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14400" windowHeight="12615" firstSheet="7" activeTab="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calcPr calcId="145621"/>
</workbook>
</file>

<file path=xl/calcChain.xml><?xml version="1.0" encoding="utf-8"?>
<calcChain xmlns="http://schemas.openxmlformats.org/spreadsheetml/2006/main">
  <c r="BA105" i="13" l="1"/>
  <c r="J105" i="13"/>
  <c r="C105" i="13"/>
  <c r="BD105" i="13" s="1"/>
  <c r="C96" i="13"/>
  <c r="C95" i="13"/>
  <c r="BD95" i="13" s="1"/>
  <c r="BA94" i="13"/>
  <c r="G94" i="13" s="1"/>
  <c r="C94" i="13"/>
  <c r="BD94" i="13" s="1"/>
  <c r="BA93" i="13"/>
  <c r="G93" i="13"/>
  <c r="C93" i="13"/>
  <c r="BD93" i="13" s="1"/>
  <c r="F89" i="13"/>
  <c r="E89" i="13"/>
  <c r="D89" i="13"/>
  <c r="C89" i="13" s="1"/>
  <c r="C88" i="13"/>
  <c r="C87" i="13"/>
  <c r="BD87" i="13" s="1"/>
  <c r="BA86" i="13"/>
  <c r="G86" i="13" s="1"/>
  <c r="C86" i="13"/>
  <c r="BD86" i="13" s="1"/>
  <c r="BA85" i="13"/>
  <c r="G85" i="13"/>
  <c r="C85" i="13"/>
  <c r="BD85" i="13" s="1"/>
  <c r="C84" i="13"/>
  <c r="C83" i="13"/>
  <c r="BD83" i="13" s="1"/>
  <c r="BE78" i="13"/>
  <c r="BA78" i="13"/>
  <c r="B78" i="13"/>
  <c r="BC78" i="13" s="1"/>
  <c r="BC77" i="13"/>
  <c r="B77" i="13"/>
  <c r="BE76" i="13"/>
  <c r="BA76" i="13"/>
  <c r="B76" i="13"/>
  <c r="BC76" i="13" s="1"/>
  <c r="H67" i="13"/>
  <c r="G67" i="13"/>
  <c r="F67" i="13"/>
  <c r="E67" i="13"/>
  <c r="D67" i="13"/>
  <c r="C67" i="13"/>
  <c r="B67" i="13"/>
  <c r="BF66" i="13"/>
  <c r="BC66" i="13"/>
  <c r="BB66" i="13"/>
  <c r="B66" i="13"/>
  <c r="BD65" i="13"/>
  <c r="B65" i="13"/>
  <c r="BF64" i="13"/>
  <c r="BC64" i="13"/>
  <c r="BB64" i="13"/>
  <c r="B64" i="13"/>
  <c r="B63" i="13"/>
  <c r="BF62" i="13"/>
  <c r="BC62" i="13"/>
  <c r="BB62" i="13"/>
  <c r="B62" i="13"/>
  <c r="BD61" i="13"/>
  <c r="B61" i="13"/>
  <c r="BF60" i="13"/>
  <c r="BC60" i="13"/>
  <c r="BB60" i="13"/>
  <c r="B60" i="13"/>
  <c r="B59" i="13"/>
  <c r="BF58" i="13"/>
  <c r="BC58" i="13"/>
  <c r="BB58" i="13"/>
  <c r="B58" i="13"/>
  <c r="BD57" i="13"/>
  <c r="B57" i="13"/>
  <c r="BF56" i="13"/>
  <c r="BC56" i="13"/>
  <c r="BB56" i="13"/>
  <c r="B56" i="13"/>
  <c r="B55" i="13"/>
  <c r="BF54" i="13"/>
  <c r="BC54" i="13"/>
  <c r="BB54" i="13"/>
  <c r="B54" i="13"/>
  <c r="BF53" i="13"/>
  <c r="B53" i="13"/>
  <c r="BF52" i="13"/>
  <c r="BC52" i="13"/>
  <c r="BB52" i="13"/>
  <c r="B52" i="13"/>
  <c r="BF51" i="13"/>
  <c r="B51" i="13"/>
  <c r="BF50" i="13"/>
  <c r="BC50" i="13"/>
  <c r="BB50" i="13"/>
  <c r="B50" i="13"/>
  <c r="BF49" i="13"/>
  <c r="B49" i="13"/>
  <c r="BF48" i="13"/>
  <c r="BC48" i="13"/>
  <c r="BB48" i="13"/>
  <c r="B48" i="13"/>
  <c r="BF47" i="13"/>
  <c r="B47" i="13"/>
  <c r="BF46" i="13"/>
  <c r="BC46" i="13"/>
  <c r="BB46" i="13"/>
  <c r="B46" i="13"/>
  <c r="BF45" i="13"/>
  <c r="B45" i="13"/>
  <c r="BF44" i="13"/>
  <c r="BC44" i="13"/>
  <c r="BB44" i="13"/>
  <c r="B44" i="13"/>
  <c r="BF43" i="13"/>
  <c r="B43" i="13"/>
  <c r="BF42" i="13"/>
  <c r="BC42" i="13"/>
  <c r="BB42" i="13"/>
  <c r="B42" i="13"/>
  <c r="BF41" i="13"/>
  <c r="B41" i="13"/>
  <c r="BF40" i="13"/>
  <c r="BC40" i="13"/>
  <c r="BB40" i="13"/>
  <c r="B40" i="13"/>
  <c r="BF39" i="13"/>
  <c r="B39" i="13"/>
  <c r="BF38" i="13"/>
  <c r="BC38" i="13"/>
  <c r="BB38" i="13"/>
  <c r="B38" i="13"/>
  <c r="BF37" i="13"/>
  <c r="B37" i="13"/>
  <c r="BF36" i="13"/>
  <c r="BC36" i="13"/>
  <c r="BB36" i="13"/>
  <c r="B36" i="13"/>
  <c r="BF35" i="13"/>
  <c r="B35" i="13"/>
  <c r="BF34" i="13"/>
  <c r="BC34" i="13"/>
  <c r="BB34" i="13"/>
  <c r="B34" i="13"/>
  <c r="BF33" i="13"/>
  <c r="B33" i="13"/>
  <c r="BD32" i="13"/>
  <c r="B32" i="13"/>
  <c r="BD31" i="13"/>
  <c r="B31" i="13"/>
  <c r="BD30" i="13"/>
  <c r="B30" i="13"/>
  <c r="BD29" i="13"/>
  <c r="B29" i="13"/>
  <c r="BD28" i="13"/>
  <c r="B28" i="13"/>
  <c r="BD27" i="13"/>
  <c r="B27" i="13"/>
  <c r="BD26" i="13"/>
  <c r="B26" i="13"/>
  <c r="C19" i="13"/>
  <c r="H14" i="13"/>
  <c r="G14" i="13"/>
  <c r="F14" i="13"/>
  <c r="E14" i="13"/>
  <c r="D14" i="13"/>
  <c r="BE13" i="13"/>
  <c r="BD13" i="13"/>
  <c r="F13" i="13"/>
  <c r="BB13" i="13" s="1"/>
  <c r="C13" i="13"/>
  <c r="BA13" i="13" s="1"/>
  <c r="I13" i="13" s="1"/>
  <c r="BD12" i="13"/>
  <c r="BB12" i="13"/>
  <c r="F12" i="13"/>
  <c r="BE12" i="13" s="1"/>
  <c r="C12" i="13"/>
  <c r="BA12" i="13" s="1"/>
  <c r="I12" i="13" s="1"/>
  <c r="BE11" i="13"/>
  <c r="BB11" i="13"/>
  <c r="F11" i="13"/>
  <c r="C11" i="13"/>
  <c r="BD11" i="13" s="1"/>
  <c r="BE10" i="13"/>
  <c r="BD10" i="13"/>
  <c r="BA10" i="13"/>
  <c r="I10" i="13"/>
  <c r="F10" i="13"/>
  <c r="BB10" i="13" s="1"/>
  <c r="C10" i="13"/>
  <c r="A5" i="13"/>
  <c r="A4" i="13"/>
  <c r="A3" i="13"/>
  <c r="A2" i="13"/>
  <c r="A221" i="13" l="1"/>
  <c r="BF26" i="13"/>
  <c r="BB26" i="13"/>
  <c r="BE26" i="13"/>
  <c r="BA26" i="13"/>
  <c r="BF27" i="13"/>
  <c r="BB27" i="13"/>
  <c r="BE27" i="13"/>
  <c r="BA27" i="13"/>
  <c r="BF28" i="13"/>
  <c r="BB28" i="13"/>
  <c r="BE28" i="13"/>
  <c r="BA28" i="13"/>
  <c r="BF29" i="13"/>
  <c r="BB29" i="13"/>
  <c r="BE29" i="13"/>
  <c r="BA29" i="13"/>
  <c r="BF30" i="13"/>
  <c r="BB30" i="13"/>
  <c r="BE30" i="13"/>
  <c r="BA30" i="13"/>
  <c r="BF31" i="13"/>
  <c r="BB31" i="13"/>
  <c r="BE31" i="13"/>
  <c r="BA31" i="13"/>
  <c r="BF32" i="13"/>
  <c r="BB32" i="13"/>
  <c r="BE32" i="13"/>
  <c r="BA32" i="13"/>
  <c r="BE33" i="13"/>
  <c r="BA33" i="13"/>
  <c r="BC33" i="13"/>
  <c r="BB33" i="13"/>
  <c r="BE35" i="13"/>
  <c r="BA35" i="13"/>
  <c r="BC35" i="13"/>
  <c r="BB35" i="13"/>
  <c r="BE37" i="13"/>
  <c r="BA37" i="13"/>
  <c r="BC37" i="13"/>
  <c r="BB37" i="13"/>
  <c r="BE39" i="13"/>
  <c r="BA39" i="13"/>
  <c r="BC39" i="13"/>
  <c r="BB39" i="13"/>
  <c r="BE41" i="13"/>
  <c r="BA41" i="13"/>
  <c r="BC41" i="13"/>
  <c r="BB41" i="13"/>
  <c r="BE43" i="13"/>
  <c r="BA43" i="13"/>
  <c r="BC43" i="13"/>
  <c r="BB43" i="13"/>
  <c r="BE45" i="13"/>
  <c r="BA45" i="13"/>
  <c r="BC45" i="13"/>
  <c r="BB45" i="13"/>
  <c r="BE47" i="13"/>
  <c r="BA47" i="13"/>
  <c r="BC47" i="13"/>
  <c r="BB47" i="13"/>
  <c r="BE49" i="13"/>
  <c r="BA49" i="13"/>
  <c r="BC49" i="13"/>
  <c r="BB49" i="13"/>
  <c r="BE51" i="13"/>
  <c r="BA51" i="13"/>
  <c r="BC51" i="13"/>
  <c r="BB51" i="13"/>
  <c r="BE53" i="13"/>
  <c r="BA53" i="13"/>
  <c r="BC53" i="13"/>
  <c r="BB53" i="13"/>
  <c r="BE55" i="13"/>
  <c r="BA55" i="13"/>
  <c r="BC55" i="13"/>
  <c r="BB55" i="13"/>
  <c r="BF55" i="13"/>
  <c r="BE59" i="13"/>
  <c r="BA59" i="13"/>
  <c r="I59" i="13" s="1"/>
  <c r="BC59" i="13"/>
  <c r="BB59" i="13"/>
  <c r="BF59" i="13"/>
  <c r="BE63" i="13"/>
  <c r="BA63" i="13"/>
  <c r="BC63" i="13"/>
  <c r="BB63" i="13"/>
  <c r="BF63" i="13"/>
  <c r="BA11" i="13"/>
  <c r="I11" i="13" s="1"/>
  <c r="BD55" i="13"/>
  <c r="BD59" i="13"/>
  <c r="BD63" i="13"/>
  <c r="BD88" i="13"/>
  <c r="BA88" i="13"/>
  <c r="G88" i="13" s="1"/>
  <c r="BD96" i="13"/>
  <c r="BA96" i="13"/>
  <c r="G96" i="13" s="1"/>
  <c r="BD19" i="13"/>
  <c r="BA19" i="13"/>
  <c r="J19" i="13" s="1"/>
  <c r="BC26" i="13"/>
  <c r="BC27" i="13"/>
  <c r="BC28" i="13"/>
  <c r="BC29" i="13"/>
  <c r="BC30" i="13"/>
  <c r="BC31" i="13"/>
  <c r="BC32" i="13"/>
  <c r="BD33" i="13"/>
  <c r="BD35" i="13"/>
  <c r="BD37" i="13"/>
  <c r="BD39" i="13"/>
  <c r="BD41" i="13"/>
  <c r="BD43" i="13"/>
  <c r="BD45" i="13"/>
  <c r="BD47" i="13"/>
  <c r="BD49" i="13"/>
  <c r="BD51" i="13"/>
  <c r="BD53" i="13"/>
  <c r="BE57" i="13"/>
  <c r="BA57" i="13"/>
  <c r="BC57" i="13"/>
  <c r="BB57" i="13"/>
  <c r="BF57" i="13"/>
  <c r="BE61" i="13"/>
  <c r="BA61" i="13"/>
  <c r="I61" i="13" s="1"/>
  <c r="BC61" i="13"/>
  <c r="BF61" i="13"/>
  <c r="BB61" i="13"/>
  <c r="BE65" i="13"/>
  <c r="BA65" i="13"/>
  <c r="BC65" i="13"/>
  <c r="BB65" i="13"/>
  <c r="BF65" i="13"/>
  <c r="BD84" i="13"/>
  <c r="BA84" i="13"/>
  <c r="G84" i="13" s="1"/>
  <c r="BF77" i="13"/>
  <c r="BB77" i="13"/>
  <c r="BD77" i="13"/>
  <c r="C14" i="13"/>
  <c r="BE34" i="13"/>
  <c r="BA34" i="13"/>
  <c r="I34" i="13" s="1"/>
  <c r="BD34" i="13"/>
  <c r="BE36" i="13"/>
  <c r="BA36" i="13"/>
  <c r="I36" i="13" s="1"/>
  <c r="BD36" i="13"/>
  <c r="BE38" i="13"/>
  <c r="BA38" i="13"/>
  <c r="I38" i="13" s="1"/>
  <c r="BD38" i="13"/>
  <c r="BE40" i="13"/>
  <c r="BA40" i="13"/>
  <c r="I40" i="13" s="1"/>
  <c r="BD40" i="13"/>
  <c r="BE42" i="13"/>
  <c r="BA42" i="13"/>
  <c r="I42" i="13" s="1"/>
  <c r="BD42" i="13"/>
  <c r="BE44" i="13"/>
  <c r="BA44" i="13"/>
  <c r="I44" i="13" s="1"/>
  <c r="BD44" i="13"/>
  <c r="BE46" i="13"/>
  <c r="BA46" i="13"/>
  <c r="I46" i="13" s="1"/>
  <c r="BD46" i="13"/>
  <c r="BE48" i="13"/>
  <c r="BA48" i="13"/>
  <c r="I48" i="13" s="1"/>
  <c r="BD48" i="13"/>
  <c r="BE50" i="13"/>
  <c r="BA50" i="13"/>
  <c r="I50" i="13" s="1"/>
  <c r="BD50" i="13"/>
  <c r="BE52" i="13"/>
  <c r="BA52" i="13"/>
  <c r="I52" i="13" s="1"/>
  <c r="BD52" i="13"/>
  <c r="BE54" i="13"/>
  <c r="BA54" i="13"/>
  <c r="I54" i="13" s="1"/>
  <c r="BD54" i="13"/>
  <c r="BE56" i="13"/>
  <c r="BA56" i="13"/>
  <c r="I56" i="13" s="1"/>
  <c r="BD56" i="13"/>
  <c r="BE58" i="13"/>
  <c r="BA58" i="13"/>
  <c r="I58" i="13" s="1"/>
  <c r="BD58" i="13"/>
  <c r="BE60" i="13"/>
  <c r="BA60" i="13"/>
  <c r="I60" i="13" s="1"/>
  <c r="BD60" i="13"/>
  <c r="BE62" i="13"/>
  <c r="BA62" i="13"/>
  <c r="I62" i="13" s="1"/>
  <c r="BD62" i="13"/>
  <c r="BE64" i="13"/>
  <c r="BA64" i="13"/>
  <c r="I64" i="13" s="1"/>
  <c r="BD64" i="13"/>
  <c r="BE66" i="13"/>
  <c r="BA66" i="13"/>
  <c r="I66" i="13" s="1"/>
  <c r="BD66" i="13"/>
  <c r="BE77" i="13"/>
  <c r="BF76" i="13"/>
  <c r="BB76" i="13"/>
  <c r="M76" i="13" s="1"/>
  <c r="BD76" i="13"/>
  <c r="BA77" i="13"/>
  <c r="BF78" i="13"/>
  <c r="BB78" i="13"/>
  <c r="M78" i="13" s="1"/>
  <c r="BD78" i="13"/>
  <c r="BA83" i="13"/>
  <c r="G83" i="13" s="1"/>
  <c r="BA87" i="13"/>
  <c r="G87" i="13" s="1"/>
  <c r="A220" i="13" s="1"/>
  <c r="BA95" i="13"/>
  <c r="G95" i="13" s="1"/>
  <c r="BD105" i="12"/>
  <c r="BA105" i="12"/>
  <c r="J105" i="12" s="1"/>
  <c r="C105" i="12"/>
  <c r="BD96" i="12"/>
  <c r="BA96" i="12"/>
  <c r="G96" i="12" s="1"/>
  <c r="C96" i="12"/>
  <c r="BD95" i="12"/>
  <c r="BA95" i="12"/>
  <c r="G95" i="12" s="1"/>
  <c r="C95" i="12"/>
  <c r="BD94" i="12"/>
  <c r="BA94" i="12"/>
  <c r="G94" i="12" s="1"/>
  <c r="C94" i="12"/>
  <c r="BD93" i="12"/>
  <c r="BA93" i="12"/>
  <c r="G93" i="12" s="1"/>
  <c r="C93" i="12"/>
  <c r="F89" i="12"/>
  <c r="E89" i="12"/>
  <c r="D89" i="12"/>
  <c r="BD88" i="12"/>
  <c r="BA88" i="12"/>
  <c r="G88" i="12" s="1"/>
  <c r="C88" i="12"/>
  <c r="BD87" i="12"/>
  <c r="BA87" i="12"/>
  <c r="G87" i="12" s="1"/>
  <c r="C87" i="12"/>
  <c r="BD86" i="12"/>
  <c r="BA86" i="12"/>
  <c r="G86" i="12" s="1"/>
  <c r="C86" i="12"/>
  <c r="BD85" i="12"/>
  <c r="BA85" i="12"/>
  <c r="G85" i="12" s="1"/>
  <c r="C85" i="12"/>
  <c r="BD84" i="12"/>
  <c r="BA84" i="12"/>
  <c r="G84" i="12" s="1"/>
  <c r="C84" i="12"/>
  <c r="BD83" i="12"/>
  <c r="BA83" i="12"/>
  <c r="G83" i="12" s="1"/>
  <c r="C83" i="12"/>
  <c r="BF78" i="12"/>
  <c r="BE78" i="12"/>
  <c r="BB78" i="12"/>
  <c r="BA78" i="12"/>
  <c r="B78" i="12"/>
  <c r="BD78" i="12" s="1"/>
  <c r="BF77" i="12"/>
  <c r="BE77" i="12"/>
  <c r="BB77" i="12"/>
  <c r="BA77" i="12"/>
  <c r="B77" i="12"/>
  <c r="BD77" i="12" s="1"/>
  <c r="BF76" i="12"/>
  <c r="BE76" i="12"/>
  <c r="BB76" i="12"/>
  <c r="BA76" i="12"/>
  <c r="B76" i="12"/>
  <c r="BD76" i="12" s="1"/>
  <c r="H67" i="12"/>
  <c r="G67" i="12"/>
  <c r="F67" i="12"/>
  <c r="E67" i="12"/>
  <c r="D67" i="12"/>
  <c r="C67" i="12"/>
  <c r="BE66" i="12"/>
  <c r="BD66" i="12"/>
  <c r="BA66" i="12"/>
  <c r="B66" i="12"/>
  <c r="BC66" i="12" s="1"/>
  <c r="BE65" i="12"/>
  <c r="BD65" i="12"/>
  <c r="BA65" i="12"/>
  <c r="B65" i="12"/>
  <c r="BC65" i="12" s="1"/>
  <c r="BE64" i="12"/>
  <c r="BD64" i="12"/>
  <c r="BA64" i="12"/>
  <c r="B64" i="12"/>
  <c r="BC64" i="12" s="1"/>
  <c r="BE63" i="12"/>
  <c r="BD63" i="12"/>
  <c r="BA63" i="12"/>
  <c r="B63" i="12"/>
  <c r="BC63" i="12" s="1"/>
  <c r="BE62" i="12"/>
  <c r="BD62" i="12"/>
  <c r="BA62" i="12"/>
  <c r="B62" i="12"/>
  <c r="BC62" i="12" s="1"/>
  <c r="BE61" i="12"/>
  <c r="BD61" i="12"/>
  <c r="BA61" i="12"/>
  <c r="B61" i="12"/>
  <c r="BC61" i="12" s="1"/>
  <c r="BE60" i="12"/>
  <c r="BD60" i="12"/>
  <c r="BA60" i="12"/>
  <c r="B60" i="12"/>
  <c r="BC60" i="12" s="1"/>
  <c r="BE59" i="12"/>
  <c r="BD59" i="12"/>
  <c r="BA59" i="12"/>
  <c r="B59" i="12"/>
  <c r="BC59" i="12" s="1"/>
  <c r="BE58" i="12"/>
  <c r="BD58" i="12"/>
  <c r="BA58" i="12"/>
  <c r="B58" i="12"/>
  <c r="BC58" i="12" s="1"/>
  <c r="BE57" i="12"/>
  <c r="BD57" i="12"/>
  <c r="BA57" i="12"/>
  <c r="B57" i="12"/>
  <c r="BC57" i="12" s="1"/>
  <c r="BE56" i="12"/>
  <c r="BD56" i="12"/>
  <c r="BA56" i="12"/>
  <c r="B56" i="12"/>
  <c r="BC56" i="12" s="1"/>
  <c r="BE55" i="12"/>
  <c r="BD55" i="12"/>
  <c r="BA55" i="12"/>
  <c r="B55" i="12"/>
  <c r="BC55" i="12" s="1"/>
  <c r="BE54" i="12"/>
  <c r="BD54" i="12"/>
  <c r="BA54" i="12"/>
  <c r="B54" i="12"/>
  <c r="BC54" i="12" s="1"/>
  <c r="BE53" i="12"/>
  <c r="BD53" i="12"/>
  <c r="BA53" i="12"/>
  <c r="B53" i="12"/>
  <c r="BC53" i="12" s="1"/>
  <c r="BE52" i="12"/>
  <c r="BD52" i="12"/>
  <c r="BA52" i="12"/>
  <c r="B52" i="12"/>
  <c r="BC52" i="12" s="1"/>
  <c r="BE51" i="12"/>
  <c r="BD51" i="12"/>
  <c r="BA51" i="12"/>
  <c r="B51" i="12"/>
  <c r="BC51" i="12" s="1"/>
  <c r="BE50" i="12"/>
  <c r="BD50" i="12"/>
  <c r="BA50" i="12"/>
  <c r="B50" i="12"/>
  <c r="BC50" i="12" s="1"/>
  <c r="BE49" i="12"/>
  <c r="BD49" i="12"/>
  <c r="BA49" i="12"/>
  <c r="B49" i="12"/>
  <c r="BC49" i="12" s="1"/>
  <c r="BE48" i="12"/>
  <c r="BD48" i="12"/>
  <c r="BA48" i="12"/>
  <c r="B48" i="12"/>
  <c r="BC48" i="12" s="1"/>
  <c r="BE47" i="12"/>
  <c r="BD47" i="12"/>
  <c r="BA47" i="12"/>
  <c r="B47" i="12"/>
  <c r="BC47" i="12" s="1"/>
  <c r="BE46" i="12"/>
  <c r="BD46" i="12"/>
  <c r="BA46" i="12"/>
  <c r="B46" i="12"/>
  <c r="BC46" i="12" s="1"/>
  <c r="BE45" i="12"/>
  <c r="BD45" i="12"/>
  <c r="BA45" i="12"/>
  <c r="B45" i="12"/>
  <c r="BC45" i="12" s="1"/>
  <c r="BE44" i="12"/>
  <c r="BD44" i="12"/>
  <c r="BA44" i="12"/>
  <c r="B44" i="12"/>
  <c r="BC44" i="12" s="1"/>
  <c r="BE43" i="12"/>
  <c r="BD43" i="12"/>
  <c r="BA43" i="12"/>
  <c r="B43" i="12"/>
  <c r="BC43" i="12" s="1"/>
  <c r="BE42" i="12"/>
  <c r="BD42" i="12"/>
  <c r="BA42" i="12"/>
  <c r="B42" i="12"/>
  <c r="BC42" i="12" s="1"/>
  <c r="BE41" i="12"/>
  <c r="BD41" i="12"/>
  <c r="BA41" i="12"/>
  <c r="B41" i="12"/>
  <c r="BC41" i="12" s="1"/>
  <c r="BE40" i="12"/>
  <c r="BD40" i="12"/>
  <c r="BA40" i="12"/>
  <c r="B40" i="12"/>
  <c r="BC40" i="12" s="1"/>
  <c r="BE39" i="12"/>
  <c r="BD39" i="12"/>
  <c r="BA39" i="12"/>
  <c r="B39" i="12"/>
  <c r="BC39" i="12" s="1"/>
  <c r="BE38" i="12"/>
  <c r="BD38" i="12"/>
  <c r="BA38" i="12"/>
  <c r="B38" i="12"/>
  <c r="BC38" i="12" s="1"/>
  <c r="BE37" i="12"/>
  <c r="BD37" i="12"/>
  <c r="BA37" i="12"/>
  <c r="B37" i="12"/>
  <c r="BC37" i="12" s="1"/>
  <c r="BE36" i="12"/>
  <c r="BD36" i="12"/>
  <c r="BA36" i="12"/>
  <c r="B36" i="12"/>
  <c r="BC36" i="12" s="1"/>
  <c r="BE35" i="12"/>
  <c r="BD35" i="12"/>
  <c r="BA35" i="12"/>
  <c r="B35" i="12"/>
  <c r="BC35" i="12" s="1"/>
  <c r="BE34" i="12"/>
  <c r="BD34" i="12"/>
  <c r="BA34" i="12"/>
  <c r="B34" i="12"/>
  <c r="BC34" i="12" s="1"/>
  <c r="BE33" i="12"/>
  <c r="BD33" i="12"/>
  <c r="BA33" i="12"/>
  <c r="B33" i="12"/>
  <c r="BC33" i="12" s="1"/>
  <c r="BE32" i="12"/>
  <c r="BD32" i="12"/>
  <c r="BA32" i="12"/>
  <c r="B32" i="12"/>
  <c r="BC32" i="12" s="1"/>
  <c r="BE31" i="12"/>
  <c r="BD31" i="12"/>
  <c r="BA31" i="12"/>
  <c r="B31" i="12"/>
  <c r="BC31" i="12" s="1"/>
  <c r="BE30" i="12"/>
  <c r="BD30" i="12"/>
  <c r="BA30" i="12"/>
  <c r="B30" i="12"/>
  <c r="BC30" i="12" s="1"/>
  <c r="BE29" i="12"/>
  <c r="BD29" i="12"/>
  <c r="BA29" i="12"/>
  <c r="B29" i="12"/>
  <c r="BC29" i="12" s="1"/>
  <c r="B28" i="12"/>
  <c r="BE28" i="12" s="1"/>
  <c r="BA27" i="12"/>
  <c r="B27" i="12"/>
  <c r="BC27" i="12" s="1"/>
  <c r="BE26" i="12"/>
  <c r="BA26" i="12"/>
  <c r="B26" i="12"/>
  <c r="BF26" i="12" s="1"/>
  <c r="BA19" i="12"/>
  <c r="J19" i="12" s="1"/>
  <c r="C19" i="12"/>
  <c r="BD19" i="12" s="1"/>
  <c r="H14" i="12"/>
  <c r="G14" i="12"/>
  <c r="E14" i="12"/>
  <c r="D14" i="12"/>
  <c r="BD13" i="12"/>
  <c r="BA13" i="12"/>
  <c r="F13" i="12"/>
  <c r="BE13" i="12" s="1"/>
  <c r="C13" i="12"/>
  <c r="BE12" i="12"/>
  <c r="BB12" i="12"/>
  <c r="F12" i="12"/>
  <c r="C12" i="12"/>
  <c r="BD12" i="12" s="1"/>
  <c r="BD11" i="12"/>
  <c r="BA11" i="12"/>
  <c r="F11" i="12"/>
  <c r="BB11" i="12" s="1"/>
  <c r="C11" i="12"/>
  <c r="BE10" i="12"/>
  <c r="BB10" i="12"/>
  <c r="F10" i="12"/>
  <c r="F14" i="12" s="1"/>
  <c r="C10" i="12"/>
  <c r="BD10" i="12" s="1"/>
  <c r="A5" i="12"/>
  <c r="A4" i="12"/>
  <c r="A3" i="12"/>
  <c r="A2" i="12"/>
  <c r="I57" i="13" l="1"/>
  <c r="I53" i="13"/>
  <c r="I51" i="13"/>
  <c r="I49" i="13"/>
  <c r="I47" i="13"/>
  <c r="I45" i="13"/>
  <c r="I43" i="13"/>
  <c r="I41" i="13"/>
  <c r="I39" i="13"/>
  <c r="I37" i="13"/>
  <c r="I35" i="13"/>
  <c r="I33" i="13"/>
  <c r="M77" i="13"/>
  <c r="I55" i="13"/>
  <c r="I65" i="13"/>
  <c r="I63" i="13"/>
  <c r="I32" i="13"/>
  <c r="I31" i="13"/>
  <c r="I30" i="13"/>
  <c r="I29" i="13"/>
  <c r="I28" i="13"/>
  <c r="I27" i="13"/>
  <c r="I26" i="13"/>
  <c r="I40" i="12"/>
  <c r="I44" i="12"/>
  <c r="I58" i="12"/>
  <c r="I62" i="12"/>
  <c r="I11" i="12"/>
  <c r="I27" i="12"/>
  <c r="I32" i="12"/>
  <c r="I36" i="12"/>
  <c r="I48" i="12"/>
  <c r="I54" i="12"/>
  <c r="I66" i="12"/>
  <c r="C14" i="12"/>
  <c r="BE11" i="12"/>
  <c r="BA12" i="12"/>
  <c r="I12" i="12" s="1"/>
  <c r="BB13" i="12"/>
  <c r="I13" i="12" s="1"/>
  <c r="BB26" i="12"/>
  <c r="I26" i="12" s="1"/>
  <c r="BC28" i="12"/>
  <c r="BF28" i="12"/>
  <c r="BB28" i="12"/>
  <c r="A221" i="12"/>
  <c r="BC26" i="12"/>
  <c r="BF27" i="12"/>
  <c r="BB27" i="12"/>
  <c r="BD27" i="12"/>
  <c r="BA28" i="12"/>
  <c r="I28" i="12" s="1"/>
  <c r="BA10" i="12"/>
  <c r="I10" i="12" s="1"/>
  <c r="A220" i="12" s="1"/>
  <c r="BD26" i="12"/>
  <c r="BE27" i="12"/>
  <c r="BD28" i="12"/>
  <c r="B67" i="12"/>
  <c r="C89" i="12"/>
  <c r="BB29" i="12"/>
  <c r="I29" i="12" s="1"/>
  <c r="BF29" i="12"/>
  <c r="BB30" i="12"/>
  <c r="I30" i="12" s="1"/>
  <c r="BF30" i="12"/>
  <c r="BB31" i="12"/>
  <c r="I31" i="12" s="1"/>
  <c r="BF31" i="12"/>
  <c r="BB32" i="12"/>
  <c r="BF32" i="12"/>
  <c r="BB33" i="12"/>
  <c r="I33" i="12" s="1"/>
  <c r="BF33" i="12"/>
  <c r="BB34" i="12"/>
  <c r="I34" i="12" s="1"/>
  <c r="BF34" i="12"/>
  <c r="BB35" i="12"/>
  <c r="I35" i="12" s="1"/>
  <c r="BF35" i="12"/>
  <c r="BB36" i="12"/>
  <c r="BF36" i="12"/>
  <c r="BB37" i="12"/>
  <c r="I37" i="12" s="1"/>
  <c r="BF37" i="12"/>
  <c r="BB38" i="12"/>
  <c r="I38" i="12" s="1"/>
  <c r="BF38" i="12"/>
  <c r="BB39" i="12"/>
  <c r="I39" i="12" s="1"/>
  <c r="BF39" i="12"/>
  <c r="BB40" i="12"/>
  <c r="BF40" i="12"/>
  <c r="BB41" i="12"/>
  <c r="I41" i="12" s="1"/>
  <c r="BF41" i="12"/>
  <c r="BB42" i="12"/>
  <c r="I42" i="12" s="1"/>
  <c r="BF42" i="12"/>
  <c r="BB43" i="12"/>
  <c r="I43" i="12" s="1"/>
  <c r="BF43" i="12"/>
  <c r="BB44" i="12"/>
  <c r="BF44" i="12"/>
  <c r="BB45" i="12"/>
  <c r="I45" i="12" s="1"/>
  <c r="BF45" i="12"/>
  <c r="BB46" i="12"/>
  <c r="I46" i="12" s="1"/>
  <c r="BF46" i="12"/>
  <c r="BB47" i="12"/>
  <c r="I47" i="12" s="1"/>
  <c r="BF47" i="12"/>
  <c r="BB48" i="12"/>
  <c r="BF48" i="12"/>
  <c r="BB49" i="12"/>
  <c r="I49" i="12" s="1"/>
  <c r="BF49" i="12"/>
  <c r="BB50" i="12"/>
  <c r="I50" i="12" s="1"/>
  <c r="BF50" i="12"/>
  <c r="BB51" i="12"/>
  <c r="I51" i="12" s="1"/>
  <c r="BF51" i="12"/>
  <c r="BB52" i="12"/>
  <c r="I52" i="12" s="1"/>
  <c r="BF52" i="12"/>
  <c r="BB53" i="12"/>
  <c r="I53" i="12" s="1"/>
  <c r="BF53" i="12"/>
  <c r="BB54" i="12"/>
  <c r="BF54" i="12"/>
  <c r="BB55" i="12"/>
  <c r="I55" i="12" s="1"/>
  <c r="BF55" i="12"/>
  <c r="BB56" i="12"/>
  <c r="I56" i="12" s="1"/>
  <c r="BF56" i="12"/>
  <c r="BB57" i="12"/>
  <c r="I57" i="12" s="1"/>
  <c r="BF57" i="12"/>
  <c r="BB58" i="12"/>
  <c r="BF58" i="12"/>
  <c r="BB59" i="12"/>
  <c r="I59" i="12" s="1"/>
  <c r="BF59" i="12"/>
  <c r="BB60" i="12"/>
  <c r="I60" i="12" s="1"/>
  <c r="BF60" i="12"/>
  <c r="BB61" i="12"/>
  <c r="I61" i="12" s="1"/>
  <c r="BF61" i="12"/>
  <c r="BB62" i="12"/>
  <c r="BF62" i="12"/>
  <c r="BB63" i="12"/>
  <c r="I63" i="12" s="1"/>
  <c r="BF63" i="12"/>
  <c r="BB64" i="12"/>
  <c r="I64" i="12" s="1"/>
  <c r="BF64" i="12"/>
  <c r="BB65" i="12"/>
  <c r="I65" i="12" s="1"/>
  <c r="BF65" i="12"/>
  <c r="BB66" i="12"/>
  <c r="BF66" i="12"/>
  <c r="BC76" i="12"/>
  <c r="M76" i="12" s="1"/>
  <c r="BC77" i="12"/>
  <c r="M77" i="12" s="1"/>
  <c r="BC78" i="12"/>
  <c r="M78" i="12" s="1"/>
  <c r="C105" i="11"/>
  <c r="BD105" i="11" s="1"/>
  <c r="BA96" i="11"/>
  <c r="G96" i="11" s="1"/>
  <c r="C96" i="11"/>
  <c r="BD96" i="11" s="1"/>
  <c r="C95" i="11"/>
  <c r="BD95" i="11" s="1"/>
  <c r="BA94" i="11"/>
  <c r="G94" i="11" s="1"/>
  <c r="C94" i="11"/>
  <c r="BD94" i="11" s="1"/>
  <c r="C93" i="11"/>
  <c r="BD93" i="11" s="1"/>
  <c r="F89" i="11"/>
  <c r="E89" i="11"/>
  <c r="D89" i="11"/>
  <c r="C89" i="11"/>
  <c r="BA88" i="11"/>
  <c r="G88" i="11" s="1"/>
  <c r="C88" i="11"/>
  <c r="BD88" i="11" s="1"/>
  <c r="C87" i="11"/>
  <c r="BD87" i="11" s="1"/>
  <c r="BA86" i="11"/>
  <c r="G86" i="11" s="1"/>
  <c r="C86" i="11"/>
  <c r="BD86" i="11" s="1"/>
  <c r="C85" i="11"/>
  <c r="BD85" i="11" s="1"/>
  <c r="BA84" i="11"/>
  <c r="G84" i="11" s="1"/>
  <c r="C84" i="11"/>
  <c r="BD84" i="11" s="1"/>
  <c r="C83" i="11"/>
  <c r="BD83" i="11" s="1"/>
  <c r="BE78" i="11"/>
  <c r="B78" i="11"/>
  <c r="BE77" i="11"/>
  <c r="B77" i="11"/>
  <c r="BE76" i="11"/>
  <c r="B76" i="11"/>
  <c r="H67" i="11"/>
  <c r="G67" i="11"/>
  <c r="F67" i="11"/>
  <c r="E67" i="11"/>
  <c r="D67" i="11"/>
  <c r="C67" i="11"/>
  <c r="B67" i="11" s="1"/>
  <c r="BF66" i="11"/>
  <c r="BD66" i="11"/>
  <c r="BB66" i="11"/>
  <c r="B66" i="11"/>
  <c r="BC66" i="11" s="1"/>
  <c r="B65" i="11"/>
  <c r="BF64" i="11"/>
  <c r="BC64" i="11"/>
  <c r="BB64" i="11"/>
  <c r="B64" i="11"/>
  <c r="B63" i="11"/>
  <c r="BF62" i="11"/>
  <c r="BC62" i="11"/>
  <c r="BB62" i="11"/>
  <c r="B62" i="11"/>
  <c r="B61" i="11"/>
  <c r="BF60" i="11"/>
  <c r="BC60" i="11"/>
  <c r="BB60" i="11"/>
  <c r="B60" i="11"/>
  <c r="B59" i="11"/>
  <c r="BF58" i="11"/>
  <c r="BC58" i="11"/>
  <c r="BB58" i="11"/>
  <c r="B58" i="11"/>
  <c r="B57" i="11"/>
  <c r="BF56" i="11"/>
  <c r="BC56" i="11"/>
  <c r="BB56" i="11"/>
  <c r="B56" i="11"/>
  <c r="B55" i="11"/>
  <c r="BF54" i="11"/>
  <c r="BC54" i="11"/>
  <c r="BB54" i="11"/>
  <c r="B54" i="11"/>
  <c r="B53" i="11"/>
  <c r="BF52" i="11"/>
  <c r="BC52" i="11"/>
  <c r="BB52" i="11"/>
  <c r="B52" i="11"/>
  <c r="B51" i="11"/>
  <c r="BF50" i="11"/>
  <c r="BC50" i="11"/>
  <c r="BB50" i="11"/>
  <c r="B50" i="11"/>
  <c r="BD49" i="11"/>
  <c r="B49" i="11"/>
  <c r="BF48" i="11"/>
  <c r="BC48" i="11"/>
  <c r="BB48" i="11"/>
  <c r="B48" i="11"/>
  <c r="BD47" i="11"/>
  <c r="B47" i="11"/>
  <c r="BF46" i="11"/>
  <c r="BC46" i="11"/>
  <c r="BB46" i="11"/>
  <c r="B46" i="11"/>
  <c r="BD45" i="11"/>
  <c r="B45" i="11"/>
  <c r="BF44" i="11"/>
  <c r="BC44" i="11"/>
  <c r="BB44" i="11"/>
  <c r="B44" i="11"/>
  <c r="BD43" i="11"/>
  <c r="B43" i="11"/>
  <c r="BF42" i="11"/>
  <c r="BC42" i="11"/>
  <c r="BB42" i="11"/>
  <c r="B42" i="11"/>
  <c r="BD41" i="11"/>
  <c r="B41" i="11"/>
  <c r="BF40" i="11"/>
  <c r="BC40" i="11"/>
  <c r="BB40" i="11"/>
  <c r="B40" i="11"/>
  <c r="BD39" i="11"/>
  <c r="B39" i="11"/>
  <c r="BF38" i="11"/>
  <c r="BC38" i="11"/>
  <c r="BB38" i="11"/>
  <c r="B38" i="11"/>
  <c r="BD37" i="11"/>
  <c r="B37" i="11"/>
  <c r="BF36" i="11"/>
  <c r="BC36" i="11"/>
  <c r="BB36" i="11"/>
  <c r="B36" i="11"/>
  <c r="BD35" i="11"/>
  <c r="B35" i="11"/>
  <c r="BF34" i="11"/>
  <c r="BC34" i="11"/>
  <c r="BB34" i="11"/>
  <c r="B34" i="11"/>
  <c r="BD33" i="11"/>
  <c r="B33" i="11"/>
  <c r="BC32" i="11"/>
  <c r="B32" i="11"/>
  <c r="BC31" i="11"/>
  <c r="B31" i="11"/>
  <c r="BC30" i="11"/>
  <c r="B30" i="11"/>
  <c r="BC29" i="11"/>
  <c r="B29" i="11"/>
  <c r="BC28" i="11"/>
  <c r="B28" i="11"/>
  <c r="BC27" i="11"/>
  <c r="B27" i="11"/>
  <c r="BC26" i="11"/>
  <c r="B26" i="11"/>
  <c r="C19" i="11"/>
  <c r="H14" i="11"/>
  <c r="G14" i="11"/>
  <c r="F14" i="11"/>
  <c r="E14" i="11"/>
  <c r="D14" i="11"/>
  <c r="BE13" i="11"/>
  <c r="BD13" i="11"/>
  <c r="I13" i="11"/>
  <c r="F13" i="11"/>
  <c r="BB13" i="11" s="1"/>
  <c r="C13" i="11"/>
  <c r="BA13" i="11" s="1"/>
  <c r="BB12" i="11"/>
  <c r="F12" i="11"/>
  <c r="BE12" i="11" s="1"/>
  <c r="C12" i="11"/>
  <c r="BA12" i="11" s="1"/>
  <c r="BE11" i="11"/>
  <c r="BB11" i="11"/>
  <c r="F11" i="11"/>
  <c r="C11" i="11"/>
  <c r="BD11" i="11" s="1"/>
  <c r="BE10" i="11"/>
  <c r="BD10" i="11"/>
  <c r="BA10" i="11"/>
  <c r="F10" i="11"/>
  <c r="C10" i="11"/>
  <c r="A5" i="11"/>
  <c r="A4" i="11"/>
  <c r="A3" i="11"/>
  <c r="A2" i="11"/>
  <c r="BE53" i="11" l="1"/>
  <c r="BA53" i="11"/>
  <c r="BC53" i="11"/>
  <c r="BB53" i="11"/>
  <c r="BF53" i="11"/>
  <c r="I12" i="11"/>
  <c r="A221" i="11"/>
  <c r="BF26" i="11"/>
  <c r="BB26" i="11"/>
  <c r="BE26" i="11"/>
  <c r="BA26" i="11"/>
  <c r="I26" i="11" s="1"/>
  <c r="BF27" i="11"/>
  <c r="BB27" i="11"/>
  <c r="BE27" i="11"/>
  <c r="BA27" i="11"/>
  <c r="I27" i="11" s="1"/>
  <c r="BF28" i="11"/>
  <c r="BB28" i="11"/>
  <c r="BE28" i="11"/>
  <c r="BA28" i="11"/>
  <c r="I28" i="11" s="1"/>
  <c r="BF29" i="11"/>
  <c r="BB29" i="11"/>
  <c r="BE29" i="11"/>
  <c r="BA29" i="11"/>
  <c r="I29" i="11" s="1"/>
  <c r="BF30" i="11"/>
  <c r="BB30" i="11"/>
  <c r="BE30" i="11"/>
  <c r="BA30" i="11"/>
  <c r="I30" i="11" s="1"/>
  <c r="BF31" i="11"/>
  <c r="BB31" i="11"/>
  <c r="BE31" i="11"/>
  <c r="BA31" i="11"/>
  <c r="I31" i="11" s="1"/>
  <c r="BF32" i="11"/>
  <c r="BB32" i="11"/>
  <c r="BE32" i="11"/>
  <c r="BA32" i="11"/>
  <c r="I32" i="11" s="1"/>
  <c r="BE33" i="11"/>
  <c r="BA33" i="11"/>
  <c r="BC33" i="11"/>
  <c r="BB33" i="11"/>
  <c r="BE35" i="11"/>
  <c r="BA35" i="11"/>
  <c r="BC35" i="11"/>
  <c r="BB35" i="11"/>
  <c r="BE37" i="11"/>
  <c r="BA37" i="11"/>
  <c r="BC37" i="11"/>
  <c r="BB37" i="11"/>
  <c r="BE39" i="11"/>
  <c r="BA39" i="11"/>
  <c r="BC39" i="11"/>
  <c r="BB39" i="11"/>
  <c r="BE41" i="11"/>
  <c r="BA41" i="11"/>
  <c r="BC41" i="11"/>
  <c r="BB41" i="11"/>
  <c r="BE43" i="11"/>
  <c r="BA43" i="11"/>
  <c r="BC43" i="11"/>
  <c r="BB43" i="11"/>
  <c r="BE45" i="11"/>
  <c r="BA45" i="11"/>
  <c r="BC45" i="11"/>
  <c r="BB45" i="11"/>
  <c r="BE47" i="11"/>
  <c r="BA47" i="11"/>
  <c r="BC47" i="11"/>
  <c r="BB47" i="11"/>
  <c r="BE49" i="11"/>
  <c r="BA49" i="11"/>
  <c r="BC49" i="11"/>
  <c r="BB49" i="11"/>
  <c r="BE51" i="11"/>
  <c r="BA51" i="11"/>
  <c r="BC51" i="11"/>
  <c r="BB51" i="11"/>
  <c r="BF51" i="11"/>
  <c r="BE55" i="11"/>
  <c r="BA55" i="11"/>
  <c r="BC55" i="11"/>
  <c r="BB55" i="11"/>
  <c r="BF55" i="11"/>
  <c r="BE59" i="11"/>
  <c r="BA59" i="11"/>
  <c r="BC59" i="11"/>
  <c r="BB59" i="11"/>
  <c r="BF59" i="11"/>
  <c r="BE63" i="11"/>
  <c r="BA63" i="11"/>
  <c r="I63" i="11" s="1"/>
  <c r="BC63" i="11"/>
  <c r="BB63" i="11"/>
  <c r="BF63" i="11"/>
  <c r="C14" i="11"/>
  <c r="BA11" i="11"/>
  <c r="I11" i="11" s="1"/>
  <c r="BD51" i="11"/>
  <c r="BD55" i="11"/>
  <c r="BD59" i="11"/>
  <c r="BD63" i="11"/>
  <c r="BD19" i="11"/>
  <c r="BA19" i="11"/>
  <c r="J19" i="11" s="1"/>
  <c r="BE57" i="11"/>
  <c r="BA57" i="11"/>
  <c r="BC57" i="11"/>
  <c r="BB57" i="11"/>
  <c r="BF57" i="11"/>
  <c r="BE61" i="11"/>
  <c r="BA61" i="11"/>
  <c r="BC61" i="11"/>
  <c r="BB61" i="11"/>
  <c r="BF61" i="11"/>
  <c r="BE65" i="11"/>
  <c r="BA65" i="11"/>
  <c r="BC65" i="11"/>
  <c r="BB65" i="11"/>
  <c r="BF65" i="11"/>
  <c r="BD12" i="11"/>
  <c r="BD26" i="11"/>
  <c r="BD27" i="11"/>
  <c r="BD28" i="11"/>
  <c r="BD29" i="11"/>
  <c r="BD30" i="11"/>
  <c r="BD31" i="11"/>
  <c r="BD32" i="11"/>
  <c r="BF33" i="11"/>
  <c r="BF35" i="11"/>
  <c r="BF37" i="11"/>
  <c r="BF39" i="11"/>
  <c r="BF41" i="11"/>
  <c r="BF43" i="11"/>
  <c r="BF45" i="11"/>
  <c r="BF47" i="11"/>
  <c r="BF49" i="11"/>
  <c r="BD53" i="11"/>
  <c r="BD57" i="11"/>
  <c r="BD61" i="11"/>
  <c r="BD65" i="11"/>
  <c r="BD76" i="11"/>
  <c r="BF76" i="11"/>
  <c r="BB76" i="11"/>
  <c r="BD77" i="11"/>
  <c r="BF77" i="11"/>
  <c r="BB77" i="11"/>
  <c r="BD78" i="11"/>
  <c r="BF78" i="11"/>
  <c r="BB78" i="11"/>
  <c r="BB10" i="11"/>
  <c r="I10" i="11" s="1"/>
  <c r="A220" i="11" s="1"/>
  <c r="BE34" i="11"/>
  <c r="BA34" i="11"/>
  <c r="I34" i="11" s="1"/>
  <c r="BD34" i="11"/>
  <c r="BE36" i="11"/>
  <c r="BA36" i="11"/>
  <c r="I36" i="11" s="1"/>
  <c r="BD36" i="11"/>
  <c r="BE38" i="11"/>
  <c r="BA38" i="11"/>
  <c r="I38" i="11" s="1"/>
  <c r="BD38" i="11"/>
  <c r="BE40" i="11"/>
  <c r="BA40" i="11"/>
  <c r="I40" i="11" s="1"/>
  <c r="BD40" i="11"/>
  <c r="BE42" i="11"/>
  <c r="BA42" i="11"/>
  <c r="I42" i="11" s="1"/>
  <c r="BD42" i="11"/>
  <c r="BE44" i="11"/>
  <c r="BA44" i="11"/>
  <c r="I44" i="11" s="1"/>
  <c r="BD44" i="11"/>
  <c r="BE46" i="11"/>
  <c r="BA46" i="11"/>
  <c r="I46" i="11" s="1"/>
  <c r="BD46" i="11"/>
  <c r="BE48" i="11"/>
  <c r="BA48" i="11"/>
  <c r="I48" i="11" s="1"/>
  <c r="BD48" i="11"/>
  <c r="BE50" i="11"/>
  <c r="BA50" i="11"/>
  <c r="I50" i="11" s="1"/>
  <c r="BD50" i="11"/>
  <c r="BE52" i="11"/>
  <c r="BA52" i="11"/>
  <c r="I52" i="11" s="1"/>
  <c r="BD52" i="11"/>
  <c r="BE54" i="11"/>
  <c r="BA54" i="11"/>
  <c r="I54" i="11" s="1"/>
  <c r="BD54" i="11"/>
  <c r="BE56" i="11"/>
  <c r="BA56" i="11"/>
  <c r="I56" i="11" s="1"/>
  <c r="BD56" i="11"/>
  <c r="BE58" i="11"/>
  <c r="BA58" i="11"/>
  <c r="I58" i="11" s="1"/>
  <c r="BD58" i="11"/>
  <c r="BE60" i="11"/>
  <c r="BA60" i="11"/>
  <c r="I60" i="11" s="1"/>
  <c r="BD60" i="11"/>
  <c r="BE62" i="11"/>
  <c r="BA62" i="11"/>
  <c r="I62" i="11" s="1"/>
  <c r="BD62" i="11"/>
  <c r="BE64" i="11"/>
  <c r="BA64" i="11"/>
  <c r="I64" i="11" s="1"/>
  <c r="BD64" i="11"/>
  <c r="BA76" i="11"/>
  <c r="M76" i="11" s="1"/>
  <c r="BA77" i="11"/>
  <c r="BA78" i="11"/>
  <c r="M78" i="11" s="1"/>
  <c r="BA83" i="11"/>
  <c r="G83" i="11" s="1"/>
  <c r="BA85" i="11"/>
  <c r="G85" i="11" s="1"/>
  <c r="BA87" i="11"/>
  <c r="G87" i="11" s="1"/>
  <c r="BA93" i="11"/>
  <c r="G93" i="11" s="1"/>
  <c r="BA95" i="11"/>
  <c r="G95" i="11" s="1"/>
  <c r="BA105" i="11"/>
  <c r="J105" i="11" s="1"/>
  <c r="BC76" i="11"/>
  <c r="BC77" i="11"/>
  <c r="BC78" i="11"/>
  <c r="BA66" i="11"/>
  <c r="I66" i="11" s="1"/>
  <c r="BE66" i="11"/>
  <c r="C105" i="10"/>
  <c r="BD105" i="10" s="1"/>
  <c r="BA96" i="10"/>
  <c r="G96" i="10" s="1"/>
  <c r="C96" i="10"/>
  <c r="BD96" i="10" s="1"/>
  <c r="BA95" i="10"/>
  <c r="G95" i="10"/>
  <c r="C95" i="10"/>
  <c r="BD95" i="10" s="1"/>
  <c r="C94" i="10"/>
  <c r="BD94" i="10" s="1"/>
  <c r="C93" i="10"/>
  <c r="BD93" i="10" s="1"/>
  <c r="F89" i="10"/>
  <c r="E89" i="10"/>
  <c r="D89" i="10"/>
  <c r="C89" i="10"/>
  <c r="BA88" i="10"/>
  <c r="G88" i="10" s="1"/>
  <c r="C88" i="10"/>
  <c r="BD88" i="10" s="1"/>
  <c r="BA87" i="10"/>
  <c r="G87" i="10"/>
  <c r="C87" i="10"/>
  <c r="BD87" i="10" s="1"/>
  <c r="C86" i="10"/>
  <c r="BD86" i="10" s="1"/>
  <c r="C85" i="10"/>
  <c r="BD85" i="10" s="1"/>
  <c r="BA84" i="10"/>
  <c r="G84" i="10" s="1"/>
  <c r="C84" i="10"/>
  <c r="BD84" i="10" s="1"/>
  <c r="BA83" i="10"/>
  <c r="G83" i="10"/>
  <c r="C83" i="10"/>
  <c r="BD83" i="10" s="1"/>
  <c r="BC78" i="10"/>
  <c r="B78" i="10"/>
  <c r="BA78" i="10" s="1"/>
  <c r="BE77" i="10"/>
  <c r="BC77" i="10"/>
  <c r="BA77" i="10"/>
  <c r="B77" i="10"/>
  <c r="BC76" i="10"/>
  <c r="B76" i="10"/>
  <c r="BA76" i="10" s="1"/>
  <c r="H67" i="10"/>
  <c r="G67" i="10"/>
  <c r="F67" i="10"/>
  <c r="E67" i="10"/>
  <c r="D67" i="10"/>
  <c r="C67" i="10"/>
  <c r="B67" i="10"/>
  <c r="B66" i="10"/>
  <c r="BC65" i="10"/>
  <c r="BB65" i="10"/>
  <c r="B65" i="10"/>
  <c r="B64" i="10"/>
  <c r="BC63" i="10"/>
  <c r="BB63" i="10"/>
  <c r="B63" i="10"/>
  <c r="B62" i="10"/>
  <c r="BC62" i="10" s="1"/>
  <c r="BC61" i="10"/>
  <c r="BB61" i="10"/>
  <c r="B61" i="10"/>
  <c r="B60" i="10"/>
  <c r="BC59" i="10"/>
  <c r="BB59" i="10"/>
  <c r="B59" i="10"/>
  <c r="B58" i="10"/>
  <c r="BC58" i="10" s="1"/>
  <c r="BC57" i="10"/>
  <c r="BB57" i="10"/>
  <c r="B57" i="10"/>
  <c r="B56" i="10"/>
  <c r="BC55" i="10"/>
  <c r="BB55" i="10"/>
  <c r="B55" i="10"/>
  <c r="B54" i="10"/>
  <c r="BC54" i="10" s="1"/>
  <c r="BC53" i="10"/>
  <c r="BB53" i="10"/>
  <c r="B53" i="10"/>
  <c r="B52" i="10"/>
  <c r="BC52" i="10" s="1"/>
  <c r="BC51" i="10"/>
  <c r="BB51" i="10"/>
  <c r="B51" i="10"/>
  <c r="B50" i="10"/>
  <c r="BC49" i="10"/>
  <c r="BB49" i="10"/>
  <c r="B49" i="10"/>
  <c r="B48" i="10"/>
  <c r="BC48" i="10" s="1"/>
  <c r="BC47" i="10"/>
  <c r="BB47" i="10"/>
  <c r="B47" i="10"/>
  <c r="B46" i="10"/>
  <c r="BC45" i="10"/>
  <c r="BB45" i="10"/>
  <c r="B45" i="10"/>
  <c r="B44" i="10"/>
  <c r="BC44" i="10" s="1"/>
  <c r="BC43" i="10"/>
  <c r="BB43" i="10"/>
  <c r="B43" i="10"/>
  <c r="B42" i="10"/>
  <c r="BC42" i="10" s="1"/>
  <c r="BC41" i="10"/>
  <c r="BB41" i="10"/>
  <c r="B41" i="10"/>
  <c r="B40" i="10"/>
  <c r="BC39" i="10"/>
  <c r="BB39" i="10"/>
  <c r="B39" i="10"/>
  <c r="B38" i="10"/>
  <c r="BC38" i="10" s="1"/>
  <c r="BC37" i="10"/>
  <c r="BB37" i="10"/>
  <c r="B37" i="10"/>
  <c r="B36" i="10"/>
  <c r="BC35" i="10"/>
  <c r="BB35" i="10"/>
  <c r="B35" i="10"/>
  <c r="B34" i="10"/>
  <c r="BC34" i="10" s="1"/>
  <c r="BC33" i="10"/>
  <c r="BB33" i="10"/>
  <c r="B33" i="10"/>
  <c r="BF32" i="10"/>
  <c r="BE32" i="10"/>
  <c r="BB32" i="10"/>
  <c r="BA32" i="10"/>
  <c r="B32" i="10"/>
  <c r="BD32" i="10" s="1"/>
  <c r="BF31" i="10"/>
  <c r="BE31" i="10"/>
  <c r="BB31" i="10"/>
  <c r="BA31" i="10"/>
  <c r="B31" i="10"/>
  <c r="BD31" i="10" s="1"/>
  <c r="BF30" i="10"/>
  <c r="BE30" i="10"/>
  <c r="BB30" i="10"/>
  <c r="BA30" i="10"/>
  <c r="B30" i="10"/>
  <c r="BD30" i="10" s="1"/>
  <c r="BF29" i="10"/>
  <c r="BE29" i="10"/>
  <c r="BB29" i="10"/>
  <c r="BA29" i="10"/>
  <c r="B29" i="10"/>
  <c r="BD29" i="10" s="1"/>
  <c r="BF28" i="10"/>
  <c r="BE28" i="10"/>
  <c r="BB28" i="10"/>
  <c r="BA28" i="10"/>
  <c r="B28" i="10"/>
  <c r="BD28" i="10" s="1"/>
  <c r="BF27" i="10"/>
  <c r="BE27" i="10"/>
  <c r="BB27" i="10"/>
  <c r="BA27" i="10"/>
  <c r="B27" i="10"/>
  <c r="BD27" i="10" s="1"/>
  <c r="BF26" i="10"/>
  <c r="BE26" i="10"/>
  <c r="BB26" i="10"/>
  <c r="BA26" i="10"/>
  <c r="B26" i="10"/>
  <c r="A221" i="10" s="1"/>
  <c r="BD19" i="10"/>
  <c r="BA19" i="10"/>
  <c r="J19" i="10" s="1"/>
  <c r="C19" i="10"/>
  <c r="H14" i="10"/>
  <c r="G14" i="10"/>
  <c r="E14" i="10"/>
  <c r="D14" i="10"/>
  <c r="BB13" i="10"/>
  <c r="BA13" i="10"/>
  <c r="I13" i="10" s="1"/>
  <c r="F13" i="10"/>
  <c r="BE13" i="10" s="1"/>
  <c r="C13" i="10"/>
  <c r="BD13" i="10" s="1"/>
  <c r="BE12" i="10"/>
  <c r="BB12" i="10"/>
  <c r="BA12" i="10"/>
  <c r="I12" i="10"/>
  <c r="F12" i="10"/>
  <c r="C12" i="10"/>
  <c r="BD12" i="10" s="1"/>
  <c r="BD11" i="10"/>
  <c r="BA11" i="10"/>
  <c r="F11" i="10"/>
  <c r="BE11" i="10" s="1"/>
  <c r="C11" i="10"/>
  <c r="BB10" i="10"/>
  <c r="F10" i="10"/>
  <c r="F14" i="10" s="1"/>
  <c r="C10" i="10"/>
  <c r="BD10" i="10" s="1"/>
  <c r="A5" i="10"/>
  <c r="A4" i="10"/>
  <c r="A3" i="10"/>
  <c r="A2" i="10"/>
  <c r="I61" i="11" l="1"/>
  <c r="I55" i="11"/>
  <c r="I53" i="11"/>
  <c r="I57" i="11"/>
  <c r="I51" i="11"/>
  <c r="I49" i="11"/>
  <c r="I47" i="11"/>
  <c r="I45" i="11"/>
  <c r="I43" i="11"/>
  <c r="I41" i="11"/>
  <c r="I39" i="11"/>
  <c r="I37" i="11"/>
  <c r="I35" i="11"/>
  <c r="I33" i="11"/>
  <c r="M77" i="11"/>
  <c r="I65" i="11"/>
  <c r="I59" i="11"/>
  <c r="I28" i="10"/>
  <c r="BE36" i="10"/>
  <c r="BA36" i="10"/>
  <c r="BD36" i="10"/>
  <c r="BE40" i="10"/>
  <c r="BA40" i="10"/>
  <c r="BD40" i="10"/>
  <c r="BE46" i="10"/>
  <c r="BA46" i="10"/>
  <c r="BD46" i="10"/>
  <c r="BE50" i="10"/>
  <c r="BA50" i="10"/>
  <c r="I50" i="10" s="1"/>
  <c r="BD50" i="10"/>
  <c r="BE56" i="10"/>
  <c r="BA56" i="10"/>
  <c r="I56" i="10" s="1"/>
  <c r="BD56" i="10"/>
  <c r="BE60" i="10"/>
  <c r="BA60" i="10"/>
  <c r="BD60" i="10"/>
  <c r="BE64" i="10"/>
  <c r="BA64" i="10"/>
  <c r="BD64" i="10"/>
  <c r="BE66" i="10"/>
  <c r="BA66" i="10"/>
  <c r="I66" i="10" s="1"/>
  <c r="BF34" i="10"/>
  <c r="BE10" i="10"/>
  <c r="BC26" i="10"/>
  <c r="I26" i="10" s="1"/>
  <c r="BC27" i="10"/>
  <c r="I27" i="10" s="1"/>
  <c r="BC28" i="10"/>
  <c r="BC29" i="10"/>
  <c r="I29" i="10" s="1"/>
  <c r="BC30" i="10"/>
  <c r="I30" i="10" s="1"/>
  <c r="BC31" i="10"/>
  <c r="I31" i="10" s="1"/>
  <c r="BC32" i="10"/>
  <c r="I32" i="10" s="1"/>
  <c r="BE33" i="10"/>
  <c r="BA33" i="10"/>
  <c r="I33" i="10" s="1"/>
  <c r="BD33" i="10"/>
  <c r="BB34" i="10"/>
  <c r="BE35" i="10"/>
  <c r="BA35" i="10"/>
  <c r="I35" i="10" s="1"/>
  <c r="BD35" i="10"/>
  <c r="BB36" i="10"/>
  <c r="BE37" i="10"/>
  <c r="BA37" i="10"/>
  <c r="I37" i="10" s="1"/>
  <c r="BD37" i="10"/>
  <c r="BB38" i="10"/>
  <c r="BE39" i="10"/>
  <c r="BA39" i="10"/>
  <c r="I39" i="10" s="1"/>
  <c r="BD39" i="10"/>
  <c r="BB40" i="10"/>
  <c r="BE41" i="10"/>
  <c r="BA41" i="10"/>
  <c r="I41" i="10" s="1"/>
  <c r="BD41" i="10"/>
  <c r="BB42" i="10"/>
  <c r="BE43" i="10"/>
  <c r="BA43" i="10"/>
  <c r="I43" i="10" s="1"/>
  <c r="BD43" i="10"/>
  <c r="BB44" i="10"/>
  <c r="BE45" i="10"/>
  <c r="BA45" i="10"/>
  <c r="I45" i="10" s="1"/>
  <c r="BD45" i="10"/>
  <c r="BB46" i="10"/>
  <c r="BE47" i="10"/>
  <c r="BA47" i="10"/>
  <c r="I47" i="10" s="1"/>
  <c r="BD47" i="10"/>
  <c r="BB48" i="10"/>
  <c r="BE49" i="10"/>
  <c r="BA49" i="10"/>
  <c r="I49" i="10" s="1"/>
  <c r="BD49" i="10"/>
  <c r="BB50" i="10"/>
  <c r="BE51" i="10"/>
  <c r="BA51" i="10"/>
  <c r="I51" i="10" s="1"/>
  <c r="BD51" i="10"/>
  <c r="BB52" i="10"/>
  <c r="BE53" i="10"/>
  <c r="BA53" i="10"/>
  <c r="I53" i="10" s="1"/>
  <c r="BD53" i="10"/>
  <c r="BB54" i="10"/>
  <c r="BE55" i="10"/>
  <c r="BA55" i="10"/>
  <c r="I55" i="10" s="1"/>
  <c r="BD55" i="10"/>
  <c r="BB56" i="10"/>
  <c r="BE57" i="10"/>
  <c r="BA57" i="10"/>
  <c r="I57" i="10" s="1"/>
  <c r="BD57" i="10"/>
  <c r="BB58" i="10"/>
  <c r="BE59" i="10"/>
  <c r="BA59" i="10"/>
  <c r="I59" i="10" s="1"/>
  <c r="BD59" i="10"/>
  <c r="BB60" i="10"/>
  <c r="BE61" i="10"/>
  <c r="BA61" i="10"/>
  <c r="I61" i="10" s="1"/>
  <c r="BD61" i="10"/>
  <c r="BB62" i="10"/>
  <c r="BE63" i="10"/>
  <c r="BA63" i="10"/>
  <c r="I63" i="10" s="1"/>
  <c r="BD63" i="10"/>
  <c r="BB64" i="10"/>
  <c r="BE65" i="10"/>
  <c r="BA65" i="10"/>
  <c r="I65" i="10" s="1"/>
  <c r="BD65" i="10"/>
  <c r="BB66" i="10"/>
  <c r="BE76" i="10"/>
  <c r="BE78" i="10"/>
  <c r="BA86" i="10"/>
  <c r="G86" i="10" s="1"/>
  <c r="BA94" i="10"/>
  <c r="G94" i="10" s="1"/>
  <c r="BA10" i="10"/>
  <c r="I10" i="10" s="1"/>
  <c r="A220" i="10" s="1"/>
  <c r="BB11" i="10"/>
  <c r="I11" i="10" s="1"/>
  <c r="BD26" i="10"/>
  <c r="BF33" i="10"/>
  <c r="BF35" i="10"/>
  <c r="BC36" i="10"/>
  <c r="BF37" i="10"/>
  <c r="BF39" i="10"/>
  <c r="BC40" i="10"/>
  <c r="BF41" i="10"/>
  <c r="BF43" i="10"/>
  <c r="BF45" i="10"/>
  <c r="BC46" i="10"/>
  <c r="BF47" i="10"/>
  <c r="BF49" i="10"/>
  <c r="BC50" i="10"/>
  <c r="BF51" i="10"/>
  <c r="BF53" i="10"/>
  <c r="BF55" i="10"/>
  <c r="BC56" i="10"/>
  <c r="BF57" i="10"/>
  <c r="BF59" i="10"/>
  <c r="BC60" i="10"/>
  <c r="BF61" i="10"/>
  <c r="BF63" i="10"/>
  <c r="BC64" i="10"/>
  <c r="BF65" i="10"/>
  <c r="BC66" i="10"/>
  <c r="BF77" i="10"/>
  <c r="BB77" i="10"/>
  <c r="M77" i="10" s="1"/>
  <c r="BD77" i="10"/>
  <c r="BA85" i="10"/>
  <c r="G85" i="10" s="1"/>
  <c r="BA93" i="10"/>
  <c r="G93" i="10" s="1"/>
  <c r="BA105" i="10"/>
  <c r="J105" i="10" s="1"/>
  <c r="C14" i="10"/>
  <c r="BE34" i="10"/>
  <c r="BA34" i="10"/>
  <c r="I34" i="10" s="1"/>
  <c r="BD34" i="10"/>
  <c r="BE38" i="10"/>
  <c r="BA38" i="10"/>
  <c r="I38" i="10" s="1"/>
  <c r="BD38" i="10"/>
  <c r="BE42" i="10"/>
  <c r="BA42" i="10"/>
  <c r="I42" i="10" s="1"/>
  <c r="BD42" i="10"/>
  <c r="BE44" i="10"/>
  <c r="BA44" i="10"/>
  <c r="I44" i="10" s="1"/>
  <c r="BD44" i="10"/>
  <c r="BE48" i="10"/>
  <c r="BA48" i="10"/>
  <c r="I48" i="10" s="1"/>
  <c r="BD48" i="10"/>
  <c r="BE52" i="10"/>
  <c r="BA52" i="10"/>
  <c r="I52" i="10" s="1"/>
  <c r="BD52" i="10"/>
  <c r="BE54" i="10"/>
  <c r="BA54" i="10"/>
  <c r="I54" i="10" s="1"/>
  <c r="BD54" i="10"/>
  <c r="BE58" i="10"/>
  <c r="BA58" i="10"/>
  <c r="I58" i="10" s="1"/>
  <c r="BD58" i="10"/>
  <c r="BE62" i="10"/>
  <c r="BA62" i="10"/>
  <c r="I62" i="10" s="1"/>
  <c r="BD62" i="10"/>
  <c r="BD66" i="10"/>
  <c r="BF36" i="10"/>
  <c r="BF38" i="10"/>
  <c r="BF40" i="10"/>
  <c r="BF42" i="10"/>
  <c r="BF44" i="10"/>
  <c r="BF46" i="10"/>
  <c r="BF48" i="10"/>
  <c r="BF50" i="10"/>
  <c r="BF52" i="10"/>
  <c r="BF54" i="10"/>
  <c r="BF56" i="10"/>
  <c r="BF58" i="10"/>
  <c r="BF60" i="10"/>
  <c r="BF62" i="10"/>
  <c r="BF64" i="10"/>
  <c r="BF66" i="10"/>
  <c r="BF76" i="10"/>
  <c r="BB76" i="10"/>
  <c r="M76" i="10" s="1"/>
  <c r="BD76" i="10"/>
  <c r="BF78" i="10"/>
  <c r="BB78" i="10"/>
  <c r="M78" i="10" s="1"/>
  <c r="BD78" i="10"/>
  <c r="C105" i="9"/>
  <c r="BD105" i="9" s="1"/>
  <c r="C96" i="9"/>
  <c r="C95" i="9"/>
  <c r="BD95" i="9" s="1"/>
  <c r="BA94" i="9"/>
  <c r="G94" i="9" s="1"/>
  <c r="C94" i="9"/>
  <c r="BD94" i="9" s="1"/>
  <c r="C93" i="9"/>
  <c r="BD93" i="9" s="1"/>
  <c r="F89" i="9"/>
  <c r="E89" i="9"/>
  <c r="D89" i="9"/>
  <c r="BA88" i="9"/>
  <c r="G88" i="9" s="1"/>
  <c r="C88" i="9"/>
  <c r="BD88" i="9" s="1"/>
  <c r="C87" i="9"/>
  <c r="BD87" i="9" s="1"/>
  <c r="C86" i="9"/>
  <c r="BD86" i="9" s="1"/>
  <c r="C85" i="9"/>
  <c r="BD85" i="9" s="1"/>
  <c r="C84" i="9"/>
  <c r="BD84" i="9" s="1"/>
  <c r="C83" i="9"/>
  <c r="BD83" i="9" s="1"/>
  <c r="BE78" i="9"/>
  <c r="BA78" i="9"/>
  <c r="B78" i="9"/>
  <c r="BC78" i="9" s="1"/>
  <c r="B77" i="9"/>
  <c r="BC77" i="9" s="1"/>
  <c r="B76" i="9"/>
  <c r="BA76" i="9" s="1"/>
  <c r="H67" i="9"/>
  <c r="G67" i="9"/>
  <c r="F67" i="9"/>
  <c r="E67" i="9"/>
  <c r="D67" i="9"/>
  <c r="C67" i="9"/>
  <c r="B67" i="9" s="1"/>
  <c r="BD66" i="9"/>
  <c r="B66" i="9"/>
  <c r="B65" i="9"/>
  <c r="BB65" i="9" s="1"/>
  <c r="B64" i="9"/>
  <c r="BB63" i="9"/>
  <c r="B63" i="9"/>
  <c r="BD62" i="9"/>
  <c r="B62" i="9"/>
  <c r="B61" i="9"/>
  <c r="BB61" i="9" s="1"/>
  <c r="B60" i="9"/>
  <c r="BB59" i="9"/>
  <c r="B59" i="9"/>
  <c r="BD58" i="9"/>
  <c r="B58" i="9"/>
  <c r="B57" i="9"/>
  <c r="BB57" i="9" s="1"/>
  <c r="B56" i="9"/>
  <c r="BB55" i="9"/>
  <c r="B55" i="9"/>
  <c r="BD54" i="9"/>
  <c r="B54" i="9"/>
  <c r="B53" i="9"/>
  <c r="BB53" i="9" s="1"/>
  <c r="B52" i="9"/>
  <c r="BB51" i="9"/>
  <c r="B51" i="9"/>
  <c r="BD50" i="9"/>
  <c r="B50" i="9"/>
  <c r="B49" i="9"/>
  <c r="BB49" i="9" s="1"/>
  <c r="B48" i="9"/>
  <c r="BB47" i="9"/>
  <c r="B47" i="9"/>
  <c r="BD46" i="9"/>
  <c r="B46" i="9"/>
  <c r="B45" i="9"/>
  <c r="BB45" i="9" s="1"/>
  <c r="B44" i="9"/>
  <c r="BB43" i="9"/>
  <c r="B43" i="9"/>
  <c r="BD42" i="9"/>
  <c r="B42" i="9"/>
  <c r="B41" i="9"/>
  <c r="BB41" i="9" s="1"/>
  <c r="B40" i="9"/>
  <c r="BB39" i="9"/>
  <c r="B39" i="9"/>
  <c r="BD38" i="9"/>
  <c r="B38" i="9"/>
  <c r="B37" i="9"/>
  <c r="BB37" i="9" s="1"/>
  <c r="B36" i="9"/>
  <c r="BB35" i="9"/>
  <c r="B35" i="9"/>
  <c r="BD34" i="9"/>
  <c r="B34" i="9"/>
  <c r="B33" i="9"/>
  <c r="BB33" i="9" s="1"/>
  <c r="B32" i="9"/>
  <c r="BA32" i="9" s="1"/>
  <c r="B31" i="9"/>
  <c r="BA31" i="9" s="1"/>
  <c r="B30" i="9"/>
  <c r="BA30" i="9" s="1"/>
  <c r="B29" i="9"/>
  <c r="BA29" i="9" s="1"/>
  <c r="B28" i="9"/>
  <c r="BA28" i="9" s="1"/>
  <c r="B27" i="9"/>
  <c r="BA27" i="9" s="1"/>
  <c r="B26" i="9"/>
  <c r="BA26" i="9" s="1"/>
  <c r="C19" i="9"/>
  <c r="BD19" i="9" s="1"/>
  <c r="H14" i="9"/>
  <c r="G14" i="9"/>
  <c r="E14" i="9"/>
  <c r="D14" i="9"/>
  <c r="BD13" i="9"/>
  <c r="F13" i="9"/>
  <c r="C13" i="9"/>
  <c r="BA13" i="9" s="1"/>
  <c r="BE12" i="9"/>
  <c r="F12" i="9"/>
  <c r="BB12" i="9" s="1"/>
  <c r="C12" i="9"/>
  <c r="BD11" i="9"/>
  <c r="F11" i="9"/>
  <c r="C11" i="9"/>
  <c r="BA11" i="9" s="1"/>
  <c r="BE10" i="9"/>
  <c r="F10" i="9"/>
  <c r="BB10" i="9" s="1"/>
  <c r="C10" i="9"/>
  <c r="C14" i="9" s="1"/>
  <c r="A5" i="9"/>
  <c r="A4" i="9"/>
  <c r="A3" i="9"/>
  <c r="A2" i="9"/>
  <c r="I60" i="10" l="1"/>
  <c r="I40" i="10"/>
  <c r="I36" i="10"/>
  <c r="I64" i="10"/>
  <c r="I46" i="10"/>
  <c r="BC26" i="9"/>
  <c r="BC27" i="9"/>
  <c r="BC28" i="9"/>
  <c r="BC29" i="9"/>
  <c r="BC30" i="9"/>
  <c r="BC31" i="9"/>
  <c r="BC32" i="9"/>
  <c r="BD33" i="9"/>
  <c r="BD37" i="9"/>
  <c r="BD41" i="9"/>
  <c r="BD45" i="9"/>
  <c r="BD49" i="9"/>
  <c r="BD53" i="9"/>
  <c r="BD57" i="9"/>
  <c r="BD61" i="9"/>
  <c r="BD65" i="9"/>
  <c r="BC76" i="9"/>
  <c r="BE77" i="9"/>
  <c r="BA93" i="9"/>
  <c r="G93" i="9" s="1"/>
  <c r="BA19" i="9"/>
  <c r="J19" i="9" s="1"/>
  <c r="BE26" i="9"/>
  <c r="BE27" i="9"/>
  <c r="BE28" i="9"/>
  <c r="BE29" i="9"/>
  <c r="BE30" i="9"/>
  <c r="BE31" i="9"/>
  <c r="BE32" i="9"/>
  <c r="BE76" i="9"/>
  <c r="BA85" i="9"/>
  <c r="G85" i="9" s="1"/>
  <c r="BA86" i="9"/>
  <c r="G86" i="9" s="1"/>
  <c r="C89" i="9"/>
  <c r="BA105" i="9"/>
  <c r="J105" i="9" s="1"/>
  <c r="BE36" i="9"/>
  <c r="BA36" i="9"/>
  <c r="BF36" i="9"/>
  <c r="BC36" i="9"/>
  <c r="BE40" i="9"/>
  <c r="BA40" i="9"/>
  <c r="BF40" i="9"/>
  <c r="BC40" i="9"/>
  <c r="BE44" i="9"/>
  <c r="BA44" i="9"/>
  <c r="BF44" i="9"/>
  <c r="BC44" i="9"/>
  <c r="BE48" i="9"/>
  <c r="BA48" i="9"/>
  <c r="BF48" i="9"/>
  <c r="BC48" i="9"/>
  <c r="BE52" i="9"/>
  <c r="BA52" i="9"/>
  <c r="BF52" i="9"/>
  <c r="BC52" i="9"/>
  <c r="BE56" i="9"/>
  <c r="BA56" i="9"/>
  <c r="BF56" i="9"/>
  <c r="BC56" i="9"/>
  <c r="BE60" i="9"/>
  <c r="BA60" i="9"/>
  <c r="BF60" i="9"/>
  <c r="BC60" i="9"/>
  <c r="BE64" i="9"/>
  <c r="BA64" i="9"/>
  <c r="BF64" i="9"/>
  <c r="BC64" i="9"/>
  <c r="BD96" i="9"/>
  <c r="BA96" i="9"/>
  <c r="G96" i="9" s="1"/>
  <c r="BB13" i="9"/>
  <c r="I13" i="9" s="1"/>
  <c r="BE13" i="9"/>
  <c r="BE35" i="9"/>
  <c r="BA35" i="9"/>
  <c r="BC35" i="9"/>
  <c r="BF35" i="9"/>
  <c r="BB36" i="9"/>
  <c r="BE39" i="9"/>
  <c r="BA39" i="9"/>
  <c r="BC39" i="9"/>
  <c r="BF39" i="9"/>
  <c r="BB40" i="9"/>
  <c r="BE43" i="9"/>
  <c r="BA43" i="9"/>
  <c r="BC43" i="9"/>
  <c r="BF43" i="9"/>
  <c r="BB44" i="9"/>
  <c r="BE47" i="9"/>
  <c r="BA47" i="9"/>
  <c r="BC47" i="9"/>
  <c r="BF47" i="9"/>
  <c r="BB48" i="9"/>
  <c r="BE51" i="9"/>
  <c r="BA51" i="9"/>
  <c r="BC51" i="9"/>
  <c r="BF51" i="9"/>
  <c r="BB52" i="9"/>
  <c r="BE55" i="9"/>
  <c r="BA55" i="9"/>
  <c r="BC55" i="9"/>
  <c r="BF55" i="9"/>
  <c r="BB56" i="9"/>
  <c r="BE59" i="9"/>
  <c r="BA59" i="9"/>
  <c r="BC59" i="9"/>
  <c r="BF59" i="9"/>
  <c r="BB60" i="9"/>
  <c r="BE63" i="9"/>
  <c r="BA63" i="9"/>
  <c r="BC63" i="9"/>
  <c r="BF63" i="9"/>
  <c r="BB64" i="9"/>
  <c r="BA84" i="9"/>
  <c r="G84" i="9" s="1"/>
  <c r="BE11" i="9"/>
  <c r="F14" i="9"/>
  <c r="BB11" i="9"/>
  <c r="I11" i="9" s="1"/>
  <c r="BD10" i="9"/>
  <c r="BA10" i="9"/>
  <c r="I10" i="9" s="1"/>
  <c r="BE34" i="9"/>
  <c r="BA34" i="9"/>
  <c r="BF34" i="9"/>
  <c r="BC34" i="9"/>
  <c r="BD36" i="9"/>
  <c r="BE38" i="9"/>
  <c r="BA38" i="9"/>
  <c r="BF38" i="9"/>
  <c r="BC38" i="9"/>
  <c r="BD40" i="9"/>
  <c r="BE42" i="9"/>
  <c r="BA42" i="9"/>
  <c r="BF42" i="9"/>
  <c r="BC42" i="9"/>
  <c r="BD44" i="9"/>
  <c r="BE46" i="9"/>
  <c r="BA46" i="9"/>
  <c r="I46" i="9" s="1"/>
  <c r="BF46" i="9"/>
  <c r="BC46" i="9"/>
  <c r="BD48" i="9"/>
  <c r="BE50" i="9"/>
  <c r="BA50" i="9"/>
  <c r="BF50" i="9"/>
  <c r="BC50" i="9"/>
  <c r="BD52" i="9"/>
  <c r="BE54" i="9"/>
  <c r="BA54" i="9"/>
  <c r="BF54" i="9"/>
  <c r="BC54" i="9"/>
  <c r="BD56" i="9"/>
  <c r="BE58" i="9"/>
  <c r="BA58" i="9"/>
  <c r="BF58" i="9"/>
  <c r="BC58" i="9"/>
  <c r="BD60" i="9"/>
  <c r="BE62" i="9"/>
  <c r="BA62" i="9"/>
  <c r="I62" i="9" s="1"/>
  <c r="BF62" i="9"/>
  <c r="BC62" i="9"/>
  <c r="BD64" i="9"/>
  <c r="BE66" i="9"/>
  <c r="BA66" i="9"/>
  <c r="BF66" i="9"/>
  <c r="BC66" i="9"/>
  <c r="BA12" i="9"/>
  <c r="I12" i="9" s="1"/>
  <c r="BD12" i="9"/>
  <c r="A221" i="9"/>
  <c r="BF26" i="9"/>
  <c r="BB26" i="9"/>
  <c r="I26" i="9" s="1"/>
  <c r="BD26" i="9"/>
  <c r="BF27" i="9"/>
  <c r="BB27" i="9"/>
  <c r="BD27" i="9"/>
  <c r="BF28" i="9"/>
  <c r="BB28" i="9"/>
  <c r="I28" i="9" s="1"/>
  <c r="BD28" i="9"/>
  <c r="BF29" i="9"/>
  <c r="BB29" i="9"/>
  <c r="BD29" i="9"/>
  <c r="BF30" i="9"/>
  <c r="BB30" i="9"/>
  <c r="I30" i="9" s="1"/>
  <c r="BD30" i="9"/>
  <c r="BF31" i="9"/>
  <c r="BB31" i="9"/>
  <c r="BD31" i="9"/>
  <c r="BF32" i="9"/>
  <c r="BB32" i="9"/>
  <c r="I32" i="9" s="1"/>
  <c r="BD32" i="9"/>
  <c r="BE33" i="9"/>
  <c r="BA33" i="9"/>
  <c r="BC33" i="9"/>
  <c r="BF33" i="9"/>
  <c r="BB34" i="9"/>
  <c r="BD35" i="9"/>
  <c r="BE37" i="9"/>
  <c r="BA37" i="9"/>
  <c r="BC37" i="9"/>
  <c r="BF37" i="9"/>
  <c r="BB38" i="9"/>
  <c r="BD39" i="9"/>
  <c r="BE41" i="9"/>
  <c r="BA41" i="9"/>
  <c r="BC41" i="9"/>
  <c r="BF41" i="9"/>
  <c r="BB42" i="9"/>
  <c r="BD43" i="9"/>
  <c r="BE45" i="9"/>
  <c r="BA45" i="9"/>
  <c r="BC45" i="9"/>
  <c r="BF45" i="9"/>
  <c r="BB46" i="9"/>
  <c r="BD47" i="9"/>
  <c r="BE49" i="9"/>
  <c r="BA49" i="9"/>
  <c r="BC49" i="9"/>
  <c r="BF49" i="9"/>
  <c r="BB50" i="9"/>
  <c r="BD51" i="9"/>
  <c r="BE53" i="9"/>
  <c r="BA53" i="9"/>
  <c r="BC53" i="9"/>
  <c r="BF53" i="9"/>
  <c r="BB54" i="9"/>
  <c r="BD55" i="9"/>
  <c r="BE57" i="9"/>
  <c r="BA57" i="9"/>
  <c r="BC57" i="9"/>
  <c r="BF57" i="9"/>
  <c r="BB58" i="9"/>
  <c r="BD59" i="9"/>
  <c r="BE61" i="9"/>
  <c r="BA61" i="9"/>
  <c r="BC61" i="9"/>
  <c r="BF61" i="9"/>
  <c r="BB62" i="9"/>
  <c r="BD63" i="9"/>
  <c r="BE65" i="9"/>
  <c r="BA65" i="9"/>
  <c r="BC65" i="9"/>
  <c r="BF65" i="9"/>
  <c r="BB66" i="9"/>
  <c r="BF77" i="9"/>
  <c r="BB77" i="9"/>
  <c r="BD77" i="9"/>
  <c r="BF76" i="9"/>
  <c r="BB76" i="9"/>
  <c r="M76" i="9" s="1"/>
  <c r="BD76" i="9"/>
  <c r="BA77" i="9"/>
  <c r="BF78" i="9"/>
  <c r="BB78" i="9"/>
  <c r="M78" i="9" s="1"/>
  <c r="BD78" i="9"/>
  <c r="BA83" i="9"/>
  <c r="G83" i="9" s="1"/>
  <c r="BA87" i="9"/>
  <c r="G87" i="9" s="1"/>
  <c r="BA95" i="9"/>
  <c r="G95" i="9" s="1"/>
  <c r="C105" i="8"/>
  <c r="BD105" i="8" s="1"/>
  <c r="C96" i="8"/>
  <c r="BD96" i="8" s="1"/>
  <c r="C95" i="8"/>
  <c r="BD95" i="8" s="1"/>
  <c r="C94" i="8"/>
  <c r="BD94" i="8" s="1"/>
  <c r="C93" i="8"/>
  <c r="BD93" i="8" s="1"/>
  <c r="F89" i="8"/>
  <c r="E89" i="8"/>
  <c r="C89" i="8" s="1"/>
  <c r="D89" i="8"/>
  <c r="C88" i="8"/>
  <c r="BD88" i="8" s="1"/>
  <c r="C87" i="8"/>
  <c r="BD87" i="8" s="1"/>
  <c r="C86" i="8"/>
  <c r="BD86" i="8" s="1"/>
  <c r="C85" i="8"/>
  <c r="BD85" i="8" s="1"/>
  <c r="C84" i="8"/>
  <c r="BD84" i="8" s="1"/>
  <c r="C83" i="8"/>
  <c r="BD83" i="8" s="1"/>
  <c r="B78" i="8"/>
  <c r="BD78" i="8" s="1"/>
  <c r="B77" i="8"/>
  <c r="BD77" i="8" s="1"/>
  <c r="B76" i="8"/>
  <c r="BD76" i="8" s="1"/>
  <c r="H67" i="8"/>
  <c r="G67" i="8"/>
  <c r="F67" i="8"/>
  <c r="E67" i="8"/>
  <c r="D67" i="8"/>
  <c r="C67" i="8"/>
  <c r="BF66" i="8"/>
  <c r="BD66" i="8"/>
  <c r="BB66" i="8"/>
  <c r="BA66" i="8"/>
  <c r="B66" i="8"/>
  <c r="BC66" i="8" s="1"/>
  <c r="BF65" i="8"/>
  <c r="BD65" i="8"/>
  <c r="BA65" i="8"/>
  <c r="B65" i="8"/>
  <c r="BC65" i="8" s="1"/>
  <c r="BF64" i="8"/>
  <c r="BD64" i="8"/>
  <c r="BB64" i="8"/>
  <c r="BA64" i="8"/>
  <c r="B64" i="8"/>
  <c r="BC64" i="8" s="1"/>
  <c r="BF63" i="8"/>
  <c r="BD63" i="8"/>
  <c r="BA63" i="8"/>
  <c r="B63" i="8"/>
  <c r="BC63" i="8" s="1"/>
  <c r="BF62" i="8"/>
  <c r="BD62" i="8"/>
  <c r="BB62" i="8"/>
  <c r="BA62" i="8"/>
  <c r="B62" i="8"/>
  <c r="BC62" i="8" s="1"/>
  <c r="BF61" i="8"/>
  <c r="BD61" i="8"/>
  <c r="BA61" i="8"/>
  <c r="B61" i="8"/>
  <c r="BC61" i="8" s="1"/>
  <c r="BF60" i="8"/>
  <c r="BD60" i="8"/>
  <c r="BB60" i="8"/>
  <c r="BA60" i="8"/>
  <c r="B60" i="8"/>
  <c r="BC60" i="8" s="1"/>
  <c r="BF59" i="8"/>
  <c r="BD59" i="8"/>
  <c r="BA59" i="8"/>
  <c r="B59" i="8"/>
  <c r="BC59" i="8" s="1"/>
  <c r="BF58" i="8"/>
  <c r="BD58" i="8"/>
  <c r="BB58" i="8"/>
  <c r="BA58" i="8"/>
  <c r="B58" i="8"/>
  <c r="BC58" i="8" s="1"/>
  <c r="BF57" i="8"/>
  <c r="BD57" i="8"/>
  <c r="BA57" i="8"/>
  <c r="B57" i="8"/>
  <c r="BC57" i="8" s="1"/>
  <c r="BF56" i="8"/>
  <c r="BD56" i="8"/>
  <c r="BB56" i="8"/>
  <c r="BA56" i="8"/>
  <c r="B56" i="8"/>
  <c r="BC56" i="8" s="1"/>
  <c r="BF55" i="8"/>
  <c r="BD55" i="8"/>
  <c r="BA55" i="8"/>
  <c r="B55" i="8"/>
  <c r="BC55" i="8" s="1"/>
  <c r="BF54" i="8"/>
  <c r="BD54" i="8"/>
  <c r="BB54" i="8"/>
  <c r="BA54" i="8"/>
  <c r="B54" i="8"/>
  <c r="BC54" i="8" s="1"/>
  <c r="BF53" i="8"/>
  <c r="BD53" i="8"/>
  <c r="BA53" i="8"/>
  <c r="B53" i="8"/>
  <c r="BC53" i="8" s="1"/>
  <c r="BF52" i="8"/>
  <c r="BD52" i="8"/>
  <c r="BB52" i="8"/>
  <c r="BA52" i="8"/>
  <c r="B52" i="8"/>
  <c r="BC52" i="8" s="1"/>
  <c r="BF51" i="8"/>
  <c r="BD51" i="8"/>
  <c r="BA51" i="8"/>
  <c r="B51" i="8"/>
  <c r="BC51" i="8" s="1"/>
  <c r="BF50" i="8"/>
  <c r="BD50" i="8"/>
  <c r="BB50" i="8"/>
  <c r="BA50" i="8"/>
  <c r="B50" i="8"/>
  <c r="BC50" i="8" s="1"/>
  <c r="BF49" i="8"/>
  <c r="BD49" i="8"/>
  <c r="BA49" i="8"/>
  <c r="B49" i="8"/>
  <c r="BC49" i="8" s="1"/>
  <c r="BF48" i="8"/>
  <c r="BD48" i="8"/>
  <c r="BB48" i="8"/>
  <c r="BA48" i="8"/>
  <c r="B48" i="8"/>
  <c r="BC48" i="8" s="1"/>
  <c r="BF47" i="8"/>
  <c r="BD47" i="8"/>
  <c r="BA47" i="8"/>
  <c r="B47" i="8"/>
  <c r="BC47" i="8" s="1"/>
  <c r="BF46" i="8"/>
  <c r="BD46" i="8"/>
  <c r="BB46" i="8"/>
  <c r="BA46" i="8"/>
  <c r="B46" i="8"/>
  <c r="BC46" i="8" s="1"/>
  <c r="BF45" i="8"/>
  <c r="BD45" i="8"/>
  <c r="BB45" i="8"/>
  <c r="BA45" i="8"/>
  <c r="I45" i="8" s="1"/>
  <c r="B45" i="8"/>
  <c r="BC45" i="8" s="1"/>
  <c r="BD44" i="8"/>
  <c r="B44" i="8"/>
  <c r="BC44" i="8" s="1"/>
  <c r="BF43" i="8"/>
  <c r="BD43" i="8"/>
  <c r="BB43" i="8"/>
  <c r="BA43" i="8"/>
  <c r="I43" i="8" s="1"/>
  <c r="B43" i="8"/>
  <c r="BC43" i="8" s="1"/>
  <c r="BD42" i="8"/>
  <c r="B42" i="8"/>
  <c r="BC42" i="8" s="1"/>
  <c r="BF41" i="8"/>
  <c r="BD41" i="8"/>
  <c r="BB41" i="8"/>
  <c r="BA41" i="8"/>
  <c r="I41" i="8" s="1"/>
  <c r="B41" i="8"/>
  <c r="BC41" i="8" s="1"/>
  <c r="BD40" i="8"/>
  <c r="B40" i="8"/>
  <c r="BC40" i="8" s="1"/>
  <c r="BF39" i="8"/>
  <c r="BD39" i="8"/>
  <c r="BB39" i="8"/>
  <c r="BA39" i="8"/>
  <c r="I39" i="8" s="1"/>
  <c r="B39" i="8"/>
  <c r="BC39" i="8" s="1"/>
  <c r="BD38" i="8"/>
  <c r="B38" i="8"/>
  <c r="BC38" i="8" s="1"/>
  <c r="BF37" i="8"/>
  <c r="BD37" i="8"/>
  <c r="BB37" i="8"/>
  <c r="BA37" i="8"/>
  <c r="I37" i="8" s="1"/>
  <c r="B37" i="8"/>
  <c r="BC37" i="8" s="1"/>
  <c r="BD36" i="8"/>
  <c r="B36" i="8"/>
  <c r="BC36" i="8" s="1"/>
  <c r="BF35" i="8"/>
  <c r="BD35" i="8"/>
  <c r="BB35" i="8"/>
  <c r="BA35" i="8"/>
  <c r="I35" i="8" s="1"/>
  <c r="B35" i="8"/>
  <c r="BC35" i="8" s="1"/>
  <c r="BD34" i="8"/>
  <c r="B34" i="8"/>
  <c r="BC34" i="8" s="1"/>
  <c r="BF33" i="8"/>
  <c r="BD33" i="8"/>
  <c r="BB33" i="8"/>
  <c r="BA33" i="8"/>
  <c r="I33" i="8" s="1"/>
  <c r="B33" i="8"/>
  <c r="BC33" i="8" s="1"/>
  <c r="BD32" i="8"/>
  <c r="B32" i="8"/>
  <c r="BC32" i="8" s="1"/>
  <c r="BF31" i="8"/>
  <c r="BD31" i="8"/>
  <c r="BB31" i="8"/>
  <c r="BA31" i="8"/>
  <c r="I31" i="8" s="1"/>
  <c r="B31" i="8"/>
  <c r="BC31" i="8" s="1"/>
  <c r="BD30" i="8"/>
  <c r="B30" i="8"/>
  <c r="BC30" i="8" s="1"/>
  <c r="BF29" i="8"/>
  <c r="BD29" i="8"/>
  <c r="BB29" i="8"/>
  <c r="BA29" i="8"/>
  <c r="I29" i="8" s="1"/>
  <c r="B29" i="8"/>
  <c r="BC29" i="8" s="1"/>
  <c r="BD28" i="8"/>
  <c r="B28" i="8"/>
  <c r="BC28" i="8" s="1"/>
  <c r="BF27" i="8"/>
  <c r="BD27" i="8"/>
  <c r="BB27" i="8"/>
  <c r="BA27" i="8"/>
  <c r="I27" i="8" s="1"/>
  <c r="B27" i="8"/>
  <c r="BC27" i="8" s="1"/>
  <c r="BD26" i="8"/>
  <c r="B26" i="8"/>
  <c r="BD19" i="8"/>
  <c r="C19" i="8"/>
  <c r="BA19" i="8" s="1"/>
  <c r="J19" i="8" s="1"/>
  <c r="H14" i="8"/>
  <c r="G14" i="8"/>
  <c r="E14" i="8"/>
  <c r="D14" i="8"/>
  <c r="BE13" i="8"/>
  <c r="BB13" i="8"/>
  <c r="F13" i="8"/>
  <c r="C13" i="8"/>
  <c r="BD13" i="8" s="1"/>
  <c r="BE12" i="8"/>
  <c r="F12" i="8"/>
  <c r="BB12" i="8" s="1"/>
  <c r="C12" i="8"/>
  <c r="F11" i="8"/>
  <c r="BB11" i="8" s="1"/>
  <c r="C11" i="8"/>
  <c r="BA11" i="8" s="1"/>
  <c r="I11" i="8" s="1"/>
  <c r="BB10" i="8"/>
  <c r="F10" i="8"/>
  <c r="BE10" i="8" s="1"/>
  <c r="C10" i="8"/>
  <c r="A5" i="8"/>
  <c r="A4" i="8"/>
  <c r="A3" i="8"/>
  <c r="A2" i="8"/>
  <c r="BD12" i="8" l="1"/>
  <c r="BA12" i="8"/>
  <c r="I61" i="8"/>
  <c r="I12" i="8"/>
  <c r="A221" i="8"/>
  <c r="BE26" i="8"/>
  <c r="BE28" i="8"/>
  <c r="BE30" i="8"/>
  <c r="BE32" i="8"/>
  <c r="BE34" i="8"/>
  <c r="BE36" i="8"/>
  <c r="BE38" i="8"/>
  <c r="BE40" i="8"/>
  <c r="BE42" i="8"/>
  <c r="BE44" i="8"/>
  <c r="BA26" i="8"/>
  <c r="BF26" i="8"/>
  <c r="BA28" i="8"/>
  <c r="BF28" i="8"/>
  <c r="BA30" i="8"/>
  <c r="BF30" i="8"/>
  <c r="BA32" i="8"/>
  <c r="BF32" i="8"/>
  <c r="BA34" i="8"/>
  <c r="BF34" i="8"/>
  <c r="BA36" i="8"/>
  <c r="BF36" i="8"/>
  <c r="BA38" i="8"/>
  <c r="BF38" i="8"/>
  <c r="BA40" i="8"/>
  <c r="BF40" i="8"/>
  <c r="BA42" i="8"/>
  <c r="I42" i="8" s="1"/>
  <c r="BF42" i="8"/>
  <c r="BA44" i="8"/>
  <c r="BF44" i="8"/>
  <c r="BD11" i="8"/>
  <c r="BA13" i="8"/>
  <c r="I13" i="8" s="1"/>
  <c r="BB26" i="8"/>
  <c r="BE27" i="8"/>
  <c r="BB28" i="8"/>
  <c r="I28" i="8" s="1"/>
  <c r="BE29" i="8"/>
  <c r="BB30" i="8"/>
  <c r="BE31" i="8"/>
  <c r="BB32" i="8"/>
  <c r="BE33" i="8"/>
  <c r="BB34" i="8"/>
  <c r="BE35" i="8"/>
  <c r="BB36" i="8"/>
  <c r="I36" i="8" s="1"/>
  <c r="BE37" i="8"/>
  <c r="BB38" i="8"/>
  <c r="BE39" i="8"/>
  <c r="BB40" i="8"/>
  <c r="I40" i="8" s="1"/>
  <c r="BE41" i="8"/>
  <c r="BB42" i="8"/>
  <c r="BE43" i="8"/>
  <c r="BB44" i="8"/>
  <c r="I44" i="8" s="1"/>
  <c r="BE45" i="8"/>
  <c r="BE47" i="8"/>
  <c r="BE49" i="8"/>
  <c r="BE51" i="8"/>
  <c r="BE53" i="8"/>
  <c r="BE55" i="8"/>
  <c r="BE57" i="8"/>
  <c r="BE59" i="8"/>
  <c r="BE61" i="8"/>
  <c r="BE63" i="8"/>
  <c r="BE65" i="8"/>
  <c r="B67" i="8"/>
  <c r="B67" i="1" s="1"/>
  <c r="I65" i="9"/>
  <c r="I57" i="9"/>
  <c r="I49" i="9"/>
  <c r="I41" i="9"/>
  <c r="I33" i="9"/>
  <c r="I29" i="9"/>
  <c r="I66" i="9"/>
  <c r="I50" i="9"/>
  <c r="I34" i="9"/>
  <c r="I51" i="9"/>
  <c r="I35" i="9"/>
  <c r="BE46" i="8"/>
  <c r="BB47" i="8"/>
  <c r="I47" i="8" s="1"/>
  <c r="BE48" i="8"/>
  <c r="BB49" i="8"/>
  <c r="I49" i="8" s="1"/>
  <c r="BE50" i="8"/>
  <c r="BB51" i="8"/>
  <c r="I51" i="8" s="1"/>
  <c r="BE52" i="8"/>
  <c r="BB53" i="8"/>
  <c r="I53" i="8" s="1"/>
  <c r="BE54" i="8"/>
  <c r="BB55" i="8"/>
  <c r="I55" i="8" s="1"/>
  <c r="BE56" i="8"/>
  <c r="BB57" i="8"/>
  <c r="I57" i="8" s="1"/>
  <c r="BE58" i="8"/>
  <c r="BB59" i="8"/>
  <c r="I59" i="8" s="1"/>
  <c r="BE60" i="8"/>
  <c r="BB61" i="8"/>
  <c r="BE62" i="8"/>
  <c r="BB63" i="8"/>
  <c r="I63" i="8" s="1"/>
  <c r="BE64" i="8"/>
  <c r="BB65" i="8"/>
  <c r="I65" i="8" s="1"/>
  <c r="BE66" i="8"/>
  <c r="M77" i="9"/>
  <c r="I61" i="9"/>
  <c r="I53" i="9"/>
  <c r="I45" i="9"/>
  <c r="I37" i="9"/>
  <c r="I31" i="9"/>
  <c r="I27" i="9"/>
  <c r="A220" i="9"/>
  <c r="I59" i="9"/>
  <c r="I43" i="9"/>
  <c r="I58" i="9"/>
  <c r="I42" i="9"/>
  <c r="I54" i="9"/>
  <c r="I38" i="9"/>
  <c r="I63" i="9"/>
  <c r="I47" i="9"/>
  <c r="I64" i="9"/>
  <c r="I60" i="9"/>
  <c r="I56" i="9"/>
  <c r="I52" i="9"/>
  <c r="I48" i="9"/>
  <c r="I44" i="9"/>
  <c r="I40" i="9"/>
  <c r="I36" i="9"/>
  <c r="I55" i="9"/>
  <c r="I39" i="9"/>
  <c r="I30" i="8"/>
  <c r="I34" i="8"/>
  <c r="I32" i="8"/>
  <c r="I38" i="8"/>
  <c r="I46" i="8"/>
  <c r="I48" i="8"/>
  <c r="I50" i="8"/>
  <c r="I52" i="8"/>
  <c r="I54" i="8"/>
  <c r="I56" i="8"/>
  <c r="I58" i="8"/>
  <c r="I60" i="8"/>
  <c r="I62" i="8"/>
  <c r="I64" i="8"/>
  <c r="I66" i="8"/>
  <c r="BD10" i="8"/>
  <c r="BE11" i="8"/>
  <c r="BA10" i="8"/>
  <c r="I10" i="8" s="1"/>
  <c r="F14" i="8"/>
  <c r="F14" i="1" s="1"/>
  <c r="BA76" i="8"/>
  <c r="BE76" i="8"/>
  <c r="BA77" i="8"/>
  <c r="BE77" i="8"/>
  <c r="BA78" i="8"/>
  <c r="BE78" i="8"/>
  <c r="BA83" i="8"/>
  <c r="G83" i="8" s="1"/>
  <c r="BA84" i="8"/>
  <c r="G84" i="8" s="1"/>
  <c r="BA85" i="8"/>
  <c r="G85" i="8" s="1"/>
  <c r="BA86" i="8"/>
  <c r="G86" i="8" s="1"/>
  <c r="BA87" i="8"/>
  <c r="G87" i="8" s="1"/>
  <c r="BA88" i="8"/>
  <c r="G88" i="8" s="1"/>
  <c r="BA93" i="8"/>
  <c r="G93" i="8" s="1"/>
  <c r="BA94" i="8"/>
  <c r="G94" i="8" s="1"/>
  <c r="BA95" i="8"/>
  <c r="G95" i="8" s="1"/>
  <c r="BA96" i="8"/>
  <c r="G96" i="8" s="1"/>
  <c r="BA105" i="8"/>
  <c r="J105" i="8" s="1"/>
  <c r="C14" i="8"/>
  <c r="C14" i="1" s="1"/>
  <c r="BB76" i="8"/>
  <c r="BF76" i="8"/>
  <c r="BB77" i="8"/>
  <c r="BF77" i="8"/>
  <c r="BB78" i="8"/>
  <c r="BF78" i="8"/>
  <c r="BC76" i="8"/>
  <c r="BC77" i="8"/>
  <c r="BC78" i="8"/>
  <c r="BC26" i="8"/>
  <c r="H14" i="1"/>
  <c r="G14" i="1"/>
  <c r="E14" i="1"/>
  <c r="D14" i="1"/>
  <c r="H13" i="1"/>
  <c r="G13" i="1"/>
  <c r="F13" i="1"/>
  <c r="E13" i="1"/>
  <c r="D13" i="1"/>
  <c r="C13" i="1"/>
  <c r="H12" i="1"/>
  <c r="G12" i="1"/>
  <c r="F12" i="1"/>
  <c r="E12" i="1"/>
  <c r="D12" i="1"/>
  <c r="C12" i="1"/>
  <c r="H11" i="1"/>
  <c r="G11" i="1"/>
  <c r="F11" i="1"/>
  <c r="E11" i="1"/>
  <c r="D11" i="1"/>
  <c r="C11" i="1"/>
  <c r="H10" i="1"/>
  <c r="G10" i="1"/>
  <c r="F10" i="1"/>
  <c r="E10" i="1"/>
  <c r="D10" i="1"/>
  <c r="C10" i="1"/>
  <c r="I19" i="1"/>
  <c r="H19" i="1"/>
  <c r="G19" i="1"/>
  <c r="F19" i="1"/>
  <c r="E19" i="1"/>
  <c r="D19" i="1"/>
  <c r="C19" i="1"/>
  <c r="I105" i="1"/>
  <c r="H105" i="1"/>
  <c r="G105" i="1"/>
  <c r="F105" i="1"/>
  <c r="E105" i="1"/>
  <c r="D105" i="1"/>
  <c r="C105" i="1"/>
  <c r="C100" i="1"/>
  <c r="F96" i="1"/>
  <c r="E96" i="1"/>
  <c r="D96" i="1"/>
  <c r="C96" i="1"/>
  <c r="F95" i="1"/>
  <c r="E95" i="1"/>
  <c r="D95" i="1"/>
  <c r="C95" i="1"/>
  <c r="F94" i="1"/>
  <c r="E94" i="1"/>
  <c r="D94" i="1"/>
  <c r="C94" i="1"/>
  <c r="F93" i="1"/>
  <c r="E93" i="1"/>
  <c r="D93" i="1"/>
  <c r="C93" i="1"/>
  <c r="F89" i="1"/>
  <c r="E89" i="1"/>
  <c r="D89" i="1"/>
  <c r="C89" i="1"/>
  <c r="F88" i="1"/>
  <c r="E88" i="1"/>
  <c r="D88" i="1"/>
  <c r="C88" i="1"/>
  <c r="F87" i="1"/>
  <c r="E87" i="1"/>
  <c r="D87" i="1"/>
  <c r="C87" i="1"/>
  <c r="F86" i="1"/>
  <c r="E86" i="1"/>
  <c r="D86" i="1"/>
  <c r="C86" i="1"/>
  <c r="F85" i="1"/>
  <c r="E85" i="1"/>
  <c r="D85" i="1"/>
  <c r="C85" i="1"/>
  <c r="F84" i="1"/>
  <c r="E84" i="1"/>
  <c r="D84" i="1"/>
  <c r="C84" i="1"/>
  <c r="F83" i="1"/>
  <c r="E83" i="1"/>
  <c r="D83" i="1"/>
  <c r="C83" i="1"/>
  <c r="L78" i="1"/>
  <c r="K78" i="1"/>
  <c r="J78" i="1"/>
  <c r="I78" i="1"/>
  <c r="H78" i="1"/>
  <c r="G78" i="1"/>
  <c r="F78" i="1"/>
  <c r="E78" i="1"/>
  <c r="D78" i="1"/>
  <c r="C78" i="1"/>
  <c r="B78" i="1"/>
  <c r="L77" i="1"/>
  <c r="K77" i="1"/>
  <c r="J77" i="1"/>
  <c r="I77" i="1"/>
  <c r="H77" i="1"/>
  <c r="G77" i="1"/>
  <c r="F77" i="1"/>
  <c r="E77" i="1"/>
  <c r="D77" i="1"/>
  <c r="C77" i="1"/>
  <c r="B77" i="1"/>
  <c r="L76" i="1"/>
  <c r="K76" i="1"/>
  <c r="J76" i="1"/>
  <c r="I76" i="1"/>
  <c r="H76" i="1"/>
  <c r="G76" i="1"/>
  <c r="F76" i="1"/>
  <c r="E76" i="1"/>
  <c r="D76" i="1"/>
  <c r="C76" i="1"/>
  <c r="B76" i="1"/>
  <c r="B71" i="1"/>
  <c r="G67" i="1"/>
  <c r="F67" i="1"/>
  <c r="E67" i="1"/>
  <c r="D67" i="1"/>
  <c r="C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26" i="1"/>
  <c r="I26" i="8" l="1"/>
  <c r="A220" i="8"/>
  <c r="M78" i="8"/>
  <c r="M76" i="8"/>
  <c r="M77" i="8"/>
</calcChain>
</file>

<file path=xl/sharedStrings.xml><?xml version="1.0" encoding="utf-8"?>
<sst xmlns="http://schemas.openxmlformats.org/spreadsheetml/2006/main" count="3592" uniqueCount="143">
  <si>
    <t>SERVICIO DE SALUD</t>
  </si>
  <si>
    <t>COMUNA:  - (  )</t>
  </si>
  <si>
    <t>ESTABLECIMIENTO:  - (  )</t>
  </si>
  <si>
    <t>MES:  - (  )</t>
  </si>
  <si>
    <t>AÑO: 2013</t>
  </si>
  <si>
    <t>REM CONTINUACIÓN - SERIE A</t>
  </si>
  <si>
    <t>SECCIÓN A: EVALUACIÓN DE SALUD INTEGRAL A ADOLESCENTES EN OTROS ESPACIOS</t>
  </si>
  <si>
    <t>LUGAR DE APLICACIÓN Y EDAD</t>
  </si>
  <si>
    <t>Nº de Evaluaciones CON Ficha CLAP</t>
  </si>
  <si>
    <t>Nº de Evaluaciones SIN Ficha CLAP</t>
  </si>
  <si>
    <t>AMBOS
SEXOS</t>
  </si>
  <si>
    <t>Hombres</t>
  </si>
  <si>
    <t>Mujeres</t>
  </si>
  <si>
    <t>EN ESTABLECIMIENTOS EDUCACIONALES</t>
  </si>
  <si>
    <t>10 A 14 AÑOS</t>
  </si>
  <si>
    <t/>
  </si>
  <si>
    <t>15 A 19 AÑOS</t>
  </si>
  <si>
    <t>EN OTROS ESPACIOS</t>
  </si>
  <si>
    <t>TOTAL DE APLICACIONES</t>
  </si>
  <si>
    <t>NOTA: Estas actividades forman parte del TOTAL de Evaluaciones/Controles - Continuación REM A03. Sección I</t>
  </si>
  <si>
    <t>SECCIÓN B: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</si>
  <si>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</si>
  <si>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</si>
  <si>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</si>
  <si>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</si>
  <si>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</si>
  <si>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</si>
  <si>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</si>
  <si>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</si>
  <si>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</si>
  <si>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PRIMIGESTAS CON EXAMEN DE CHAGAS REALIZADO</t>
  </si>
  <si>
    <t>Continuación REM A05. Sección A</t>
  </si>
  <si>
    <t xml:space="preserve">SECCIÓN C: TELEASISTENCIA A PACIENTES HOSPITALIZADOS </t>
  </si>
  <si>
    <t>ESPECIALIDADES   Y  SUB-ESPECIALIDADES</t>
  </si>
  <si>
    <t xml:space="preserve">TOTAL               </t>
  </si>
  <si>
    <t xml:space="preserve">SOLICITUDES DE TELEASISTENCIA RESUELTAS*
</t>
  </si>
  <si>
    <t>POR SEXO*</t>
  </si>
  <si>
    <t>SOLICITUDES DE TELEASISTENCIA GENERADAS **</t>
  </si>
  <si>
    <t>Menos 
15 años</t>
  </si>
  <si>
    <t>15 y más 
años</t>
  </si>
  <si>
    <t>15 y más años</t>
  </si>
  <si>
    <t>Pediatría</t>
  </si>
  <si>
    <t>Medicina Interna</t>
  </si>
  <si>
    <t xml:space="preserve">Broncopulmonar </t>
  </si>
  <si>
    <t xml:space="preserve">Cardiología </t>
  </si>
  <si>
    <t xml:space="preserve">Endocrinología </t>
  </si>
  <si>
    <t xml:space="preserve">Gastroenterología </t>
  </si>
  <si>
    <t xml:space="preserve">Nefrología </t>
  </si>
  <si>
    <t xml:space="preserve">Nutrición </t>
  </si>
  <si>
    <t>Reumatología</t>
  </si>
  <si>
    <t xml:space="preserve">Dermatología </t>
  </si>
  <si>
    <t>Inf. Transmisión Sexual (excluye VIH/SIDA)</t>
  </si>
  <si>
    <t>VIH/SIDA</t>
  </si>
  <si>
    <t>Geriatría</t>
  </si>
  <si>
    <t xml:space="preserve">Medicina Física y Rehabilitación </t>
  </si>
  <si>
    <t xml:space="preserve">Neurología </t>
  </si>
  <si>
    <t xml:space="preserve">Oncología </t>
  </si>
  <si>
    <t xml:space="preserve">Psiquiatría </t>
  </si>
  <si>
    <t xml:space="preserve">Infectología </t>
  </si>
  <si>
    <t>Cirugía Infantil</t>
  </si>
  <si>
    <t>Cirugía Adulto</t>
  </si>
  <si>
    <t xml:space="preserve">Cirugía Abdominal </t>
  </si>
  <si>
    <t>Cirugía de Mamas (excluye Patología Mamaria)</t>
  </si>
  <si>
    <t>Cirugía de Mamas con Patología Mamaria</t>
  </si>
  <si>
    <t xml:space="preserve">Cirugía Máxilo Facial </t>
  </si>
  <si>
    <t xml:space="preserve">Cirugía Plástica </t>
  </si>
  <si>
    <t>Cirugía Proctológica</t>
  </si>
  <si>
    <t xml:space="preserve">Cirugía Tórax </t>
  </si>
  <si>
    <t>Cirugía Vascular Periférica</t>
  </si>
  <si>
    <t xml:space="preserve">Neurocirugía </t>
  </si>
  <si>
    <t xml:space="preserve">Cardiocirugía </t>
  </si>
  <si>
    <t xml:space="preserve">Anestesiología </t>
  </si>
  <si>
    <t xml:space="preserve">Obstetricia </t>
  </si>
  <si>
    <t>Ginecología (excluye Patología Cervical)</t>
  </si>
  <si>
    <t>Ginecología con Patología Cervical</t>
  </si>
  <si>
    <t>Oftalmología (excluye UAPO)</t>
  </si>
  <si>
    <t>Oftalmología en UAPO</t>
  </si>
  <si>
    <t>Otorrinolaringología</t>
  </si>
  <si>
    <t xml:space="preserve">Traumatología </t>
  </si>
  <si>
    <t xml:space="preserve">Urología </t>
  </si>
  <si>
    <t>Medicina Familiar</t>
  </si>
  <si>
    <t>Otras</t>
  </si>
  <si>
    <t>TOTAL</t>
  </si>
  <si>
    <t>* Registra Establecimiento que resuelve - ** Registra Establecimiento que solicita la Teleasistencia - Continuación REM A07</t>
  </si>
  <si>
    <t>SECCIÓN D: PROGRAMA DE RESOLUTIVIDAD ATENCIÓN PRIMARIA DE SALUD (Incluidas en REM A07, Sección A.4 - Serie A)</t>
  </si>
  <si>
    <t>ESPECIALIDAD</t>
  </si>
  <si>
    <t xml:space="preserve">CONSULTAS
REALIZADAS (Incluidas en REMA07-Sección A.4)
</t>
  </si>
  <si>
    <t>Continuación REM A07. Sección D</t>
  </si>
  <si>
    <t>SECCIÓN E: TELEASISTENCIA EN UNIDADES DE EMERGENCIA HOSPITALARIA</t>
  </si>
  <si>
    <t>TIPO DE ATENCIÓN</t>
  </si>
  <si>
    <t xml:space="preserve">TOTAL        </t>
  </si>
  <si>
    <t xml:space="preserve">SOLICITUDES DE TELEASISTENCIA 
 RESUELTAS EN UEH *
</t>
  </si>
  <si>
    <t>SEXO*</t>
  </si>
  <si>
    <t>0 - 9</t>
  </si>
  <si>
    <t>10 - 14</t>
  </si>
  <si>
    <t>15 - 19</t>
  </si>
  <si>
    <t>25 - 64</t>
  </si>
  <si>
    <t>65 y más</t>
  </si>
  <si>
    <t>ATENCIÓN MÉDICA NIÑO Y ADULTO</t>
  </si>
  <si>
    <t>ATENCIÓN MÉDICA GINECO-OBSTETRA</t>
  </si>
  <si>
    <t>ATENCIÓN POR MATRONA</t>
  </si>
  <si>
    <t>* Registra Establecimiento que resuelve - ** Registra Establecimiento que solicita la Teleasistencia - Continuación REM A08</t>
  </si>
  <si>
    <t>SECCIÓN F: INASISTENTES A CONTROL DE CRÓNICOS</t>
  </si>
  <si>
    <t>DIAGNÓSTICOS</t>
  </si>
  <si>
    <t>Menor de 15 años</t>
  </si>
  <si>
    <t>15 a 19 años</t>
  </si>
  <si>
    <t>De 20 años y más</t>
  </si>
  <si>
    <t>S.B.O. RECURRENTE</t>
  </si>
  <si>
    <t>DISPLASIA BRONCOPULMONAR</t>
  </si>
  <si>
    <t>FIBROSIS QUÍSTICA</t>
  </si>
  <si>
    <t>ASMA</t>
  </si>
  <si>
    <t>ENFERMEDAD PULMONAR OBSTRUCTIVA CRÓNICA</t>
  </si>
  <si>
    <t>OTRAS RESPIRATORIAS CRÓNICAS</t>
  </si>
  <si>
    <t>Continuación REM A23. Sección F</t>
  </si>
  <si>
    <t>SECCIÓN G: VISITAS DOMICILIARIAS INTEGRALES A FAMILIAS</t>
  </si>
  <si>
    <t>CONCEPTOS</t>
  </si>
  <si>
    <t>UN PROFESIONAL</t>
  </si>
  <si>
    <t>DOS O MÁS PROFESIONALES</t>
  </si>
  <si>
    <t>UN PROFESIONAL Y UN TÉCNICO PARAMÉDICO</t>
  </si>
  <si>
    <t xml:space="preserve">Familia con niño &lt; 7 meses con score de riesgo moderado y grave de morir por neumonía </t>
  </si>
  <si>
    <t>Familia con niño con problema respiratorio crónico o no controlado</t>
  </si>
  <si>
    <t>Familia con adolescente con problema respiratorio crónico o no controlado</t>
  </si>
  <si>
    <t>Familia con adulto con problema respiratorio crónico o no controlado</t>
  </si>
  <si>
    <t>Continuación REM A26. Sección A</t>
  </si>
  <si>
    <t>SECCIÓN H:  VISITA DE SEGUIMIENTO EN DOMICILIO</t>
  </si>
  <si>
    <t>Visita de Seguimiento a personas con Dependencia Severa (Programa de Atención Domiciliaria a personas con dependencia severa)</t>
  </si>
  <si>
    <t>Continuación REM A26.</t>
  </si>
  <si>
    <t>SECCIÓN I: INGRESOS A PROGRAMA DE REGULACIÓN DE FERTILIDAD CON UTILIZACIÓN DE MÉTODO COMBINADO</t>
  </si>
  <si>
    <t>MÉTODOS</t>
  </si>
  <si>
    <t>Método de Regulación de Fertilidad  más Preservativo</t>
  </si>
  <si>
    <t>Continuación REM A05. Sección C</t>
  </si>
  <si>
    <t>APS</t>
  </si>
  <si>
    <t>SEC-TER</t>
  </si>
  <si>
    <t>COMUNA: LINARES  - ( 07401 )</t>
  </si>
  <si>
    <t>ESTABLECIMIENTO: HOSPITAL DE LINARES  - ( 16108 )</t>
  </si>
  <si>
    <t>MES: ENERO - ( 01 )</t>
  </si>
  <si>
    <t>COMUNA: LINARES - ( 07401 )</t>
  </si>
  <si>
    <t>ESTABLECIMIENTO: HOSPITAL LINARES  - ( 16108 )</t>
  </si>
  <si>
    <t>MES: FEBRERO - ( 02 )</t>
  </si>
  <si>
    <t>MES: MARZO - ( 03 )</t>
  </si>
  <si>
    <t>MES: ABRIL - ( 04 )</t>
  </si>
  <si>
    <t>MES: MAYO - ( 05 )</t>
  </si>
  <si>
    <t>MES: JUNIO - ( 06 )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</si>
</sst>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[$€-2]* #,##0.00_-;\-[$€-2]* #,##0.00_-;_-[$€-2]* &quot;-&quot;??_-"/>
    <numFmt numFmtId="165" formatCode="#,##0_)"/>
    <numFmt numFmtId="166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b/>
      <sz val="8"/>
      <color indexed="10"/>
      <name val="Verdana"/>
      <family val="2"/>
    </font>
    <font>
      <sz val="8"/>
      <color indexed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8"/>
      <name val="Verdana"/>
      <family val="2"/>
    </font>
    <font>
      <b/>
      <sz val="12"/>
      <name val="Verdana"/>
      <family val="2"/>
    </font>
    <font>
      <sz val="9"/>
      <name val="Verdana"/>
      <family val="2"/>
    </font>
    <font>
      <sz val="11"/>
      <name val="Verdana"/>
      <family val="2"/>
    </font>
    <font>
      <sz val="7"/>
      <name val="Verdana"/>
      <family val="2"/>
    </font>
    <font>
      <b/>
      <sz val="11"/>
      <color indexed="10"/>
      <name val="Verdana"/>
      <family val="2"/>
    </font>
    <font>
      <b/>
      <sz val="9"/>
      <color indexed="10"/>
      <name val="Verdana"/>
      <family val="2"/>
    </font>
    <font>
      <sz val="8"/>
      <color indexed="8"/>
      <name val="Calibri"/>
      <family val="2"/>
    </font>
    <font>
      <sz val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0" fontId="8" fillId="2" borderId="1" applyBorder="0">
      <protection locked="0"/>
    </xf>
    <xf numFmtId="0" fontId="8" fillId="2" borderId="1" applyBorder="0">
      <protection locked="0"/>
    </xf>
    <xf numFmtId="0" fontId="8" fillId="2" borderId="1" applyBorder="0">
      <protection locked="0"/>
    </xf>
    <xf numFmtId="16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74">
    <xf numFmtId="0" fontId="0" fillId="0" borderId="0" xfId="0"/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0" fontId="3" fillId="0" borderId="26" xfId="0" applyNumberFormat="1" applyFont="1" applyFill="1" applyBorder="1" applyAlignment="1" applyProtection="1"/>
    <xf numFmtId="0" fontId="3" fillId="0" borderId="6" xfId="0" applyNumberFormat="1" applyFont="1" applyFill="1" applyBorder="1" applyAlignment="1" applyProtection="1">
      <alignment horizontal="center" vertical="center"/>
    </xf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3" fontId="3" fillId="4" borderId="24" xfId="0" applyNumberFormat="1" applyFont="1" applyFill="1" applyBorder="1" applyAlignment="1" applyProtection="1">
      <protection locked="0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3" fillId="3" borderId="0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left" vertical="center"/>
    </xf>
    <xf numFmtId="0" fontId="3" fillId="0" borderId="43" xfId="0" applyNumberFormat="1" applyFont="1" applyFill="1" applyBorder="1" applyAlignment="1" applyProtection="1">
      <alignment horizontal="left" vertical="center"/>
    </xf>
    <xf numFmtId="0" fontId="3" fillId="0" borderId="17" xfId="0" applyFont="1" applyFill="1" applyBorder="1" applyAlignment="1" applyProtection="1">
      <alignment horizontal="left" vertical="center" wrapText="1"/>
    </xf>
    <xf numFmtId="0" fontId="3" fillId="0" borderId="18" xfId="0" applyFont="1" applyFill="1" applyBorder="1" applyAlignment="1" applyProtection="1">
      <alignment horizontal="left" vertical="center" wrapText="1"/>
    </xf>
    <xf numFmtId="0" fontId="3" fillId="0" borderId="6" xfId="0" applyFont="1" applyBorder="1" applyAlignment="1" applyProtection="1">
      <alignment horizontal="center"/>
    </xf>
    <xf numFmtId="0" fontId="3" fillId="0" borderId="43" xfId="0" applyFont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43" xfId="0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17" xfId="0" applyNumberFormat="1" applyFont="1" applyFill="1" applyBorder="1" applyAlignment="1" applyProtection="1">
      <alignment horizontal="center" vertical="center" wrapText="1"/>
    </xf>
    <xf numFmtId="0" fontId="3" fillId="0" borderId="20" xfId="0" applyNumberFormat="1" applyFont="1" applyFill="1" applyBorder="1" applyAlignment="1" applyProtection="1">
      <alignment horizontal="center" vertical="center" wrapText="1"/>
    </xf>
    <xf numFmtId="0" fontId="3" fillId="0" borderId="43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17" xfId="0" applyFont="1" applyBorder="1" applyAlignment="1" applyProtection="1">
      <alignment horizontal="center" vertical="center" wrapText="1"/>
    </xf>
    <xf numFmtId="0" fontId="3" fillId="0" borderId="19" xfId="0" applyFont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20" xfId="0" applyFont="1" applyBorder="1" applyAlignment="1" applyProtection="1">
      <alignment horizontal="center" vertical="center"/>
    </xf>
    <xf numFmtId="0" fontId="3" fillId="0" borderId="43" xfId="0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16" xfId="0" applyNumberFormat="1" applyFont="1" applyFill="1" applyBorder="1" applyAlignment="1" applyProtection="1">
      <alignment horizontal="center" vertical="center" wrapText="1"/>
    </xf>
    <xf numFmtId="0" fontId="3" fillId="0" borderId="19" xfId="0" applyNumberFormat="1" applyFont="1" applyFill="1" applyBorder="1" applyAlignment="1" applyProtection="1">
      <alignment horizontal="center" vertical="center" wrapText="1"/>
    </xf>
    <xf numFmtId="0" fontId="3" fillId="0" borderId="71" xfId="0" applyNumberFormat="1" applyFont="1" applyFill="1" applyBorder="1" applyAlignment="1" applyProtection="1">
      <alignment horizontal="center" vertical="center" wrapText="1"/>
    </xf>
    <xf numFmtId="0" fontId="3" fillId="0" borderId="72" xfId="0" applyNumberFormat="1" applyFont="1" applyFill="1" applyBorder="1" applyAlignment="1" applyProtection="1">
      <alignment horizontal="center" vertical="center" wrapText="1"/>
    </xf>
    <xf numFmtId="0" fontId="3" fillId="0" borderId="73" xfId="0" applyNumberFormat="1" applyFont="1" applyFill="1" applyBorder="1" applyAlignment="1" applyProtection="1">
      <alignment horizontal="center" vertical="center" wrapText="1"/>
    </xf>
    <xf numFmtId="0" fontId="3" fillId="0" borderId="24" xfId="0" applyFont="1" applyBorder="1" applyAlignment="1" applyProtection="1">
      <alignment horizontal="left" vertical="center"/>
    </xf>
    <xf numFmtId="0" fontId="3" fillId="0" borderId="60" xfId="0" applyFont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0" fontId="3" fillId="0" borderId="43" xfId="0" applyFont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3" borderId="6" xfId="0" applyFont="1" applyFill="1" applyBorder="1" applyAlignment="1" applyProtection="1">
      <alignment horizontal="left" vertical="center" wrapText="1"/>
    </xf>
    <xf numFmtId="0" fontId="3" fillId="3" borderId="20" xfId="0" applyFont="1" applyFill="1" applyBorder="1" applyAlignment="1" applyProtection="1">
      <alignment horizontal="left" vertical="center" wrapText="1"/>
    </xf>
    <xf numFmtId="0" fontId="3" fillId="0" borderId="6" xfId="0" applyFont="1" applyFill="1" applyBorder="1" applyAlignment="1" applyProtection="1">
      <alignment vertical="center" wrapText="1"/>
    </xf>
    <xf numFmtId="0" fontId="3" fillId="0" borderId="43" xfId="0" applyFont="1" applyFill="1" applyBorder="1" applyAlignment="1" applyProtection="1">
      <alignment vertical="center" wrapText="1"/>
    </xf>
    <xf numFmtId="0" fontId="3" fillId="0" borderId="24" xfId="0" applyFont="1" applyFill="1" applyBorder="1" applyAlignment="1" applyProtection="1">
      <alignment horizontal="left" vertical="center" wrapText="1"/>
    </xf>
    <xf numFmtId="0" fontId="3" fillId="0" borderId="44" xfId="0" applyFont="1" applyFill="1" applyBorder="1" applyAlignment="1" applyProtection="1">
      <alignment horizontal="left" vertical="center" wrapText="1"/>
    </xf>
    <xf numFmtId="0" fontId="3" fillId="0" borderId="62" xfId="0" applyFont="1" applyBorder="1" applyAlignment="1" applyProtection="1">
      <alignment horizontal="left" vertical="center"/>
    </xf>
    <xf numFmtId="0" fontId="3" fillId="0" borderId="68" xfId="0" applyFont="1" applyBorder="1" applyAlignment="1" applyProtection="1">
      <alignment horizontal="left" vertical="center"/>
    </xf>
    <xf numFmtId="0" fontId="3" fillId="0" borderId="61" xfId="0" applyNumberFormat="1" applyFont="1" applyFill="1" applyBorder="1" applyAlignment="1" applyProtection="1">
      <alignment horizontal="center" vertic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26" xfId="0" applyFont="1" applyBorder="1" applyAlignment="1" applyProtection="1">
      <alignment horizontal="left" vertical="center"/>
    </xf>
    <xf numFmtId="0" fontId="3" fillId="0" borderId="69" xfId="0" applyFont="1" applyBorder="1" applyAlignment="1" applyProtection="1">
      <alignment horizontal="left" vertical="center"/>
    </xf>
    <xf numFmtId="0" fontId="3" fillId="3" borderId="0" xfId="0" applyFont="1" applyFill="1" applyBorder="1" applyAlignment="1" applyProtection="1">
      <alignment horizontal="center" vertical="center"/>
    </xf>
    <xf numFmtId="165" fontId="3" fillId="0" borderId="61" xfId="0" applyNumberFormat="1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0" xfId="0" applyNumberFormat="1" applyFont="1" applyFill="1" applyBorder="1" applyAlignment="1" applyProtection="1">
      <alignment horizontal="center" vertical="center" wrapText="1"/>
    </xf>
    <xf numFmtId="0" fontId="3" fillId="0" borderId="61" xfId="0" applyNumberFormat="1" applyFont="1" applyFill="1" applyBorder="1" applyAlignment="1" applyProtection="1">
      <alignment horizontal="center" vertical="center" wrapText="1"/>
    </xf>
    <xf numFmtId="0" fontId="3" fillId="0" borderId="27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17" fillId="0" borderId="20" xfId="0" applyFont="1" applyBorder="1"/>
    <xf numFmtId="0" fontId="17" fillId="0" borderId="43" xfId="0" applyFont="1" applyBorder="1"/>
    <xf numFmtId="0" fontId="3" fillId="0" borderId="65" xfId="0" applyNumberFormat="1" applyFont="1" applyFill="1" applyBorder="1" applyAlignment="1" applyProtection="1">
      <alignment horizontal="center" vertical="center" wrapText="1"/>
    </xf>
    <xf numFmtId="0" fontId="3" fillId="0" borderId="66" xfId="0" applyNumberFormat="1" applyFont="1" applyFill="1" applyBorder="1" applyAlignment="1" applyProtection="1">
      <alignment horizontal="center" vertical="center" wrapText="1"/>
    </xf>
    <xf numFmtId="0" fontId="3" fillId="0" borderId="67" xfId="0" applyNumberFormat="1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 applyProtection="1">
      <alignment horizontal="center" vertical="center"/>
    </xf>
  </cellXfs>
  <cellStyles count="50">
    <cellStyle name="Escribir" xfId="1"/>
    <cellStyle name="Escribir 2" xfId="2"/>
    <cellStyle name="Escribir_P12" xfId="3"/>
    <cellStyle name="Euro" xfId="4"/>
    <cellStyle name="Millares [0] 2" xfId="6"/>
    <cellStyle name="Millares [0] 3" xfId="7"/>
    <cellStyle name="Millares [0] 3 2" xfId="8"/>
    <cellStyle name="Millares [0] 3 2 2" xfId="9"/>
    <cellStyle name="Millares [0] 3 2 2 2" xfId="10"/>
    <cellStyle name="Millares [0] 3 2 3" xfId="11"/>
    <cellStyle name="Millares [0] 3 3" xfId="12"/>
    <cellStyle name="Millares [0] 3 3 2" xfId="13"/>
    <cellStyle name="Millares [0] 3 4" xfId="14"/>
    <cellStyle name="Millares [0] 4" xfId="15"/>
    <cellStyle name="Millares 10" xfId="36"/>
    <cellStyle name="Millares 11" xfId="40"/>
    <cellStyle name="Millares 12" xfId="37"/>
    <cellStyle name="Millares 13" xfId="39"/>
    <cellStyle name="Millares 14" xfId="38"/>
    <cellStyle name="Millares 15" xfId="32"/>
    <cellStyle name="Millares 16" xfId="44"/>
    <cellStyle name="Millares 17" xfId="45"/>
    <cellStyle name="Millares 18" xfId="46"/>
    <cellStyle name="Millares 19" xfId="47"/>
    <cellStyle name="Millares 2" xfId="16"/>
    <cellStyle name="Millares 2 2" xfId="17"/>
    <cellStyle name="Millares 2 2 2" xfId="18"/>
    <cellStyle name="Millares 2 2 2 2" xfId="19"/>
    <cellStyle name="Millares 2 2 3" xfId="20"/>
    <cellStyle name="Millares 2 3" xfId="21"/>
    <cellStyle name="Millares 2 3 2" xfId="22"/>
    <cellStyle name="Millares 2 4" xfId="23"/>
    <cellStyle name="Millares 20" xfId="48"/>
    <cellStyle name="Millares 21" xfId="49"/>
    <cellStyle name="Millares 3" xfId="5"/>
    <cellStyle name="Millares 4" xfId="33"/>
    <cellStyle name="Millares 5" xfId="43"/>
    <cellStyle name="Millares 6" xfId="34"/>
    <cellStyle name="Millares 7" xfId="42"/>
    <cellStyle name="Millares 8" xfId="35"/>
    <cellStyle name="Millares 9" xfId="41"/>
    <cellStyle name="Normal" xfId="0" builtinId="0"/>
    <cellStyle name="Normal 2" xfId="24"/>
    <cellStyle name="Normal 2 2" xfId="25"/>
    <cellStyle name="Normal 3" xfId="26"/>
    <cellStyle name="Normal 4" xfId="27"/>
    <cellStyle name="Normal 4 2" xfId="28"/>
    <cellStyle name="Normal 4 2 2" xfId="29"/>
    <cellStyle name="Normal 4 3" xfId="30"/>
    <cellStyle name="Normal 4_A01" xfId="3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LIO/16108%20SF-13%20-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AGOSTO/16108SF-13-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SEPTIEMBRE/16108SF-13-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OCTUBRE/16108%20SF-13-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NOVIEMBRE/16108%20SF-13-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DICIEMBRE/16%20108%20SF-13%20-%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80" zoomScaleNormal="80" workbookViewId="0">
      <selection activeCell="C43" sqref="C43"/>
    </sheetView>
  </sheetViews>
  <sheetFormatPr baseColWidth="10" defaultRowHeight="15" x14ac:dyDescent="0.25"/>
  <cols>
    <col min="1" max="1" width="59.42578125" customWidth="1"/>
    <col min="2" max="2" width="12.5703125" bestFit="1" customWidth="1"/>
  </cols>
  <sheetData>
    <row r="1" spans="1:57" x14ac:dyDescent="0.25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</row>
    <row r="2" spans="1:57" x14ac:dyDescent="0.25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x14ac:dyDescent="0.25">
      <c r="A3" s="7" t="s">
        <v>2</v>
      </c>
      <c r="B3" s="8"/>
      <c r="C3" s="8"/>
      <c r="D3" s="10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</row>
    <row r="4" spans="1:57" x14ac:dyDescent="0.25">
      <c r="A4" s="7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</row>
    <row r="5" spans="1:57" x14ac:dyDescent="0.25">
      <c r="A5" s="11" t="s">
        <v>4</v>
      </c>
      <c r="B5" s="8"/>
      <c r="C5" s="8"/>
      <c r="D5" s="8"/>
      <c r="E5" s="8"/>
      <c r="F5" s="8"/>
      <c r="G5" s="8"/>
      <c r="H5" s="8"/>
      <c r="I5" s="8"/>
      <c r="J5" s="8"/>
      <c r="K5" s="8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</row>
    <row r="6" spans="1:57" x14ac:dyDescent="0.25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12"/>
      <c r="Q6" s="12"/>
      <c r="R6" s="12"/>
      <c r="S6" s="12"/>
      <c r="T6" s="12"/>
      <c r="U6" s="12"/>
      <c r="V6" s="12"/>
      <c r="W6" s="9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4"/>
      <c r="AY6" s="14"/>
      <c r="AZ6" s="13"/>
      <c r="BA6" s="13"/>
      <c r="BB6" s="13"/>
      <c r="BC6" s="13"/>
      <c r="BD6" s="13"/>
      <c r="BE6" s="13"/>
    </row>
    <row r="7" spans="1:57" x14ac:dyDescent="0.25">
      <c r="A7" s="108" t="s">
        <v>6</v>
      </c>
      <c r="B7" s="42"/>
      <c r="C7" s="42"/>
      <c r="D7" s="42"/>
      <c r="E7" s="42"/>
      <c r="F7" s="93"/>
      <c r="G7" s="94"/>
      <c r="H7" s="94"/>
      <c r="I7" s="90"/>
      <c r="J7" s="90"/>
      <c r="K7" s="90"/>
      <c r="L7" s="90"/>
      <c r="M7" s="90"/>
      <c r="N7" s="90"/>
      <c r="O7" s="90"/>
      <c r="P7" s="12"/>
      <c r="Q7" s="12"/>
      <c r="R7" s="12"/>
      <c r="S7" s="12"/>
      <c r="T7" s="12"/>
      <c r="U7" s="12"/>
      <c r="V7" s="12"/>
      <c r="W7" s="9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4"/>
      <c r="AY7" s="14"/>
      <c r="AZ7" s="13"/>
      <c r="BA7" s="13"/>
      <c r="BB7" s="13"/>
      <c r="BC7" s="13"/>
      <c r="BD7" s="13"/>
      <c r="BE7" s="13"/>
    </row>
    <row r="8" spans="1:57" x14ac:dyDescent="0.25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90"/>
      <c r="J8" s="90"/>
      <c r="K8" s="90"/>
      <c r="L8" s="90"/>
      <c r="M8" s="90"/>
      <c r="N8" s="90"/>
      <c r="O8" s="90"/>
      <c r="P8" s="12"/>
      <c r="Q8" s="12"/>
      <c r="R8" s="12"/>
      <c r="S8" s="12"/>
      <c r="T8" s="12"/>
      <c r="U8" s="12"/>
      <c r="V8" s="12"/>
      <c r="W8" s="9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4"/>
      <c r="AY8" s="14"/>
      <c r="AZ8" s="13"/>
      <c r="BA8" s="13"/>
      <c r="BB8" s="13"/>
      <c r="BC8" s="13"/>
      <c r="BD8" s="13"/>
      <c r="BE8" s="13"/>
    </row>
    <row r="9" spans="1:57" ht="21" x14ac:dyDescent="0.25">
      <c r="A9" s="1418"/>
      <c r="B9" s="1419"/>
      <c r="C9" s="91" t="s">
        <v>10</v>
      </c>
      <c r="D9" s="66" t="s">
        <v>11</v>
      </c>
      <c r="E9" s="95" t="s">
        <v>12</v>
      </c>
      <c r="F9" s="91" t="s">
        <v>10</v>
      </c>
      <c r="G9" s="66" t="s">
        <v>11</v>
      </c>
      <c r="H9" s="95" t="s">
        <v>12</v>
      </c>
      <c r="I9" s="90"/>
      <c r="J9" s="90"/>
      <c r="K9" s="90"/>
      <c r="L9" s="90"/>
      <c r="M9" s="90"/>
      <c r="N9" s="90"/>
      <c r="O9" s="90"/>
      <c r="P9" s="12"/>
      <c r="Q9" s="12"/>
      <c r="R9" s="12"/>
      <c r="S9" s="12"/>
      <c r="T9" s="12"/>
      <c r="U9" s="12"/>
      <c r="V9" s="12"/>
      <c r="W9" s="9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4"/>
      <c r="AY9" s="14"/>
      <c r="AZ9" s="13"/>
      <c r="BA9" s="13"/>
      <c r="BB9" s="13"/>
      <c r="BC9" s="13"/>
      <c r="BD9" s="13"/>
      <c r="BE9" s="13"/>
    </row>
    <row r="10" spans="1:57" x14ac:dyDescent="0.25">
      <c r="A10" s="1457" t="s">
        <v>13</v>
      </c>
      <c r="B10" s="96" t="s">
        <v>14</v>
      </c>
      <c r="C10" s="137">
        <f>+ENERO!C10+FEBRERO!C10+MARZO!C10+ABRIL!C10+MAYO!C10+JUNIO!C10+JULIO!C10+AGOSTO!C10+SEPTIEMBRE!C10+OCTUBRE!C10+NOVIEMBRE!C10+DICIEMBRE!C10</f>
        <v>0</v>
      </c>
      <c r="D10" s="137">
        <f>+ENERO!D10+FEBRERO!D10+MARZO!D10+ABRIL!D10+MAYO!D10+JUNIO!D10+JULIO!D10+AGOSTO!D10+SEPTIEMBRE!D10+OCTUBRE!D10+NOVIEMBRE!D10+DICIEMBRE!D10</f>
        <v>0</v>
      </c>
      <c r="E10" s="137">
        <f>+ENERO!E10+FEBRERO!E10+MARZO!E10+ABRIL!E10+MAYO!E10+JUNIO!E10+JULIO!E10+AGOSTO!E10+SEPTIEMBRE!E10+OCTUBRE!E10+NOVIEMBRE!E10+DICIEMBRE!E10</f>
        <v>0</v>
      </c>
      <c r="F10" s="137">
        <f>+ENERO!F10+FEBRERO!F10+MARZO!F10+ABRIL!F10+MAYO!F10+JUNIO!F10+JULIO!F10+AGOSTO!F10+SEPTIEMBRE!F10+OCTUBRE!F10+NOVIEMBRE!F10+DICIEMBRE!F10</f>
        <v>0</v>
      </c>
      <c r="G10" s="137">
        <f>+ENERO!G10+FEBRERO!G10+MARZO!G10+ABRIL!G10+MAYO!G10+JUNIO!G10+JULIO!G10+AGOSTO!G10+SEPTIEMBRE!G10+OCTUBRE!G10+NOVIEMBRE!G10+DICIEMBRE!G10</f>
        <v>0</v>
      </c>
      <c r="H10" s="137">
        <f>+ENERO!H10+FEBRERO!H10+MARZO!H10+ABRIL!H10+MAYO!H10+JUNIO!H10+JULIO!H10+AGOSTO!H10+SEPTIEMBRE!H10+OCTUBRE!H10+NOVIEMBRE!H10+DICIEMBRE!H10</f>
        <v>0</v>
      </c>
      <c r="I10" s="129" t="s">
        <v>15</v>
      </c>
      <c r="J10" s="90"/>
      <c r="K10" s="90"/>
      <c r="L10" s="90"/>
      <c r="M10" s="90"/>
      <c r="N10" s="90"/>
      <c r="O10" s="90"/>
      <c r="P10" s="12"/>
      <c r="Q10" s="12"/>
      <c r="R10" s="12"/>
      <c r="S10" s="12"/>
      <c r="T10" s="12"/>
      <c r="U10" s="12"/>
      <c r="V10" s="12"/>
      <c r="W10" s="9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4"/>
      <c r="AY10" s="14"/>
      <c r="AZ10" s="13"/>
      <c r="BA10" s="127" t="s">
        <v>15</v>
      </c>
      <c r="BB10" s="127" t="s">
        <v>15</v>
      </c>
      <c r="BC10" s="127"/>
      <c r="BD10" s="128">
        <v>0</v>
      </c>
      <c r="BE10" s="128">
        <v>0</v>
      </c>
    </row>
    <row r="11" spans="1:57" x14ac:dyDescent="0.25">
      <c r="A11" s="1458"/>
      <c r="B11" s="97" t="s">
        <v>16</v>
      </c>
      <c r="C11" s="137">
        <f>+ENERO!C11+FEBRERO!C11+MARZO!C11+ABRIL!C11+MAYO!C11+JUNIO!C11+JULIO!C11+AGOSTO!C11+SEPTIEMBRE!C11+OCTUBRE!C11+NOVIEMBRE!C11+DICIEMBRE!C11</f>
        <v>0</v>
      </c>
      <c r="D11" s="137">
        <f>+ENERO!D11+FEBRERO!D11+MARZO!D11+ABRIL!D11+MAYO!D11+JUNIO!D11+JULIO!D11+AGOSTO!D11+SEPTIEMBRE!D11+OCTUBRE!D11+NOVIEMBRE!D11+DICIEMBRE!D11</f>
        <v>0</v>
      </c>
      <c r="E11" s="137">
        <f>+ENERO!E11+FEBRERO!E11+MARZO!E11+ABRIL!E11+MAYO!E11+JUNIO!E11+JULIO!E11+AGOSTO!E11+SEPTIEMBRE!E11+OCTUBRE!E11+NOVIEMBRE!E11+DICIEMBRE!E11</f>
        <v>0</v>
      </c>
      <c r="F11" s="137">
        <f>+ENERO!F11+FEBRERO!F11+MARZO!F11+ABRIL!F11+MAYO!F11+JUNIO!F11+JULIO!F11+AGOSTO!F11+SEPTIEMBRE!F11+OCTUBRE!F11+NOVIEMBRE!F11+DICIEMBRE!F11</f>
        <v>0</v>
      </c>
      <c r="G11" s="137">
        <f>+ENERO!G11+FEBRERO!G11+MARZO!G11+ABRIL!G11+MAYO!G11+JUNIO!G11+JULIO!G11+AGOSTO!G11+SEPTIEMBRE!G11+OCTUBRE!G11+NOVIEMBRE!G11+DICIEMBRE!G11</f>
        <v>0</v>
      </c>
      <c r="H11" s="137">
        <f>+ENERO!H11+FEBRERO!H11+MARZO!H11+ABRIL!H11+MAYO!H11+JUNIO!H11+JULIO!H11+AGOSTO!H11+SEPTIEMBRE!H11+OCTUBRE!H11+NOVIEMBRE!H11+DICIEMBRE!H11</f>
        <v>0</v>
      </c>
      <c r="I11" s="129" t="s">
        <v>15</v>
      </c>
      <c r="J11" s="90"/>
      <c r="K11" s="90"/>
      <c r="L11" s="90"/>
      <c r="M11" s="90"/>
      <c r="N11" s="90"/>
      <c r="O11" s="90"/>
      <c r="P11" s="12"/>
      <c r="Q11" s="12"/>
      <c r="R11" s="12"/>
      <c r="S11" s="12"/>
      <c r="T11" s="12"/>
      <c r="U11" s="12"/>
      <c r="V11" s="12"/>
      <c r="W11" s="9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4"/>
      <c r="AY11" s="14"/>
      <c r="AZ11" s="13"/>
      <c r="BA11" s="127" t="s">
        <v>15</v>
      </c>
      <c r="BB11" s="127" t="s">
        <v>15</v>
      </c>
      <c r="BC11" s="127"/>
      <c r="BD11" s="128">
        <v>0</v>
      </c>
      <c r="BE11" s="128">
        <v>0</v>
      </c>
    </row>
    <row r="12" spans="1:57" x14ac:dyDescent="0.25">
      <c r="A12" s="1457" t="s">
        <v>17</v>
      </c>
      <c r="B12" s="96" t="s">
        <v>14</v>
      </c>
      <c r="C12" s="137">
        <f>+ENERO!C12+FEBRERO!C12+MARZO!C12+ABRIL!C12+MAYO!C12+JUNIO!C12+JULIO!C12+AGOSTO!C12+SEPTIEMBRE!C12+OCTUBRE!C12+NOVIEMBRE!C12+DICIEMBRE!C12</f>
        <v>0</v>
      </c>
      <c r="D12" s="137">
        <f>+ENERO!D12+FEBRERO!D12+MARZO!D12+ABRIL!D12+MAYO!D12+JUNIO!D12+JULIO!D12+AGOSTO!D12+SEPTIEMBRE!D12+OCTUBRE!D12+NOVIEMBRE!D12+DICIEMBRE!D12</f>
        <v>0</v>
      </c>
      <c r="E12" s="137">
        <f>+ENERO!E12+FEBRERO!E12+MARZO!E12+ABRIL!E12+MAYO!E12+JUNIO!E12+JULIO!E12+AGOSTO!E12+SEPTIEMBRE!E12+OCTUBRE!E12+NOVIEMBRE!E12+DICIEMBRE!E12</f>
        <v>0</v>
      </c>
      <c r="F12" s="137">
        <f>+ENERO!F12+FEBRERO!F12+MARZO!F12+ABRIL!F12+MAYO!F12+JUNIO!F12+JULIO!F12+AGOSTO!F12+SEPTIEMBRE!F12+OCTUBRE!F12+NOVIEMBRE!F12+DICIEMBRE!F12</f>
        <v>0</v>
      </c>
      <c r="G12" s="137">
        <f>+ENERO!G12+FEBRERO!G12+MARZO!G12+ABRIL!G12+MAYO!G12+JUNIO!G12+JULIO!G12+AGOSTO!G12+SEPTIEMBRE!G12+OCTUBRE!G12+NOVIEMBRE!G12+DICIEMBRE!G12</f>
        <v>0</v>
      </c>
      <c r="H12" s="137">
        <f>+ENERO!H12+FEBRERO!H12+MARZO!H12+ABRIL!H12+MAYO!H12+JUNIO!H12+JULIO!H12+AGOSTO!H12+SEPTIEMBRE!H12+OCTUBRE!H12+NOVIEMBRE!H12+DICIEMBRE!H12</f>
        <v>0</v>
      </c>
      <c r="I12" s="129" t="s">
        <v>15</v>
      </c>
      <c r="J12" s="90"/>
      <c r="K12" s="90"/>
      <c r="L12" s="90"/>
      <c r="M12" s="90"/>
      <c r="N12" s="90"/>
      <c r="O12" s="90"/>
      <c r="P12" s="12"/>
      <c r="Q12" s="12"/>
      <c r="R12" s="12"/>
      <c r="S12" s="12"/>
      <c r="T12" s="12"/>
      <c r="U12" s="12"/>
      <c r="V12" s="12"/>
      <c r="W12" s="9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4"/>
      <c r="AY12" s="14"/>
      <c r="AZ12" s="13"/>
      <c r="BA12" s="127" t="s">
        <v>15</v>
      </c>
      <c r="BB12" s="127" t="s">
        <v>15</v>
      </c>
      <c r="BC12" s="127"/>
      <c r="BD12" s="128">
        <v>0</v>
      </c>
      <c r="BE12" s="128">
        <v>0</v>
      </c>
    </row>
    <row r="13" spans="1:57" x14ac:dyDescent="0.25">
      <c r="A13" s="1458"/>
      <c r="B13" s="97" t="s">
        <v>16</v>
      </c>
      <c r="C13" s="137">
        <f>+ENERO!C13+FEBRERO!C13+MARZO!C13+ABRIL!C13+MAYO!C13+JUNIO!C13+JULIO!C13+AGOSTO!C13+SEPTIEMBRE!C13+OCTUBRE!C13+NOVIEMBRE!C13+DICIEMBRE!C13</f>
        <v>0</v>
      </c>
      <c r="D13" s="137">
        <f>+ENERO!D13+FEBRERO!D13+MARZO!D13+ABRIL!D13+MAYO!D13+JUNIO!D13+JULIO!D13+AGOSTO!D13+SEPTIEMBRE!D13+OCTUBRE!D13+NOVIEMBRE!D13+DICIEMBRE!D13</f>
        <v>0</v>
      </c>
      <c r="E13" s="137">
        <f>+ENERO!E13+FEBRERO!E13+MARZO!E13+ABRIL!E13+MAYO!E13+JUNIO!E13+JULIO!E13+AGOSTO!E13+SEPTIEMBRE!E13+OCTUBRE!E13+NOVIEMBRE!E13+DICIEMBRE!E13</f>
        <v>0</v>
      </c>
      <c r="F13" s="137">
        <f>+ENERO!F13+FEBRERO!F13+MARZO!F13+ABRIL!F13+MAYO!F13+JUNIO!F13+JULIO!F13+AGOSTO!F13+SEPTIEMBRE!F13+OCTUBRE!F13+NOVIEMBRE!F13+DICIEMBRE!F13</f>
        <v>0</v>
      </c>
      <c r="G13" s="137">
        <f>+ENERO!G13+FEBRERO!G13+MARZO!G13+ABRIL!G13+MAYO!G13+JUNIO!G13+JULIO!G13+AGOSTO!G13+SEPTIEMBRE!G13+OCTUBRE!G13+NOVIEMBRE!G13+DICIEMBRE!G13</f>
        <v>0</v>
      </c>
      <c r="H13" s="137">
        <f>+ENERO!H13+FEBRERO!H13+MARZO!H13+ABRIL!H13+MAYO!H13+JUNIO!H13+JULIO!H13+AGOSTO!H13+SEPTIEMBRE!H13+OCTUBRE!H13+NOVIEMBRE!H13+DICIEMBRE!H13</f>
        <v>0</v>
      </c>
      <c r="I13" s="129" t="s">
        <v>15</v>
      </c>
      <c r="J13" s="90"/>
      <c r="K13" s="90"/>
      <c r="L13" s="90"/>
      <c r="M13" s="90"/>
      <c r="N13" s="90"/>
      <c r="O13" s="90"/>
      <c r="P13" s="12"/>
      <c r="Q13" s="12"/>
      <c r="R13" s="12"/>
      <c r="S13" s="12"/>
      <c r="T13" s="12"/>
      <c r="U13" s="12"/>
      <c r="V13" s="12"/>
      <c r="W13" s="9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4"/>
      <c r="AY13" s="14"/>
      <c r="AZ13" s="13"/>
      <c r="BA13" s="127" t="s">
        <v>15</v>
      </c>
      <c r="BB13" s="127" t="s">
        <v>15</v>
      </c>
      <c r="BC13" s="127"/>
      <c r="BD13" s="128">
        <v>0</v>
      </c>
      <c r="BE13" s="128">
        <v>0</v>
      </c>
    </row>
    <row r="14" spans="1:57" x14ac:dyDescent="0.25">
      <c r="A14" s="1442" t="s">
        <v>18</v>
      </c>
      <c r="B14" s="1443"/>
      <c r="C14" s="137">
        <f>+ENERO!C14+FEBRERO!C14+MARZO!C14+ABRIL!C14+MAYO!C14+JUNIO!C14+JULIO!C14+AGOSTO!C14+SEPTIEMBRE!C14+OCTUBRE!C14+NOVIEMBRE!C14+DICIEMBRE!C14</f>
        <v>0</v>
      </c>
      <c r="D14" s="137">
        <f>+ENERO!D14+FEBRERO!D14+MARZO!D14+ABRIL!D14+MAYO!D14+JUNIO!D14+JULIO!D14+AGOSTO!D14+SEPTIEMBRE!D14+OCTUBRE!D14+NOVIEMBRE!D14+DICIEMBRE!D14</f>
        <v>0</v>
      </c>
      <c r="E14" s="137">
        <f>+ENERO!E14+FEBRERO!E14+MARZO!E14+ABRIL!E14+MAYO!E14+JUNIO!E14+JULIO!E14+AGOSTO!E14+SEPTIEMBRE!E14+OCTUBRE!E14+NOVIEMBRE!E14+DICIEMBRE!E14</f>
        <v>0</v>
      </c>
      <c r="F14" s="137">
        <f>+ENERO!F14+FEBRERO!F14+MARZO!F14+ABRIL!F14+MAYO!F14+JUNIO!F14+JULIO!F14+AGOSTO!F14+SEPTIEMBRE!F14+OCTUBRE!F14+NOVIEMBRE!F14+DICIEMBRE!F14</f>
        <v>0</v>
      </c>
      <c r="G14" s="137">
        <f>+ENERO!G14+FEBRERO!G14+MARZO!G14+ABRIL!G14+MAYO!G14+JUNIO!G14+JULIO!G14+AGOSTO!G14+SEPTIEMBRE!G14+OCTUBRE!G14+NOVIEMBRE!G14+DICIEMBRE!G14</f>
        <v>0</v>
      </c>
      <c r="H14" s="137">
        <f>+ENERO!H14+FEBRERO!H14+MARZO!H14+ABRIL!H14+MAYO!H14+JUNIO!H14+JULIO!H14+AGOSTO!H14+SEPTIEMBRE!H14+OCTUBRE!H14+NOVIEMBRE!H14+DICIEMBRE!H14</f>
        <v>0</v>
      </c>
      <c r="I14" s="12"/>
      <c r="J14" s="90"/>
      <c r="K14" s="90"/>
      <c r="L14" s="90"/>
      <c r="M14" s="90"/>
      <c r="N14" s="90"/>
      <c r="O14" s="90"/>
      <c r="P14" s="12"/>
      <c r="Q14" s="12"/>
      <c r="R14" s="12"/>
      <c r="S14" s="12"/>
      <c r="T14" s="12"/>
      <c r="U14" s="12"/>
      <c r="V14" s="12"/>
      <c r="W14" s="9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4"/>
      <c r="AY14" s="14"/>
      <c r="AZ14" s="13"/>
      <c r="BA14" s="13"/>
      <c r="BB14" s="13"/>
      <c r="BC14" s="13"/>
      <c r="BD14" s="13"/>
      <c r="BE14" s="13"/>
    </row>
    <row r="15" spans="1:57" x14ac:dyDescent="0.25">
      <c r="A15" s="99" t="s">
        <v>19</v>
      </c>
      <c r="B15" s="98"/>
      <c r="C15" s="57"/>
      <c r="D15" s="57"/>
      <c r="E15" s="57"/>
      <c r="F15" s="57"/>
      <c r="G15" s="57"/>
      <c r="H15" s="57"/>
      <c r="I15" s="90"/>
      <c r="J15" s="90"/>
      <c r="K15" s="90"/>
      <c r="L15" s="90"/>
      <c r="M15" s="90"/>
      <c r="N15" s="90"/>
      <c r="O15" s="90"/>
      <c r="P15" s="12"/>
      <c r="Q15" s="12"/>
      <c r="R15" s="12"/>
      <c r="S15" s="12"/>
      <c r="T15" s="12"/>
      <c r="U15" s="12"/>
      <c r="V15" s="12"/>
      <c r="W15" s="9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4"/>
      <c r="AY15" s="14"/>
      <c r="AZ15" s="13"/>
      <c r="BA15" s="13"/>
      <c r="BB15" s="13"/>
      <c r="BC15" s="13"/>
      <c r="BD15" s="13"/>
      <c r="BE15" s="13"/>
    </row>
    <row r="16" spans="1:57" x14ac:dyDescent="0.25">
      <c r="A16" s="103" t="s">
        <v>20</v>
      </c>
      <c r="B16" s="6"/>
      <c r="C16" s="6"/>
      <c r="D16" s="92"/>
      <c r="E16" s="2"/>
      <c r="F16" s="9"/>
      <c r="G16" s="9"/>
      <c r="H16" s="9"/>
      <c r="I16" s="8"/>
      <c r="J16" s="90"/>
      <c r="K16" s="90"/>
      <c r="L16" s="90"/>
      <c r="M16" s="90"/>
      <c r="N16" s="90"/>
      <c r="O16" s="90"/>
      <c r="P16" s="12"/>
      <c r="Q16" s="12"/>
      <c r="R16" s="12"/>
      <c r="S16" s="12"/>
      <c r="T16" s="12"/>
      <c r="U16" s="12"/>
      <c r="V16" s="12"/>
      <c r="W16" s="9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4"/>
      <c r="AY16" s="14"/>
      <c r="AZ16" s="13"/>
      <c r="BA16" s="13"/>
      <c r="BB16" s="13"/>
      <c r="BC16" s="13"/>
      <c r="BD16" s="13"/>
      <c r="BE16" s="13"/>
    </row>
    <row r="17" spans="1:58" x14ac:dyDescent="0.25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90"/>
      <c r="K17" s="90"/>
      <c r="L17" s="90"/>
      <c r="M17" s="90"/>
      <c r="N17" s="90"/>
      <c r="O17" s="90"/>
      <c r="P17" s="12"/>
      <c r="Q17" s="12"/>
      <c r="R17" s="12"/>
      <c r="S17" s="12"/>
      <c r="T17" s="12"/>
      <c r="U17" s="12"/>
      <c r="V17" s="12"/>
      <c r="W17" s="9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4"/>
      <c r="AY17" s="14"/>
      <c r="AZ17" s="13"/>
      <c r="BA17" s="13"/>
      <c r="BB17" s="13"/>
      <c r="BC17" s="13"/>
      <c r="BD17" s="13"/>
      <c r="BE17" s="13"/>
      <c r="BF17" s="13"/>
    </row>
    <row r="18" spans="1:58" ht="21" x14ac:dyDescent="0.25">
      <c r="A18" s="1461"/>
      <c r="B18" s="1462"/>
      <c r="C18" s="1421"/>
      <c r="D18" s="66" t="s">
        <v>24</v>
      </c>
      <c r="E18" s="18" t="s">
        <v>25</v>
      </c>
      <c r="F18" s="18" t="s">
        <v>26</v>
      </c>
      <c r="G18" s="18" t="s">
        <v>27</v>
      </c>
      <c r="H18" s="18" t="s">
        <v>28</v>
      </c>
      <c r="I18" s="19" t="s">
        <v>29</v>
      </c>
      <c r="J18" s="90"/>
      <c r="K18" s="90"/>
      <c r="L18" s="90"/>
      <c r="M18" s="90"/>
      <c r="N18" s="90"/>
      <c r="O18" s="90"/>
      <c r="P18" s="12"/>
      <c r="Q18" s="12"/>
      <c r="R18" s="12"/>
      <c r="S18" s="12"/>
      <c r="T18" s="12"/>
      <c r="U18" s="12"/>
      <c r="V18" s="12"/>
      <c r="W18" s="9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4"/>
      <c r="AY18" s="14"/>
      <c r="AZ18" s="13"/>
      <c r="BA18" s="13"/>
      <c r="BB18" s="13"/>
      <c r="BC18" s="13"/>
      <c r="BD18" s="13"/>
      <c r="BE18" s="13"/>
      <c r="BF18" s="13"/>
    </row>
    <row r="19" spans="1:58" x14ac:dyDescent="0.25">
      <c r="A19" s="1402" t="s">
        <v>30</v>
      </c>
      <c r="B19" s="1403"/>
      <c r="C19" s="137">
        <f>+ENERO!C19+FEBRERO!C19+MARZO!C19+ABRIL!C19+MAYO!C19+JUNIO!C19+JULIO!C19+AGOSTO!C19+SEPTIEMBRE!C19+OCTUBRE!C19+NOVIEMBRE!C19+DICIEMBRE!C19</f>
        <v>0</v>
      </c>
      <c r="D19" s="137">
        <f>+ENERO!D19+FEBRERO!D19+MARZO!D19+ABRIL!D19+MAYO!D19+JUNIO!D19+JULIO!D19+AGOSTO!D19+SEPTIEMBRE!D19+OCTUBRE!D19+NOVIEMBRE!D19+DICIEMBRE!D19</f>
        <v>0</v>
      </c>
      <c r="E19" s="137">
        <f>+ENERO!E19+FEBRERO!E19+MARZO!E19+ABRIL!E19+MAYO!E19+JUNIO!E19+JULIO!E19+AGOSTO!E19+SEPTIEMBRE!E19+OCTUBRE!E19+NOVIEMBRE!E19+DICIEMBRE!E19</f>
        <v>0</v>
      </c>
      <c r="F19" s="137">
        <f>+ENERO!F19+FEBRERO!F19+MARZO!F19+ABRIL!F19+MAYO!F19+JUNIO!F19+JULIO!F19+AGOSTO!F19+SEPTIEMBRE!F19+OCTUBRE!F19+NOVIEMBRE!F19+DICIEMBRE!F19</f>
        <v>0</v>
      </c>
      <c r="G19" s="137">
        <f>+ENERO!G19+FEBRERO!G19+MARZO!G19+ABRIL!G19+MAYO!G19+JUNIO!G19+JULIO!G19+AGOSTO!G19+SEPTIEMBRE!G19+OCTUBRE!G19+NOVIEMBRE!G19+DICIEMBRE!G19</f>
        <v>0</v>
      </c>
      <c r="H19" s="137">
        <f>+ENERO!H19+FEBRERO!H19+MARZO!H19+ABRIL!H19+MAYO!H19+JUNIO!H19+JULIO!H19+AGOSTO!H19+SEPTIEMBRE!H19+OCTUBRE!H19+NOVIEMBRE!H19+DICIEMBRE!H19</f>
        <v>0</v>
      </c>
      <c r="I19" s="137">
        <f>+ENERO!I19+FEBRERO!I19+MARZO!I19+ABRIL!I19+MAYO!I19+JUNIO!I19+JULIO!I19+AGOSTO!I19+SEPTIEMBRE!I19+OCTUBRE!I19+NOVIEMBRE!I19+DICIEMBRE!I19</f>
        <v>0</v>
      </c>
      <c r="J19" s="129" t="s">
        <v>15</v>
      </c>
      <c r="K19" s="90"/>
      <c r="L19" s="90"/>
      <c r="M19" s="90"/>
      <c r="N19" s="90"/>
      <c r="O19" s="90"/>
      <c r="P19" s="12"/>
      <c r="Q19" s="12"/>
      <c r="R19" s="12"/>
      <c r="S19" s="12"/>
      <c r="T19" s="12"/>
      <c r="U19" s="12"/>
      <c r="V19" s="12"/>
      <c r="W19" s="9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4"/>
      <c r="AY19" s="14"/>
      <c r="AZ19" s="13"/>
      <c r="BA19" s="127" t="s">
        <v>15</v>
      </c>
      <c r="BB19" s="13"/>
      <c r="BC19" s="13"/>
      <c r="BD19" s="128">
        <v>0</v>
      </c>
      <c r="BE19" s="13"/>
      <c r="BF19" s="13"/>
    </row>
    <row r="20" spans="1:58" x14ac:dyDescent="0.25">
      <c r="A20" s="114" t="s">
        <v>31</v>
      </c>
      <c r="B20" s="114"/>
      <c r="C20" s="57"/>
      <c r="D20" s="115"/>
      <c r="E20" s="115"/>
      <c r="F20" s="115"/>
      <c r="G20" s="115"/>
      <c r="H20" s="115"/>
      <c r="I20" s="115"/>
      <c r="J20" s="116"/>
      <c r="K20" s="116"/>
      <c r="L20" s="116"/>
      <c r="M20" s="116"/>
      <c r="N20" s="116"/>
      <c r="O20" s="116"/>
      <c r="P20" s="117"/>
      <c r="Q20" s="117"/>
      <c r="R20" s="117"/>
      <c r="S20" s="117"/>
      <c r="T20" s="117"/>
      <c r="U20" s="117"/>
      <c r="V20" s="117"/>
      <c r="W20" s="20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118"/>
      <c r="AY20" s="118"/>
      <c r="AZ20" s="21"/>
      <c r="BA20" s="21"/>
      <c r="BB20" s="21"/>
      <c r="BC20" s="21"/>
      <c r="BD20" s="21"/>
      <c r="BE20" s="21"/>
      <c r="BF20" s="21"/>
    </row>
    <row r="21" spans="1:58" x14ac:dyDescent="0.25">
      <c r="A21" s="109" t="s">
        <v>32</v>
      </c>
      <c r="B21" s="34"/>
      <c r="C21" s="34"/>
      <c r="D21" s="3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</row>
    <row r="22" spans="1:58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</row>
    <row r="23" spans="1:58" x14ac:dyDescent="0.25">
      <c r="A23" s="1412"/>
      <c r="B23" s="1466"/>
      <c r="C23" s="1412"/>
      <c r="D23" s="1430"/>
      <c r="E23" s="1412"/>
      <c r="F23" s="1433"/>
      <c r="G23" s="1471"/>
      <c r="H23" s="143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</row>
    <row r="24" spans="1:58" x14ac:dyDescent="0.25">
      <c r="A24" s="1412"/>
      <c r="B24" s="1466"/>
      <c r="C24" s="1413"/>
      <c r="D24" s="1431"/>
      <c r="E24" s="1413"/>
      <c r="F24" s="1434"/>
      <c r="G24" s="1472"/>
      <c r="H24" s="143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</row>
    <row r="25" spans="1:58" ht="21" x14ac:dyDescent="0.25">
      <c r="A25" s="1413"/>
      <c r="B25" s="1467"/>
      <c r="C25" s="16" t="s">
        <v>38</v>
      </c>
      <c r="D25" s="35" t="s">
        <v>39</v>
      </c>
      <c r="E25" s="16" t="s">
        <v>11</v>
      </c>
      <c r="F25" s="53" t="s">
        <v>12</v>
      </c>
      <c r="G25" s="56" t="s">
        <v>38</v>
      </c>
      <c r="H25" s="35" t="s">
        <v>40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</row>
    <row r="26" spans="1:58" x14ac:dyDescent="0.25">
      <c r="A26" s="37" t="s">
        <v>41</v>
      </c>
      <c r="B26" s="137">
        <f>+ENERO!B26+FEBRERO!B26+MARZO!B26+ABRIL!B26+MAYO!B26+JUNIO!B26+JULIO!B26+AGOSTO!B26+SEPTIEMBRE!B26+OCTUBRE!B26+NOVIEMBRE!B26+DICIEMBRE!B26</f>
        <v>0</v>
      </c>
      <c r="C26" s="137">
        <f>+ENERO!C26+FEBRERO!C26+MARZO!C26+ABRIL!C26+MAYO!C26+JUNIO!C26+JULIO!C26+AGOSTO!C26+SEPTIEMBRE!C26+OCTUBRE!C26+NOVIEMBRE!C26+DICIEMBRE!C26</f>
        <v>0</v>
      </c>
      <c r="D26" s="137">
        <f>+ENERO!D26+FEBRERO!D26+MARZO!D26+ABRIL!D26+MAYO!D26+JUNIO!D26+JULIO!D26+AGOSTO!D26+SEPTIEMBRE!D26+OCTUBRE!D26+NOVIEMBRE!D26+DICIEMBRE!D26</f>
        <v>0</v>
      </c>
      <c r="E26" s="137">
        <f>+ENERO!E26+FEBRERO!E26+MARZO!E26+ABRIL!E26+MAYO!E26+JUNIO!E26+JULIO!E26+AGOSTO!E26+SEPTIEMBRE!E26+OCTUBRE!E26+NOVIEMBRE!E26+DICIEMBRE!E26</f>
        <v>0</v>
      </c>
      <c r="F26" s="137">
        <f>+ENERO!F26+FEBRERO!F26+MARZO!F26+ABRIL!F26+MAYO!F26+JUNIO!F26+JULIO!F26+AGOSTO!F26+SEPTIEMBRE!F26+OCTUBRE!F26+NOVIEMBRE!F26+DICIEMBRE!F26</f>
        <v>0</v>
      </c>
      <c r="G26" s="137">
        <f>+ENERO!G26+FEBRERO!G26+MARZO!G26+ABRIL!G26+MAYO!G26+JUNIO!G26+JULIO!G26+AGOSTO!G26+SEPTIEMBRE!G26+OCTUBRE!G26+NOVIEMBRE!G26+DICIEMBRE!G26</f>
        <v>0</v>
      </c>
      <c r="H26" s="137">
        <f>+ENERO!H26+FEBRERO!H26+MARZO!H26+ABRIL!H26+MAYO!H26+JUNIO!H26+JULIO!H26+AGOSTO!H26+SEPTIEMBRE!H26+OCTUBRE!H26+NOVIEMBRE!H26+DICIEMBRE!H26</f>
        <v>0</v>
      </c>
      <c r="I26" s="129" t="s">
        <v>15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27" t="s">
        <v>15</v>
      </c>
      <c r="BB26" s="127" t="s">
        <v>15</v>
      </c>
      <c r="BC26" s="127" t="s">
        <v>15</v>
      </c>
      <c r="BD26" s="128">
        <v>0</v>
      </c>
      <c r="BE26" s="128">
        <v>0</v>
      </c>
      <c r="BF26" s="128">
        <v>0</v>
      </c>
    </row>
    <row r="27" spans="1:58" x14ac:dyDescent="0.25">
      <c r="A27" s="38" t="s">
        <v>42</v>
      </c>
      <c r="B27" s="137">
        <f>+ENERO!B27+FEBRERO!B27+MARZO!B27+ABRIL!B27+MAYO!B27+JUNIO!B27+JULIO!B27+AGOSTO!B27+SEPTIEMBRE!B27+OCTUBRE!B27+NOVIEMBRE!B27+DICIEMBRE!B27</f>
        <v>0</v>
      </c>
      <c r="C27" s="137">
        <f>+ENERO!C27+FEBRERO!C27+MARZO!C27+ABRIL!C27+MAYO!C27+JUNIO!C27+JULIO!C27+AGOSTO!C27+SEPTIEMBRE!C27+OCTUBRE!C27+NOVIEMBRE!C27+DICIEMBRE!C27</f>
        <v>0</v>
      </c>
      <c r="D27" s="137">
        <f>+ENERO!D27+FEBRERO!D27+MARZO!D27+ABRIL!D27+MAYO!D27+JUNIO!D27+JULIO!D27+AGOSTO!D27+SEPTIEMBRE!D27+OCTUBRE!D27+NOVIEMBRE!D27+DICIEMBRE!D27</f>
        <v>0</v>
      </c>
      <c r="E27" s="137">
        <f>+ENERO!E27+FEBRERO!E27+MARZO!E27+ABRIL!E27+MAYO!E27+JUNIO!E27+JULIO!E27+AGOSTO!E27+SEPTIEMBRE!E27+OCTUBRE!E27+NOVIEMBRE!E27+DICIEMBRE!E27</f>
        <v>0</v>
      </c>
      <c r="F27" s="137">
        <f>+ENERO!F27+FEBRERO!F27+MARZO!F27+ABRIL!F27+MAYO!F27+JUNIO!F27+JULIO!F27+AGOSTO!F27+SEPTIEMBRE!F27+OCTUBRE!F27+NOVIEMBRE!F27+DICIEMBRE!F27</f>
        <v>0</v>
      </c>
      <c r="G27" s="137">
        <f>+ENERO!G27+FEBRERO!G27+MARZO!G27+ABRIL!G27+MAYO!G27+JUNIO!G27+JULIO!G27+AGOSTO!G27+SEPTIEMBRE!G27+OCTUBRE!G27+NOVIEMBRE!G27+DICIEMBRE!G27</f>
        <v>0</v>
      </c>
      <c r="H27" s="137">
        <f>+ENERO!H27+FEBRERO!H27+MARZO!H27+ABRIL!H27+MAYO!H27+JUNIO!H27+JULIO!H27+AGOSTO!H27+SEPTIEMBRE!H27+OCTUBRE!H27+NOVIEMBRE!H27+DICIEMBRE!H27</f>
        <v>0</v>
      </c>
      <c r="I27" s="129" t="s">
        <v>15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27" t="s">
        <v>15</v>
      </c>
      <c r="BB27" s="127" t="s">
        <v>15</v>
      </c>
      <c r="BC27" s="127" t="s">
        <v>15</v>
      </c>
      <c r="BD27" s="128">
        <v>0</v>
      </c>
      <c r="BE27" s="128">
        <v>0</v>
      </c>
      <c r="BF27" s="128">
        <v>0</v>
      </c>
    </row>
    <row r="28" spans="1:58" x14ac:dyDescent="0.25">
      <c r="A28" s="38" t="s">
        <v>43</v>
      </c>
      <c r="B28" s="137">
        <f>+ENERO!B28+FEBRERO!B28+MARZO!B28+ABRIL!B28+MAYO!B28+JUNIO!B28+JULIO!B28+AGOSTO!B28+SEPTIEMBRE!B28+OCTUBRE!B28+NOVIEMBRE!B28+DICIEMBRE!B28</f>
        <v>0</v>
      </c>
      <c r="C28" s="137">
        <f>+ENERO!C28+FEBRERO!C28+MARZO!C28+ABRIL!C28+MAYO!C28+JUNIO!C28+JULIO!C28+AGOSTO!C28+SEPTIEMBRE!C28+OCTUBRE!C28+NOVIEMBRE!C28+DICIEMBRE!C28</f>
        <v>0</v>
      </c>
      <c r="D28" s="137">
        <f>+ENERO!D28+FEBRERO!D28+MARZO!D28+ABRIL!D28+MAYO!D28+JUNIO!D28+JULIO!D28+AGOSTO!D28+SEPTIEMBRE!D28+OCTUBRE!D28+NOVIEMBRE!D28+DICIEMBRE!D28</f>
        <v>0</v>
      </c>
      <c r="E28" s="137">
        <f>+ENERO!E28+FEBRERO!E28+MARZO!E28+ABRIL!E28+MAYO!E28+JUNIO!E28+JULIO!E28+AGOSTO!E28+SEPTIEMBRE!E28+OCTUBRE!E28+NOVIEMBRE!E28+DICIEMBRE!E28</f>
        <v>0</v>
      </c>
      <c r="F28" s="137">
        <f>+ENERO!F28+FEBRERO!F28+MARZO!F28+ABRIL!F28+MAYO!F28+JUNIO!F28+JULIO!F28+AGOSTO!F28+SEPTIEMBRE!F28+OCTUBRE!F28+NOVIEMBRE!F28+DICIEMBRE!F28</f>
        <v>0</v>
      </c>
      <c r="G28" s="137">
        <f>+ENERO!G28+FEBRERO!G28+MARZO!G28+ABRIL!G28+MAYO!G28+JUNIO!G28+JULIO!G28+AGOSTO!G28+SEPTIEMBRE!G28+OCTUBRE!G28+NOVIEMBRE!G28+DICIEMBRE!G28</f>
        <v>0</v>
      </c>
      <c r="H28" s="137">
        <f>+ENERO!H28+FEBRERO!H28+MARZO!H28+ABRIL!H28+MAYO!H28+JUNIO!H28+JULIO!H28+AGOSTO!H28+SEPTIEMBRE!H28+OCTUBRE!H28+NOVIEMBRE!H28+DICIEMBRE!H28</f>
        <v>0</v>
      </c>
      <c r="I28" s="129" t="s">
        <v>15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27" t="s">
        <v>15</v>
      </c>
      <c r="BB28" s="127" t="s">
        <v>15</v>
      </c>
      <c r="BC28" s="127" t="s">
        <v>15</v>
      </c>
      <c r="BD28" s="128">
        <v>0</v>
      </c>
      <c r="BE28" s="128">
        <v>0</v>
      </c>
      <c r="BF28" s="128">
        <v>0</v>
      </c>
    </row>
    <row r="29" spans="1:58" x14ac:dyDescent="0.25">
      <c r="A29" s="38" t="s">
        <v>44</v>
      </c>
      <c r="B29" s="137">
        <f>+ENERO!B29+FEBRERO!B29+MARZO!B29+ABRIL!B29+MAYO!B29+JUNIO!B29+JULIO!B29+AGOSTO!B29+SEPTIEMBRE!B29+OCTUBRE!B29+NOVIEMBRE!B29+DICIEMBRE!B29</f>
        <v>89</v>
      </c>
      <c r="C29" s="137">
        <f>+ENERO!C29+FEBRERO!C29+MARZO!C29+ABRIL!C29+MAYO!C29+JUNIO!C29+JULIO!C29+AGOSTO!C29+SEPTIEMBRE!C29+OCTUBRE!C29+NOVIEMBRE!C29+DICIEMBRE!C29</f>
        <v>3</v>
      </c>
      <c r="D29" s="137">
        <f>+ENERO!D29+FEBRERO!D29+MARZO!D29+ABRIL!D29+MAYO!D29+JUNIO!D29+JULIO!D29+AGOSTO!D29+SEPTIEMBRE!D29+OCTUBRE!D29+NOVIEMBRE!D29+DICIEMBRE!D29</f>
        <v>86</v>
      </c>
      <c r="E29" s="137">
        <f>+ENERO!E29+FEBRERO!E29+MARZO!E29+ABRIL!E29+MAYO!E29+JUNIO!E29+JULIO!E29+AGOSTO!E29+SEPTIEMBRE!E29+OCTUBRE!E29+NOVIEMBRE!E29+DICIEMBRE!E29</f>
        <v>51</v>
      </c>
      <c r="F29" s="137">
        <f>+ENERO!F29+FEBRERO!F29+MARZO!F29+ABRIL!F29+MAYO!F29+JUNIO!F29+JULIO!F29+AGOSTO!F29+SEPTIEMBRE!F29+OCTUBRE!F29+NOVIEMBRE!F29+DICIEMBRE!F29</f>
        <v>38</v>
      </c>
      <c r="G29" s="137">
        <f>+ENERO!G29+FEBRERO!G29+MARZO!G29+ABRIL!G29+MAYO!G29+JUNIO!G29+JULIO!G29+AGOSTO!G29+SEPTIEMBRE!G29+OCTUBRE!G29+NOVIEMBRE!G29+DICIEMBRE!G29</f>
        <v>0</v>
      </c>
      <c r="H29" s="137">
        <f>+ENERO!H29+FEBRERO!H29+MARZO!H29+ABRIL!H29+MAYO!H29+JUNIO!H29+JULIO!H29+AGOSTO!H29+SEPTIEMBRE!H29+OCTUBRE!H29+NOVIEMBRE!H29+DICIEMBRE!H29</f>
        <v>12</v>
      </c>
      <c r="I29" s="129" t="s">
        <v>15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27" t="s">
        <v>15</v>
      </c>
      <c r="BB29" s="127" t="s">
        <v>15</v>
      </c>
      <c r="BC29" s="127" t="s">
        <v>15</v>
      </c>
      <c r="BD29" s="128">
        <v>0</v>
      </c>
      <c r="BE29" s="128">
        <v>0</v>
      </c>
      <c r="BF29" s="128">
        <v>0</v>
      </c>
    </row>
    <row r="30" spans="1:58" x14ac:dyDescent="0.25">
      <c r="A30" s="38" t="s">
        <v>45</v>
      </c>
      <c r="B30" s="137">
        <f>+ENERO!B30+FEBRERO!B30+MARZO!B30+ABRIL!B30+MAYO!B30+JUNIO!B30+JULIO!B30+AGOSTO!B30+SEPTIEMBRE!B30+OCTUBRE!B30+NOVIEMBRE!B30+DICIEMBRE!B30</f>
        <v>0</v>
      </c>
      <c r="C30" s="137">
        <f>+ENERO!C30+FEBRERO!C30+MARZO!C30+ABRIL!C30+MAYO!C30+JUNIO!C30+JULIO!C30+AGOSTO!C30+SEPTIEMBRE!C30+OCTUBRE!C30+NOVIEMBRE!C30+DICIEMBRE!C30</f>
        <v>0</v>
      </c>
      <c r="D30" s="137">
        <f>+ENERO!D30+FEBRERO!D30+MARZO!D30+ABRIL!D30+MAYO!D30+JUNIO!D30+JULIO!D30+AGOSTO!D30+SEPTIEMBRE!D30+OCTUBRE!D30+NOVIEMBRE!D30+DICIEMBRE!D30</f>
        <v>0</v>
      </c>
      <c r="E30" s="137">
        <f>+ENERO!E30+FEBRERO!E30+MARZO!E30+ABRIL!E30+MAYO!E30+JUNIO!E30+JULIO!E30+AGOSTO!E30+SEPTIEMBRE!E30+OCTUBRE!E30+NOVIEMBRE!E30+DICIEMBRE!E30</f>
        <v>0</v>
      </c>
      <c r="F30" s="137">
        <f>+ENERO!F30+FEBRERO!F30+MARZO!F30+ABRIL!F30+MAYO!F30+JUNIO!F30+JULIO!F30+AGOSTO!F30+SEPTIEMBRE!F30+OCTUBRE!F30+NOVIEMBRE!F30+DICIEMBRE!F30</f>
        <v>0</v>
      </c>
      <c r="G30" s="137">
        <f>+ENERO!G30+FEBRERO!G30+MARZO!G30+ABRIL!G30+MAYO!G30+JUNIO!G30+JULIO!G30+AGOSTO!G30+SEPTIEMBRE!G30+OCTUBRE!G30+NOVIEMBRE!G30+DICIEMBRE!G30</f>
        <v>0</v>
      </c>
      <c r="H30" s="137">
        <f>+ENERO!H30+FEBRERO!H30+MARZO!H30+ABRIL!H30+MAYO!H30+JUNIO!H30+JULIO!H30+AGOSTO!H30+SEPTIEMBRE!H30+OCTUBRE!H30+NOVIEMBRE!H30+DICIEMBRE!H30</f>
        <v>0</v>
      </c>
      <c r="I30" s="129" t="s">
        <v>15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27" t="s">
        <v>15</v>
      </c>
      <c r="BB30" s="127" t="s">
        <v>15</v>
      </c>
      <c r="BC30" s="127" t="s">
        <v>15</v>
      </c>
      <c r="BD30" s="128">
        <v>0</v>
      </c>
      <c r="BE30" s="128">
        <v>0</v>
      </c>
      <c r="BF30" s="128">
        <v>0</v>
      </c>
    </row>
    <row r="31" spans="1:58" x14ac:dyDescent="0.25">
      <c r="A31" s="38" t="s">
        <v>46</v>
      </c>
      <c r="B31" s="137">
        <f>+ENERO!B31+FEBRERO!B31+MARZO!B31+ABRIL!B31+MAYO!B31+JUNIO!B31+JULIO!B31+AGOSTO!B31+SEPTIEMBRE!B31+OCTUBRE!B31+NOVIEMBRE!B31+DICIEMBRE!B31</f>
        <v>0</v>
      </c>
      <c r="C31" s="137">
        <f>+ENERO!C31+FEBRERO!C31+MARZO!C31+ABRIL!C31+MAYO!C31+JUNIO!C31+JULIO!C31+AGOSTO!C31+SEPTIEMBRE!C31+OCTUBRE!C31+NOVIEMBRE!C31+DICIEMBRE!C31</f>
        <v>0</v>
      </c>
      <c r="D31" s="137">
        <f>+ENERO!D31+FEBRERO!D31+MARZO!D31+ABRIL!D31+MAYO!D31+JUNIO!D31+JULIO!D31+AGOSTO!D31+SEPTIEMBRE!D31+OCTUBRE!D31+NOVIEMBRE!D31+DICIEMBRE!D31</f>
        <v>0</v>
      </c>
      <c r="E31" s="137">
        <f>+ENERO!E31+FEBRERO!E31+MARZO!E31+ABRIL!E31+MAYO!E31+JUNIO!E31+JULIO!E31+AGOSTO!E31+SEPTIEMBRE!E31+OCTUBRE!E31+NOVIEMBRE!E31+DICIEMBRE!E31</f>
        <v>0</v>
      </c>
      <c r="F31" s="137">
        <f>+ENERO!F31+FEBRERO!F31+MARZO!F31+ABRIL!F31+MAYO!F31+JUNIO!F31+JULIO!F31+AGOSTO!F31+SEPTIEMBRE!F31+OCTUBRE!F31+NOVIEMBRE!F31+DICIEMBRE!F31</f>
        <v>0</v>
      </c>
      <c r="G31" s="137">
        <f>+ENERO!G31+FEBRERO!G31+MARZO!G31+ABRIL!G31+MAYO!G31+JUNIO!G31+JULIO!G31+AGOSTO!G31+SEPTIEMBRE!G31+OCTUBRE!G31+NOVIEMBRE!G31+DICIEMBRE!G31</f>
        <v>0</v>
      </c>
      <c r="H31" s="137">
        <f>+ENERO!H31+FEBRERO!H31+MARZO!H31+ABRIL!H31+MAYO!H31+JUNIO!H31+JULIO!H31+AGOSTO!H31+SEPTIEMBRE!H31+OCTUBRE!H31+NOVIEMBRE!H31+DICIEMBRE!H31</f>
        <v>0</v>
      </c>
      <c r="I31" s="129" t="s">
        <v>15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27" t="s">
        <v>15</v>
      </c>
      <c r="BB31" s="127" t="s">
        <v>15</v>
      </c>
      <c r="BC31" s="127" t="s">
        <v>15</v>
      </c>
      <c r="BD31" s="128">
        <v>0</v>
      </c>
      <c r="BE31" s="128">
        <v>0</v>
      </c>
      <c r="BF31" s="128">
        <v>0</v>
      </c>
    </row>
    <row r="32" spans="1:58" x14ac:dyDescent="0.25">
      <c r="A32" s="38" t="s">
        <v>47</v>
      </c>
      <c r="B32" s="137">
        <f>+ENERO!B32+FEBRERO!B32+MARZO!B32+ABRIL!B32+MAYO!B32+JUNIO!B32+JULIO!B32+AGOSTO!B32+SEPTIEMBRE!B32+OCTUBRE!B32+NOVIEMBRE!B32+DICIEMBRE!B32</f>
        <v>0</v>
      </c>
      <c r="C32" s="137">
        <f>+ENERO!C32+FEBRERO!C32+MARZO!C32+ABRIL!C32+MAYO!C32+JUNIO!C32+JULIO!C32+AGOSTO!C32+SEPTIEMBRE!C32+OCTUBRE!C32+NOVIEMBRE!C32+DICIEMBRE!C32</f>
        <v>0</v>
      </c>
      <c r="D32" s="137">
        <f>+ENERO!D32+FEBRERO!D32+MARZO!D32+ABRIL!D32+MAYO!D32+JUNIO!D32+JULIO!D32+AGOSTO!D32+SEPTIEMBRE!D32+OCTUBRE!D32+NOVIEMBRE!D32+DICIEMBRE!D32</f>
        <v>0</v>
      </c>
      <c r="E32" s="137">
        <f>+ENERO!E32+FEBRERO!E32+MARZO!E32+ABRIL!E32+MAYO!E32+JUNIO!E32+JULIO!E32+AGOSTO!E32+SEPTIEMBRE!E32+OCTUBRE!E32+NOVIEMBRE!E32+DICIEMBRE!E32</f>
        <v>0</v>
      </c>
      <c r="F32" s="137">
        <f>+ENERO!F32+FEBRERO!F32+MARZO!F32+ABRIL!F32+MAYO!F32+JUNIO!F32+JULIO!F32+AGOSTO!F32+SEPTIEMBRE!F32+OCTUBRE!F32+NOVIEMBRE!F32+DICIEMBRE!F32</f>
        <v>0</v>
      </c>
      <c r="G32" s="137">
        <f>+ENERO!G32+FEBRERO!G32+MARZO!G32+ABRIL!G32+MAYO!G32+JUNIO!G32+JULIO!G32+AGOSTO!G32+SEPTIEMBRE!G32+OCTUBRE!G32+NOVIEMBRE!G32+DICIEMBRE!G32</f>
        <v>0</v>
      </c>
      <c r="H32" s="137">
        <f>+ENERO!H32+FEBRERO!H32+MARZO!H32+ABRIL!H32+MAYO!H32+JUNIO!H32+JULIO!H32+AGOSTO!H32+SEPTIEMBRE!H32+OCTUBRE!H32+NOVIEMBRE!H32+DICIEMBRE!H32</f>
        <v>0</v>
      </c>
      <c r="I32" s="129" t="s">
        <v>15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27" t="s">
        <v>15</v>
      </c>
      <c r="BB32" s="127" t="s">
        <v>15</v>
      </c>
      <c r="BC32" s="127" t="s">
        <v>15</v>
      </c>
      <c r="BD32" s="128">
        <v>0</v>
      </c>
      <c r="BE32" s="128">
        <v>0</v>
      </c>
      <c r="BF32" s="128">
        <v>0</v>
      </c>
    </row>
    <row r="33" spans="1:58" x14ac:dyDescent="0.25">
      <c r="A33" s="38" t="s">
        <v>48</v>
      </c>
      <c r="B33" s="137">
        <f>+ENERO!B33+FEBRERO!B33+MARZO!B33+ABRIL!B33+MAYO!B33+JUNIO!B33+JULIO!B33+AGOSTO!B33+SEPTIEMBRE!B33+OCTUBRE!B33+NOVIEMBRE!B33+DICIEMBRE!B33</f>
        <v>0</v>
      </c>
      <c r="C33" s="137">
        <f>+ENERO!C33+FEBRERO!C33+MARZO!C33+ABRIL!C33+MAYO!C33+JUNIO!C33+JULIO!C33+AGOSTO!C33+SEPTIEMBRE!C33+OCTUBRE!C33+NOVIEMBRE!C33+DICIEMBRE!C33</f>
        <v>0</v>
      </c>
      <c r="D33" s="137">
        <f>+ENERO!D33+FEBRERO!D33+MARZO!D33+ABRIL!D33+MAYO!D33+JUNIO!D33+JULIO!D33+AGOSTO!D33+SEPTIEMBRE!D33+OCTUBRE!D33+NOVIEMBRE!D33+DICIEMBRE!D33</f>
        <v>0</v>
      </c>
      <c r="E33" s="137">
        <f>+ENERO!E33+FEBRERO!E33+MARZO!E33+ABRIL!E33+MAYO!E33+JUNIO!E33+JULIO!E33+AGOSTO!E33+SEPTIEMBRE!E33+OCTUBRE!E33+NOVIEMBRE!E33+DICIEMBRE!E33</f>
        <v>0</v>
      </c>
      <c r="F33" s="137">
        <f>+ENERO!F33+FEBRERO!F33+MARZO!F33+ABRIL!F33+MAYO!F33+JUNIO!F33+JULIO!F33+AGOSTO!F33+SEPTIEMBRE!F33+OCTUBRE!F33+NOVIEMBRE!F33+DICIEMBRE!F33</f>
        <v>0</v>
      </c>
      <c r="G33" s="137">
        <f>+ENERO!G33+FEBRERO!G33+MARZO!G33+ABRIL!G33+MAYO!G33+JUNIO!G33+JULIO!G33+AGOSTO!G33+SEPTIEMBRE!G33+OCTUBRE!G33+NOVIEMBRE!G33+DICIEMBRE!G33</f>
        <v>0</v>
      </c>
      <c r="H33" s="137">
        <f>+ENERO!H33+FEBRERO!H33+MARZO!H33+ABRIL!H33+MAYO!H33+JUNIO!H33+JULIO!H33+AGOSTO!H33+SEPTIEMBRE!H33+OCTUBRE!H33+NOVIEMBRE!H33+DICIEMBRE!H33</f>
        <v>0</v>
      </c>
      <c r="I33" s="129" t="s">
        <v>15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27" t="s">
        <v>15</v>
      </c>
      <c r="BB33" s="127" t="s">
        <v>15</v>
      </c>
      <c r="BC33" s="127" t="s">
        <v>15</v>
      </c>
      <c r="BD33" s="128">
        <v>0</v>
      </c>
      <c r="BE33" s="128">
        <v>0</v>
      </c>
      <c r="BF33" s="128">
        <v>0</v>
      </c>
    </row>
    <row r="34" spans="1:58" x14ac:dyDescent="0.25">
      <c r="A34" s="38" t="s">
        <v>49</v>
      </c>
      <c r="B34" s="137">
        <f>+ENERO!B34+FEBRERO!B34+MARZO!B34+ABRIL!B34+MAYO!B34+JUNIO!B34+JULIO!B34+AGOSTO!B34+SEPTIEMBRE!B34+OCTUBRE!B34+NOVIEMBRE!B34+DICIEMBRE!B34</f>
        <v>0</v>
      </c>
      <c r="C34" s="137">
        <f>+ENERO!C34+FEBRERO!C34+MARZO!C34+ABRIL!C34+MAYO!C34+JUNIO!C34+JULIO!C34+AGOSTO!C34+SEPTIEMBRE!C34+OCTUBRE!C34+NOVIEMBRE!C34+DICIEMBRE!C34</f>
        <v>0</v>
      </c>
      <c r="D34" s="137">
        <f>+ENERO!D34+FEBRERO!D34+MARZO!D34+ABRIL!D34+MAYO!D34+JUNIO!D34+JULIO!D34+AGOSTO!D34+SEPTIEMBRE!D34+OCTUBRE!D34+NOVIEMBRE!D34+DICIEMBRE!D34</f>
        <v>0</v>
      </c>
      <c r="E34" s="137">
        <f>+ENERO!E34+FEBRERO!E34+MARZO!E34+ABRIL!E34+MAYO!E34+JUNIO!E34+JULIO!E34+AGOSTO!E34+SEPTIEMBRE!E34+OCTUBRE!E34+NOVIEMBRE!E34+DICIEMBRE!E34</f>
        <v>0</v>
      </c>
      <c r="F34" s="137">
        <f>+ENERO!F34+FEBRERO!F34+MARZO!F34+ABRIL!F34+MAYO!F34+JUNIO!F34+JULIO!F34+AGOSTO!F34+SEPTIEMBRE!F34+OCTUBRE!F34+NOVIEMBRE!F34+DICIEMBRE!F34</f>
        <v>0</v>
      </c>
      <c r="G34" s="137">
        <f>+ENERO!G34+FEBRERO!G34+MARZO!G34+ABRIL!G34+MAYO!G34+JUNIO!G34+JULIO!G34+AGOSTO!G34+SEPTIEMBRE!G34+OCTUBRE!G34+NOVIEMBRE!G34+DICIEMBRE!G34</f>
        <v>0</v>
      </c>
      <c r="H34" s="137">
        <f>+ENERO!H34+FEBRERO!H34+MARZO!H34+ABRIL!H34+MAYO!H34+JUNIO!H34+JULIO!H34+AGOSTO!H34+SEPTIEMBRE!H34+OCTUBRE!H34+NOVIEMBRE!H34+DICIEMBRE!H34</f>
        <v>0</v>
      </c>
      <c r="I34" s="129" t="s">
        <v>15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27" t="s">
        <v>15</v>
      </c>
      <c r="BB34" s="127" t="s">
        <v>15</v>
      </c>
      <c r="BC34" s="127" t="s">
        <v>15</v>
      </c>
      <c r="BD34" s="128">
        <v>0</v>
      </c>
      <c r="BE34" s="128">
        <v>0</v>
      </c>
      <c r="BF34" s="128">
        <v>0</v>
      </c>
    </row>
    <row r="35" spans="1:58" x14ac:dyDescent="0.25">
      <c r="A35" s="38" t="s">
        <v>50</v>
      </c>
      <c r="B35" s="137">
        <f>+ENERO!B35+FEBRERO!B35+MARZO!B35+ABRIL!B35+MAYO!B35+JUNIO!B35+JULIO!B35+AGOSTO!B35+SEPTIEMBRE!B35+OCTUBRE!B35+NOVIEMBRE!B35+DICIEMBRE!B35</f>
        <v>0</v>
      </c>
      <c r="C35" s="137">
        <f>+ENERO!C35+FEBRERO!C35+MARZO!C35+ABRIL!C35+MAYO!C35+JUNIO!C35+JULIO!C35+AGOSTO!C35+SEPTIEMBRE!C35+OCTUBRE!C35+NOVIEMBRE!C35+DICIEMBRE!C35</f>
        <v>0</v>
      </c>
      <c r="D35" s="137">
        <f>+ENERO!D35+FEBRERO!D35+MARZO!D35+ABRIL!D35+MAYO!D35+JUNIO!D35+JULIO!D35+AGOSTO!D35+SEPTIEMBRE!D35+OCTUBRE!D35+NOVIEMBRE!D35+DICIEMBRE!D35</f>
        <v>0</v>
      </c>
      <c r="E35" s="137">
        <f>+ENERO!E35+FEBRERO!E35+MARZO!E35+ABRIL!E35+MAYO!E35+JUNIO!E35+JULIO!E35+AGOSTO!E35+SEPTIEMBRE!E35+OCTUBRE!E35+NOVIEMBRE!E35+DICIEMBRE!E35</f>
        <v>0</v>
      </c>
      <c r="F35" s="137">
        <f>+ENERO!F35+FEBRERO!F35+MARZO!F35+ABRIL!F35+MAYO!F35+JUNIO!F35+JULIO!F35+AGOSTO!F35+SEPTIEMBRE!F35+OCTUBRE!F35+NOVIEMBRE!F35+DICIEMBRE!F35</f>
        <v>0</v>
      </c>
      <c r="G35" s="137">
        <f>+ENERO!G35+FEBRERO!G35+MARZO!G35+ABRIL!G35+MAYO!G35+JUNIO!G35+JULIO!G35+AGOSTO!G35+SEPTIEMBRE!G35+OCTUBRE!G35+NOVIEMBRE!G35+DICIEMBRE!G35</f>
        <v>0</v>
      </c>
      <c r="H35" s="137">
        <f>+ENERO!H35+FEBRERO!H35+MARZO!H35+ABRIL!H35+MAYO!H35+JUNIO!H35+JULIO!H35+AGOSTO!H35+SEPTIEMBRE!H35+OCTUBRE!H35+NOVIEMBRE!H35+DICIEMBRE!H35</f>
        <v>0</v>
      </c>
      <c r="I35" s="129" t="s">
        <v>15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27" t="s">
        <v>15</v>
      </c>
      <c r="BB35" s="127" t="s">
        <v>15</v>
      </c>
      <c r="BC35" s="127" t="s">
        <v>15</v>
      </c>
      <c r="BD35" s="128">
        <v>0</v>
      </c>
      <c r="BE35" s="128">
        <v>0</v>
      </c>
      <c r="BF35" s="128">
        <v>0</v>
      </c>
    </row>
    <row r="36" spans="1:58" x14ac:dyDescent="0.25">
      <c r="A36" s="39" t="s">
        <v>51</v>
      </c>
      <c r="B36" s="137">
        <f>+ENERO!B36+FEBRERO!B36+MARZO!B36+ABRIL!B36+MAYO!B36+JUNIO!B36+JULIO!B36+AGOSTO!B36+SEPTIEMBRE!B36+OCTUBRE!B36+NOVIEMBRE!B36+DICIEMBRE!B36</f>
        <v>0</v>
      </c>
      <c r="C36" s="137">
        <f>+ENERO!C36+FEBRERO!C36+MARZO!C36+ABRIL!C36+MAYO!C36+JUNIO!C36+JULIO!C36+AGOSTO!C36+SEPTIEMBRE!C36+OCTUBRE!C36+NOVIEMBRE!C36+DICIEMBRE!C36</f>
        <v>0</v>
      </c>
      <c r="D36" s="137">
        <f>+ENERO!D36+FEBRERO!D36+MARZO!D36+ABRIL!D36+MAYO!D36+JUNIO!D36+JULIO!D36+AGOSTO!D36+SEPTIEMBRE!D36+OCTUBRE!D36+NOVIEMBRE!D36+DICIEMBRE!D36</f>
        <v>0</v>
      </c>
      <c r="E36" s="137">
        <f>+ENERO!E36+FEBRERO!E36+MARZO!E36+ABRIL!E36+MAYO!E36+JUNIO!E36+JULIO!E36+AGOSTO!E36+SEPTIEMBRE!E36+OCTUBRE!E36+NOVIEMBRE!E36+DICIEMBRE!E36</f>
        <v>0</v>
      </c>
      <c r="F36" s="137">
        <f>+ENERO!F36+FEBRERO!F36+MARZO!F36+ABRIL!F36+MAYO!F36+JUNIO!F36+JULIO!F36+AGOSTO!F36+SEPTIEMBRE!F36+OCTUBRE!F36+NOVIEMBRE!F36+DICIEMBRE!F36</f>
        <v>0</v>
      </c>
      <c r="G36" s="137">
        <f>+ENERO!G36+FEBRERO!G36+MARZO!G36+ABRIL!G36+MAYO!G36+JUNIO!G36+JULIO!G36+AGOSTO!G36+SEPTIEMBRE!G36+OCTUBRE!G36+NOVIEMBRE!G36+DICIEMBRE!G36</f>
        <v>0</v>
      </c>
      <c r="H36" s="137">
        <f>+ENERO!H36+FEBRERO!H36+MARZO!H36+ABRIL!H36+MAYO!H36+JUNIO!H36+JULIO!H36+AGOSTO!H36+SEPTIEMBRE!H36+OCTUBRE!H36+NOVIEMBRE!H36+DICIEMBRE!H36</f>
        <v>0</v>
      </c>
      <c r="I36" s="129" t="s">
        <v>15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27" t="s">
        <v>15</v>
      </c>
      <c r="BB36" s="127" t="s">
        <v>15</v>
      </c>
      <c r="BC36" s="127" t="s">
        <v>15</v>
      </c>
      <c r="BD36" s="128">
        <v>0</v>
      </c>
      <c r="BE36" s="128">
        <v>0</v>
      </c>
      <c r="BF36" s="128">
        <v>0</v>
      </c>
    </row>
    <row r="37" spans="1:58" x14ac:dyDescent="0.25">
      <c r="A37" s="38" t="s">
        <v>52</v>
      </c>
      <c r="B37" s="137">
        <f>+ENERO!B37+FEBRERO!B37+MARZO!B37+ABRIL!B37+MAYO!B37+JUNIO!B37+JULIO!B37+AGOSTO!B37+SEPTIEMBRE!B37+OCTUBRE!B37+NOVIEMBRE!B37+DICIEMBRE!B37</f>
        <v>0</v>
      </c>
      <c r="C37" s="137">
        <f>+ENERO!C37+FEBRERO!C37+MARZO!C37+ABRIL!C37+MAYO!C37+JUNIO!C37+JULIO!C37+AGOSTO!C37+SEPTIEMBRE!C37+OCTUBRE!C37+NOVIEMBRE!C37+DICIEMBRE!C37</f>
        <v>0</v>
      </c>
      <c r="D37" s="137">
        <f>+ENERO!D37+FEBRERO!D37+MARZO!D37+ABRIL!D37+MAYO!D37+JUNIO!D37+JULIO!D37+AGOSTO!D37+SEPTIEMBRE!D37+OCTUBRE!D37+NOVIEMBRE!D37+DICIEMBRE!D37</f>
        <v>0</v>
      </c>
      <c r="E37" s="137">
        <f>+ENERO!E37+FEBRERO!E37+MARZO!E37+ABRIL!E37+MAYO!E37+JUNIO!E37+JULIO!E37+AGOSTO!E37+SEPTIEMBRE!E37+OCTUBRE!E37+NOVIEMBRE!E37+DICIEMBRE!E37</f>
        <v>0</v>
      </c>
      <c r="F37" s="137">
        <f>+ENERO!F37+FEBRERO!F37+MARZO!F37+ABRIL!F37+MAYO!F37+JUNIO!F37+JULIO!F37+AGOSTO!F37+SEPTIEMBRE!F37+OCTUBRE!F37+NOVIEMBRE!F37+DICIEMBRE!F37</f>
        <v>0</v>
      </c>
      <c r="G37" s="137">
        <f>+ENERO!G37+FEBRERO!G37+MARZO!G37+ABRIL!G37+MAYO!G37+JUNIO!G37+JULIO!G37+AGOSTO!G37+SEPTIEMBRE!G37+OCTUBRE!G37+NOVIEMBRE!G37+DICIEMBRE!G37</f>
        <v>0</v>
      </c>
      <c r="H37" s="137">
        <f>+ENERO!H37+FEBRERO!H37+MARZO!H37+ABRIL!H37+MAYO!H37+JUNIO!H37+JULIO!H37+AGOSTO!H37+SEPTIEMBRE!H37+OCTUBRE!H37+NOVIEMBRE!H37+DICIEMBRE!H37</f>
        <v>0</v>
      </c>
      <c r="I37" s="129" t="s">
        <v>15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27" t="s">
        <v>15</v>
      </c>
      <c r="BB37" s="127" t="s">
        <v>15</v>
      </c>
      <c r="BC37" s="127" t="s">
        <v>15</v>
      </c>
      <c r="BD37" s="128">
        <v>0</v>
      </c>
      <c r="BE37" s="128">
        <v>0</v>
      </c>
      <c r="BF37" s="128">
        <v>0</v>
      </c>
    </row>
    <row r="38" spans="1:58" x14ac:dyDescent="0.25">
      <c r="A38" s="38" t="s">
        <v>53</v>
      </c>
      <c r="B38" s="137">
        <f>+ENERO!B38+FEBRERO!B38+MARZO!B38+ABRIL!B38+MAYO!B38+JUNIO!B38+JULIO!B38+AGOSTO!B38+SEPTIEMBRE!B38+OCTUBRE!B38+NOVIEMBRE!B38+DICIEMBRE!B38</f>
        <v>0</v>
      </c>
      <c r="C38" s="137">
        <f>+ENERO!C38+FEBRERO!C38+MARZO!C38+ABRIL!C38+MAYO!C38+JUNIO!C38+JULIO!C38+AGOSTO!C38+SEPTIEMBRE!C38+OCTUBRE!C38+NOVIEMBRE!C38+DICIEMBRE!C38</f>
        <v>0</v>
      </c>
      <c r="D38" s="137">
        <f>+ENERO!D38+FEBRERO!D38+MARZO!D38+ABRIL!D38+MAYO!D38+JUNIO!D38+JULIO!D38+AGOSTO!D38+SEPTIEMBRE!D38+OCTUBRE!D38+NOVIEMBRE!D38+DICIEMBRE!D38</f>
        <v>0</v>
      </c>
      <c r="E38" s="137">
        <f>+ENERO!E38+FEBRERO!E38+MARZO!E38+ABRIL!E38+MAYO!E38+JUNIO!E38+JULIO!E38+AGOSTO!E38+SEPTIEMBRE!E38+OCTUBRE!E38+NOVIEMBRE!E38+DICIEMBRE!E38</f>
        <v>0</v>
      </c>
      <c r="F38" s="137">
        <f>+ENERO!F38+FEBRERO!F38+MARZO!F38+ABRIL!F38+MAYO!F38+JUNIO!F38+JULIO!F38+AGOSTO!F38+SEPTIEMBRE!F38+OCTUBRE!F38+NOVIEMBRE!F38+DICIEMBRE!F38</f>
        <v>0</v>
      </c>
      <c r="G38" s="137">
        <f>+ENERO!G38+FEBRERO!G38+MARZO!G38+ABRIL!G38+MAYO!G38+JUNIO!G38+JULIO!G38+AGOSTO!G38+SEPTIEMBRE!G38+OCTUBRE!G38+NOVIEMBRE!G38+DICIEMBRE!G38</f>
        <v>0</v>
      </c>
      <c r="H38" s="137">
        <f>+ENERO!H38+FEBRERO!H38+MARZO!H38+ABRIL!H38+MAYO!H38+JUNIO!H38+JULIO!H38+AGOSTO!H38+SEPTIEMBRE!H38+OCTUBRE!H38+NOVIEMBRE!H38+DICIEMBRE!H38</f>
        <v>0</v>
      </c>
      <c r="I38" s="129" t="s">
        <v>15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27" t="s">
        <v>15</v>
      </c>
      <c r="BB38" s="127" t="s">
        <v>15</v>
      </c>
      <c r="BC38" s="127" t="s">
        <v>15</v>
      </c>
      <c r="BD38" s="128">
        <v>0</v>
      </c>
      <c r="BE38" s="128">
        <v>0</v>
      </c>
      <c r="BF38" s="128">
        <v>0</v>
      </c>
    </row>
    <row r="39" spans="1:58" x14ac:dyDescent="0.25">
      <c r="A39" s="59" t="s">
        <v>54</v>
      </c>
      <c r="B39" s="137">
        <f>+ENERO!B39+FEBRERO!B39+MARZO!B39+ABRIL!B39+MAYO!B39+JUNIO!B39+JULIO!B39+AGOSTO!B39+SEPTIEMBRE!B39+OCTUBRE!B39+NOVIEMBRE!B39+DICIEMBRE!B39</f>
        <v>0</v>
      </c>
      <c r="C39" s="137">
        <f>+ENERO!C39+FEBRERO!C39+MARZO!C39+ABRIL!C39+MAYO!C39+JUNIO!C39+JULIO!C39+AGOSTO!C39+SEPTIEMBRE!C39+OCTUBRE!C39+NOVIEMBRE!C39+DICIEMBRE!C39</f>
        <v>0</v>
      </c>
      <c r="D39" s="137">
        <f>+ENERO!D39+FEBRERO!D39+MARZO!D39+ABRIL!D39+MAYO!D39+JUNIO!D39+JULIO!D39+AGOSTO!D39+SEPTIEMBRE!D39+OCTUBRE!D39+NOVIEMBRE!D39+DICIEMBRE!D39</f>
        <v>0</v>
      </c>
      <c r="E39" s="137">
        <f>+ENERO!E39+FEBRERO!E39+MARZO!E39+ABRIL!E39+MAYO!E39+JUNIO!E39+JULIO!E39+AGOSTO!E39+SEPTIEMBRE!E39+OCTUBRE!E39+NOVIEMBRE!E39+DICIEMBRE!E39</f>
        <v>0</v>
      </c>
      <c r="F39" s="137">
        <f>+ENERO!F39+FEBRERO!F39+MARZO!F39+ABRIL!F39+MAYO!F39+JUNIO!F39+JULIO!F39+AGOSTO!F39+SEPTIEMBRE!F39+OCTUBRE!F39+NOVIEMBRE!F39+DICIEMBRE!F39</f>
        <v>0</v>
      </c>
      <c r="G39" s="137">
        <f>+ENERO!G39+FEBRERO!G39+MARZO!G39+ABRIL!G39+MAYO!G39+JUNIO!G39+JULIO!G39+AGOSTO!G39+SEPTIEMBRE!G39+OCTUBRE!G39+NOVIEMBRE!G39+DICIEMBRE!G39</f>
        <v>0</v>
      </c>
      <c r="H39" s="137">
        <f>+ENERO!H39+FEBRERO!H39+MARZO!H39+ABRIL!H39+MAYO!H39+JUNIO!H39+JULIO!H39+AGOSTO!H39+SEPTIEMBRE!H39+OCTUBRE!H39+NOVIEMBRE!H39+DICIEMBRE!H39</f>
        <v>0</v>
      </c>
      <c r="I39" s="129" t="s">
        <v>15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27" t="s">
        <v>15</v>
      </c>
      <c r="BB39" s="127" t="s">
        <v>15</v>
      </c>
      <c r="BC39" s="127" t="s">
        <v>15</v>
      </c>
      <c r="BD39" s="128">
        <v>0</v>
      </c>
      <c r="BE39" s="128">
        <v>0</v>
      </c>
      <c r="BF39" s="128">
        <v>0</v>
      </c>
    </row>
    <row r="40" spans="1:58" x14ac:dyDescent="0.25">
      <c r="A40" s="38" t="s">
        <v>55</v>
      </c>
      <c r="B40" s="137">
        <f>+ENERO!B40+FEBRERO!B40+MARZO!B40+ABRIL!B40+MAYO!B40+JUNIO!B40+JULIO!B40+AGOSTO!B40+SEPTIEMBRE!B40+OCTUBRE!B40+NOVIEMBRE!B40+DICIEMBRE!B40</f>
        <v>0</v>
      </c>
      <c r="C40" s="137">
        <f>+ENERO!C40+FEBRERO!C40+MARZO!C40+ABRIL!C40+MAYO!C40+JUNIO!C40+JULIO!C40+AGOSTO!C40+SEPTIEMBRE!C40+OCTUBRE!C40+NOVIEMBRE!C40+DICIEMBRE!C40</f>
        <v>0</v>
      </c>
      <c r="D40" s="137">
        <f>+ENERO!D40+FEBRERO!D40+MARZO!D40+ABRIL!D40+MAYO!D40+JUNIO!D40+JULIO!D40+AGOSTO!D40+SEPTIEMBRE!D40+OCTUBRE!D40+NOVIEMBRE!D40+DICIEMBRE!D40</f>
        <v>0</v>
      </c>
      <c r="E40" s="137">
        <f>+ENERO!E40+FEBRERO!E40+MARZO!E40+ABRIL!E40+MAYO!E40+JUNIO!E40+JULIO!E40+AGOSTO!E40+SEPTIEMBRE!E40+OCTUBRE!E40+NOVIEMBRE!E40+DICIEMBRE!E40</f>
        <v>0</v>
      </c>
      <c r="F40" s="137">
        <f>+ENERO!F40+FEBRERO!F40+MARZO!F40+ABRIL!F40+MAYO!F40+JUNIO!F40+JULIO!F40+AGOSTO!F40+SEPTIEMBRE!F40+OCTUBRE!F40+NOVIEMBRE!F40+DICIEMBRE!F40</f>
        <v>0</v>
      </c>
      <c r="G40" s="137">
        <f>+ENERO!G40+FEBRERO!G40+MARZO!G40+ABRIL!G40+MAYO!G40+JUNIO!G40+JULIO!G40+AGOSTO!G40+SEPTIEMBRE!G40+OCTUBRE!G40+NOVIEMBRE!G40+DICIEMBRE!G40</f>
        <v>0</v>
      </c>
      <c r="H40" s="137">
        <f>+ENERO!H40+FEBRERO!H40+MARZO!H40+ABRIL!H40+MAYO!H40+JUNIO!H40+JULIO!H40+AGOSTO!H40+SEPTIEMBRE!H40+OCTUBRE!H40+NOVIEMBRE!H40+DICIEMBRE!H40</f>
        <v>0</v>
      </c>
      <c r="I40" s="129" t="s">
        <v>15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27" t="s">
        <v>15</v>
      </c>
      <c r="BB40" s="127" t="s">
        <v>15</v>
      </c>
      <c r="BC40" s="127" t="s">
        <v>15</v>
      </c>
      <c r="BD40" s="128">
        <v>0</v>
      </c>
      <c r="BE40" s="128">
        <v>0</v>
      </c>
      <c r="BF40" s="128">
        <v>0</v>
      </c>
    </row>
    <row r="41" spans="1:58" x14ac:dyDescent="0.25">
      <c r="A41" s="38" t="s">
        <v>56</v>
      </c>
      <c r="B41" s="137">
        <f>+ENERO!B41+FEBRERO!B41+MARZO!B41+ABRIL!B41+MAYO!B41+JUNIO!B41+JULIO!B41+AGOSTO!B41+SEPTIEMBRE!B41+OCTUBRE!B41+NOVIEMBRE!B41+DICIEMBRE!B41</f>
        <v>0</v>
      </c>
      <c r="C41" s="137">
        <f>+ENERO!C41+FEBRERO!C41+MARZO!C41+ABRIL!C41+MAYO!C41+JUNIO!C41+JULIO!C41+AGOSTO!C41+SEPTIEMBRE!C41+OCTUBRE!C41+NOVIEMBRE!C41+DICIEMBRE!C41</f>
        <v>0</v>
      </c>
      <c r="D41" s="137">
        <f>+ENERO!D41+FEBRERO!D41+MARZO!D41+ABRIL!D41+MAYO!D41+JUNIO!D41+JULIO!D41+AGOSTO!D41+SEPTIEMBRE!D41+OCTUBRE!D41+NOVIEMBRE!D41+DICIEMBRE!D41</f>
        <v>0</v>
      </c>
      <c r="E41" s="137">
        <f>+ENERO!E41+FEBRERO!E41+MARZO!E41+ABRIL!E41+MAYO!E41+JUNIO!E41+JULIO!E41+AGOSTO!E41+SEPTIEMBRE!E41+OCTUBRE!E41+NOVIEMBRE!E41+DICIEMBRE!E41</f>
        <v>0</v>
      </c>
      <c r="F41" s="137">
        <f>+ENERO!F41+FEBRERO!F41+MARZO!F41+ABRIL!F41+MAYO!F41+JUNIO!F41+JULIO!F41+AGOSTO!F41+SEPTIEMBRE!F41+OCTUBRE!F41+NOVIEMBRE!F41+DICIEMBRE!F41</f>
        <v>0</v>
      </c>
      <c r="G41" s="137">
        <f>+ENERO!G41+FEBRERO!G41+MARZO!G41+ABRIL!G41+MAYO!G41+JUNIO!G41+JULIO!G41+AGOSTO!G41+SEPTIEMBRE!G41+OCTUBRE!G41+NOVIEMBRE!G41+DICIEMBRE!G41</f>
        <v>0</v>
      </c>
      <c r="H41" s="137">
        <f>+ENERO!H41+FEBRERO!H41+MARZO!H41+ABRIL!H41+MAYO!H41+JUNIO!H41+JULIO!H41+AGOSTO!H41+SEPTIEMBRE!H41+OCTUBRE!H41+NOVIEMBRE!H41+DICIEMBRE!H41</f>
        <v>0</v>
      </c>
      <c r="I41" s="129" t="s">
        <v>15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27" t="s">
        <v>15</v>
      </c>
      <c r="BB41" s="127" t="s">
        <v>15</v>
      </c>
      <c r="BC41" s="127" t="s">
        <v>15</v>
      </c>
      <c r="BD41" s="128">
        <v>0</v>
      </c>
      <c r="BE41" s="128">
        <v>0</v>
      </c>
      <c r="BF41" s="128">
        <v>0</v>
      </c>
    </row>
    <row r="42" spans="1:58" x14ac:dyDescent="0.25">
      <c r="A42" s="38" t="s">
        <v>57</v>
      </c>
      <c r="B42" s="137">
        <f>+ENERO!B42+FEBRERO!B42+MARZO!B42+ABRIL!B42+MAYO!B42+JUNIO!B42+JULIO!B42+AGOSTO!B42+SEPTIEMBRE!B42+OCTUBRE!B42+NOVIEMBRE!B42+DICIEMBRE!B42</f>
        <v>15</v>
      </c>
      <c r="C42" s="137">
        <f>+ENERO!C42+FEBRERO!C42+MARZO!C42+ABRIL!C42+MAYO!C42+JUNIO!C42+JULIO!C42+AGOSTO!C42+SEPTIEMBRE!C42+OCTUBRE!C42+NOVIEMBRE!C42+DICIEMBRE!C42</f>
        <v>11</v>
      </c>
      <c r="D42" s="137">
        <f>+ENERO!D42+FEBRERO!D42+MARZO!D42+ABRIL!D42+MAYO!D42+JUNIO!D42+JULIO!D42+AGOSTO!D42+SEPTIEMBRE!D42+OCTUBRE!D42+NOVIEMBRE!D42+DICIEMBRE!D42</f>
        <v>4</v>
      </c>
      <c r="E42" s="137">
        <f>+ENERO!E42+FEBRERO!E42+MARZO!E42+ABRIL!E42+MAYO!E42+JUNIO!E42+JULIO!E42+AGOSTO!E42+SEPTIEMBRE!E42+OCTUBRE!E42+NOVIEMBRE!E42+DICIEMBRE!E42</f>
        <v>11</v>
      </c>
      <c r="F42" s="137">
        <f>+ENERO!F42+FEBRERO!F42+MARZO!F42+ABRIL!F42+MAYO!F42+JUNIO!F42+JULIO!F42+AGOSTO!F42+SEPTIEMBRE!F42+OCTUBRE!F42+NOVIEMBRE!F42+DICIEMBRE!F42</f>
        <v>4</v>
      </c>
      <c r="G42" s="137">
        <f>+ENERO!G42+FEBRERO!G42+MARZO!G42+ABRIL!G42+MAYO!G42+JUNIO!G42+JULIO!G42+AGOSTO!G42+SEPTIEMBRE!G42+OCTUBRE!G42+NOVIEMBRE!G42+DICIEMBRE!G42</f>
        <v>0</v>
      </c>
      <c r="H42" s="137">
        <f>+ENERO!H42+FEBRERO!H42+MARZO!H42+ABRIL!H42+MAYO!H42+JUNIO!H42+JULIO!H42+AGOSTO!H42+SEPTIEMBRE!H42+OCTUBRE!H42+NOVIEMBRE!H42+DICIEMBRE!H42</f>
        <v>0</v>
      </c>
      <c r="I42" s="129" t="s">
        <v>15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27" t="s">
        <v>15</v>
      </c>
      <c r="BB42" s="127" t="s">
        <v>15</v>
      </c>
      <c r="BC42" s="127" t="s">
        <v>15</v>
      </c>
      <c r="BD42" s="128">
        <v>0</v>
      </c>
      <c r="BE42" s="128">
        <v>0</v>
      </c>
      <c r="BF42" s="128">
        <v>0</v>
      </c>
    </row>
    <row r="43" spans="1:58" x14ac:dyDescent="0.25">
      <c r="A43" s="38" t="s">
        <v>58</v>
      </c>
      <c r="B43" s="137">
        <f>+ENERO!B43+FEBRERO!B43+MARZO!B43+ABRIL!B43+MAYO!B43+JUNIO!B43+JULIO!B43+AGOSTO!B43+SEPTIEMBRE!B43+OCTUBRE!B43+NOVIEMBRE!B43+DICIEMBRE!B43</f>
        <v>0</v>
      </c>
      <c r="C43" s="137">
        <f>+ENERO!C43+FEBRERO!C43+MARZO!C43+ABRIL!C43+MAYO!C43+JUNIO!C43+JULIO!C43+AGOSTO!C43+SEPTIEMBRE!C43+OCTUBRE!C43+NOVIEMBRE!C43+DICIEMBRE!C43</f>
        <v>0</v>
      </c>
      <c r="D43" s="137">
        <f>+ENERO!D43+FEBRERO!D43+MARZO!D43+ABRIL!D43+MAYO!D43+JUNIO!D43+JULIO!D43+AGOSTO!D43+SEPTIEMBRE!D43+OCTUBRE!D43+NOVIEMBRE!D43+DICIEMBRE!D43</f>
        <v>0</v>
      </c>
      <c r="E43" s="137">
        <f>+ENERO!E43+FEBRERO!E43+MARZO!E43+ABRIL!E43+MAYO!E43+JUNIO!E43+JULIO!E43+AGOSTO!E43+SEPTIEMBRE!E43+OCTUBRE!E43+NOVIEMBRE!E43+DICIEMBRE!E43</f>
        <v>0</v>
      </c>
      <c r="F43" s="137">
        <f>+ENERO!F43+FEBRERO!F43+MARZO!F43+ABRIL!F43+MAYO!F43+JUNIO!F43+JULIO!F43+AGOSTO!F43+SEPTIEMBRE!F43+OCTUBRE!F43+NOVIEMBRE!F43+DICIEMBRE!F43</f>
        <v>0</v>
      </c>
      <c r="G43" s="137">
        <f>+ENERO!G43+FEBRERO!G43+MARZO!G43+ABRIL!G43+MAYO!G43+JUNIO!G43+JULIO!G43+AGOSTO!G43+SEPTIEMBRE!G43+OCTUBRE!G43+NOVIEMBRE!G43+DICIEMBRE!G43</f>
        <v>0</v>
      </c>
      <c r="H43" s="137">
        <f>+ENERO!H43+FEBRERO!H43+MARZO!H43+ABRIL!H43+MAYO!H43+JUNIO!H43+JULIO!H43+AGOSTO!H43+SEPTIEMBRE!H43+OCTUBRE!H43+NOVIEMBRE!H43+DICIEMBRE!H43</f>
        <v>0</v>
      </c>
      <c r="I43" s="129" t="s">
        <v>15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27" t="s">
        <v>15</v>
      </c>
      <c r="BB43" s="127" t="s">
        <v>15</v>
      </c>
      <c r="BC43" s="127" t="s">
        <v>15</v>
      </c>
      <c r="BD43" s="128">
        <v>0</v>
      </c>
      <c r="BE43" s="128">
        <v>0</v>
      </c>
      <c r="BF43" s="128">
        <v>0</v>
      </c>
    </row>
    <row r="44" spans="1:58" x14ac:dyDescent="0.25">
      <c r="A44" s="38" t="s">
        <v>59</v>
      </c>
      <c r="B44" s="137">
        <f>+ENERO!B44+FEBRERO!B44+MARZO!B44+ABRIL!B44+MAYO!B44+JUNIO!B44+JULIO!B44+AGOSTO!B44+SEPTIEMBRE!B44+OCTUBRE!B44+NOVIEMBRE!B44+DICIEMBRE!B44</f>
        <v>0</v>
      </c>
      <c r="C44" s="137">
        <f>+ENERO!C44+FEBRERO!C44+MARZO!C44+ABRIL!C44+MAYO!C44+JUNIO!C44+JULIO!C44+AGOSTO!C44+SEPTIEMBRE!C44+OCTUBRE!C44+NOVIEMBRE!C44+DICIEMBRE!C44</f>
        <v>0</v>
      </c>
      <c r="D44" s="137">
        <f>+ENERO!D44+FEBRERO!D44+MARZO!D44+ABRIL!D44+MAYO!D44+JUNIO!D44+JULIO!D44+AGOSTO!D44+SEPTIEMBRE!D44+OCTUBRE!D44+NOVIEMBRE!D44+DICIEMBRE!D44</f>
        <v>0</v>
      </c>
      <c r="E44" s="137">
        <f>+ENERO!E44+FEBRERO!E44+MARZO!E44+ABRIL!E44+MAYO!E44+JUNIO!E44+JULIO!E44+AGOSTO!E44+SEPTIEMBRE!E44+OCTUBRE!E44+NOVIEMBRE!E44+DICIEMBRE!E44</f>
        <v>0</v>
      </c>
      <c r="F44" s="137">
        <f>+ENERO!F44+FEBRERO!F44+MARZO!F44+ABRIL!F44+MAYO!F44+JUNIO!F44+JULIO!F44+AGOSTO!F44+SEPTIEMBRE!F44+OCTUBRE!F44+NOVIEMBRE!F44+DICIEMBRE!F44</f>
        <v>0</v>
      </c>
      <c r="G44" s="137">
        <f>+ENERO!G44+FEBRERO!G44+MARZO!G44+ABRIL!G44+MAYO!G44+JUNIO!G44+JULIO!G44+AGOSTO!G44+SEPTIEMBRE!G44+OCTUBRE!G44+NOVIEMBRE!G44+DICIEMBRE!G44</f>
        <v>0</v>
      </c>
      <c r="H44" s="137">
        <f>+ENERO!H44+FEBRERO!H44+MARZO!H44+ABRIL!H44+MAYO!H44+JUNIO!H44+JULIO!H44+AGOSTO!H44+SEPTIEMBRE!H44+OCTUBRE!H44+NOVIEMBRE!H44+DICIEMBRE!H44</f>
        <v>0</v>
      </c>
      <c r="I44" s="129" t="s">
        <v>15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27" t="s">
        <v>15</v>
      </c>
      <c r="BB44" s="127" t="s">
        <v>15</v>
      </c>
      <c r="BC44" s="127" t="s">
        <v>15</v>
      </c>
      <c r="BD44" s="128">
        <v>0</v>
      </c>
      <c r="BE44" s="128">
        <v>0</v>
      </c>
      <c r="BF44" s="128">
        <v>0</v>
      </c>
    </row>
    <row r="45" spans="1:58" x14ac:dyDescent="0.25">
      <c r="A45" s="38" t="s">
        <v>60</v>
      </c>
      <c r="B45" s="137">
        <f>+ENERO!B45+FEBRERO!B45+MARZO!B45+ABRIL!B45+MAYO!B45+JUNIO!B45+JULIO!B45+AGOSTO!B45+SEPTIEMBRE!B45+OCTUBRE!B45+NOVIEMBRE!B45+DICIEMBRE!B45</f>
        <v>0</v>
      </c>
      <c r="C45" s="137">
        <f>+ENERO!C45+FEBRERO!C45+MARZO!C45+ABRIL!C45+MAYO!C45+JUNIO!C45+JULIO!C45+AGOSTO!C45+SEPTIEMBRE!C45+OCTUBRE!C45+NOVIEMBRE!C45+DICIEMBRE!C45</f>
        <v>0</v>
      </c>
      <c r="D45" s="137">
        <f>+ENERO!D45+FEBRERO!D45+MARZO!D45+ABRIL!D45+MAYO!D45+JUNIO!D45+JULIO!D45+AGOSTO!D45+SEPTIEMBRE!D45+OCTUBRE!D45+NOVIEMBRE!D45+DICIEMBRE!D45</f>
        <v>0</v>
      </c>
      <c r="E45" s="137">
        <f>+ENERO!E45+FEBRERO!E45+MARZO!E45+ABRIL!E45+MAYO!E45+JUNIO!E45+JULIO!E45+AGOSTO!E45+SEPTIEMBRE!E45+OCTUBRE!E45+NOVIEMBRE!E45+DICIEMBRE!E45</f>
        <v>0</v>
      </c>
      <c r="F45" s="137">
        <f>+ENERO!F45+FEBRERO!F45+MARZO!F45+ABRIL!F45+MAYO!F45+JUNIO!F45+JULIO!F45+AGOSTO!F45+SEPTIEMBRE!F45+OCTUBRE!F45+NOVIEMBRE!F45+DICIEMBRE!F45</f>
        <v>0</v>
      </c>
      <c r="G45" s="137">
        <f>+ENERO!G45+FEBRERO!G45+MARZO!G45+ABRIL!G45+MAYO!G45+JUNIO!G45+JULIO!G45+AGOSTO!G45+SEPTIEMBRE!G45+OCTUBRE!G45+NOVIEMBRE!G45+DICIEMBRE!G45</f>
        <v>0</v>
      </c>
      <c r="H45" s="137">
        <f>+ENERO!H45+FEBRERO!H45+MARZO!H45+ABRIL!H45+MAYO!H45+JUNIO!H45+JULIO!H45+AGOSTO!H45+SEPTIEMBRE!H45+OCTUBRE!H45+NOVIEMBRE!H45+DICIEMBRE!H45</f>
        <v>0</v>
      </c>
      <c r="I45" s="129" t="s">
        <v>15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27" t="s">
        <v>15</v>
      </c>
      <c r="BB45" s="127" t="s">
        <v>15</v>
      </c>
      <c r="BC45" s="127" t="s">
        <v>15</v>
      </c>
      <c r="BD45" s="128">
        <v>0</v>
      </c>
      <c r="BE45" s="128">
        <v>0</v>
      </c>
      <c r="BF45" s="128">
        <v>0</v>
      </c>
    </row>
    <row r="46" spans="1:58" x14ac:dyDescent="0.25">
      <c r="A46" s="38" t="s">
        <v>61</v>
      </c>
      <c r="B46" s="137">
        <f>+ENERO!B46+FEBRERO!B46+MARZO!B46+ABRIL!B46+MAYO!B46+JUNIO!B46+JULIO!B46+AGOSTO!B46+SEPTIEMBRE!B46+OCTUBRE!B46+NOVIEMBRE!B46+DICIEMBRE!B46</f>
        <v>0</v>
      </c>
      <c r="C46" s="137">
        <f>+ENERO!C46+FEBRERO!C46+MARZO!C46+ABRIL!C46+MAYO!C46+JUNIO!C46+JULIO!C46+AGOSTO!C46+SEPTIEMBRE!C46+OCTUBRE!C46+NOVIEMBRE!C46+DICIEMBRE!C46</f>
        <v>0</v>
      </c>
      <c r="D46" s="137">
        <f>+ENERO!D46+FEBRERO!D46+MARZO!D46+ABRIL!D46+MAYO!D46+JUNIO!D46+JULIO!D46+AGOSTO!D46+SEPTIEMBRE!D46+OCTUBRE!D46+NOVIEMBRE!D46+DICIEMBRE!D46</f>
        <v>0</v>
      </c>
      <c r="E46" s="137">
        <f>+ENERO!E46+FEBRERO!E46+MARZO!E46+ABRIL!E46+MAYO!E46+JUNIO!E46+JULIO!E46+AGOSTO!E46+SEPTIEMBRE!E46+OCTUBRE!E46+NOVIEMBRE!E46+DICIEMBRE!E46</f>
        <v>0</v>
      </c>
      <c r="F46" s="137">
        <f>+ENERO!F46+FEBRERO!F46+MARZO!F46+ABRIL!F46+MAYO!F46+JUNIO!F46+JULIO!F46+AGOSTO!F46+SEPTIEMBRE!F46+OCTUBRE!F46+NOVIEMBRE!F46+DICIEMBRE!F46</f>
        <v>0</v>
      </c>
      <c r="G46" s="137">
        <f>+ENERO!G46+FEBRERO!G46+MARZO!G46+ABRIL!G46+MAYO!G46+JUNIO!G46+JULIO!G46+AGOSTO!G46+SEPTIEMBRE!G46+OCTUBRE!G46+NOVIEMBRE!G46+DICIEMBRE!G46</f>
        <v>0</v>
      </c>
      <c r="H46" s="137">
        <f>+ENERO!H46+FEBRERO!H46+MARZO!H46+ABRIL!H46+MAYO!H46+JUNIO!H46+JULIO!H46+AGOSTO!H46+SEPTIEMBRE!H46+OCTUBRE!H46+NOVIEMBRE!H46+DICIEMBRE!H46</f>
        <v>0</v>
      </c>
      <c r="I46" s="129" t="s">
        <v>15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27" t="s">
        <v>15</v>
      </c>
      <c r="BB46" s="127" t="s">
        <v>15</v>
      </c>
      <c r="BC46" s="127" t="s">
        <v>15</v>
      </c>
      <c r="BD46" s="128">
        <v>0</v>
      </c>
      <c r="BE46" s="128">
        <v>0</v>
      </c>
      <c r="BF46" s="128">
        <v>0</v>
      </c>
    </row>
    <row r="47" spans="1:58" x14ac:dyDescent="0.25">
      <c r="A47" s="59" t="s">
        <v>62</v>
      </c>
      <c r="B47" s="137">
        <f>+ENERO!B47+FEBRERO!B47+MARZO!B47+ABRIL!B47+MAYO!B47+JUNIO!B47+JULIO!B47+AGOSTO!B47+SEPTIEMBRE!B47+OCTUBRE!B47+NOVIEMBRE!B47+DICIEMBRE!B47</f>
        <v>0</v>
      </c>
      <c r="C47" s="137">
        <f>+ENERO!C47+FEBRERO!C47+MARZO!C47+ABRIL!C47+MAYO!C47+JUNIO!C47+JULIO!C47+AGOSTO!C47+SEPTIEMBRE!C47+OCTUBRE!C47+NOVIEMBRE!C47+DICIEMBRE!C47</f>
        <v>0</v>
      </c>
      <c r="D47" s="137">
        <f>+ENERO!D47+FEBRERO!D47+MARZO!D47+ABRIL!D47+MAYO!D47+JUNIO!D47+JULIO!D47+AGOSTO!D47+SEPTIEMBRE!D47+OCTUBRE!D47+NOVIEMBRE!D47+DICIEMBRE!D47</f>
        <v>0</v>
      </c>
      <c r="E47" s="137">
        <f>+ENERO!E47+FEBRERO!E47+MARZO!E47+ABRIL!E47+MAYO!E47+JUNIO!E47+JULIO!E47+AGOSTO!E47+SEPTIEMBRE!E47+OCTUBRE!E47+NOVIEMBRE!E47+DICIEMBRE!E47</f>
        <v>0</v>
      </c>
      <c r="F47" s="137">
        <f>+ENERO!F47+FEBRERO!F47+MARZO!F47+ABRIL!F47+MAYO!F47+JUNIO!F47+JULIO!F47+AGOSTO!F47+SEPTIEMBRE!F47+OCTUBRE!F47+NOVIEMBRE!F47+DICIEMBRE!F47</f>
        <v>0</v>
      </c>
      <c r="G47" s="137">
        <f>+ENERO!G47+FEBRERO!G47+MARZO!G47+ABRIL!G47+MAYO!G47+JUNIO!G47+JULIO!G47+AGOSTO!G47+SEPTIEMBRE!G47+OCTUBRE!G47+NOVIEMBRE!G47+DICIEMBRE!G47</f>
        <v>0</v>
      </c>
      <c r="H47" s="137">
        <f>+ENERO!H47+FEBRERO!H47+MARZO!H47+ABRIL!H47+MAYO!H47+JUNIO!H47+JULIO!H47+AGOSTO!H47+SEPTIEMBRE!H47+OCTUBRE!H47+NOVIEMBRE!H47+DICIEMBRE!H47</f>
        <v>0</v>
      </c>
      <c r="I47" s="129" t="s">
        <v>15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27" t="s">
        <v>15</v>
      </c>
      <c r="BB47" s="127" t="s">
        <v>15</v>
      </c>
      <c r="BC47" s="127" t="s">
        <v>15</v>
      </c>
      <c r="BD47" s="128">
        <v>0</v>
      </c>
      <c r="BE47" s="128">
        <v>0</v>
      </c>
      <c r="BF47" s="128">
        <v>0</v>
      </c>
    </row>
    <row r="48" spans="1:58" x14ac:dyDescent="0.25">
      <c r="A48" s="59" t="s">
        <v>63</v>
      </c>
      <c r="B48" s="137">
        <f>+ENERO!B48+FEBRERO!B48+MARZO!B48+ABRIL!B48+MAYO!B48+JUNIO!B48+JULIO!B48+AGOSTO!B48+SEPTIEMBRE!B48+OCTUBRE!B48+NOVIEMBRE!B48+DICIEMBRE!B48</f>
        <v>0</v>
      </c>
      <c r="C48" s="137">
        <f>+ENERO!C48+FEBRERO!C48+MARZO!C48+ABRIL!C48+MAYO!C48+JUNIO!C48+JULIO!C48+AGOSTO!C48+SEPTIEMBRE!C48+OCTUBRE!C48+NOVIEMBRE!C48+DICIEMBRE!C48</f>
        <v>0</v>
      </c>
      <c r="D48" s="137">
        <f>+ENERO!D48+FEBRERO!D48+MARZO!D48+ABRIL!D48+MAYO!D48+JUNIO!D48+JULIO!D48+AGOSTO!D48+SEPTIEMBRE!D48+OCTUBRE!D48+NOVIEMBRE!D48+DICIEMBRE!D48</f>
        <v>0</v>
      </c>
      <c r="E48" s="137">
        <f>+ENERO!E48+FEBRERO!E48+MARZO!E48+ABRIL!E48+MAYO!E48+JUNIO!E48+JULIO!E48+AGOSTO!E48+SEPTIEMBRE!E48+OCTUBRE!E48+NOVIEMBRE!E48+DICIEMBRE!E48</f>
        <v>0</v>
      </c>
      <c r="F48" s="137">
        <f>+ENERO!F48+FEBRERO!F48+MARZO!F48+ABRIL!F48+MAYO!F48+JUNIO!F48+JULIO!F48+AGOSTO!F48+SEPTIEMBRE!F48+OCTUBRE!F48+NOVIEMBRE!F48+DICIEMBRE!F48</f>
        <v>0</v>
      </c>
      <c r="G48" s="137">
        <f>+ENERO!G48+FEBRERO!G48+MARZO!G48+ABRIL!G48+MAYO!G48+JUNIO!G48+JULIO!G48+AGOSTO!G48+SEPTIEMBRE!G48+OCTUBRE!G48+NOVIEMBRE!G48+DICIEMBRE!G48</f>
        <v>0</v>
      </c>
      <c r="H48" s="137">
        <f>+ENERO!H48+FEBRERO!H48+MARZO!H48+ABRIL!H48+MAYO!H48+JUNIO!H48+JULIO!H48+AGOSTO!H48+SEPTIEMBRE!H48+OCTUBRE!H48+NOVIEMBRE!H48+DICIEMBRE!H48</f>
        <v>0</v>
      </c>
      <c r="I48" s="129" t="s">
        <v>15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27" t="s">
        <v>15</v>
      </c>
      <c r="BB48" s="127" t="s">
        <v>15</v>
      </c>
      <c r="BC48" s="127" t="s">
        <v>15</v>
      </c>
      <c r="BD48" s="128">
        <v>0</v>
      </c>
      <c r="BE48" s="128">
        <v>0</v>
      </c>
      <c r="BF48" s="128">
        <v>0</v>
      </c>
    </row>
    <row r="49" spans="1:58" x14ac:dyDescent="0.25">
      <c r="A49" s="38" t="s">
        <v>64</v>
      </c>
      <c r="B49" s="137">
        <f>+ENERO!B49+FEBRERO!B49+MARZO!B49+ABRIL!B49+MAYO!B49+JUNIO!B49+JULIO!B49+AGOSTO!B49+SEPTIEMBRE!B49+OCTUBRE!B49+NOVIEMBRE!B49+DICIEMBRE!B49</f>
        <v>0</v>
      </c>
      <c r="C49" s="137">
        <f>+ENERO!C49+FEBRERO!C49+MARZO!C49+ABRIL!C49+MAYO!C49+JUNIO!C49+JULIO!C49+AGOSTO!C49+SEPTIEMBRE!C49+OCTUBRE!C49+NOVIEMBRE!C49+DICIEMBRE!C49</f>
        <v>0</v>
      </c>
      <c r="D49" s="137">
        <f>+ENERO!D49+FEBRERO!D49+MARZO!D49+ABRIL!D49+MAYO!D49+JUNIO!D49+JULIO!D49+AGOSTO!D49+SEPTIEMBRE!D49+OCTUBRE!D49+NOVIEMBRE!D49+DICIEMBRE!D49</f>
        <v>0</v>
      </c>
      <c r="E49" s="137">
        <f>+ENERO!E49+FEBRERO!E49+MARZO!E49+ABRIL!E49+MAYO!E49+JUNIO!E49+JULIO!E49+AGOSTO!E49+SEPTIEMBRE!E49+OCTUBRE!E49+NOVIEMBRE!E49+DICIEMBRE!E49</f>
        <v>0</v>
      </c>
      <c r="F49" s="137">
        <f>+ENERO!F49+FEBRERO!F49+MARZO!F49+ABRIL!F49+MAYO!F49+JUNIO!F49+JULIO!F49+AGOSTO!F49+SEPTIEMBRE!F49+OCTUBRE!F49+NOVIEMBRE!F49+DICIEMBRE!F49</f>
        <v>0</v>
      </c>
      <c r="G49" s="137">
        <f>+ENERO!G49+FEBRERO!G49+MARZO!G49+ABRIL!G49+MAYO!G49+JUNIO!G49+JULIO!G49+AGOSTO!G49+SEPTIEMBRE!G49+OCTUBRE!G49+NOVIEMBRE!G49+DICIEMBRE!G49</f>
        <v>0</v>
      </c>
      <c r="H49" s="137">
        <f>+ENERO!H49+FEBRERO!H49+MARZO!H49+ABRIL!H49+MAYO!H49+JUNIO!H49+JULIO!H49+AGOSTO!H49+SEPTIEMBRE!H49+OCTUBRE!H49+NOVIEMBRE!H49+DICIEMBRE!H49</f>
        <v>0</v>
      </c>
      <c r="I49" s="129" t="s">
        <v>15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27" t="s">
        <v>15</v>
      </c>
      <c r="BB49" s="127" t="s">
        <v>15</v>
      </c>
      <c r="BC49" s="127" t="s">
        <v>15</v>
      </c>
      <c r="BD49" s="128">
        <v>0</v>
      </c>
      <c r="BE49" s="128">
        <v>0</v>
      </c>
      <c r="BF49" s="128">
        <v>0</v>
      </c>
    </row>
    <row r="50" spans="1:58" x14ac:dyDescent="0.25">
      <c r="A50" s="38" t="s">
        <v>65</v>
      </c>
      <c r="B50" s="137">
        <f>+ENERO!B50+FEBRERO!B50+MARZO!B50+ABRIL!B50+MAYO!B50+JUNIO!B50+JULIO!B50+AGOSTO!B50+SEPTIEMBRE!B50+OCTUBRE!B50+NOVIEMBRE!B50+DICIEMBRE!B50</f>
        <v>0</v>
      </c>
      <c r="C50" s="137">
        <f>+ENERO!C50+FEBRERO!C50+MARZO!C50+ABRIL!C50+MAYO!C50+JUNIO!C50+JULIO!C50+AGOSTO!C50+SEPTIEMBRE!C50+OCTUBRE!C50+NOVIEMBRE!C50+DICIEMBRE!C50</f>
        <v>0</v>
      </c>
      <c r="D50" s="137">
        <f>+ENERO!D50+FEBRERO!D50+MARZO!D50+ABRIL!D50+MAYO!D50+JUNIO!D50+JULIO!D50+AGOSTO!D50+SEPTIEMBRE!D50+OCTUBRE!D50+NOVIEMBRE!D50+DICIEMBRE!D50</f>
        <v>0</v>
      </c>
      <c r="E50" s="137">
        <f>+ENERO!E50+FEBRERO!E50+MARZO!E50+ABRIL!E50+MAYO!E50+JUNIO!E50+JULIO!E50+AGOSTO!E50+SEPTIEMBRE!E50+OCTUBRE!E50+NOVIEMBRE!E50+DICIEMBRE!E50</f>
        <v>0</v>
      </c>
      <c r="F50" s="137">
        <f>+ENERO!F50+FEBRERO!F50+MARZO!F50+ABRIL!F50+MAYO!F50+JUNIO!F50+JULIO!F50+AGOSTO!F50+SEPTIEMBRE!F50+OCTUBRE!F50+NOVIEMBRE!F50+DICIEMBRE!F50</f>
        <v>0</v>
      </c>
      <c r="G50" s="137">
        <f>+ENERO!G50+FEBRERO!G50+MARZO!G50+ABRIL!G50+MAYO!G50+JUNIO!G50+JULIO!G50+AGOSTO!G50+SEPTIEMBRE!G50+OCTUBRE!G50+NOVIEMBRE!G50+DICIEMBRE!G50</f>
        <v>0</v>
      </c>
      <c r="H50" s="137">
        <f>+ENERO!H50+FEBRERO!H50+MARZO!H50+ABRIL!H50+MAYO!H50+JUNIO!H50+JULIO!H50+AGOSTO!H50+SEPTIEMBRE!H50+OCTUBRE!H50+NOVIEMBRE!H50+DICIEMBRE!H50</f>
        <v>0</v>
      </c>
      <c r="I50" s="129" t="s">
        <v>15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27" t="s">
        <v>15</v>
      </c>
      <c r="BB50" s="127" t="s">
        <v>15</v>
      </c>
      <c r="BC50" s="127" t="s">
        <v>15</v>
      </c>
      <c r="BD50" s="128">
        <v>0</v>
      </c>
      <c r="BE50" s="128">
        <v>0</v>
      </c>
      <c r="BF50" s="128">
        <v>0</v>
      </c>
    </row>
    <row r="51" spans="1:58" x14ac:dyDescent="0.25">
      <c r="A51" s="38" t="s">
        <v>66</v>
      </c>
      <c r="B51" s="137">
        <f>+ENERO!B51+FEBRERO!B51+MARZO!B51+ABRIL!B51+MAYO!B51+JUNIO!B51+JULIO!B51+AGOSTO!B51+SEPTIEMBRE!B51+OCTUBRE!B51+NOVIEMBRE!B51+DICIEMBRE!B51</f>
        <v>0</v>
      </c>
      <c r="C51" s="137">
        <f>+ENERO!C51+FEBRERO!C51+MARZO!C51+ABRIL!C51+MAYO!C51+JUNIO!C51+JULIO!C51+AGOSTO!C51+SEPTIEMBRE!C51+OCTUBRE!C51+NOVIEMBRE!C51+DICIEMBRE!C51</f>
        <v>0</v>
      </c>
      <c r="D51" s="137">
        <f>+ENERO!D51+FEBRERO!D51+MARZO!D51+ABRIL!D51+MAYO!D51+JUNIO!D51+JULIO!D51+AGOSTO!D51+SEPTIEMBRE!D51+OCTUBRE!D51+NOVIEMBRE!D51+DICIEMBRE!D51</f>
        <v>0</v>
      </c>
      <c r="E51" s="137">
        <f>+ENERO!E51+FEBRERO!E51+MARZO!E51+ABRIL!E51+MAYO!E51+JUNIO!E51+JULIO!E51+AGOSTO!E51+SEPTIEMBRE!E51+OCTUBRE!E51+NOVIEMBRE!E51+DICIEMBRE!E51</f>
        <v>0</v>
      </c>
      <c r="F51" s="137">
        <f>+ENERO!F51+FEBRERO!F51+MARZO!F51+ABRIL!F51+MAYO!F51+JUNIO!F51+JULIO!F51+AGOSTO!F51+SEPTIEMBRE!F51+OCTUBRE!F51+NOVIEMBRE!F51+DICIEMBRE!F51</f>
        <v>0</v>
      </c>
      <c r="G51" s="137">
        <f>+ENERO!G51+FEBRERO!G51+MARZO!G51+ABRIL!G51+MAYO!G51+JUNIO!G51+JULIO!G51+AGOSTO!G51+SEPTIEMBRE!G51+OCTUBRE!G51+NOVIEMBRE!G51+DICIEMBRE!G51</f>
        <v>0</v>
      </c>
      <c r="H51" s="137">
        <f>+ENERO!H51+FEBRERO!H51+MARZO!H51+ABRIL!H51+MAYO!H51+JUNIO!H51+JULIO!H51+AGOSTO!H51+SEPTIEMBRE!H51+OCTUBRE!H51+NOVIEMBRE!H51+DICIEMBRE!H51</f>
        <v>0</v>
      </c>
      <c r="I51" s="129" t="s">
        <v>15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27" t="s">
        <v>15</v>
      </c>
      <c r="BB51" s="127" t="s">
        <v>15</v>
      </c>
      <c r="BC51" s="127" t="s">
        <v>15</v>
      </c>
      <c r="BD51" s="128">
        <v>0</v>
      </c>
      <c r="BE51" s="128">
        <v>0</v>
      </c>
      <c r="BF51" s="128">
        <v>0</v>
      </c>
    </row>
    <row r="52" spans="1:58" x14ac:dyDescent="0.25">
      <c r="A52" s="38" t="s">
        <v>67</v>
      </c>
      <c r="B52" s="137">
        <f>+ENERO!B52+FEBRERO!B52+MARZO!B52+ABRIL!B52+MAYO!B52+JUNIO!B52+JULIO!B52+AGOSTO!B52+SEPTIEMBRE!B52+OCTUBRE!B52+NOVIEMBRE!B52+DICIEMBRE!B52</f>
        <v>0</v>
      </c>
      <c r="C52" s="137">
        <f>+ENERO!C52+FEBRERO!C52+MARZO!C52+ABRIL!C52+MAYO!C52+JUNIO!C52+JULIO!C52+AGOSTO!C52+SEPTIEMBRE!C52+OCTUBRE!C52+NOVIEMBRE!C52+DICIEMBRE!C52</f>
        <v>0</v>
      </c>
      <c r="D52" s="137">
        <f>+ENERO!D52+FEBRERO!D52+MARZO!D52+ABRIL!D52+MAYO!D52+JUNIO!D52+JULIO!D52+AGOSTO!D52+SEPTIEMBRE!D52+OCTUBRE!D52+NOVIEMBRE!D52+DICIEMBRE!D52</f>
        <v>0</v>
      </c>
      <c r="E52" s="137">
        <f>+ENERO!E52+FEBRERO!E52+MARZO!E52+ABRIL!E52+MAYO!E52+JUNIO!E52+JULIO!E52+AGOSTO!E52+SEPTIEMBRE!E52+OCTUBRE!E52+NOVIEMBRE!E52+DICIEMBRE!E52</f>
        <v>0</v>
      </c>
      <c r="F52" s="137">
        <f>+ENERO!F52+FEBRERO!F52+MARZO!F52+ABRIL!F52+MAYO!F52+JUNIO!F52+JULIO!F52+AGOSTO!F52+SEPTIEMBRE!F52+OCTUBRE!F52+NOVIEMBRE!F52+DICIEMBRE!F52</f>
        <v>0</v>
      </c>
      <c r="G52" s="137">
        <f>+ENERO!G52+FEBRERO!G52+MARZO!G52+ABRIL!G52+MAYO!G52+JUNIO!G52+JULIO!G52+AGOSTO!G52+SEPTIEMBRE!G52+OCTUBRE!G52+NOVIEMBRE!G52+DICIEMBRE!G52</f>
        <v>0</v>
      </c>
      <c r="H52" s="137">
        <f>+ENERO!H52+FEBRERO!H52+MARZO!H52+ABRIL!H52+MAYO!H52+JUNIO!H52+JULIO!H52+AGOSTO!H52+SEPTIEMBRE!H52+OCTUBRE!H52+NOVIEMBRE!H52+DICIEMBRE!H52</f>
        <v>0</v>
      </c>
      <c r="I52" s="129" t="s">
        <v>15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27" t="s">
        <v>15</v>
      </c>
      <c r="BB52" s="127" t="s">
        <v>15</v>
      </c>
      <c r="BC52" s="127" t="s">
        <v>15</v>
      </c>
      <c r="BD52" s="128">
        <v>0</v>
      </c>
      <c r="BE52" s="128">
        <v>0</v>
      </c>
      <c r="BF52" s="128">
        <v>0</v>
      </c>
    </row>
    <row r="53" spans="1:58" x14ac:dyDescent="0.25">
      <c r="A53" s="38" t="s">
        <v>68</v>
      </c>
      <c r="B53" s="137">
        <f>+ENERO!B53+FEBRERO!B53+MARZO!B53+ABRIL!B53+MAYO!B53+JUNIO!B53+JULIO!B53+AGOSTO!B53+SEPTIEMBRE!B53+OCTUBRE!B53+NOVIEMBRE!B53+DICIEMBRE!B53</f>
        <v>0</v>
      </c>
      <c r="C53" s="137">
        <f>+ENERO!C53+FEBRERO!C53+MARZO!C53+ABRIL!C53+MAYO!C53+JUNIO!C53+JULIO!C53+AGOSTO!C53+SEPTIEMBRE!C53+OCTUBRE!C53+NOVIEMBRE!C53+DICIEMBRE!C53</f>
        <v>0</v>
      </c>
      <c r="D53" s="137">
        <f>+ENERO!D53+FEBRERO!D53+MARZO!D53+ABRIL!D53+MAYO!D53+JUNIO!D53+JULIO!D53+AGOSTO!D53+SEPTIEMBRE!D53+OCTUBRE!D53+NOVIEMBRE!D53+DICIEMBRE!D53</f>
        <v>0</v>
      </c>
      <c r="E53" s="137">
        <f>+ENERO!E53+FEBRERO!E53+MARZO!E53+ABRIL!E53+MAYO!E53+JUNIO!E53+JULIO!E53+AGOSTO!E53+SEPTIEMBRE!E53+OCTUBRE!E53+NOVIEMBRE!E53+DICIEMBRE!E53</f>
        <v>0</v>
      </c>
      <c r="F53" s="137">
        <f>+ENERO!F53+FEBRERO!F53+MARZO!F53+ABRIL!F53+MAYO!F53+JUNIO!F53+JULIO!F53+AGOSTO!F53+SEPTIEMBRE!F53+OCTUBRE!F53+NOVIEMBRE!F53+DICIEMBRE!F53</f>
        <v>0</v>
      </c>
      <c r="G53" s="137">
        <f>+ENERO!G53+FEBRERO!G53+MARZO!G53+ABRIL!G53+MAYO!G53+JUNIO!G53+JULIO!G53+AGOSTO!G53+SEPTIEMBRE!G53+OCTUBRE!G53+NOVIEMBRE!G53+DICIEMBRE!G53</f>
        <v>0</v>
      </c>
      <c r="H53" s="137">
        <f>+ENERO!H53+FEBRERO!H53+MARZO!H53+ABRIL!H53+MAYO!H53+JUNIO!H53+JULIO!H53+AGOSTO!H53+SEPTIEMBRE!H53+OCTUBRE!H53+NOVIEMBRE!H53+DICIEMBRE!H53</f>
        <v>0</v>
      </c>
      <c r="I53" s="129" t="s">
        <v>15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27" t="s">
        <v>15</v>
      </c>
      <c r="BB53" s="127" t="s">
        <v>15</v>
      </c>
      <c r="BC53" s="127" t="s">
        <v>15</v>
      </c>
      <c r="BD53" s="128">
        <v>0</v>
      </c>
      <c r="BE53" s="128">
        <v>0</v>
      </c>
      <c r="BF53" s="128">
        <v>0</v>
      </c>
    </row>
    <row r="54" spans="1:58" x14ac:dyDescent="0.25">
      <c r="A54" s="38" t="s">
        <v>69</v>
      </c>
      <c r="B54" s="137">
        <f>+ENERO!B54+FEBRERO!B54+MARZO!B54+ABRIL!B54+MAYO!B54+JUNIO!B54+JULIO!B54+AGOSTO!B54+SEPTIEMBRE!B54+OCTUBRE!B54+NOVIEMBRE!B54+DICIEMBRE!B54</f>
        <v>0</v>
      </c>
      <c r="C54" s="137">
        <f>+ENERO!C54+FEBRERO!C54+MARZO!C54+ABRIL!C54+MAYO!C54+JUNIO!C54+JULIO!C54+AGOSTO!C54+SEPTIEMBRE!C54+OCTUBRE!C54+NOVIEMBRE!C54+DICIEMBRE!C54</f>
        <v>0</v>
      </c>
      <c r="D54" s="137">
        <f>+ENERO!D54+FEBRERO!D54+MARZO!D54+ABRIL!D54+MAYO!D54+JUNIO!D54+JULIO!D54+AGOSTO!D54+SEPTIEMBRE!D54+OCTUBRE!D54+NOVIEMBRE!D54+DICIEMBRE!D54</f>
        <v>0</v>
      </c>
      <c r="E54" s="137">
        <f>+ENERO!E54+FEBRERO!E54+MARZO!E54+ABRIL!E54+MAYO!E54+JUNIO!E54+JULIO!E54+AGOSTO!E54+SEPTIEMBRE!E54+OCTUBRE!E54+NOVIEMBRE!E54+DICIEMBRE!E54</f>
        <v>0</v>
      </c>
      <c r="F54" s="137">
        <f>+ENERO!F54+FEBRERO!F54+MARZO!F54+ABRIL!F54+MAYO!F54+JUNIO!F54+JULIO!F54+AGOSTO!F54+SEPTIEMBRE!F54+OCTUBRE!F54+NOVIEMBRE!F54+DICIEMBRE!F54</f>
        <v>0</v>
      </c>
      <c r="G54" s="137">
        <f>+ENERO!G54+FEBRERO!G54+MARZO!G54+ABRIL!G54+MAYO!G54+JUNIO!G54+JULIO!G54+AGOSTO!G54+SEPTIEMBRE!G54+OCTUBRE!G54+NOVIEMBRE!G54+DICIEMBRE!G54</f>
        <v>0</v>
      </c>
      <c r="H54" s="137">
        <f>+ENERO!H54+FEBRERO!H54+MARZO!H54+ABRIL!H54+MAYO!H54+JUNIO!H54+JULIO!H54+AGOSTO!H54+SEPTIEMBRE!H54+OCTUBRE!H54+NOVIEMBRE!H54+DICIEMBRE!H54</f>
        <v>0</v>
      </c>
      <c r="I54" s="129" t="s">
        <v>15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27" t="s">
        <v>15</v>
      </c>
      <c r="BB54" s="127" t="s">
        <v>15</v>
      </c>
      <c r="BC54" s="127" t="s">
        <v>15</v>
      </c>
      <c r="BD54" s="128">
        <v>0</v>
      </c>
      <c r="BE54" s="128">
        <v>0</v>
      </c>
      <c r="BF54" s="128">
        <v>0</v>
      </c>
    </row>
    <row r="55" spans="1:58" x14ac:dyDescent="0.25">
      <c r="A55" s="38" t="s">
        <v>70</v>
      </c>
      <c r="B55" s="137">
        <f>+ENERO!B55+FEBRERO!B55+MARZO!B55+ABRIL!B55+MAYO!B55+JUNIO!B55+JULIO!B55+AGOSTO!B55+SEPTIEMBRE!B55+OCTUBRE!B55+NOVIEMBRE!B55+DICIEMBRE!B55</f>
        <v>0</v>
      </c>
      <c r="C55" s="137">
        <f>+ENERO!C55+FEBRERO!C55+MARZO!C55+ABRIL!C55+MAYO!C55+JUNIO!C55+JULIO!C55+AGOSTO!C55+SEPTIEMBRE!C55+OCTUBRE!C55+NOVIEMBRE!C55+DICIEMBRE!C55</f>
        <v>0</v>
      </c>
      <c r="D55" s="137">
        <f>+ENERO!D55+FEBRERO!D55+MARZO!D55+ABRIL!D55+MAYO!D55+JUNIO!D55+JULIO!D55+AGOSTO!D55+SEPTIEMBRE!D55+OCTUBRE!D55+NOVIEMBRE!D55+DICIEMBRE!D55</f>
        <v>0</v>
      </c>
      <c r="E55" s="137">
        <f>+ENERO!E55+FEBRERO!E55+MARZO!E55+ABRIL!E55+MAYO!E55+JUNIO!E55+JULIO!E55+AGOSTO!E55+SEPTIEMBRE!E55+OCTUBRE!E55+NOVIEMBRE!E55+DICIEMBRE!E55</f>
        <v>0</v>
      </c>
      <c r="F55" s="137">
        <f>+ENERO!F55+FEBRERO!F55+MARZO!F55+ABRIL!F55+MAYO!F55+JUNIO!F55+JULIO!F55+AGOSTO!F55+SEPTIEMBRE!F55+OCTUBRE!F55+NOVIEMBRE!F55+DICIEMBRE!F55</f>
        <v>0</v>
      </c>
      <c r="G55" s="137">
        <f>+ENERO!G55+FEBRERO!G55+MARZO!G55+ABRIL!G55+MAYO!G55+JUNIO!G55+JULIO!G55+AGOSTO!G55+SEPTIEMBRE!G55+OCTUBRE!G55+NOVIEMBRE!G55+DICIEMBRE!G55</f>
        <v>0</v>
      </c>
      <c r="H55" s="137">
        <f>+ENERO!H55+FEBRERO!H55+MARZO!H55+ABRIL!H55+MAYO!H55+JUNIO!H55+JULIO!H55+AGOSTO!H55+SEPTIEMBRE!H55+OCTUBRE!H55+NOVIEMBRE!H55+DICIEMBRE!H55</f>
        <v>0</v>
      </c>
      <c r="I55" s="129" t="s">
        <v>15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27" t="s">
        <v>15</v>
      </c>
      <c r="BB55" s="127" t="s">
        <v>15</v>
      </c>
      <c r="BC55" s="127" t="s">
        <v>15</v>
      </c>
      <c r="BD55" s="128">
        <v>0</v>
      </c>
      <c r="BE55" s="128">
        <v>0</v>
      </c>
      <c r="BF55" s="128">
        <v>0</v>
      </c>
    </row>
    <row r="56" spans="1:58" x14ac:dyDescent="0.25">
      <c r="A56" s="38" t="s">
        <v>71</v>
      </c>
      <c r="B56" s="137">
        <f>+ENERO!B56+FEBRERO!B56+MARZO!B56+ABRIL!B56+MAYO!B56+JUNIO!B56+JULIO!B56+AGOSTO!B56+SEPTIEMBRE!B56+OCTUBRE!B56+NOVIEMBRE!B56+DICIEMBRE!B56</f>
        <v>0</v>
      </c>
      <c r="C56" s="137">
        <f>+ENERO!C56+FEBRERO!C56+MARZO!C56+ABRIL!C56+MAYO!C56+JUNIO!C56+JULIO!C56+AGOSTO!C56+SEPTIEMBRE!C56+OCTUBRE!C56+NOVIEMBRE!C56+DICIEMBRE!C56</f>
        <v>0</v>
      </c>
      <c r="D56" s="137">
        <f>+ENERO!D56+FEBRERO!D56+MARZO!D56+ABRIL!D56+MAYO!D56+JUNIO!D56+JULIO!D56+AGOSTO!D56+SEPTIEMBRE!D56+OCTUBRE!D56+NOVIEMBRE!D56+DICIEMBRE!D56</f>
        <v>0</v>
      </c>
      <c r="E56" s="137">
        <f>+ENERO!E56+FEBRERO!E56+MARZO!E56+ABRIL!E56+MAYO!E56+JUNIO!E56+JULIO!E56+AGOSTO!E56+SEPTIEMBRE!E56+OCTUBRE!E56+NOVIEMBRE!E56+DICIEMBRE!E56</f>
        <v>0</v>
      </c>
      <c r="F56" s="137">
        <f>+ENERO!F56+FEBRERO!F56+MARZO!F56+ABRIL!F56+MAYO!F56+JUNIO!F56+JULIO!F56+AGOSTO!F56+SEPTIEMBRE!F56+OCTUBRE!F56+NOVIEMBRE!F56+DICIEMBRE!F56</f>
        <v>0</v>
      </c>
      <c r="G56" s="137">
        <f>+ENERO!G56+FEBRERO!G56+MARZO!G56+ABRIL!G56+MAYO!G56+JUNIO!G56+JULIO!G56+AGOSTO!G56+SEPTIEMBRE!G56+OCTUBRE!G56+NOVIEMBRE!G56+DICIEMBRE!G56</f>
        <v>0</v>
      </c>
      <c r="H56" s="137">
        <f>+ENERO!H56+FEBRERO!H56+MARZO!H56+ABRIL!H56+MAYO!H56+JUNIO!H56+JULIO!H56+AGOSTO!H56+SEPTIEMBRE!H56+OCTUBRE!H56+NOVIEMBRE!H56+DICIEMBRE!H56</f>
        <v>0</v>
      </c>
      <c r="I56" s="129" t="s">
        <v>15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27" t="s">
        <v>15</v>
      </c>
      <c r="BB56" s="127" t="s">
        <v>15</v>
      </c>
      <c r="BC56" s="127" t="s">
        <v>15</v>
      </c>
      <c r="BD56" s="128">
        <v>0</v>
      </c>
      <c r="BE56" s="128">
        <v>0</v>
      </c>
      <c r="BF56" s="128">
        <v>0</v>
      </c>
    </row>
    <row r="57" spans="1:58" x14ac:dyDescent="0.25">
      <c r="A57" s="38" t="s">
        <v>72</v>
      </c>
      <c r="B57" s="137">
        <f>+ENERO!B57+FEBRERO!B57+MARZO!B57+ABRIL!B57+MAYO!B57+JUNIO!B57+JULIO!B57+AGOSTO!B57+SEPTIEMBRE!B57+OCTUBRE!B57+NOVIEMBRE!B57+DICIEMBRE!B57</f>
        <v>0</v>
      </c>
      <c r="C57" s="137">
        <f>+ENERO!C57+FEBRERO!C57+MARZO!C57+ABRIL!C57+MAYO!C57+JUNIO!C57+JULIO!C57+AGOSTO!C57+SEPTIEMBRE!C57+OCTUBRE!C57+NOVIEMBRE!C57+DICIEMBRE!C57</f>
        <v>0</v>
      </c>
      <c r="D57" s="137">
        <f>+ENERO!D57+FEBRERO!D57+MARZO!D57+ABRIL!D57+MAYO!D57+JUNIO!D57+JULIO!D57+AGOSTO!D57+SEPTIEMBRE!D57+OCTUBRE!D57+NOVIEMBRE!D57+DICIEMBRE!D57</f>
        <v>0</v>
      </c>
      <c r="E57" s="137">
        <f>+ENERO!E57+FEBRERO!E57+MARZO!E57+ABRIL!E57+MAYO!E57+JUNIO!E57+JULIO!E57+AGOSTO!E57+SEPTIEMBRE!E57+OCTUBRE!E57+NOVIEMBRE!E57+DICIEMBRE!E57</f>
        <v>0</v>
      </c>
      <c r="F57" s="137">
        <f>+ENERO!F57+FEBRERO!F57+MARZO!F57+ABRIL!F57+MAYO!F57+JUNIO!F57+JULIO!F57+AGOSTO!F57+SEPTIEMBRE!F57+OCTUBRE!F57+NOVIEMBRE!F57+DICIEMBRE!F57</f>
        <v>0</v>
      </c>
      <c r="G57" s="137">
        <f>+ENERO!G57+FEBRERO!G57+MARZO!G57+ABRIL!G57+MAYO!G57+JUNIO!G57+JULIO!G57+AGOSTO!G57+SEPTIEMBRE!G57+OCTUBRE!G57+NOVIEMBRE!G57+DICIEMBRE!G57</f>
        <v>0</v>
      </c>
      <c r="H57" s="137">
        <f>+ENERO!H57+FEBRERO!H57+MARZO!H57+ABRIL!H57+MAYO!H57+JUNIO!H57+JULIO!H57+AGOSTO!H57+SEPTIEMBRE!H57+OCTUBRE!H57+NOVIEMBRE!H57+DICIEMBRE!H57</f>
        <v>0</v>
      </c>
      <c r="I57" s="129" t="s">
        <v>15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27" t="s">
        <v>15</v>
      </c>
      <c r="BB57" s="127" t="s">
        <v>15</v>
      </c>
      <c r="BC57" s="127" t="s">
        <v>15</v>
      </c>
      <c r="BD57" s="128">
        <v>0</v>
      </c>
      <c r="BE57" s="128">
        <v>0</v>
      </c>
      <c r="BF57" s="128">
        <v>0</v>
      </c>
    </row>
    <row r="58" spans="1:58" x14ac:dyDescent="0.25">
      <c r="A58" s="39" t="s">
        <v>73</v>
      </c>
      <c r="B58" s="137">
        <f>+ENERO!B58+FEBRERO!B58+MARZO!B58+ABRIL!B58+MAYO!B58+JUNIO!B58+JULIO!B58+AGOSTO!B58+SEPTIEMBRE!B58+OCTUBRE!B58+NOVIEMBRE!B58+DICIEMBRE!B58</f>
        <v>0</v>
      </c>
      <c r="C58" s="137">
        <f>+ENERO!C58+FEBRERO!C58+MARZO!C58+ABRIL!C58+MAYO!C58+JUNIO!C58+JULIO!C58+AGOSTO!C58+SEPTIEMBRE!C58+OCTUBRE!C58+NOVIEMBRE!C58+DICIEMBRE!C58</f>
        <v>0</v>
      </c>
      <c r="D58" s="137">
        <f>+ENERO!D58+FEBRERO!D58+MARZO!D58+ABRIL!D58+MAYO!D58+JUNIO!D58+JULIO!D58+AGOSTO!D58+SEPTIEMBRE!D58+OCTUBRE!D58+NOVIEMBRE!D58+DICIEMBRE!D58</f>
        <v>0</v>
      </c>
      <c r="E58" s="137">
        <f>+ENERO!E58+FEBRERO!E58+MARZO!E58+ABRIL!E58+MAYO!E58+JUNIO!E58+JULIO!E58+AGOSTO!E58+SEPTIEMBRE!E58+OCTUBRE!E58+NOVIEMBRE!E58+DICIEMBRE!E58</f>
        <v>0</v>
      </c>
      <c r="F58" s="137">
        <f>+ENERO!F58+FEBRERO!F58+MARZO!F58+ABRIL!F58+MAYO!F58+JUNIO!F58+JULIO!F58+AGOSTO!F58+SEPTIEMBRE!F58+OCTUBRE!F58+NOVIEMBRE!F58+DICIEMBRE!F58</f>
        <v>0</v>
      </c>
      <c r="G58" s="137">
        <f>+ENERO!G58+FEBRERO!G58+MARZO!G58+ABRIL!G58+MAYO!G58+JUNIO!G58+JULIO!G58+AGOSTO!G58+SEPTIEMBRE!G58+OCTUBRE!G58+NOVIEMBRE!G58+DICIEMBRE!G58</f>
        <v>0</v>
      </c>
      <c r="H58" s="137">
        <f>+ENERO!H58+FEBRERO!H58+MARZO!H58+ABRIL!H58+MAYO!H58+JUNIO!H58+JULIO!H58+AGOSTO!H58+SEPTIEMBRE!H58+OCTUBRE!H58+NOVIEMBRE!H58+DICIEMBRE!H58</f>
        <v>0</v>
      </c>
      <c r="I58" s="129" t="s">
        <v>15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27" t="s">
        <v>15</v>
      </c>
      <c r="BB58" s="127" t="s">
        <v>15</v>
      </c>
      <c r="BC58" s="127" t="s">
        <v>15</v>
      </c>
      <c r="BD58" s="128">
        <v>0</v>
      </c>
      <c r="BE58" s="128">
        <v>0</v>
      </c>
      <c r="BF58" s="128">
        <v>0</v>
      </c>
    </row>
    <row r="59" spans="1:58" x14ac:dyDescent="0.25">
      <c r="A59" s="39" t="s">
        <v>74</v>
      </c>
      <c r="B59" s="137">
        <f>+ENERO!B59+FEBRERO!B59+MARZO!B59+ABRIL!B59+MAYO!B59+JUNIO!B59+JULIO!B59+AGOSTO!B59+SEPTIEMBRE!B59+OCTUBRE!B59+NOVIEMBRE!B59+DICIEMBRE!B59</f>
        <v>0</v>
      </c>
      <c r="C59" s="137">
        <f>+ENERO!C59+FEBRERO!C59+MARZO!C59+ABRIL!C59+MAYO!C59+JUNIO!C59+JULIO!C59+AGOSTO!C59+SEPTIEMBRE!C59+OCTUBRE!C59+NOVIEMBRE!C59+DICIEMBRE!C59</f>
        <v>0</v>
      </c>
      <c r="D59" s="137">
        <f>+ENERO!D59+FEBRERO!D59+MARZO!D59+ABRIL!D59+MAYO!D59+JUNIO!D59+JULIO!D59+AGOSTO!D59+SEPTIEMBRE!D59+OCTUBRE!D59+NOVIEMBRE!D59+DICIEMBRE!D59</f>
        <v>0</v>
      </c>
      <c r="E59" s="137">
        <f>+ENERO!E59+FEBRERO!E59+MARZO!E59+ABRIL!E59+MAYO!E59+JUNIO!E59+JULIO!E59+AGOSTO!E59+SEPTIEMBRE!E59+OCTUBRE!E59+NOVIEMBRE!E59+DICIEMBRE!E59</f>
        <v>0</v>
      </c>
      <c r="F59" s="137">
        <f>+ENERO!F59+FEBRERO!F59+MARZO!F59+ABRIL!F59+MAYO!F59+JUNIO!F59+JULIO!F59+AGOSTO!F59+SEPTIEMBRE!F59+OCTUBRE!F59+NOVIEMBRE!F59+DICIEMBRE!F59</f>
        <v>0</v>
      </c>
      <c r="G59" s="137">
        <f>+ENERO!G59+FEBRERO!G59+MARZO!G59+ABRIL!G59+MAYO!G59+JUNIO!G59+JULIO!G59+AGOSTO!G59+SEPTIEMBRE!G59+OCTUBRE!G59+NOVIEMBRE!G59+DICIEMBRE!G59</f>
        <v>0</v>
      </c>
      <c r="H59" s="137">
        <f>+ENERO!H59+FEBRERO!H59+MARZO!H59+ABRIL!H59+MAYO!H59+JUNIO!H59+JULIO!H59+AGOSTO!H59+SEPTIEMBRE!H59+OCTUBRE!H59+NOVIEMBRE!H59+DICIEMBRE!H59</f>
        <v>0</v>
      </c>
      <c r="I59" s="129" t="s">
        <v>15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27" t="s">
        <v>15</v>
      </c>
      <c r="BB59" s="127" t="s">
        <v>15</v>
      </c>
      <c r="BC59" s="127" t="s">
        <v>15</v>
      </c>
      <c r="BD59" s="128">
        <v>0</v>
      </c>
      <c r="BE59" s="128">
        <v>0</v>
      </c>
      <c r="BF59" s="128">
        <v>0</v>
      </c>
    </row>
    <row r="60" spans="1:58" x14ac:dyDescent="0.25">
      <c r="A60" s="38" t="s">
        <v>75</v>
      </c>
      <c r="B60" s="137">
        <f>+ENERO!B60+FEBRERO!B60+MARZO!B60+ABRIL!B60+MAYO!B60+JUNIO!B60+JULIO!B60+AGOSTO!B60+SEPTIEMBRE!B60+OCTUBRE!B60+NOVIEMBRE!B60+DICIEMBRE!B60</f>
        <v>0</v>
      </c>
      <c r="C60" s="137">
        <f>+ENERO!C60+FEBRERO!C60+MARZO!C60+ABRIL!C60+MAYO!C60+JUNIO!C60+JULIO!C60+AGOSTO!C60+SEPTIEMBRE!C60+OCTUBRE!C60+NOVIEMBRE!C60+DICIEMBRE!C60</f>
        <v>0</v>
      </c>
      <c r="D60" s="137">
        <f>+ENERO!D60+FEBRERO!D60+MARZO!D60+ABRIL!D60+MAYO!D60+JUNIO!D60+JULIO!D60+AGOSTO!D60+SEPTIEMBRE!D60+OCTUBRE!D60+NOVIEMBRE!D60+DICIEMBRE!D60</f>
        <v>0</v>
      </c>
      <c r="E60" s="137">
        <f>+ENERO!E60+FEBRERO!E60+MARZO!E60+ABRIL!E60+MAYO!E60+JUNIO!E60+JULIO!E60+AGOSTO!E60+SEPTIEMBRE!E60+OCTUBRE!E60+NOVIEMBRE!E60+DICIEMBRE!E60</f>
        <v>0</v>
      </c>
      <c r="F60" s="137">
        <f>+ENERO!F60+FEBRERO!F60+MARZO!F60+ABRIL!F60+MAYO!F60+JUNIO!F60+JULIO!F60+AGOSTO!F60+SEPTIEMBRE!F60+OCTUBRE!F60+NOVIEMBRE!F60+DICIEMBRE!F60</f>
        <v>0</v>
      </c>
      <c r="G60" s="137">
        <f>+ENERO!G60+FEBRERO!G60+MARZO!G60+ABRIL!G60+MAYO!G60+JUNIO!G60+JULIO!G60+AGOSTO!G60+SEPTIEMBRE!G60+OCTUBRE!G60+NOVIEMBRE!G60+DICIEMBRE!G60</f>
        <v>0</v>
      </c>
      <c r="H60" s="137">
        <f>+ENERO!H60+FEBRERO!H60+MARZO!H60+ABRIL!H60+MAYO!H60+JUNIO!H60+JULIO!H60+AGOSTO!H60+SEPTIEMBRE!H60+OCTUBRE!H60+NOVIEMBRE!H60+DICIEMBRE!H60</f>
        <v>0</v>
      </c>
      <c r="I60" s="129" t="s">
        <v>15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27" t="s">
        <v>15</v>
      </c>
      <c r="BB60" s="127" t="s">
        <v>15</v>
      </c>
      <c r="BC60" s="127" t="s">
        <v>15</v>
      </c>
      <c r="BD60" s="128">
        <v>0</v>
      </c>
      <c r="BE60" s="128">
        <v>0</v>
      </c>
      <c r="BF60" s="128">
        <v>0</v>
      </c>
    </row>
    <row r="61" spans="1:58" x14ac:dyDescent="0.25">
      <c r="A61" s="38" t="s">
        <v>76</v>
      </c>
      <c r="B61" s="137">
        <f>+ENERO!B61+FEBRERO!B61+MARZO!B61+ABRIL!B61+MAYO!B61+JUNIO!B61+JULIO!B61+AGOSTO!B61+SEPTIEMBRE!B61+OCTUBRE!B61+NOVIEMBRE!B61+DICIEMBRE!B61</f>
        <v>0</v>
      </c>
      <c r="C61" s="137">
        <f>+ENERO!C61+FEBRERO!C61+MARZO!C61+ABRIL!C61+MAYO!C61+JUNIO!C61+JULIO!C61+AGOSTO!C61+SEPTIEMBRE!C61+OCTUBRE!C61+NOVIEMBRE!C61+DICIEMBRE!C61</f>
        <v>0</v>
      </c>
      <c r="D61" s="137">
        <f>+ENERO!D61+FEBRERO!D61+MARZO!D61+ABRIL!D61+MAYO!D61+JUNIO!D61+JULIO!D61+AGOSTO!D61+SEPTIEMBRE!D61+OCTUBRE!D61+NOVIEMBRE!D61+DICIEMBRE!D61</f>
        <v>0</v>
      </c>
      <c r="E61" s="137">
        <f>+ENERO!E61+FEBRERO!E61+MARZO!E61+ABRIL!E61+MAYO!E61+JUNIO!E61+JULIO!E61+AGOSTO!E61+SEPTIEMBRE!E61+OCTUBRE!E61+NOVIEMBRE!E61+DICIEMBRE!E61</f>
        <v>0</v>
      </c>
      <c r="F61" s="137">
        <f>+ENERO!F61+FEBRERO!F61+MARZO!F61+ABRIL!F61+MAYO!F61+JUNIO!F61+JULIO!F61+AGOSTO!F61+SEPTIEMBRE!F61+OCTUBRE!F61+NOVIEMBRE!F61+DICIEMBRE!F61</f>
        <v>0</v>
      </c>
      <c r="G61" s="137">
        <f>+ENERO!G61+FEBRERO!G61+MARZO!G61+ABRIL!G61+MAYO!G61+JUNIO!G61+JULIO!G61+AGOSTO!G61+SEPTIEMBRE!G61+OCTUBRE!G61+NOVIEMBRE!G61+DICIEMBRE!G61</f>
        <v>0</v>
      </c>
      <c r="H61" s="137">
        <f>+ENERO!H61+FEBRERO!H61+MARZO!H61+ABRIL!H61+MAYO!H61+JUNIO!H61+JULIO!H61+AGOSTO!H61+SEPTIEMBRE!H61+OCTUBRE!H61+NOVIEMBRE!H61+DICIEMBRE!H61</f>
        <v>0</v>
      </c>
      <c r="I61" s="129" t="s">
        <v>15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27" t="s">
        <v>15</v>
      </c>
      <c r="BB61" s="127" t="s">
        <v>15</v>
      </c>
      <c r="BC61" s="127" t="s">
        <v>15</v>
      </c>
      <c r="BD61" s="128">
        <v>0</v>
      </c>
      <c r="BE61" s="128">
        <v>0</v>
      </c>
      <c r="BF61" s="128">
        <v>0</v>
      </c>
    </row>
    <row r="62" spans="1:58" x14ac:dyDescent="0.25">
      <c r="A62" s="38" t="s">
        <v>77</v>
      </c>
      <c r="B62" s="137">
        <f>+ENERO!B62+FEBRERO!B62+MARZO!B62+ABRIL!B62+MAYO!B62+JUNIO!B62+JULIO!B62+AGOSTO!B62+SEPTIEMBRE!B62+OCTUBRE!B62+NOVIEMBRE!B62+DICIEMBRE!B62</f>
        <v>0</v>
      </c>
      <c r="C62" s="137">
        <f>+ENERO!C62+FEBRERO!C62+MARZO!C62+ABRIL!C62+MAYO!C62+JUNIO!C62+JULIO!C62+AGOSTO!C62+SEPTIEMBRE!C62+OCTUBRE!C62+NOVIEMBRE!C62+DICIEMBRE!C62</f>
        <v>0</v>
      </c>
      <c r="D62" s="137">
        <f>+ENERO!D62+FEBRERO!D62+MARZO!D62+ABRIL!D62+MAYO!D62+JUNIO!D62+JULIO!D62+AGOSTO!D62+SEPTIEMBRE!D62+OCTUBRE!D62+NOVIEMBRE!D62+DICIEMBRE!D62</f>
        <v>0</v>
      </c>
      <c r="E62" s="137">
        <f>+ENERO!E62+FEBRERO!E62+MARZO!E62+ABRIL!E62+MAYO!E62+JUNIO!E62+JULIO!E62+AGOSTO!E62+SEPTIEMBRE!E62+OCTUBRE!E62+NOVIEMBRE!E62+DICIEMBRE!E62</f>
        <v>0</v>
      </c>
      <c r="F62" s="137">
        <f>+ENERO!F62+FEBRERO!F62+MARZO!F62+ABRIL!F62+MAYO!F62+JUNIO!F62+JULIO!F62+AGOSTO!F62+SEPTIEMBRE!F62+OCTUBRE!F62+NOVIEMBRE!F62+DICIEMBRE!F62</f>
        <v>0</v>
      </c>
      <c r="G62" s="137">
        <f>+ENERO!G62+FEBRERO!G62+MARZO!G62+ABRIL!G62+MAYO!G62+JUNIO!G62+JULIO!G62+AGOSTO!G62+SEPTIEMBRE!G62+OCTUBRE!G62+NOVIEMBRE!G62+DICIEMBRE!G62</f>
        <v>0</v>
      </c>
      <c r="H62" s="137">
        <f>+ENERO!H62+FEBRERO!H62+MARZO!H62+ABRIL!H62+MAYO!H62+JUNIO!H62+JULIO!H62+AGOSTO!H62+SEPTIEMBRE!H62+OCTUBRE!H62+NOVIEMBRE!H62+DICIEMBRE!H62</f>
        <v>0</v>
      </c>
      <c r="I62" s="129" t="s">
        <v>15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27" t="s">
        <v>15</v>
      </c>
      <c r="BB62" s="127" t="s">
        <v>15</v>
      </c>
      <c r="BC62" s="127" t="s">
        <v>15</v>
      </c>
      <c r="BD62" s="128">
        <v>0</v>
      </c>
      <c r="BE62" s="128">
        <v>0</v>
      </c>
      <c r="BF62" s="128">
        <v>0</v>
      </c>
    </row>
    <row r="63" spans="1:58" x14ac:dyDescent="0.25">
      <c r="A63" s="38" t="s">
        <v>78</v>
      </c>
      <c r="B63" s="137">
        <f>+ENERO!B63+FEBRERO!B63+MARZO!B63+ABRIL!B63+MAYO!B63+JUNIO!B63+JULIO!B63+AGOSTO!B63+SEPTIEMBRE!B63+OCTUBRE!B63+NOVIEMBRE!B63+DICIEMBRE!B63</f>
        <v>0</v>
      </c>
      <c r="C63" s="137">
        <f>+ENERO!C63+FEBRERO!C63+MARZO!C63+ABRIL!C63+MAYO!C63+JUNIO!C63+JULIO!C63+AGOSTO!C63+SEPTIEMBRE!C63+OCTUBRE!C63+NOVIEMBRE!C63+DICIEMBRE!C63</f>
        <v>0</v>
      </c>
      <c r="D63" s="137">
        <f>+ENERO!D63+FEBRERO!D63+MARZO!D63+ABRIL!D63+MAYO!D63+JUNIO!D63+JULIO!D63+AGOSTO!D63+SEPTIEMBRE!D63+OCTUBRE!D63+NOVIEMBRE!D63+DICIEMBRE!D63</f>
        <v>0</v>
      </c>
      <c r="E63" s="137">
        <f>+ENERO!E63+FEBRERO!E63+MARZO!E63+ABRIL!E63+MAYO!E63+JUNIO!E63+JULIO!E63+AGOSTO!E63+SEPTIEMBRE!E63+OCTUBRE!E63+NOVIEMBRE!E63+DICIEMBRE!E63</f>
        <v>0</v>
      </c>
      <c r="F63" s="137">
        <f>+ENERO!F63+FEBRERO!F63+MARZO!F63+ABRIL!F63+MAYO!F63+JUNIO!F63+JULIO!F63+AGOSTO!F63+SEPTIEMBRE!F63+OCTUBRE!F63+NOVIEMBRE!F63+DICIEMBRE!F63</f>
        <v>0</v>
      </c>
      <c r="G63" s="137">
        <f>+ENERO!G63+FEBRERO!G63+MARZO!G63+ABRIL!G63+MAYO!G63+JUNIO!G63+JULIO!G63+AGOSTO!G63+SEPTIEMBRE!G63+OCTUBRE!G63+NOVIEMBRE!G63+DICIEMBRE!G63</f>
        <v>0</v>
      </c>
      <c r="H63" s="137">
        <f>+ENERO!H63+FEBRERO!H63+MARZO!H63+ABRIL!H63+MAYO!H63+JUNIO!H63+JULIO!H63+AGOSTO!H63+SEPTIEMBRE!H63+OCTUBRE!H63+NOVIEMBRE!H63+DICIEMBRE!H63</f>
        <v>0</v>
      </c>
      <c r="I63" s="129" t="s">
        <v>15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27" t="s">
        <v>15</v>
      </c>
      <c r="BB63" s="127" t="s">
        <v>15</v>
      </c>
      <c r="BC63" s="127" t="s">
        <v>15</v>
      </c>
      <c r="BD63" s="128">
        <v>0</v>
      </c>
      <c r="BE63" s="128">
        <v>0</v>
      </c>
      <c r="BF63" s="128">
        <v>0</v>
      </c>
    </row>
    <row r="64" spans="1:58" x14ac:dyDescent="0.25">
      <c r="A64" s="38" t="s">
        <v>79</v>
      </c>
      <c r="B64" s="137">
        <f>+ENERO!B64+FEBRERO!B64+MARZO!B64+ABRIL!B64+MAYO!B64+JUNIO!B64+JULIO!B64+AGOSTO!B64+SEPTIEMBRE!B64+OCTUBRE!B64+NOVIEMBRE!B64+DICIEMBRE!B64</f>
        <v>0</v>
      </c>
      <c r="C64" s="137">
        <f>+ENERO!C64+FEBRERO!C64+MARZO!C64+ABRIL!C64+MAYO!C64+JUNIO!C64+JULIO!C64+AGOSTO!C64+SEPTIEMBRE!C64+OCTUBRE!C64+NOVIEMBRE!C64+DICIEMBRE!C64</f>
        <v>0</v>
      </c>
      <c r="D64" s="137">
        <f>+ENERO!D64+FEBRERO!D64+MARZO!D64+ABRIL!D64+MAYO!D64+JUNIO!D64+JULIO!D64+AGOSTO!D64+SEPTIEMBRE!D64+OCTUBRE!D64+NOVIEMBRE!D64+DICIEMBRE!D64</f>
        <v>0</v>
      </c>
      <c r="E64" s="137">
        <f>+ENERO!E64+FEBRERO!E64+MARZO!E64+ABRIL!E64+MAYO!E64+JUNIO!E64+JULIO!E64+AGOSTO!E64+SEPTIEMBRE!E64+OCTUBRE!E64+NOVIEMBRE!E64+DICIEMBRE!E64</f>
        <v>0</v>
      </c>
      <c r="F64" s="137">
        <f>+ENERO!F64+FEBRERO!F64+MARZO!F64+ABRIL!F64+MAYO!F64+JUNIO!F64+JULIO!F64+AGOSTO!F64+SEPTIEMBRE!F64+OCTUBRE!F64+NOVIEMBRE!F64+DICIEMBRE!F64</f>
        <v>0</v>
      </c>
      <c r="G64" s="137">
        <f>+ENERO!G64+FEBRERO!G64+MARZO!G64+ABRIL!G64+MAYO!G64+JUNIO!G64+JULIO!G64+AGOSTO!G64+SEPTIEMBRE!G64+OCTUBRE!G64+NOVIEMBRE!G64+DICIEMBRE!G64</f>
        <v>0</v>
      </c>
      <c r="H64" s="137">
        <f>+ENERO!H64+FEBRERO!H64+MARZO!H64+ABRIL!H64+MAYO!H64+JUNIO!H64+JULIO!H64+AGOSTO!H64+SEPTIEMBRE!H64+OCTUBRE!H64+NOVIEMBRE!H64+DICIEMBRE!H64</f>
        <v>0</v>
      </c>
      <c r="I64" s="129" t="s">
        <v>15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27" t="s">
        <v>15</v>
      </c>
      <c r="BB64" s="127" t="s">
        <v>15</v>
      </c>
      <c r="BC64" s="127" t="s">
        <v>15</v>
      </c>
      <c r="BD64" s="128">
        <v>0</v>
      </c>
      <c r="BE64" s="128">
        <v>0</v>
      </c>
      <c r="BF64" s="128">
        <v>0</v>
      </c>
    </row>
    <row r="65" spans="1:71" x14ac:dyDescent="0.25">
      <c r="A65" s="40" t="s">
        <v>80</v>
      </c>
      <c r="B65" s="137">
        <f>+ENERO!B65+FEBRERO!B65+MARZO!B65+ABRIL!B65+MAYO!B65+JUNIO!B65+JULIO!B65+AGOSTO!B65+SEPTIEMBRE!B65+OCTUBRE!B65+NOVIEMBRE!B65+DICIEMBRE!B65</f>
        <v>0</v>
      </c>
      <c r="C65" s="137">
        <f>+ENERO!C65+FEBRERO!C65+MARZO!C65+ABRIL!C65+MAYO!C65+JUNIO!C65+JULIO!C65+AGOSTO!C65+SEPTIEMBRE!C65+OCTUBRE!C65+NOVIEMBRE!C65+DICIEMBRE!C65</f>
        <v>0</v>
      </c>
      <c r="D65" s="137">
        <f>+ENERO!D65+FEBRERO!D65+MARZO!D65+ABRIL!D65+MAYO!D65+JUNIO!D65+JULIO!D65+AGOSTO!D65+SEPTIEMBRE!D65+OCTUBRE!D65+NOVIEMBRE!D65+DICIEMBRE!D65</f>
        <v>0</v>
      </c>
      <c r="E65" s="137">
        <f>+ENERO!E65+FEBRERO!E65+MARZO!E65+ABRIL!E65+MAYO!E65+JUNIO!E65+JULIO!E65+AGOSTO!E65+SEPTIEMBRE!E65+OCTUBRE!E65+NOVIEMBRE!E65+DICIEMBRE!E65</f>
        <v>0</v>
      </c>
      <c r="F65" s="137">
        <f>+ENERO!F65+FEBRERO!F65+MARZO!F65+ABRIL!F65+MAYO!F65+JUNIO!F65+JULIO!F65+AGOSTO!F65+SEPTIEMBRE!F65+OCTUBRE!F65+NOVIEMBRE!F65+DICIEMBRE!F65</f>
        <v>0</v>
      </c>
      <c r="G65" s="137">
        <f>+ENERO!G65+FEBRERO!G65+MARZO!G65+ABRIL!G65+MAYO!G65+JUNIO!G65+JULIO!G65+AGOSTO!G65+SEPTIEMBRE!G65+OCTUBRE!G65+NOVIEMBRE!G65+DICIEMBRE!G65</f>
        <v>0</v>
      </c>
      <c r="H65" s="137">
        <f>+ENERO!H65+FEBRERO!H65+MARZO!H65+ABRIL!H65+MAYO!H65+JUNIO!H65+JULIO!H65+AGOSTO!H65+SEPTIEMBRE!H65+OCTUBRE!H65+NOVIEMBRE!H65+DICIEMBRE!H65</f>
        <v>0</v>
      </c>
      <c r="I65" s="129" t="s">
        <v>15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27" t="s">
        <v>15</v>
      </c>
      <c r="BB65" s="127" t="s">
        <v>15</v>
      </c>
      <c r="BC65" s="127" t="s">
        <v>15</v>
      </c>
      <c r="BD65" s="128">
        <v>0</v>
      </c>
      <c r="BE65" s="128">
        <v>0</v>
      </c>
      <c r="BF65" s="128">
        <v>0</v>
      </c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x14ac:dyDescent="0.25">
      <c r="A66" s="38" t="s">
        <v>81</v>
      </c>
      <c r="B66" s="137">
        <f>+ENERO!B66+FEBRERO!B66+MARZO!B66+ABRIL!B66+MAYO!B66+JUNIO!B66+JULIO!B66+AGOSTO!B66+SEPTIEMBRE!B66+OCTUBRE!B66+NOVIEMBRE!B66+DICIEMBRE!B66</f>
        <v>0</v>
      </c>
      <c r="C66" s="137">
        <f>+ENERO!C66+FEBRERO!C66+MARZO!C66+ABRIL!C66+MAYO!C66+JUNIO!C66+JULIO!C66+AGOSTO!C66+SEPTIEMBRE!C66+OCTUBRE!C66+NOVIEMBRE!C66+DICIEMBRE!C66</f>
        <v>0</v>
      </c>
      <c r="D66" s="137">
        <f>+ENERO!D66+FEBRERO!D66+MARZO!D66+ABRIL!D66+MAYO!D66+JUNIO!D66+JULIO!D66+AGOSTO!D66+SEPTIEMBRE!D66+OCTUBRE!D66+NOVIEMBRE!D66+DICIEMBRE!D66</f>
        <v>0</v>
      </c>
      <c r="E66" s="137">
        <f>+ENERO!E66+FEBRERO!E66+MARZO!E66+ABRIL!E66+MAYO!E66+JUNIO!E66+JULIO!E66+AGOSTO!E66+SEPTIEMBRE!E66+OCTUBRE!E66+NOVIEMBRE!E66+DICIEMBRE!E66</f>
        <v>0</v>
      </c>
      <c r="F66" s="137">
        <f>+ENERO!F66+FEBRERO!F66+MARZO!F66+ABRIL!F66+MAYO!F66+JUNIO!F66+JULIO!F66+AGOSTO!F66+SEPTIEMBRE!F66+OCTUBRE!F66+NOVIEMBRE!F66+DICIEMBRE!F66</f>
        <v>0</v>
      </c>
      <c r="G66" s="137">
        <f>+ENERO!G66+FEBRERO!G66+MARZO!G66+ABRIL!G66+MAYO!G66+JUNIO!G66+JULIO!G66+AGOSTO!G66+SEPTIEMBRE!G66+OCTUBRE!G66+NOVIEMBRE!G66+DICIEMBRE!G66</f>
        <v>0</v>
      </c>
      <c r="H66" s="137">
        <f>+ENERO!H66+FEBRERO!H66+MARZO!H66+ABRIL!H66+MAYO!H66+JUNIO!H66+JULIO!H66+AGOSTO!H66+SEPTIEMBRE!H66+OCTUBRE!H66+NOVIEMBRE!H66+DICIEMBRE!H66</f>
        <v>0</v>
      </c>
      <c r="I66" s="129" t="s">
        <v>15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27" t="s">
        <v>15</v>
      </c>
      <c r="BB66" s="127" t="s">
        <v>15</v>
      </c>
      <c r="BC66" s="127" t="s">
        <v>15</v>
      </c>
      <c r="BD66" s="128">
        <v>0</v>
      </c>
      <c r="BE66" s="128">
        <v>0</v>
      </c>
      <c r="BF66" s="128">
        <v>0</v>
      </c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x14ac:dyDescent="0.25">
      <c r="A67" s="41" t="s">
        <v>82</v>
      </c>
      <c r="B67" s="137">
        <f>+ENERO!B67+FEBRERO!B67+MARZO!B67+ABRIL!B67+MAYO!B67+JUNIO!B67+JULIO!B67+AGOSTO!B67+SEPTIEMBRE!B67+OCTUBRE!B67+NOVIEMBRE!B67+DICIEMBRE!B67</f>
        <v>104</v>
      </c>
      <c r="C67" s="137">
        <f>+ENERO!C67+FEBRERO!C67+MARZO!C67+ABRIL!C67+MAYO!C67+JUNIO!C67+JULIO!C67+AGOSTO!C67+SEPTIEMBRE!C67+OCTUBRE!C67+NOVIEMBRE!C67+DICIEMBRE!C67</f>
        <v>14</v>
      </c>
      <c r="D67" s="137">
        <f>+ENERO!D67+FEBRERO!D67+MARZO!D67+ABRIL!D67+MAYO!D67+JUNIO!D67+JULIO!D67+AGOSTO!D67+SEPTIEMBRE!D67+OCTUBRE!D67+NOVIEMBRE!D67+DICIEMBRE!D67</f>
        <v>90</v>
      </c>
      <c r="E67" s="137">
        <f>+ENERO!E67+FEBRERO!E67+MARZO!E67+ABRIL!E67+MAYO!E67+JUNIO!E67+JULIO!E67+AGOSTO!E67+SEPTIEMBRE!E67+OCTUBRE!E67+NOVIEMBRE!E67+DICIEMBRE!E67</f>
        <v>62</v>
      </c>
      <c r="F67" s="137">
        <f>+ENERO!F67+FEBRERO!F67+MARZO!F67+ABRIL!F67+MAYO!F67+JUNIO!F67+JULIO!F67+AGOSTO!F67+SEPTIEMBRE!F67+OCTUBRE!F67+NOVIEMBRE!F67+DICIEMBRE!F67</f>
        <v>42</v>
      </c>
      <c r="G67" s="137">
        <f>+ENERO!G67+FEBRERO!G67+MARZO!G67+ABRIL!G67+MAYO!G67+JUNIO!G67+JULIO!G67+AGOSTO!G67+SEPTIEMBRE!G67+OCTUBRE!G67+NOVIEMBRE!G67+DICIEMBRE!G67</f>
        <v>0</v>
      </c>
      <c r="H67" s="137">
        <f>+ENERO!H67+FEBRERO!H67+MARZO!H67+ABRIL!H67+MAYO!H67+JUNIO!H67+JULIO!H67+AGOSTO!H67+SEPTIEMBRE!H67+OCTUBRE!H67+NOVIEMBRE!H67+DICIEMBRE!H67</f>
        <v>12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x14ac:dyDescent="0.25">
      <c r="A68" s="58" t="s">
        <v>83</v>
      </c>
      <c r="B68" s="57"/>
      <c r="C68" s="119"/>
      <c r="D68" s="57"/>
      <c r="E68" s="57"/>
      <c r="F68" s="57"/>
      <c r="G68" s="57"/>
      <c r="H68" s="5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x14ac:dyDescent="0.25">
      <c r="A69" s="108" t="s">
        <v>84</v>
      </c>
      <c r="B69" s="4"/>
      <c r="C69" s="57"/>
      <c r="D69" s="57"/>
      <c r="E69" s="57"/>
      <c r="F69" s="57"/>
      <c r="G69" s="57"/>
      <c r="H69" s="5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63" x14ac:dyDescent="0.25">
      <c r="A70" s="89" t="s">
        <v>85</v>
      </c>
      <c r="B70" s="100" t="s">
        <v>86</v>
      </c>
      <c r="C70" s="57"/>
      <c r="D70" s="57"/>
      <c r="E70" s="57"/>
      <c r="F70" s="57"/>
      <c r="G70" s="57"/>
      <c r="H70" s="5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x14ac:dyDescent="0.25">
      <c r="A71" s="101" t="s">
        <v>46</v>
      </c>
      <c r="B71" s="137">
        <f>+ENERO!B71+FEBRERO!B71+MARZO!B71+ABRIL!B71+MAYO!B71+JUNIO!B71+JULIO!B71+AGOSTO!B71+SEPTIEMBRE!B71+OCTUBRE!B71+NOVIEMBRE!B71+DICIEMBRE!B71</f>
        <v>0</v>
      </c>
      <c r="C71" s="57"/>
      <c r="D71" s="57"/>
      <c r="E71" s="57"/>
      <c r="F71" s="57"/>
      <c r="G71" s="57"/>
      <c r="H71" s="5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x14ac:dyDescent="0.25">
      <c r="A72" s="34" t="s">
        <v>87</v>
      </c>
      <c r="B72" s="102"/>
      <c r="C72" s="57"/>
      <c r="D72" s="57"/>
      <c r="E72" s="57"/>
      <c r="F72" s="57"/>
      <c r="G72" s="57"/>
      <c r="H72" s="57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</row>
    <row r="73" spans="1:71" x14ac:dyDescent="0.25">
      <c r="A73" s="108" t="s">
        <v>88</v>
      </c>
      <c r="B73" s="42"/>
      <c r="C73" s="42"/>
      <c r="D73" s="42"/>
      <c r="E73" s="42"/>
      <c r="F73" s="42"/>
      <c r="G73" s="42"/>
      <c r="H73" s="42"/>
      <c r="I73" s="42"/>
      <c r="J73" s="42"/>
      <c r="K73" s="33"/>
      <c r="L73" s="33"/>
      <c r="M73" s="33"/>
      <c r="N73" s="103"/>
      <c r="O73" s="103"/>
      <c r="P73" s="43"/>
      <c r="Q73" s="43"/>
      <c r="R73" s="43"/>
      <c r="S73" s="43"/>
      <c r="T73" s="5"/>
      <c r="U73" s="5"/>
      <c r="V73" s="5"/>
      <c r="W73" s="5"/>
      <c r="X73" s="5"/>
      <c r="Y73" s="5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 x14ac:dyDescent="0.25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44"/>
      <c r="N74" s="44"/>
      <c r="O74" s="5"/>
      <c r="P74" s="5"/>
      <c r="Q74" s="5"/>
      <c r="R74" s="5"/>
      <c r="S74" s="5"/>
      <c r="T74" s="5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ht="21" x14ac:dyDescent="0.25">
      <c r="A75" s="1451"/>
      <c r="B75" s="1467"/>
      <c r="C75" s="45" t="s">
        <v>93</v>
      </c>
      <c r="D75" s="46" t="s">
        <v>94</v>
      </c>
      <c r="E75" s="46" t="s">
        <v>95</v>
      </c>
      <c r="F75" s="46" t="s">
        <v>26</v>
      </c>
      <c r="G75" s="46" t="s">
        <v>96</v>
      </c>
      <c r="H75" s="36" t="s">
        <v>97</v>
      </c>
      <c r="I75" s="54" t="s">
        <v>11</v>
      </c>
      <c r="J75" s="55" t="s">
        <v>12</v>
      </c>
      <c r="K75" s="45" t="s">
        <v>38</v>
      </c>
      <c r="L75" s="35" t="s">
        <v>40</v>
      </c>
      <c r="M75" s="44"/>
      <c r="N75" s="44"/>
      <c r="O75" s="5"/>
      <c r="P75" s="5"/>
      <c r="Q75" s="5"/>
      <c r="R75" s="5"/>
      <c r="S75" s="5"/>
      <c r="T75" s="5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47" t="s">
        <v>98</v>
      </c>
      <c r="B76" s="137">
        <f>+ENERO!B76+FEBRERO!B76+MARZO!B76+ABRIL!B76+MAYO!B76+JUNIO!B76+JULIO!B76+AGOSTO!B76+SEPTIEMBRE!B76+OCTUBRE!B76+NOVIEMBRE!B76+DICIEMBRE!B76</f>
        <v>0</v>
      </c>
      <c r="C76" s="137">
        <f>+ENERO!C76+FEBRERO!C76+MARZO!C76+ABRIL!C76+MAYO!C76+JUNIO!C76+JULIO!C76+AGOSTO!C76+SEPTIEMBRE!C76+OCTUBRE!C76+NOVIEMBRE!C76+DICIEMBRE!C76</f>
        <v>0</v>
      </c>
      <c r="D76" s="137">
        <f>+ENERO!D76+FEBRERO!D76+MARZO!D76+ABRIL!D76+MAYO!D76+JUNIO!D76+JULIO!D76+AGOSTO!D76+SEPTIEMBRE!D76+OCTUBRE!D76+NOVIEMBRE!D76+DICIEMBRE!D76</f>
        <v>0</v>
      </c>
      <c r="E76" s="137">
        <f>+ENERO!E76+FEBRERO!E76+MARZO!E76+ABRIL!E76+MAYO!E76+JUNIO!E76+JULIO!E76+AGOSTO!E76+SEPTIEMBRE!E76+OCTUBRE!E76+NOVIEMBRE!E76+DICIEMBRE!E76</f>
        <v>0</v>
      </c>
      <c r="F76" s="137">
        <f>+ENERO!F76+FEBRERO!F76+MARZO!F76+ABRIL!F76+MAYO!F76+JUNIO!F76+JULIO!F76+AGOSTO!F76+SEPTIEMBRE!F76+OCTUBRE!F76+NOVIEMBRE!F76+DICIEMBRE!F76</f>
        <v>0</v>
      </c>
      <c r="G76" s="137">
        <f>+ENERO!G76+FEBRERO!G76+MARZO!G76+ABRIL!G76+MAYO!G76+JUNIO!G76+JULIO!G76+AGOSTO!G76+SEPTIEMBRE!G76+OCTUBRE!G76+NOVIEMBRE!G76+DICIEMBRE!G76</f>
        <v>0</v>
      </c>
      <c r="H76" s="137">
        <f>+ENERO!H76+FEBRERO!H76+MARZO!H76+ABRIL!H76+MAYO!H76+JUNIO!H76+JULIO!H76+AGOSTO!H76+SEPTIEMBRE!H76+OCTUBRE!H76+NOVIEMBRE!H76+DICIEMBRE!H76</f>
        <v>0</v>
      </c>
      <c r="I76" s="137">
        <f>+ENERO!I76+FEBRERO!I76+MARZO!I76+ABRIL!I76+MAYO!I76+JUNIO!I76+JULIO!I76+AGOSTO!I76+SEPTIEMBRE!I76+OCTUBRE!I76+NOVIEMBRE!I76+DICIEMBRE!I76</f>
        <v>0</v>
      </c>
      <c r="J76" s="137">
        <f>+ENERO!J76+FEBRERO!J76+MARZO!J76+ABRIL!J76+MAYO!J76+JUNIO!J76+JULIO!J76+AGOSTO!J76+SEPTIEMBRE!J76+OCTUBRE!J76+NOVIEMBRE!J76+DICIEMBRE!J76</f>
        <v>0</v>
      </c>
      <c r="K76" s="137">
        <f>+ENERO!K76+FEBRERO!K76+MARZO!K76+ABRIL!K76+MAYO!K76+JUNIO!K76+JULIO!K76+AGOSTO!K76+SEPTIEMBRE!K76+OCTUBRE!K76+NOVIEMBRE!K76+DICIEMBRE!K76</f>
        <v>0</v>
      </c>
      <c r="L76" s="137">
        <f>+ENERO!L76+FEBRERO!L76+MARZO!L76+ABRIL!L76+MAYO!L76+JUNIO!L76+JULIO!L76+AGOSTO!L76+SEPTIEMBRE!L76+OCTUBRE!L76+NOVIEMBRE!L76+DICIEMBRE!L76</f>
        <v>0</v>
      </c>
      <c r="M76" s="129" t="s">
        <v>15</v>
      </c>
      <c r="N76" s="5"/>
      <c r="O76" s="5"/>
      <c r="P76" s="5"/>
      <c r="Q76" s="5"/>
      <c r="R76" s="5"/>
      <c r="S76" s="3"/>
      <c r="T76" s="3"/>
      <c r="U76" s="3"/>
      <c r="V76" s="3"/>
      <c r="W76" s="3"/>
      <c r="X76" s="3"/>
      <c r="Y76" s="2"/>
      <c r="Z76" s="2"/>
      <c r="AA76" s="3"/>
      <c r="AB76" s="3"/>
      <c r="AC76" s="3"/>
      <c r="AD76" s="3"/>
      <c r="AE76" s="3"/>
      <c r="AF76" s="3"/>
      <c r="AG76" s="2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127" t="s">
        <v>15</v>
      </c>
      <c r="BB76" s="127" t="s">
        <v>15</v>
      </c>
      <c r="BC76" s="127" t="s">
        <v>15</v>
      </c>
      <c r="BD76" s="128">
        <v>0</v>
      </c>
      <c r="BE76" s="128">
        <v>0</v>
      </c>
      <c r="BF76" s="128">
        <v>0</v>
      </c>
      <c r="BG76" s="3"/>
      <c r="BH76" s="3"/>
      <c r="BI76" s="3"/>
      <c r="BJ76" s="3"/>
      <c r="BK76" s="3"/>
      <c r="BL76" s="20"/>
      <c r="BM76" s="131"/>
      <c r="BN76" s="131"/>
      <c r="BO76" s="52"/>
      <c r="BP76" s="20"/>
      <c r="BQ76" s="20"/>
      <c r="BR76" s="20"/>
      <c r="BS76" s="20"/>
    </row>
    <row r="77" spans="1:71" x14ac:dyDescent="0.25">
      <c r="A77" s="48" t="s">
        <v>99</v>
      </c>
      <c r="B77" s="137">
        <f>+ENERO!B77+FEBRERO!B77+MARZO!B77+ABRIL!B77+MAYO!B77+JUNIO!B77+JULIO!B77+AGOSTO!B77+SEPTIEMBRE!B77+OCTUBRE!B77+NOVIEMBRE!B77+DICIEMBRE!B77</f>
        <v>0</v>
      </c>
      <c r="C77" s="137">
        <f>+ENERO!C77+FEBRERO!C77+MARZO!C77+ABRIL!C77+MAYO!C77+JUNIO!C77+JULIO!C77+AGOSTO!C77+SEPTIEMBRE!C77+OCTUBRE!C77+NOVIEMBRE!C77+DICIEMBRE!C77</f>
        <v>0</v>
      </c>
      <c r="D77" s="137">
        <f>+ENERO!D77+FEBRERO!D77+MARZO!D77+ABRIL!D77+MAYO!D77+JUNIO!D77+JULIO!D77+AGOSTO!D77+SEPTIEMBRE!D77+OCTUBRE!D77+NOVIEMBRE!D77+DICIEMBRE!D77</f>
        <v>0</v>
      </c>
      <c r="E77" s="137">
        <f>+ENERO!E77+FEBRERO!E77+MARZO!E77+ABRIL!E77+MAYO!E77+JUNIO!E77+JULIO!E77+AGOSTO!E77+SEPTIEMBRE!E77+OCTUBRE!E77+NOVIEMBRE!E77+DICIEMBRE!E77</f>
        <v>0</v>
      </c>
      <c r="F77" s="137">
        <f>+ENERO!F77+FEBRERO!F77+MARZO!F77+ABRIL!F77+MAYO!F77+JUNIO!F77+JULIO!F77+AGOSTO!F77+SEPTIEMBRE!F77+OCTUBRE!F77+NOVIEMBRE!F77+DICIEMBRE!F77</f>
        <v>0</v>
      </c>
      <c r="G77" s="137">
        <f>+ENERO!G77+FEBRERO!G77+MARZO!G77+ABRIL!G77+MAYO!G77+JUNIO!G77+JULIO!G77+AGOSTO!G77+SEPTIEMBRE!G77+OCTUBRE!G77+NOVIEMBRE!G77+DICIEMBRE!G77</f>
        <v>0</v>
      </c>
      <c r="H77" s="137">
        <f>+ENERO!H77+FEBRERO!H77+MARZO!H77+ABRIL!H77+MAYO!H77+JUNIO!H77+JULIO!H77+AGOSTO!H77+SEPTIEMBRE!H77+OCTUBRE!H77+NOVIEMBRE!H77+DICIEMBRE!H77</f>
        <v>0</v>
      </c>
      <c r="I77" s="137">
        <f>+ENERO!I77+FEBRERO!I77+MARZO!I77+ABRIL!I77+MAYO!I77+JUNIO!I77+JULIO!I77+AGOSTO!I77+SEPTIEMBRE!I77+OCTUBRE!I77+NOVIEMBRE!I77+DICIEMBRE!I77</f>
        <v>0</v>
      </c>
      <c r="J77" s="137">
        <f>+ENERO!J77+FEBRERO!J77+MARZO!J77+ABRIL!J77+MAYO!J77+JUNIO!J77+JULIO!J77+AGOSTO!J77+SEPTIEMBRE!J77+OCTUBRE!J77+NOVIEMBRE!J77+DICIEMBRE!J77</f>
        <v>0</v>
      </c>
      <c r="K77" s="137">
        <f>+ENERO!K77+FEBRERO!K77+MARZO!K77+ABRIL!K77+MAYO!K77+JUNIO!K77+JULIO!K77+AGOSTO!K77+SEPTIEMBRE!K77+OCTUBRE!K77+NOVIEMBRE!K77+DICIEMBRE!K77</f>
        <v>0</v>
      </c>
      <c r="L77" s="137">
        <f>+ENERO!L77+FEBRERO!L77+MARZO!L77+ABRIL!L77+MAYO!L77+JUNIO!L77+JULIO!L77+AGOSTO!L77+SEPTIEMBRE!L77+OCTUBRE!L77+NOVIEMBRE!L77+DICIEMBRE!L77</f>
        <v>0</v>
      </c>
      <c r="M77" s="129" t="s">
        <v>15</v>
      </c>
      <c r="N77" s="5"/>
      <c r="O77" s="5"/>
      <c r="P77" s="5"/>
      <c r="Q77" s="5"/>
      <c r="R77" s="5"/>
      <c r="S77" s="9"/>
      <c r="T77" s="49"/>
      <c r="U77" s="49"/>
      <c r="V77" s="50"/>
      <c r="W77" s="9"/>
      <c r="X77" s="9"/>
      <c r="Y77" s="2"/>
      <c r="Z77" s="2"/>
      <c r="AA77" s="3"/>
      <c r="AB77" s="3"/>
      <c r="AC77" s="3"/>
      <c r="AD77" s="3"/>
      <c r="AE77" s="3"/>
      <c r="AF77" s="3"/>
      <c r="AG77" s="2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127" t="s">
        <v>15</v>
      </c>
      <c r="BB77" s="127" t="s">
        <v>15</v>
      </c>
      <c r="BC77" s="127" t="s">
        <v>15</v>
      </c>
      <c r="BD77" s="128">
        <v>0</v>
      </c>
      <c r="BE77" s="128">
        <v>0</v>
      </c>
      <c r="BF77" s="128">
        <v>0</v>
      </c>
      <c r="BG77" s="3"/>
      <c r="BH77" s="3"/>
      <c r="BI77" s="3"/>
      <c r="BJ77" s="3"/>
      <c r="BK77" s="3"/>
      <c r="BL77" s="20"/>
      <c r="BM77" s="131"/>
      <c r="BN77" s="131"/>
      <c r="BO77" s="52"/>
      <c r="BP77" s="20"/>
      <c r="BQ77" s="20"/>
      <c r="BR77" s="20"/>
      <c r="BS77" s="20"/>
    </row>
    <row r="78" spans="1:71" x14ac:dyDescent="0.25">
      <c r="A78" s="51" t="s">
        <v>100</v>
      </c>
      <c r="B78" s="137">
        <f>+ENERO!B78+FEBRERO!B78+MARZO!B78+ABRIL!B78+MAYO!B78+JUNIO!B78+JULIO!B78+AGOSTO!B78+SEPTIEMBRE!B78+OCTUBRE!B78+NOVIEMBRE!B78+DICIEMBRE!B78</f>
        <v>0</v>
      </c>
      <c r="C78" s="137">
        <f>+ENERO!C78+FEBRERO!C78+MARZO!C78+ABRIL!C78+MAYO!C78+JUNIO!C78+JULIO!C78+AGOSTO!C78+SEPTIEMBRE!C78+OCTUBRE!C78+NOVIEMBRE!C78+DICIEMBRE!C78</f>
        <v>0</v>
      </c>
      <c r="D78" s="137">
        <f>+ENERO!D78+FEBRERO!D78+MARZO!D78+ABRIL!D78+MAYO!D78+JUNIO!D78+JULIO!D78+AGOSTO!D78+SEPTIEMBRE!D78+OCTUBRE!D78+NOVIEMBRE!D78+DICIEMBRE!D78</f>
        <v>0</v>
      </c>
      <c r="E78" s="137">
        <f>+ENERO!E78+FEBRERO!E78+MARZO!E78+ABRIL!E78+MAYO!E78+JUNIO!E78+JULIO!E78+AGOSTO!E78+SEPTIEMBRE!E78+OCTUBRE!E78+NOVIEMBRE!E78+DICIEMBRE!E78</f>
        <v>0</v>
      </c>
      <c r="F78" s="137">
        <f>+ENERO!F78+FEBRERO!F78+MARZO!F78+ABRIL!F78+MAYO!F78+JUNIO!F78+JULIO!F78+AGOSTO!F78+SEPTIEMBRE!F78+OCTUBRE!F78+NOVIEMBRE!F78+DICIEMBRE!F78</f>
        <v>0</v>
      </c>
      <c r="G78" s="137">
        <f>+ENERO!G78+FEBRERO!G78+MARZO!G78+ABRIL!G78+MAYO!G78+JUNIO!G78+JULIO!G78+AGOSTO!G78+SEPTIEMBRE!G78+OCTUBRE!G78+NOVIEMBRE!G78+DICIEMBRE!G78</f>
        <v>0</v>
      </c>
      <c r="H78" s="137">
        <f>+ENERO!H78+FEBRERO!H78+MARZO!H78+ABRIL!H78+MAYO!H78+JUNIO!H78+JULIO!H78+AGOSTO!H78+SEPTIEMBRE!H78+OCTUBRE!H78+NOVIEMBRE!H78+DICIEMBRE!H78</f>
        <v>0</v>
      </c>
      <c r="I78" s="137">
        <f>+ENERO!I78+FEBRERO!I78+MARZO!I78+ABRIL!I78+MAYO!I78+JUNIO!I78+JULIO!I78+AGOSTO!I78+SEPTIEMBRE!I78+OCTUBRE!I78+NOVIEMBRE!I78+DICIEMBRE!I78</f>
        <v>0</v>
      </c>
      <c r="J78" s="137">
        <f>+ENERO!J78+FEBRERO!J78+MARZO!J78+ABRIL!J78+MAYO!J78+JUNIO!J78+JULIO!J78+AGOSTO!J78+SEPTIEMBRE!J78+OCTUBRE!J78+NOVIEMBRE!J78+DICIEMBRE!J78</f>
        <v>0</v>
      </c>
      <c r="K78" s="137">
        <f>+ENERO!K78+FEBRERO!K78+MARZO!K78+ABRIL!K78+MAYO!K78+JUNIO!K78+JULIO!K78+AGOSTO!K78+SEPTIEMBRE!K78+OCTUBRE!K78+NOVIEMBRE!K78+DICIEMBRE!K78</f>
        <v>0</v>
      </c>
      <c r="L78" s="137">
        <f>+ENERO!L78+FEBRERO!L78+MARZO!L78+ABRIL!L78+MAYO!L78+JUNIO!L78+JULIO!L78+AGOSTO!L78+SEPTIEMBRE!L78+OCTUBRE!L78+NOVIEMBRE!L78+DICIEMBRE!L78</f>
        <v>0</v>
      </c>
      <c r="M78" s="129" t="s">
        <v>15</v>
      </c>
      <c r="N78" s="5"/>
      <c r="O78" s="5"/>
      <c r="P78" s="5"/>
      <c r="Q78" s="5"/>
      <c r="R78" s="5"/>
      <c r="S78" s="9"/>
      <c r="T78" s="49"/>
      <c r="U78" s="49"/>
      <c r="V78" s="50"/>
      <c r="W78" s="9"/>
      <c r="X78" s="9"/>
      <c r="Y78" s="2"/>
      <c r="Z78" s="2"/>
      <c r="AA78" s="3"/>
      <c r="AB78" s="3"/>
      <c r="AC78" s="3"/>
      <c r="AD78" s="3"/>
      <c r="AE78" s="3"/>
      <c r="AF78" s="3"/>
      <c r="AG78" s="2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127" t="s">
        <v>15</v>
      </c>
      <c r="BB78" s="127" t="s">
        <v>15</v>
      </c>
      <c r="BC78" s="127" t="s">
        <v>15</v>
      </c>
      <c r="BD78" s="128">
        <v>0</v>
      </c>
      <c r="BE78" s="128">
        <v>0</v>
      </c>
      <c r="BF78" s="128">
        <v>0</v>
      </c>
      <c r="BG78" s="3"/>
      <c r="BH78" s="3"/>
      <c r="BI78" s="3"/>
      <c r="BJ78" s="3"/>
      <c r="BK78" s="3"/>
      <c r="BL78" s="20"/>
      <c r="BM78" s="131"/>
      <c r="BN78" s="131"/>
      <c r="BO78" s="52"/>
      <c r="BP78" s="20"/>
      <c r="BQ78" s="20"/>
      <c r="BR78" s="20"/>
      <c r="BS78" s="20"/>
    </row>
    <row r="79" spans="1:71" x14ac:dyDescent="0.25">
      <c r="A79" s="58" t="s">
        <v>101</v>
      </c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9"/>
      <c r="Y79" s="9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</row>
    <row r="80" spans="1:71" x14ac:dyDescent="0.25">
      <c r="A80" s="111" t="s">
        <v>102</v>
      </c>
      <c r="B80" s="82"/>
      <c r="C80" s="83"/>
      <c r="D80" s="83"/>
      <c r="E80" s="83"/>
      <c r="F80" s="105"/>
      <c r="G80" s="83"/>
      <c r="H80" s="83"/>
      <c r="I80" s="83"/>
      <c r="J80" s="83"/>
      <c r="K80" s="81"/>
      <c r="L80" s="78"/>
      <c r="M80" s="84"/>
      <c r="N80" s="84"/>
      <c r="O80" s="84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20"/>
      <c r="BB80" s="20"/>
      <c r="BC80" s="20"/>
      <c r="BD80" s="9"/>
      <c r="BE80" s="20"/>
      <c r="BF80" s="20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</row>
    <row r="81" spans="1:69" x14ac:dyDescent="0.2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68"/>
      <c r="AC81" s="68"/>
      <c r="AD81" s="68"/>
      <c r="AE81" s="68"/>
      <c r="AF81" s="68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20"/>
      <c r="AU81" s="20"/>
      <c r="AV81" s="20"/>
      <c r="AW81" s="20"/>
      <c r="AX81" s="20"/>
      <c r="AY81" s="20"/>
      <c r="AZ81" s="20"/>
      <c r="BA81" s="20"/>
      <c r="BB81" s="9"/>
      <c r="BC81" s="9"/>
      <c r="BD81" s="9"/>
      <c r="BE81" s="9"/>
      <c r="BF81" s="9"/>
      <c r="BG81" s="9"/>
      <c r="BH81" s="20"/>
      <c r="BI81" s="20"/>
      <c r="BJ81" s="20"/>
      <c r="BK81" s="20"/>
      <c r="BL81" s="20"/>
      <c r="BM81" s="20"/>
      <c r="BN81" s="20"/>
      <c r="BO81" s="20"/>
      <c r="BP81" s="20"/>
      <c r="BQ81" s="68"/>
    </row>
    <row r="82" spans="1:69" x14ac:dyDescent="0.25">
      <c r="A82" s="1424"/>
      <c r="B82" s="1425"/>
      <c r="C82" s="1441"/>
      <c r="D82" s="1421"/>
      <c r="E82" s="1421"/>
      <c r="F82" s="1421"/>
      <c r="G82" s="67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68"/>
      <c r="AC82" s="68"/>
      <c r="AD82" s="68"/>
      <c r="AE82" s="68"/>
      <c r="AF82" s="68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20"/>
      <c r="AU82" s="20"/>
      <c r="AV82" s="20"/>
      <c r="AW82" s="20"/>
      <c r="AX82" s="20"/>
      <c r="AY82" s="20"/>
      <c r="AZ82" s="20"/>
      <c r="BA82" s="20"/>
      <c r="BB82" s="9"/>
      <c r="BC82" s="9"/>
      <c r="BD82" s="9"/>
      <c r="BE82" s="9"/>
      <c r="BF82" s="9"/>
      <c r="BG82" s="9"/>
      <c r="BH82" s="20"/>
      <c r="BI82" s="20"/>
      <c r="BJ82" s="20"/>
      <c r="BK82" s="20"/>
      <c r="BL82" s="20"/>
      <c r="BM82" s="20"/>
      <c r="BN82" s="20"/>
      <c r="BO82" s="20"/>
      <c r="BP82" s="20"/>
      <c r="BQ82" s="68"/>
    </row>
    <row r="83" spans="1:69" x14ac:dyDescent="0.25">
      <c r="A83" s="1448" t="s">
        <v>107</v>
      </c>
      <c r="B83" s="1449"/>
      <c r="C83" s="137">
        <f>+ENERO!C83+FEBRERO!C83+MARZO!C83+ABRIL!C83+MAYO!C83+JUNIO!C83+JULIO!C83+AGOSTO!C83+SEPTIEMBRE!C83+OCTUBRE!C83+NOVIEMBRE!C83+DICIEMBRE!C83</f>
        <v>0</v>
      </c>
      <c r="D83" s="137">
        <f>+ENERO!D83+FEBRERO!D83+MARZO!D83+ABRIL!D83+MAYO!D83+JUNIO!D83+JULIO!D83+AGOSTO!D83+SEPTIEMBRE!D83+OCTUBRE!D83+NOVIEMBRE!D83+DICIEMBRE!D83</f>
        <v>0</v>
      </c>
      <c r="E83" s="137">
        <f>+ENERO!E83+FEBRERO!E83+MARZO!E83+ABRIL!E83+MAYO!E83+JUNIO!E83+JULIO!E83+AGOSTO!E83+SEPTIEMBRE!E83+OCTUBRE!E83+NOVIEMBRE!E83+DICIEMBRE!E83</f>
        <v>0</v>
      </c>
      <c r="F83" s="137">
        <f>+ENERO!F83+FEBRERO!F83+MARZO!F83+ABRIL!F83+MAYO!F83+JUNIO!F83+JULIO!F83+AGOSTO!F83+SEPTIEMBRE!F83+OCTUBRE!F83+NOVIEMBRE!F83+DICIEMBRE!F83</f>
        <v>0</v>
      </c>
      <c r="G83" s="130" t="s">
        <v>15</v>
      </c>
      <c r="H83" s="9"/>
      <c r="I83" s="86"/>
      <c r="J83" s="9"/>
      <c r="K83" s="9"/>
      <c r="L83" s="9"/>
      <c r="M83" s="9"/>
      <c r="N83" s="9"/>
      <c r="O83" s="9" t="s">
        <v>15</v>
      </c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68"/>
      <c r="AC83" s="68"/>
      <c r="AD83" s="68"/>
      <c r="AE83" s="68"/>
      <c r="AF83" s="68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20"/>
      <c r="AU83" s="20"/>
      <c r="AV83" s="20"/>
      <c r="AW83" s="20"/>
      <c r="AX83" s="20"/>
      <c r="AY83" s="20"/>
      <c r="AZ83" s="20"/>
      <c r="BA83" s="127" t="s">
        <v>15</v>
      </c>
      <c r="BB83" s="20"/>
      <c r="BC83" s="20"/>
      <c r="BD83" s="128">
        <v>0</v>
      </c>
      <c r="BE83" s="9"/>
      <c r="BF83" s="20"/>
      <c r="BG83" s="9"/>
      <c r="BH83" s="20"/>
      <c r="BI83" s="20"/>
      <c r="BJ83" s="20"/>
      <c r="BK83" s="20"/>
      <c r="BL83" s="20"/>
      <c r="BM83" s="20"/>
      <c r="BN83" s="20"/>
      <c r="BO83" s="20"/>
      <c r="BP83" s="20"/>
      <c r="BQ83" s="68"/>
    </row>
    <row r="84" spans="1:69" x14ac:dyDescent="0.25">
      <c r="A84" s="1435" t="s">
        <v>108</v>
      </c>
      <c r="B84" s="1436"/>
      <c r="C84" s="137">
        <f>+ENERO!C84+FEBRERO!C84+MARZO!C84+ABRIL!C84+MAYO!C84+JUNIO!C84+JULIO!C84+AGOSTO!C84+SEPTIEMBRE!C84+OCTUBRE!C84+NOVIEMBRE!C84+DICIEMBRE!C84</f>
        <v>0</v>
      </c>
      <c r="D84" s="137">
        <f>+ENERO!D84+FEBRERO!D84+MARZO!D84+ABRIL!D84+MAYO!D84+JUNIO!D84+JULIO!D84+AGOSTO!D84+SEPTIEMBRE!D84+OCTUBRE!D84+NOVIEMBRE!D84+DICIEMBRE!D84</f>
        <v>0</v>
      </c>
      <c r="E84" s="137">
        <f>+ENERO!E84+FEBRERO!E84+MARZO!E84+ABRIL!E84+MAYO!E84+JUNIO!E84+JULIO!E84+AGOSTO!E84+SEPTIEMBRE!E84+OCTUBRE!E84+NOVIEMBRE!E84+DICIEMBRE!E84</f>
        <v>0</v>
      </c>
      <c r="F84" s="137">
        <f>+ENERO!F84+FEBRERO!F84+MARZO!F84+ABRIL!F84+MAYO!F84+JUNIO!F84+JULIO!F84+AGOSTO!F84+SEPTIEMBRE!F84+OCTUBRE!F84+NOVIEMBRE!F84+DICIEMBRE!F84</f>
        <v>0</v>
      </c>
      <c r="G84" s="130" t="s">
        <v>15</v>
      </c>
      <c r="H84" s="9"/>
      <c r="I84" s="86"/>
      <c r="J84" s="9"/>
      <c r="K84" s="9"/>
      <c r="L84" s="9"/>
      <c r="M84" s="9"/>
      <c r="N84" s="9"/>
      <c r="O84" s="9" t="s">
        <v>15</v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68"/>
      <c r="AC84" s="68"/>
      <c r="AD84" s="68"/>
      <c r="AE84" s="68"/>
      <c r="AF84" s="68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20"/>
      <c r="AU84" s="20"/>
      <c r="AV84" s="20"/>
      <c r="AW84" s="20"/>
      <c r="AX84" s="20"/>
      <c r="AY84" s="20"/>
      <c r="AZ84" s="20"/>
      <c r="BA84" s="127" t="s">
        <v>15</v>
      </c>
      <c r="BB84" s="20"/>
      <c r="BC84" s="20"/>
      <c r="BD84" s="128">
        <v>0</v>
      </c>
      <c r="BE84" s="9"/>
      <c r="BF84" s="20"/>
      <c r="BG84" s="9"/>
      <c r="BH84" s="20"/>
      <c r="BI84" s="20"/>
      <c r="BJ84" s="20"/>
      <c r="BK84" s="20"/>
      <c r="BL84" s="20"/>
      <c r="BM84" s="20"/>
      <c r="BN84" s="20"/>
      <c r="BO84" s="20"/>
      <c r="BP84" s="20"/>
      <c r="BQ84" s="68"/>
    </row>
    <row r="85" spans="1:69" x14ac:dyDescent="0.25">
      <c r="A85" s="1435" t="s">
        <v>109</v>
      </c>
      <c r="B85" s="1436"/>
      <c r="C85" s="137">
        <f>+ENERO!C85+FEBRERO!C85+MARZO!C85+ABRIL!C85+MAYO!C85+JUNIO!C85+JULIO!C85+AGOSTO!C85+SEPTIEMBRE!C85+OCTUBRE!C85+NOVIEMBRE!C85+DICIEMBRE!C85</f>
        <v>0</v>
      </c>
      <c r="D85" s="137">
        <f>+ENERO!D85+FEBRERO!D85+MARZO!D85+ABRIL!D85+MAYO!D85+JUNIO!D85+JULIO!D85+AGOSTO!D85+SEPTIEMBRE!D85+OCTUBRE!D85+NOVIEMBRE!D85+DICIEMBRE!D85</f>
        <v>0</v>
      </c>
      <c r="E85" s="137">
        <f>+ENERO!E85+FEBRERO!E85+MARZO!E85+ABRIL!E85+MAYO!E85+JUNIO!E85+JULIO!E85+AGOSTO!E85+SEPTIEMBRE!E85+OCTUBRE!E85+NOVIEMBRE!E85+DICIEMBRE!E85</f>
        <v>0</v>
      </c>
      <c r="F85" s="137">
        <f>+ENERO!F85+FEBRERO!F85+MARZO!F85+ABRIL!F85+MAYO!F85+JUNIO!F85+JULIO!F85+AGOSTO!F85+SEPTIEMBRE!F85+OCTUBRE!F85+NOVIEMBRE!F85+DICIEMBRE!F85</f>
        <v>0</v>
      </c>
      <c r="G85" s="130" t="s">
        <v>15</v>
      </c>
      <c r="H85" s="9"/>
      <c r="I85" s="86"/>
      <c r="J85" s="9"/>
      <c r="K85" s="9"/>
      <c r="L85" s="9"/>
      <c r="M85" s="9"/>
      <c r="N85" s="9"/>
      <c r="O85" s="9" t="s">
        <v>15</v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68"/>
      <c r="AC85" s="68"/>
      <c r="AD85" s="68"/>
      <c r="AE85" s="68"/>
      <c r="AF85" s="68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20"/>
      <c r="AU85" s="20"/>
      <c r="AV85" s="20"/>
      <c r="AW85" s="20"/>
      <c r="AX85" s="20"/>
      <c r="AY85" s="20"/>
      <c r="AZ85" s="20"/>
      <c r="BA85" s="127" t="s">
        <v>15</v>
      </c>
      <c r="BB85" s="20"/>
      <c r="BC85" s="20"/>
      <c r="BD85" s="128">
        <v>0</v>
      </c>
      <c r="BE85" s="9"/>
      <c r="BF85" s="20"/>
      <c r="BG85" s="9"/>
      <c r="BH85" s="20"/>
      <c r="BI85" s="20"/>
      <c r="BJ85" s="20"/>
      <c r="BK85" s="20"/>
      <c r="BL85" s="20"/>
      <c r="BM85" s="20"/>
      <c r="BN85" s="20"/>
      <c r="BO85" s="20"/>
      <c r="BP85" s="20"/>
      <c r="BQ85" s="68"/>
    </row>
    <row r="86" spans="1:69" x14ac:dyDescent="0.25">
      <c r="A86" s="1435" t="s">
        <v>110</v>
      </c>
      <c r="B86" s="1436"/>
      <c r="C86" s="137">
        <f>+ENERO!C86+FEBRERO!C86+MARZO!C86+ABRIL!C86+MAYO!C86+JUNIO!C86+JULIO!C86+AGOSTO!C86+SEPTIEMBRE!C86+OCTUBRE!C86+NOVIEMBRE!C86+DICIEMBRE!C86</f>
        <v>0</v>
      </c>
      <c r="D86" s="137">
        <f>+ENERO!D86+FEBRERO!D86+MARZO!D86+ABRIL!D86+MAYO!D86+JUNIO!D86+JULIO!D86+AGOSTO!D86+SEPTIEMBRE!D86+OCTUBRE!D86+NOVIEMBRE!D86+DICIEMBRE!D86</f>
        <v>0</v>
      </c>
      <c r="E86" s="137">
        <f>+ENERO!E86+FEBRERO!E86+MARZO!E86+ABRIL!E86+MAYO!E86+JUNIO!E86+JULIO!E86+AGOSTO!E86+SEPTIEMBRE!E86+OCTUBRE!E86+NOVIEMBRE!E86+DICIEMBRE!E86</f>
        <v>0</v>
      </c>
      <c r="F86" s="137">
        <f>+ENERO!F86+FEBRERO!F86+MARZO!F86+ABRIL!F86+MAYO!F86+JUNIO!F86+JULIO!F86+AGOSTO!F86+SEPTIEMBRE!F86+OCTUBRE!F86+NOVIEMBRE!F86+DICIEMBRE!F86</f>
        <v>0</v>
      </c>
      <c r="G86" s="130" t="s">
        <v>15</v>
      </c>
      <c r="H86" s="9"/>
      <c r="I86" s="86"/>
      <c r="J86" s="9"/>
      <c r="K86" s="9"/>
      <c r="L86" s="9"/>
      <c r="M86" s="9"/>
      <c r="N86" s="9"/>
      <c r="O86" s="9" t="s">
        <v>15</v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68"/>
      <c r="AC86" s="68"/>
      <c r="AD86" s="68"/>
      <c r="AE86" s="68"/>
      <c r="AF86" s="68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20"/>
      <c r="AU86" s="20"/>
      <c r="AV86" s="20"/>
      <c r="AW86" s="20"/>
      <c r="AX86" s="20"/>
      <c r="AY86" s="20"/>
      <c r="AZ86" s="20"/>
      <c r="BA86" s="127" t="s">
        <v>15</v>
      </c>
      <c r="BB86" s="20"/>
      <c r="BC86" s="20"/>
      <c r="BD86" s="128">
        <v>0</v>
      </c>
      <c r="BE86" s="9"/>
      <c r="BF86" s="20"/>
      <c r="BG86" s="9"/>
      <c r="BH86" s="20"/>
      <c r="BI86" s="20"/>
      <c r="BJ86" s="20"/>
      <c r="BK86" s="20"/>
      <c r="BL86" s="20"/>
      <c r="BM86" s="20"/>
      <c r="BN86" s="20"/>
      <c r="BO86" s="20"/>
      <c r="BP86" s="20"/>
      <c r="BQ86" s="68"/>
    </row>
    <row r="87" spans="1:69" x14ac:dyDescent="0.25">
      <c r="A87" s="1435" t="s">
        <v>111</v>
      </c>
      <c r="B87" s="1436">
        <v>0</v>
      </c>
      <c r="C87" s="137">
        <f>+ENERO!C87+FEBRERO!C87+MARZO!C87+ABRIL!C87+MAYO!C87+JUNIO!C87+JULIO!C87+AGOSTO!C87+SEPTIEMBRE!C87+OCTUBRE!C87+NOVIEMBRE!C87+DICIEMBRE!C87</f>
        <v>0</v>
      </c>
      <c r="D87" s="137">
        <f>+ENERO!D87+FEBRERO!D87+MARZO!D87+ABRIL!D87+MAYO!D87+JUNIO!D87+JULIO!D87+AGOSTO!D87+SEPTIEMBRE!D87+OCTUBRE!D87+NOVIEMBRE!D87+DICIEMBRE!D87</f>
        <v>0</v>
      </c>
      <c r="E87" s="137">
        <f>+ENERO!E87+FEBRERO!E87+MARZO!E87+ABRIL!E87+MAYO!E87+JUNIO!E87+JULIO!E87+AGOSTO!E87+SEPTIEMBRE!E87+OCTUBRE!E87+NOVIEMBRE!E87+DICIEMBRE!E87</f>
        <v>0</v>
      </c>
      <c r="F87" s="137">
        <f>+ENERO!F87+FEBRERO!F87+MARZO!F87+ABRIL!F87+MAYO!F87+JUNIO!F87+JULIO!F87+AGOSTO!F87+SEPTIEMBRE!F87+OCTUBRE!F87+NOVIEMBRE!F87+DICIEMBRE!F87</f>
        <v>0</v>
      </c>
      <c r="G87" s="130" t="s">
        <v>15</v>
      </c>
      <c r="H87" s="9"/>
      <c r="I87" s="86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68"/>
      <c r="AC87" s="68"/>
      <c r="AD87" s="68"/>
      <c r="AE87" s="68"/>
      <c r="AF87" s="68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20"/>
      <c r="AU87" s="20"/>
      <c r="AV87" s="20"/>
      <c r="AW87" s="20"/>
      <c r="AX87" s="20"/>
      <c r="AY87" s="20"/>
      <c r="AZ87" s="20"/>
      <c r="BA87" s="127" t="s">
        <v>15</v>
      </c>
      <c r="BB87" s="20"/>
      <c r="BC87" s="20"/>
      <c r="BD87" s="128">
        <v>0</v>
      </c>
      <c r="BE87" s="9"/>
      <c r="BF87" s="20"/>
      <c r="BG87" s="9"/>
      <c r="BH87" s="20"/>
      <c r="BI87" s="20"/>
      <c r="BJ87" s="20"/>
      <c r="BK87" s="20"/>
      <c r="BL87" s="20"/>
      <c r="BM87" s="20"/>
      <c r="BN87" s="20"/>
      <c r="BO87" s="20"/>
      <c r="BP87" s="20"/>
      <c r="BQ87" s="68"/>
    </row>
    <row r="88" spans="1:69" x14ac:dyDescent="0.25">
      <c r="A88" s="1454" t="s">
        <v>112</v>
      </c>
      <c r="B88" s="1455"/>
      <c r="C88" s="137">
        <f>+ENERO!C88+FEBRERO!C88+MARZO!C88+ABRIL!C88+MAYO!C88+JUNIO!C88+JULIO!C88+AGOSTO!C88+SEPTIEMBRE!C88+OCTUBRE!C88+NOVIEMBRE!C88+DICIEMBRE!C88</f>
        <v>0</v>
      </c>
      <c r="D88" s="137">
        <f>+ENERO!D88+FEBRERO!D88+MARZO!D88+ABRIL!D88+MAYO!D88+JUNIO!D88+JULIO!D88+AGOSTO!D88+SEPTIEMBRE!D88+OCTUBRE!D88+NOVIEMBRE!D88+DICIEMBRE!D88</f>
        <v>0</v>
      </c>
      <c r="E88" s="137">
        <f>+ENERO!E88+FEBRERO!E88+MARZO!E88+ABRIL!E88+MAYO!E88+JUNIO!E88+JULIO!E88+AGOSTO!E88+SEPTIEMBRE!E88+OCTUBRE!E88+NOVIEMBRE!E88+DICIEMBRE!E88</f>
        <v>0</v>
      </c>
      <c r="F88" s="137">
        <f>+ENERO!F88+FEBRERO!F88+MARZO!F88+ABRIL!F88+MAYO!F88+JUNIO!F88+JULIO!F88+AGOSTO!F88+SEPTIEMBRE!F88+OCTUBRE!F88+NOVIEMBRE!F88+DICIEMBRE!F88</f>
        <v>0</v>
      </c>
      <c r="G88" s="130" t="s">
        <v>15</v>
      </c>
      <c r="H88" s="87"/>
      <c r="I88" s="87"/>
      <c r="J88" s="87"/>
      <c r="K88" s="87"/>
      <c r="L88" s="87"/>
      <c r="M88" s="87"/>
      <c r="N88" s="87"/>
      <c r="O88" s="87"/>
      <c r="P88" s="87"/>
      <c r="Q88" s="88"/>
      <c r="R88" s="9"/>
      <c r="S88" s="9"/>
      <c r="T88" s="9"/>
      <c r="U88" s="9"/>
      <c r="V88" s="9"/>
      <c r="W88" s="9"/>
      <c r="X88" s="9"/>
      <c r="Y88" s="9"/>
      <c r="Z88" s="9"/>
      <c r="AA88" s="9"/>
      <c r="AB88" s="68"/>
      <c r="AC88" s="68"/>
      <c r="AD88" s="68"/>
      <c r="AE88" s="68"/>
      <c r="AF88" s="68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20"/>
      <c r="AU88" s="20"/>
      <c r="AV88" s="20"/>
      <c r="AW88" s="20"/>
      <c r="AX88" s="20"/>
      <c r="AY88" s="20"/>
      <c r="AZ88" s="20"/>
      <c r="BA88" s="127" t="s">
        <v>15</v>
      </c>
      <c r="BB88" s="20"/>
      <c r="BC88" s="20"/>
      <c r="BD88" s="128">
        <v>0</v>
      </c>
      <c r="BE88" s="9"/>
      <c r="BF88" s="20"/>
      <c r="BG88" s="9"/>
      <c r="BH88" s="20"/>
      <c r="BI88" s="20"/>
      <c r="BJ88" s="20"/>
      <c r="BK88" s="20"/>
      <c r="BL88" s="20"/>
      <c r="BM88" s="20"/>
      <c r="BN88" s="20"/>
      <c r="BO88" s="20"/>
      <c r="BP88" s="20"/>
      <c r="BQ88" s="20"/>
    </row>
    <row r="89" spans="1:69" x14ac:dyDescent="0.25">
      <c r="A89" s="1406" t="s">
        <v>82</v>
      </c>
      <c r="B89" s="1407"/>
      <c r="C89" s="137">
        <f>+ENERO!C89+FEBRERO!C89+MARZO!C89+ABRIL!C89+MAYO!C89+JUNIO!C89+JULIO!C89+AGOSTO!C89+SEPTIEMBRE!C89+OCTUBRE!C89+NOVIEMBRE!C89+DICIEMBRE!C89</f>
        <v>0</v>
      </c>
      <c r="D89" s="137">
        <f>+ENERO!D89+FEBRERO!D89+MARZO!D89+ABRIL!D89+MAYO!D89+JUNIO!D89+JULIO!D89+AGOSTO!D89+SEPTIEMBRE!D89+OCTUBRE!D89+NOVIEMBRE!D89+DICIEMBRE!D89</f>
        <v>0</v>
      </c>
      <c r="E89" s="137">
        <f>+ENERO!E89+FEBRERO!E89+MARZO!E89+ABRIL!E89+MAYO!E89+JUNIO!E89+JULIO!E89+AGOSTO!E89+SEPTIEMBRE!E89+OCTUBRE!E89+NOVIEMBRE!E89+DICIEMBRE!E89</f>
        <v>0</v>
      </c>
      <c r="F89" s="137">
        <f>+ENERO!F89+FEBRERO!F89+MARZO!F89+ABRIL!F89+MAYO!F89+JUNIO!F89+JULIO!F89+AGOSTO!F89+SEPTIEMBRE!F89+OCTUBRE!F89+NOVIEMBRE!F89+DICIEMBRE!F89</f>
        <v>0</v>
      </c>
      <c r="G89" s="85"/>
      <c r="H89" s="87"/>
      <c r="I89" s="87"/>
      <c r="J89" s="87"/>
      <c r="K89" s="87"/>
      <c r="L89" s="87"/>
      <c r="M89" s="87"/>
      <c r="N89" s="87"/>
      <c r="O89" s="87"/>
      <c r="P89" s="87"/>
      <c r="Q89" s="88"/>
      <c r="R89" s="9"/>
      <c r="S89" s="9"/>
      <c r="T89" s="9"/>
      <c r="U89" s="9"/>
      <c r="V89" s="9"/>
      <c r="W89" s="9"/>
      <c r="X89" s="9"/>
      <c r="Y89" s="9"/>
      <c r="Z89" s="9"/>
      <c r="AA89" s="9"/>
      <c r="AB89" s="68"/>
      <c r="AC89" s="68"/>
      <c r="AD89" s="68"/>
      <c r="AE89" s="68"/>
      <c r="AF89" s="68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9"/>
      <c r="BE89" s="9"/>
      <c r="BF89" s="20"/>
      <c r="BG89" s="9"/>
      <c r="BH89" s="20"/>
      <c r="BI89" s="20"/>
      <c r="BJ89" s="20"/>
      <c r="BK89" s="20"/>
      <c r="BL89" s="20"/>
      <c r="BM89" s="20"/>
      <c r="BN89" s="20"/>
      <c r="BO89" s="20"/>
      <c r="BP89" s="20"/>
      <c r="BQ89" s="20"/>
    </row>
    <row r="90" spans="1:69" x14ac:dyDescent="0.25">
      <c r="A90" s="122" t="s">
        <v>113</v>
      </c>
      <c r="B90" s="120"/>
      <c r="C90" s="57"/>
      <c r="D90" s="57"/>
      <c r="E90" s="57"/>
      <c r="F90" s="57"/>
      <c r="G90" s="121"/>
      <c r="H90" s="87"/>
      <c r="I90" s="87"/>
      <c r="J90" s="87"/>
      <c r="K90" s="87"/>
      <c r="L90" s="87"/>
      <c r="M90" s="87"/>
      <c r="N90" s="87"/>
      <c r="O90" s="87"/>
      <c r="P90" s="87"/>
      <c r="Q90" s="88"/>
      <c r="R90" s="9"/>
      <c r="S90" s="9"/>
      <c r="T90" s="9"/>
      <c r="U90" s="9"/>
      <c r="V90" s="9"/>
      <c r="W90" s="9"/>
      <c r="X90" s="9"/>
      <c r="Y90" s="9"/>
      <c r="Z90" s="9"/>
      <c r="AA90" s="9"/>
      <c r="AB90" s="68"/>
      <c r="AC90" s="68"/>
      <c r="AD90" s="68"/>
      <c r="AE90" s="68"/>
      <c r="AF90" s="68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9"/>
      <c r="BE90" s="9"/>
      <c r="BF90" s="20"/>
      <c r="BG90" s="9"/>
      <c r="BH90" s="20"/>
      <c r="BI90" s="20"/>
      <c r="BJ90" s="20"/>
      <c r="BK90" s="20"/>
      <c r="BL90" s="20"/>
      <c r="BM90" s="20"/>
      <c r="BN90" s="20"/>
      <c r="BO90" s="20"/>
      <c r="BP90" s="20"/>
      <c r="BQ90" s="20"/>
    </row>
    <row r="91" spans="1:69" x14ac:dyDescent="0.25">
      <c r="A91" s="112" t="s">
        <v>114</v>
      </c>
      <c r="B91" s="79"/>
      <c r="C91" s="80"/>
      <c r="D91" s="79"/>
      <c r="E91" s="81"/>
      <c r="F91" s="81"/>
      <c r="G91" s="70"/>
      <c r="H91" s="70"/>
      <c r="I91" s="71"/>
      <c r="J91" s="2"/>
      <c r="K91" s="2"/>
      <c r="L91" s="2"/>
      <c r="M91" s="2"/>
      <c r="N91" s="2"/>
      <c r="O91" s="2"/>
      <c r="P91" s="72"/>
      <c r="Q91" s="72"/>
      <c r="R91" s="72"/>
      <c r="S91" s="72"/>
      <c r="T91" s="72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</row>
    <row r="92" spans="1:69" ht="63" x14ac:dyDescent="0.25">
      <c r="A92" s="1408" t="s">
        <v>115</v>
      </c>
      <c r="B92" s="1473"/>
      <c r="C92" s="74" t="s">
        <v>82</v>
      </c>
      <c r="D92" s="75" t="s">
        <v>116</v>
      </c>
      <c r="E92" s="17" t="s">
        <v>117</v>
      </c>
      <c r="F92" s="76" t="s">
        <v>118</v>
      </c>
      <c r="G92" s="106"/>
      <c r="H92" s="14"/>
      <c r="I92" s="71"/>
      <c r="J92" s="2"/>
      <c r="K92" s="2"/>
      <c r="L92" s="2"/>
      <c r="M92" s="2"/>
      <c r="N92" s="2"/>
      <c r="O92" s="2"/>
      <c r="P92" s="72"/>
      <c r="Q92" s="72"/>
      <c r="R92" s="72"/>
      <c r="S92" s="72"/>
      <c r="T92" s="72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</row>
    <row r="93" spans="1:69" x14ac:dyDescent="0.25">
      <c r="A93" s="1452" t="s">
        <v>119</v>
      </c>
      <c r="B93" s="1453"/>
      <c r="C93" s="137">
        <f>+ENERO!C93+FEBRERO!C93+MARZO!C93+ABRIL!C93+MAYO!C93+JUNIO!C93+JULIO!C93+AGOSTO!C93+SEPTIEMBRE!C93+OCTUBRE!C93+NOVIEMBRE!C93+DICIEMBRE!C93</f>
        <v>0</v>
      </c>
      <c r="D93" s="137">
        <f>+ENERO!D93+FEBRERO!D93+MARZO!D93+ABRIL!D93+MAYO!D93+JUNIO!D93+JULIO!D93+AGOSTO!D93+SEPTIEMBRE!D93+OCTUBRE!D93+NOVIEMBRE!D93+DICIEMBRE!D93</f>
        <v>0</v>
      </c>
      <c r="E93" s="137">
        <f>+ENERO!E93+FEBRERO!E93+MARZO!E93+ABRIL!E93+MAYO!E93+JUNIO!E93+JULIO!E93+AGOSTO!E93+SEPTIEMBRE!E93+OCTUBRE!E93+NOVIEMBRE!E93+DICIEMBRE!E93</f>
        <v>0</v>
      </c>
      <c r="F93" s="137">
        <f>+ENERO!F93+FEBRERO!F93+MARZO!F93+ABRIL!F93+MAYO!F93+JUNIO!F93+JULIO!F93+AGOSTO!F93+SEPTIEMBRE!F93+OCTUBRE!F93+NOVIEMBRE!F93+DICIEMBRE!F93</f>
        <v>0</v>
      </c>
      <c r="G93" s="130" t="s">
        <v>15</v>
      </c>
      <c r="H93" s="13"/>
      <c r="I93" s="71"/>
      <c r="J93" s="2"/>
      <c r="K93" s="2"/>
      <c r="L93" s="2"/>
      <c r="M93" s="2"/>
      <c r="N93" s="2"/>
      <c r="O93" s="2"/>
      <c r="P93" s="72"/>
      <c r="Q93" s="72"/>
      <c r="R93" s="72"/>
      <c r="S93" s="72"/>
      <c r="T93" s="72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127" t="s">
        <v>15</v>
      </c>
      <c r="BB93" s="20"/>
      <c r="BC93" s="20"/>
      <c r="BD93" s="128">
        <v>0</v>
      </c>
      <c r="BE93" s="73"/>
      <c r="BF93" s="20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</row>
    <row r="94" spans="1:69" x14ac:dyDescent="0.25">
      <c r="A94" s="1446" t="s">
        <v>120</v>
      </c>
      <c r="B94" s="1447"/>
      <c r="C94" s="137">
        <f>+ENERO!C94+FEBRERO!C94+MARZO!C94+ABRIL!C94+MAYO!C94+JUNIO!C94+JULIO!C94+AGOSTO!C94+SEPTIEMBRE!C94+OCTUBRE!C94+NOVIEMBRE!C94+DICIEMBRE!C94</f>
        <v>0</v>
      </c>
      <c r="D94" s="137">
        <f>+ENERO!D94+FEBRERO!D94+MARZO!D94+ABRIL!D94+MAYO!D94+JUNIO!D94+JULIO!D94+AGOSTO!D94+SEPTIEMBRE!D94+OCTUBRE!D94+NOVIEMBRE!D94+DICIEMBRE!D94</f>
        <v>0</v>
      </c>
      <c r="E94" s="137">
        <f>+ENERO!E94+FEBRERO!E94+MARZO!E94+ABRIL!E94+MAYO!E94+JUNIO!E94+JULIO!E94+AGOSTO!E94+SEPTIEMBRE!E94+OCTUBRE!E94+NOVIEMBRE!E94+DICIEMBRE!E94</f>
        <v>0</v>
      </c>
      <c r="F94" s="137">
        <f>+ENERO!F94+FEBRERO!F94+MARZO!F94+ABRIL!F94+MAYO!F94+JUNIO!F94+JULIO!F94+AGOSTO!F94+SEPTIEMBRE!F94+OCTUBRE!F94+NOVIEMBRE!F94+DICIEMBRE!F94</f>
        <v>0</v>
      </c>
      <c r="G94" s="130" t="s">
        <v>15</v>
      </c>
      <c r="H94" s="13"/>
      <c r="I94" s="71"/>
      <c r="J94" s="2"/>
      <c r="K94" s="2"/>
      <c r="L94" s="2"/>
      <c r="M94" s="2"/>
      <c r="N94" s="2"/>
      <c r="O94" s="2"/>
      <c r="P94" s="72"/>
      <c r="Q94" s="72"/>
      <c r="R94" s="72"/>
      <c r="S94" s="72"/>
      <c r="T94" s="72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127" t="s">
        <v>15</v>
      </c>
      <c r="BB94" s="20"/>
      <c r="BC94" s="20"/>
      <c r="BD94" s="128">
        <v>0</v>
      </c>
      <c r="BE94" s="73"/>
      <c r="BF94" s="20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</row>
    <row r="95" spans="1:69" x14ac:dyDescent="0.25">
      <c r="A95" s="1446" t="s">
        <v>121</v>
      </c>
      <c r="B95" s="1447"/>
      <c r="C95" s="137">
        <f>+ENERO!C95+FEBRERO!C95+MARZO!C95+ABRIL!C95+MAYO!C95+JUNIO!C95+JULIO!C95+AGOSTO!C95+SEPTIEMBRE!C95+OCTUBRE!C95+NOVIEMBRE!C95+DICIEMBRE!C95</f>
        <v>0</v>
      </c>
      <c r="D95" s="137">
        <f>+ENERO!D95+FEBRERO!D95+MARZO!D95+ABRIL!D95+MAYO!D95+JUNIO!D95+JULIO!D95+AGOSTO!D95+SEPTIEMBRE!D95+OCTUBRE!D95+NOVIEMBRE!D95+DICIEMBRE!D95</f>
        <v>0</v>
      </c>
      <c r="E95" s="137">
        <f>+ENERO!E95+FEBRERO!E95+MARZO!E95+ABRIL!E95+MAYO!E95+JUNIO!E95+JULIO!E95+AGOSTO!E95+SEPTIEMBRE!E95+OCTUBRE!E95+NOVIEMBRE!E95+DICIEMBRE!E95</f>
        <v>0</v>
      </c>
      <c r="F95" s="137">
        <f>+ENERO!F95+FEBRERO!F95+MARZO!F95+ABRIL!F95+MAYO!F95+JUNIO!F95+JULIO!F95+AGOSTO!F95+SEPTIEMBRE!F95+OCTUBRE!F95+NOVIEMBRE!F95+DICIEMBRE!F95</f>
        <v>0</v>
      </c>
      <c r="G95" s="130" t="s">
        <v>15</v>
      </c>
      <c r="H95" s="13"/>
      <c r="I95" s="71"/>
      <c r="J95" s="2"/>
      <c r="K95" s="2"/>
      <c r="L95" s="2"/>
      <c r="M95" s="2"/>
      <c r="N95" s="2"/>
      <c r="O95" s="2"/>
      <c r="P95" s="72"/>
      <c r="Q95" s="72"/>
      <c r="R95" s="72"/>
      <c r="S95" s="72"/>
      <c r="T95" s="72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127" t="s">
        <v>15</v>
      </c>
      <c r="BB95" s="20"/>
      <c r="BC95" s="20"/>
      <c r="BD95" s="128">
        <v>0</v>
      </c>
      <c r="BE95" s="73"/>
      <c r="BF95" s="20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</row>
    <row r="96" spans="1:69" x14ac:dyDescent="0.25">
      <c r="A96" s="1404" t="s">
        <v>122</v>
      </c>
      <c r="B96" s="1405"/>
      <c r="C96" s="137">
        <f>+ENERO!C96+FEBRERO!C96+MARZO!C96+ABRIL!C96+MAYO!C96+JUNIO!C96+JULIO!C96+AGOSTO!C96+SEPTIEMBRE!C96+OCTUBRE!C96+NOVIEMBRE!C96+DICIEMBRE!C96</f>
        <v>0</v>
      </c>
      <c r="D96" s="137">
        <f>+ENERO!D96+FEBRERO!D96+MARZO!D96+ABRIL!D96+MAYO!D96+JUNIO!D96+JULIO!D96+AGOSTO!D96+SEPTIEMBRE!D96+OCTUBRE!D96+NOVIEMBRE!D96+DICIEMBRE!D96</f>
        <v>0</v>
      </c>
      <c r="E96" s="137">
        <f>+ENERO!E96+FEBRERO!E96+MARZO!E96+ABRIL!E96+MAYO!E96+JUNIO!E96+JULIO!E96+AGOSTO!E96+SEPTIEMBRE!E96+OCTUBRE!E96+NOVIEMBRE!E96+DICIEMBRE!E96</f>
        <v>0</v>
      </c>
      <c r="F96" s="137">
        <f>+ENERO!F96+FEBRERO!F96+MARZO!F96+ABRIL!F96+MAYO!F96+JUNIO!F96+JULIO!F96+AGOSTO!F96+SEPTIEMBRE!F96+OCTUBRE!F96+NOVIEMBRE!F96+DICIEMBRE!F96</f>
        <v>0</v>
      </c>
      <c r="G96" s="130" t="s">
        <v>15</v>
      </c>
      <c r="H96" s="13"/>
      <c r="I96" s="71"/>
      <c r="J96" s="2"/>
      <c r="K96" s="2"/>
      <c r="L96" s="2"/>
      <c r="M96" s="2"/>
      <c r="N96" s="2"/>
      <c r="O96" s="2"/>
      <c r="P96" s="72"/>
      <c r="Q96" s="72"/>
      <c r="R96" s="72"/>
      <c r="S96" s="72"/>
      <c r="T96" s="72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127" t="s">
        <v>15</v>
      </c>
      <c r="BB96" s="20"/>
      <c r="BC96" s="20"/>
      <c r="BD96" s="128">
        <v>0</v>
      </c>
      <c r="BE96" s="73"/>
      <c r="BF96" s="20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</row>
    <row r="97" spans="1:102" x14ac:dyDescent="0.25">
      <c r="A97" s="113" t="s">
        <v>123</v>
      </c>
      <c r="B97" s="113"/>
      <c r="C97" s="125"/>
      <c r="D97" s="123"/>
      <c r="E97" s="123"/>
      <c r="F97" s="123"/>
      <c r="G97" s="124"/>
      <c r="H97" s="13"/>
      <c r="I97" s="71"/>
      <c r="J97" s="2"/>
      <c r="K97" s="2"/>
      <c r="L97" s="2"/>
      <c r="M97" s="2"/>
      <c r="N97" s="2"/>
      <c r="O97" s="2"/>
      <c r="P97" s="72"/>
      <c r="Q97" s="72"/>
      <c r="R97" s="72"/>
      <c r="S97" s="72"/>
      <c r="T97" s="72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20"/>
      <c r="BB97" s="73"/>
      <c r="BC97" s="73"/>
      <c r="BD97" s="73"/>
      <c r="BE97" s="73"/>
      <c r="BF97" s="20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</row>
    <row r="98" spans="1:102" x14ac:dyDescent="0.25">
      <c r="A98" s="69" t="s">
        <v>124</v>
      </c>
      <c r="B98" s="69"/>
      <c r="C98" s="69"/>
      <c r="D98" s="70"/>
      <c r="E98" s="70"/>
      <c r="F98" s="70"/>
      <c r="G98" s="77"/>
      <c r="H98" s="13"/>
      <c r="I98" s="71"/>
      <c r="J98" s="2"/>
      <c r="K98" s="2"/>
      <c r="L98" s="2"/>
      <c r="M98" s="2"/>
      <c r="N98" s="2"/>
      <c r="O98" s="2"/>
      <c r="P98" s="72"/>
      <c r="Q98" s="72"/>
      <c r="R98" s="72"/>
      <c r="S98" s="72"/>
      <c r="T98" s="72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20"/>
      <c r="BB98" s="73"/>
      <c r="BC98" s="73"/>
      <c r="BD98" s="73"/>
      <c r="BE98" s="73"/>
      <c r="BF98" s="20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</row>
    <row r="99" spans="1:102" x14ac:dyDescent="0.25">
      <c r="A99" s="1408" t="s">
        <v>115</v>
      </c>
      <c r="B99" s="1409"/>
      <c r="C99" s="107" t="s">
        <v>82</v>
      </c>
      <c r="D99" s="126"/>
      <c r="E99" s="13"/>
      <c r="F99" s="71"/>
      <c r="G99" s="2"/>
      <c r="H99" s="2"/>
      <c r="I99" s="2"/>
      <c r="J99" s="2"/>
      <c r="K99" s="2"/>
      <c r="L99" s="2"/>
      <c r="M99" s="72"/>
      <c r="N99" s="72"/>
      <c r="O99" s="72"/>
      <c r="P99" s="72"/>
      <c r="Q99" s="72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20"/>
      <c r="AY99" s="131"/>
      <c r="AZ99" s="20"/>
      <c r="BA99" s="20"/>
      <c r="BB99" s="20"/>
      <c r="BC99" s="20"/>
      <c r="BD99" s="20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</row>
    <row r="100" spans="1:102" x14ac:dyDescent="0.25">
      <c r="A100" s="1444" t="s">
        <v>125</v>
      </c>
      <c r="B100" s="1445"/>
      <c r="C100" s="137">
        <f>+ENERO!C100+FEBRERO!C100+MARZO!C100+ABRIL!C100+MAYO!C100+JUNIO!C100+JULIO!C100+AGOSTO!C100+SEPTIEMBRE!C100+OCTUBRE!C100+NOVIEMBRE!C100+DICIEMBRE!C100</f>
        <v>0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9"/>
      <c r="V100" s="9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</row>
    <row r="101" spans="1:102" x14ac:dyDescent="0.25">
      <c r="A101" s="113" t="s">
        <v>126</v>
      </c>
      <c r="B101" s="113"/>
      <c r="C101" s="125"/>
      <c r="D101" s="123"/>
      <c r="E101" s="123"/>
      <c r="F101" s="123"/>
      <c r="G101" s="124"/>
      <c r="H101" s="13"/>
      <c r="I101" s="71"/>
      <c r="J101" s="2"/>
      <c r="K101" s="2"/>
      <c r="L101" s="2"/>
      <c r="M101" s="2"/>
      <c r="N101" s="2"/>
      <c r="O101" s="2"/>
      <c r="P101" s="72"/>
      <c r="Q101" s="72"/>
      <c r="R101" s="72"/>
      <c r="S101" s="72"/>
      <c r="T101" s="72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0"/>
      <c r="BB101" s="73"/>
      <c r="BC101" s="73"/>
      <c r="BD101" s="73"/>
      <c r="BE101" s="73"/>
      <c r="BF101" s="20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</row>
    <row r="102" spans="1:102" x14ac:dyDescent="0.25">
      <c r="A102" s="103" t="s">
        <v>127</v>
      </c>
      <c r="B102" s="60"/>
      <c r="C102" s="61"/>
      <c r="D102" s="43"/>
      <c r="E102" s="62"/>
      <c r="F102" s="63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</row>
    <row r="103" spans="1:102" x14ac:dyDescent="0.25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64"/>
      <c r="K103" s="1456"/>
      <c r="L103" s="1456"/>
      <c r="M103" s="6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15"/>
    </row>
    <row r="104" spans="1:102" ht="21" x14ac:dyDescent="0.25">
      <c r="A104" s="1461"/>
      <c r="B104" s="1462"/>
      <c r="C104" s="1421"/>
      <c r="D104" s="66" t="s">
        <v>24</v>
      </c>
      <c r="E104" s="18" t="s">
        <v>25</v>
      </c>
      <c r="F104" s="18" t="s">
        <v>26</v>
      </c>
      <c r="G104" s="18" t="s">
        <v>27</v>
      </c>
      <c r="H104" s="18" t="s">
        <v>28</v>
      </c>
      <c r="I104" s="19" t="s">
        <v>29</v>
      </c>
      <c r="J104" s="67"/>
      <c r="K104" s="64"/>
      <c r="L104" s="64"/>
      <c r="M104" s="64"/>
      <c r="N104" s="65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</row>
    <row r="105" spans="1:102" x14ac:dyDescent="0.25">
      <c r="A105" s="1402" t="s">
        <v>129</v>
      </c>
      <c r="B105" s="1403"/>
      <c r="C105" s="137">
        <f>+ENERO!C105+FEBRERO!C105+MARZO!C105+ABRIL!C105+MAYO!C105+JUNIO!C105+JULIO!C105+AGOSTO!C105+SEPTIEMBRE!C105+OCTUBRE!C105+NOVIEMBRE!C105+DICIEMBRE!C105</f>
        <v>0</v>
      </c>
      <c r="D105" s="137">
        <f>+ENERO!D105+FEBRERO!D105+MARZO!D105+ABRIL!D105+MAYO!D105+JUNIO!D105+JULIO!D105+AGOSTO!D105+SEPTIEMBRE!D105+OCTUBRE!D105+NOVIEMBRE!D105+DICIEMBRE!D105</f>
        <v>0</v>
      </c>
      <c r="E105" s="137">
        <f>+ENERO!E105+FEBRERO!E105+MARZO!E105+ABRIL!E105+MAYO!E105+JUNIO!E105+JULIO!E105+AGOSTO!E105+SEPTIEMBRE!E105+OCTUBRE!E105+NOVIEMBRE!E105+DICIEMBRE!E105</f>
        <v>0</v>
      </c>
      <c r="F105" s="137">
        <f>+ENERO!F105+FEBRERO!F105+MARZO!F105+ABRIL!F105+MAYO!F105+JUNIO!F105+JULIO!F105+AGOSTO!F105+SEPTIEMBRE!F105+OCTUBRE!F105+NOVIEMBRE!F105+DICIEMBRE!F105</f>
        <v>0</v>
      </c>
      <c r="G105" s="137">
        <f>+ENERO!G105+FEBRERO!G105+MARZO!G105+ABRIL!G105+MAYO!G105+JUNIO!G105+JULIO!G105+AGOSTO!G105+SEPTIEMBRE!G105+OCTUBRE!G105+NOVIEMBRE!G105+DICIEMBRE!G105</f>
        <v>0</v>
      </c>
      <c r="H105" s="137">
        <f>+ENERO!H105+FEBRERO!H105+MARZO!H105+ABRIL!H105+MAYO!H105+JUNIO!H105+JULIO!H105+AGOSTO!H105+SEPTIEMBRE!H105+OCTUBRE!H105+NOVIEMBRE!H105+DICIEMBRE!H105</f>
        <v>0</v>
      </c>
      <c r="I105" s="137">
        <f>+ENERO!I105+FEBRERO!I105+MARZO!I105+ABRIL!I105+MAYO!I105+JUNIO!I105+JULIO!I105+AGOSTO!I105+SEPTIEMBRE!I105+OCTUBRE!I105+NOVIEMBRE!I105+DICIEMBRE!I105</f>
        <v>0</v>
      </c>
      <c r="J105" s="130" t="s">
        <v>15</v>
      </c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127" t="s">
        <v>15</v>
      </c>
      <c r="BB105" s="20"/>
      <c r="BC105" s="20"/>
      <c r="BD105" s="128">
        <v>0</v>
      </c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</row>
    <row r="106" spans="1:102" x14ac:dyDescent="0.25">
      <c r="A106" s="113" t="s">
        <v>130</v>
      </c>
      <c r="B106" s="113"/>
      <c r="C106" s="125"/>
      <c r="D106" s="123"/>
      <c r="E106" s="123"/>
      <c r="F106" s="123"/>
      <c r="G106" s="124"/>
      <c r="H106" s="13"/>
      <c r="I106" s="71"/>
      <c r="J106" s="2"/>
      <c r="K106" s="2"/>
      <c r="L106" s="2"/>
      <c r="M106" s="2"/>
      <c r="N106" s="2"/>
      <c r="O106" s="2"/>
      <c r="P106" s="72"/>
      <c r="Q106" s="72"/>
      <c r="R106" s="72"/>
      <c r="S106" s="72"/>
      <c r="T106" s="72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20"/>
      <c r="BB106" s="73"/>
      <c r="BC106" s="73"/>
      <c r="BD106" s="73"/>
      <c r="BE106" s="73"/>
      <c r="BF106" s="20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</row>
    <row r="107" spans="1:102" x14ac:dyDescent="0.25">
      <c r="A107" s="2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9"/>
      <c r="Y107" s="9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</row>
    <row r="108" spans="1:102" x14ac:dyDescent="0.25">
      <c r="A108" s="2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9"/>
      <c r="Y108" s="9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</row>
    <row r="109" spans="1:102" x14ac:dyDescent="0.25">
      <c r="A109" s="2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9"/>
      <c r="Y109" s="9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</row>
    <row r="110" spans="1:102" x14ac:dyDescent="0.25">
      <c r="A110" s="2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9"/>
      <c r="Y110" s="9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</row>
    <row r="111" spans="1:102" x14ac:dyDescent="0.25">
      <c r="A111" s="2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9"/>
      <c r="Y111" s="9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</row>
    <row r="112" spans="1:102" x14ac:dyDescent="0.25">
      <c r="A112" s="2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9"/>
      <c r="Y112" s="9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</row>
    <row r="113" spans="1:25" x14ac:dyDescent="0.25">
      <c r="A113" s="2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9"/>
      <c r="Y113" s="9"/>
    </row>
    <row r="114" spans="1:25" x14ac:dyDescent="0.25">
      <c r="A114" s="2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9"/>
      <c r="Y114" s="9"/>
    </row>
    <row r="115" spans="1:25" x14ac:dyDescent="0.25">
      <c r="A115" s="2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9"/>
      <c r="Y115" s="9"/>
    </row>
    <row r="116" spans="1:25" x14ac:dyDescent="0.25">
      <c r="A116" s="2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9"/>
      <c r="Y116" s="9"/>
    </row>
    <row r="117" spans="1:25" x14ac:dyDescent="0.25">
      <c r="A117" s="2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9"/>
      <c r="Y117" s="9"/>
    </row>
    <row r="118" spans="1:25" x14ac:dyDescent="0.25">
      <c r="A118" s="2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9"/>
      <c r="Y118" s="9"/>
    </row>
    <row r="119" spans="1:25" x14ac:dyDescent="0.25">
      <c r="A119" s="2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9"/>
      <c r="Y119" s="9"/>
    </row>
    <row r="120" spans="1:25" x14ac:dyDescent="0.25">
      <c r="A120" s="2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9"/>
      <c r="Y120" s="9"/>
    </row>
    <row r="121" spans="1:25" x14ac:dyDescent="0.25">
      <c r="A121" s="2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9"/>
      <c r="Y121" s="9"/>
    </row>
    <row r="122" spans="1:25" x14ac:dyDescent="0.25">
      <c r="A122" s="2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9"/>
      <c r="Y122" s="9"/>
    </row>
    <row r="123" spans="1:25" x14ac:dyDescent="0.25">
      <c r="A123" s="2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9"/>
      <c r="Y123" s="9"/>
    </row>
    <row r="124" spans="1:25" x14ac:dyDescent="0.25">
      <c r="A124" s="2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9"/>
      <c r="Y124" s="9"/>
    </row>
    <row r="125" spans="1:25" x14ac:dyDescent="0.25">
      <c r="A125" s="2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9"/>
      <c r="Y125" s="9"/>
    </row>
    <row r="126" spans="1:25" x14ac:dyDescent="0.25">
      <c r="A126" s="2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9"/>
      <c r="Y126" s="9"/>
    </row>
    <row r="127" spans="1:25" x14ac:dyDescent="0.25">
      <c r="A127" s="2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9"/>
      <c r="Y127" s="9"/>
    </row>
    <row r="128" spans="1:25" x14ac:dyDescent="0.25">
      <c r="A128" s="2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9"/>
      <c r="Y128" s="9"/>
    </row>
    <row r="129" spans="1:25" x14ac:dyDescent="0.25">
      <c r="A129" s="2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9"/>
      <c r="Y129" s="9"/>
    </row>
    <row r="130" spans="1:25" x14ac:dyDescent="0.25">
      <c r="A130" s="2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9"/>
      <c r="Y130" s="9"/>
    </row>
    <row r="131" spans="1:25" x14ac:dyDescent="0.25">
      <c r="A131" s="2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9"/>
      <c r="Y131" s="9"/>
    </row>
    <row r="132" spans="1:25" x14ac:dyDescent="0.25">
      <c r="A132" s="2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9"/>
      <c r="Y132" s="9"/>
    </row>
    <row r="133" spans="1:25" x14ac:dyDescent="0.25">
      <c r="A133" s="2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9"/>
      <c r="Y133" s="9"/>
    </row>
    <row r="134" spans="1:25" x14ac:dyDescent="0.25">
      <c r="A134" s="2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9"/>
      <c r="Y134" s="9"/>
    </row>
    <row r="135" spans="1:25" x14ac:dyDescent="0.25">
      <c r="A135" s="2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9"/>
      <c r="Y135" s="9"/>
    </row>
    <row r="136" spans="1:25" x14ac:dyDescent="0.25">
      <c r="A136" s="2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9"/>
      <c r="Y136" s="9"/>
    </row>
    <row r="137" spans="1:25" x14ac:dyDescent="0.25">
      <c r="A137" s="2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9"/>
      <c r="Y137" s="9"/>
    </row>
    <row r="138" spans="1:25" x14ac:dyDescent="0.25">
      <c r="A138" s="2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9"/>
      <c r="Y138" s="9"/>
    </row>
    <row r="139" spans="1:25" x14ac:dyDescent="0.25">
      <c r="A139" s="2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9"/>
      <c r="Y139" s="9"/>
    </row>
    <row r="140" spans="1:25" x14ac:dyDescent="0.25">
      <c r="A140" s="2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9"/>
      <c r="Y140" s="9"/>
    </row>
    <row r="141" spans="1:25" x14ac:dyDescent="0.25">
      <c r="A141" s="2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9"/>
      <c r="Y141" s="9"/>
    </row>
    <row r="142" spans="1:25" x14ac:dyDescent="0.25">
      <c r="A142" s="2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9"/>
      <c r="Y142" s="9"/>
    </row>
    <row r="143" spans="1:25" x14ac:dyDescent="0.25">
      <c r="A143" s="22"/>
      <c r="B143" s="13"/>
      <c r="C143" s="13"/>
      <c r="D143" s="13"/>
      <c r="E143" s="13"/>
      <c r="F143" s="13"/>
      <c r="G143" s="13"/>
      <c r="H143" s="13"/>
      <c r="I143" s="2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9"/>
      <c r="Y143" s="9"/>
    </row>
    <row r="144" spans="1:25" x14ac:dyDescent="0.25">
      <c r="A144" s="22"/>
      <c r="B144" s="13"/>
      <c r="C144" s="13"/>
      <c r="D144" s="13"/>
      <c r="E144" s="13"/>
      <c r="F144" s="13"/>
      <c r="G144" s="13"/>
      <c r="H144" s="13"/>
      <c r="I144" s="2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9"/>
      <c r="Y144" s="9"/>
    </row>
    <row r="145" spans="1:86" x14ac:dyDescent="0.25">
      <c r="A145" s="22"/>
      <c r="B145" s="13"/>
      <c r="C145" s="13"/>
      <c r="D145" s="13"/>
      <c r="E145" s="13"/>
      <c r="F145" s="13"/>
      <c r="G145" s="13"/>
      <c r="H145" s="13"/>
      <c r="I145" s="2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9"/>
      <c r="Y145" s="9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</row>
    <row r="146" spans="1:86" x14ac:dyDescent="0.25">
      <c r="A146" s="22"/>
      <c r="B146" s="13"/>
      <c r="C146" s="13"/>
      <c r="D146" s="13"/>
      <c r="E146" s="13"/>
      <c r="F146" s="13"/>
      <c r="G146" s="13"/>
      <c r="H146" s="13"/>
      <c r="I146" s="2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9"/>
      <c r="Y146" s="9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</row>
    <row r="147" spans="1:86" x14ac:dyDescent="0.25">
      <c r="A147" s="22"/>
      <c r="B147" s="13"/>
      <c r="C147" s="13"/>
      <c r="D147" s="13"/>
      <c r="E147" s="13"/>
      <c r="F147" s="13"/>
      <c r="G147" s="13"/>
      <c r="H147" s="13"/>
      <c r="I147" s="2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9"/>
      <c r="Y147" s="9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</row>
    <row r="148" spans="1:86" x14ac:dyDescent="0.25">
      <c r="A148" s="22"/>
      <c r="B148" s="13"/>
      <c r="C148" s="13"/>
      <c r="D148" s="13"/>
      <c r="E148" s="13"/>
      <c r="F148" s="13"/>
      <c r="G148" s="13"/>
      <c r="H148" s="13"/>
      <c r="I148" s="2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9"/>
      <c r="Y148" s="9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</row>
    <row r="149" spans="1:86" x14ac:dyDescent="0.25">
      <c r="A149" s="22"/>
      <c r="B149" s="13"/>
      <c r="C149" s="13"/>
      <c r="D149" s="13"/>
      <c r="E149" s="13"/>
      <c r="F149" s="1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5"/>
      <c r="Y149" s="25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</row>
    <row r="150" spans="1:86" x14ac:dyDescent="0.25">
      <c r="A150" s="24"/>
      <c r="B150" s="13"/>
      <c r="C150" s="13"/>
      <c r="D150" s="13"/>
      <c r="E150" s="13"/>
      <c r="F150" s="1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5"/>
      <c r="Y150" s="25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</row>
    <row r="151" spans="1:86" x14ac:dyDescent="0.25">
      <c r="A151" s="22"/>
      <c r="B151" s="13"/>
      <c r="C151" s="13"/>
      <c r="D151" s="13"/>
      <c r="E151" s="13"/>
      <c r="F151" s="1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5"/>
      <c r="Y151" s="25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</row>
    <row r="152" spans="1:86" x14ac:dyDescent="0.25">
      <c r="A152" s="22"/>
      <c r="B152" s="13"/>
      <c r="C152" s="13"/>
      <c r="D152" s="13"/>
      <c r="E152" s="13"/>
      <c r="F152" s="23"/>
      <c r="G152" s="27"/>
      <c r="H152" s="27"/>
      <c r="I152" s="27"/>
      <c r="J152" s="27"/>
      <c r="K152" s="27"/>
      <c r="L152" s="27"/>
      <c r="M152" s="27"/>
      <c r="N152" s="28"/>
      <c r="O152" s="27"/>
      <c r="P152" s="28"/>
      <c r="Q152" s="27"/>
      <c r="R152" s="27"/>
      <c r="S152" s="27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 spans="1:86" x14ac:dyDescent="0.25">
      <c r="A153" s="22"/>
      <c r="B153" s="13"/>
      <c r="C153" s="13"/>
      <c r="D153" s="13"/>
      <c r="E153" s="13"/>
      <c r="F153" s="23"/>
      <c r="G153" s="27"/>
      <c r="H153" s="27"/>
      <c r="I153" s="27"/>
      <c r="J153" s="27"/>
      <c r="K153" s="27"/>
      <c r="L153" s="27"/>
      <c r="M153" s="27"/>
      <c r="N153" s="28"/>
      <c r="O153" s="27"/>
      <c r="P153" s="28"/>
      <c r="Q153" s="27"/>
      <c r="R153" s="27"/>
      <c r="S153" s="27"/>
      <c r="T153" s="27"/>
      <c r="U153" s="27"/>
      <c r="V153" s="27"/>
      <c r="W153" s="27"/>
      <c r="X153" s="29"/>
      <c r="Y153" s="29"/>
      <c r="Z153" s="29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</row>
    <row r="154" spans="1:86" x14ac:dyDescent="0.25">
      <c r="A154" s="22"/>
      <c r="B154" s="13"/>
      <c r="C154" s="13"/>
      <c r="D154" s="13"/>
      <c r="E154" s="13"/>
      <c r="F154" s="23"/>
      <c r="G154" s="27"/>
      <c r="H154" s="27"/>
      <c r="I154" s="27"/>
      <c r="J154" s="27"/>
      <c r="K154" s="27"/>
      <c r="L154" s="27"/>
      <c r="M154" s="27"/>
      <c r="N154" s="28"/>
      <c r="O154" s="27"/>
      <c r="P154" s="28"/>
      <c r="Q154" s="27"/>
      <c r="R154" s="27"/>
      <c r="S154" s="27"/>
      <c r="T154" s="27"/>
      <c r="U154" s="27"/>
      <c r="V154" s="27"/>
      <c r="W154" s="27"/>
      <c r="X154" s="29"/>
      <c r="Y154" s="29"/>
      <c r="Z154" s="29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</row>
    <row r="155" spans="1:86" x14ac:dyDescent="0.25">
      <c r="A155" s="26"/>
      <c r="B155" s="15"/>
      <c r="C155" s="15"/>
      <c r="D155" s="15"/>
      <c r="E155" s="15"/>
      <c r="F155" s="27"/>
      <c r="G155" s="27"/>
      <c r="H155" s="27"/>
      <c r="I155" s="27"/>
      <c r="J155" s="27"/>
      <c r="K155" s="27"/>
      <c r="L155" s="27"/>
      <c r="M155" s="27"/>
      <c r="N155" s="28"/>
      <c r="O155" s="27"/>
      <c r="P155" s="28"/>
      <c r="Q155" s="27"/>
      <c r="R155" s="27"/>
      <c r="S155" s="27"/>
      <c r="T155" s="27"/>
      <c r="U155" s="27"/>
      <c r="V155" s="27"/>
      <c r="W155" s="27"/>
      <c r="X155" s="29"/>
      <c r="Y155" s="29"/>
      <c r="Z155" s="29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</row>
    <row r="156" spans="1:86" x14ac:dyDescent="0.25">
      <c r="A156" s="31"/>
      <c r="B156" s="15"/>
      <c r="C156" s="15"/>
      <c r="D156" s="15"/>
      <c r="E156" s="15"/>
      <c r="F156" s="27"/>
      <c r="G156" s="27"/>
      <c r="H156" s="27"/>
      <c r="I156" s="27"/>
      <c r="J156" s="27"/>
      <c r="K156" s="27"/>
      <c r="L156" s="27"/>
      <c r="M156" s="27"/>
      <c r="N156" s="28"/>
      <c r="O156" s="27"/>
      <c r="P156" s="28"/>
      <c r="Q156" s="27"/>
      <c r="R156" s="27"/>
      <c r="S156" s="27"/>
      <c r="T156" s="27"/>
      <c r="U156" s="27"/>
      <c r="V156" s="27"/>
      <c r="W156" s="27"/>
      <c r="X156" s="29"/>
      <c r="Y156" s="29"/>
      <c r="Z156" s="29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</row>
    <row r="157" spans="1:86" x14ac:dyDescent="0.25">
      <c r="A157" s="31"/>
      <c r="B157" s="15"/>
      <c r="C157" s="15"/>
      <c r="D157" s="15"/>
      <c r="E157" s="15"/>
      <c r="F157" s="27"/>
      <c r="G157" s="27"/>
      <c r="H157" s="27"/>
      <c r="I157" s="27"/>
      <c r="J157" s="27"/>
      <c r="K157" s="27"/>
      <c r="L157" s="27"/>
      <c r="M157" s="27"/>
      <c r="N157" s="28"/>
      <c r="O157" s="27"/>
      <c r="P157" s="28"/>
      <c r="Q157" s="27"/>
      <c r="R157" s="27"/>
      <c r="S157" s="27"/>
      <c r="T157" s="27"/>
      <c r="U157" s="27"/>
      <c r="V157" s="27"/>
      <c r="W157" s="27"/>
      <c r="X157" s="29"/>
      <c r="Y157" s="29"/>
      <c r="Z157" s="29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</row>
    <row r="158" spans="1:86" x14ac:dyDescent="0.25">
      <c r="A158" s="31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8"/>
      <c r="O158" s="27"/>
      <c r="P158" s="28"/>
      <c r="Q158" s="27"/>
      <c r="R158" s="27"/>
      <c r="S158" s="27"/>
      <c r="T158" s="27"/>
      <c r="U158" s="27"/>
      <c r="V158" s="27"/>
      <c r="W158" s="27"/>
      <c r="X158" s="29"/>
      <c r="Y158" s="29"/>
      <c r="Z158" s="29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</row>
    <row r="159" spans="1:86" x14ac:dyDescent="0.25">
      <c r="A159" s="31"/>
      <c r="B159" s="27"/>
      <c r="C159" s="27"/>
      <c r="D159" s="27"/>
      <c r="E159" s="27"/>
      <c r="F159" s="27"/>
      <c r="G159" s="30"/>
      <c r="H159" s="30"/>
      <c r="I159" s="30"/>
      <c r="J159" s="30"/>
      <c r="K159" s="30"/>
      <c r="L159" s="30"/>
      <c r="M159" s="30"/>
      <c r="N159" s="29"/>
      <c r="O159" s="30"/>
      <c r="P159" s="29"/>
      <c r="Q159" s="30"/>
      <c r="R159" s="30"/>
      <c r="S159" s="30"/>
      <c r="T159" s="30"/>
      <c r="U159" s="30"/>
      <c r="V159" s="30"/>
      <c r="W159" s="30"/>
      <c r="X159" s="29"/>
      <c r="Y159" s="29"/>
      <c r="Z159" s="29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</row>
    <row r="160" spans="1:86" x14ac:dyDescent="0.25">
      <c r="A160" s="31"/>
      <c r="B160" s="27"/>
      <c r="C160" s="27"/>
      <c r="D160" s="27"/>
      <c r="E160" s="27"/>
      <c r="F160" s="27"/>
      <c r="G160" s="30"/>
      <c r="H160" s="30"/>
      <c r="I160" s="30"/>
      <c r="J160" s="30"/>
      <c r="K160" s="30"/>
      <c r="L160" s="30"/>
      <c r="M160" s="30"/>
      <c r="N160" s="29"/>
      <c r="O160" s="30"/>
      <c r="P160" s="29"/>
      <c r="Q160" s="30"/>
      <c r="R160" s="30"/>
      <c r="S160" s="30"/>
      <c r="T160" s="30"/>
      <c r="U160" s="30"/>
      <c r="V160" s="30"/>
      <c r="W160" s="30"/>
      <c r="X160" s="29"/>
      <c r="Y160" s="29"/>
      <c r="Z160" s="29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</row>
    <row r="161" spans="1:86" x14ac:dyDescent="0.25">
      <c r="A161" s="31"/>
      <c r="B161" s="27"/>
      <c r="C161" s="27"/>
      <c r="D161" s="27"/>
      <c r="E161" s="27"/>
      <c r="F161" s="27"/>
      <c r="G161" s="30"/>
      <c r="H161" s="30"/>
      <c r="I161" s="30"/>
      <c r="J161" s="30"/>
      <c r="K161" s="30"/>
      <c r="L161" s="30"/>
      <c r="M161" s="30"/>
      <c r="N161" s="29"/>
      <c r="O161" s="30"/>
      <c r="P161" s="29"/>
      <c r="Q161" s="30"/>
      <c r="R161" s="30"/>
      <c r="S161" s="30"/>
      <c r="T161" s="30"/>
      <c r="U161" s="30"/>
      <c r="V161" s="30"/>
      <c r="W161" s="30"/>
      <c r="X161" s="29"/>
      <c r="Y161" s="29"/>
      <c r="Z161" s="29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</row>
    <row r="162" spans="1:86" x14ac:dyDescent="0.25">
      <c r="A162" s="32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29"/>
      <c r="O162" s="30"/>
      <c r="P162" s="29"/>
      <c r="Q162" s="30"/>
      <c r="R162" s="30"/>
      <c r="S162" s="30"/>
      <c r="T162" s="30"/>
      <c r="U162" s="30"/>
      <c r="V162" s="30"/>
      <c r="W162" s="30"/>
      <c r="X162" s="29"/>
      <c r="Y162" s="29"/>
      <c r="Z162" s="2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</row>
    <row r="163" spans="1:86" x14ac:dyDescent="0.25">
      <c r="A163" s="132"/>
      <c r="B163" s="30"/>
      <c r="C163" s="30"/>
      <c r="D163" s="30"/>
      <c r="E163" s="30"/>
      <c r="F163" s="30"/>
      <c r="G163" s="27"/>
      <c r="H163" s="27"/>
      <c r="I163" s="27"/>
      <c r="J163" s="27"/>
      <c r="K163" s="27"/>
      <c r="L163" s="27"/>
      <c r="M163" s="27"/>
      <c r="N163" s="28"/>
      <c r="O163" s="27"/>
      <c r="P163" s="28"/>
      <c r="Q163" s="27"/>
      <c r="R163" s="27"/>
      <c r="S163" s="27"/>
      <c r="T163" s="27"/>
      <c r="U163" s="27"/>
      <c r="V163" s="27"/>
      <c r="W163" s="27"/>
      <c r="X163" s="29"/>
      <c r="Y163" s="29"/>
      <c r="Z163" s="29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</row>
    <row r="164" spans="1:86" x14ac:dyDescent="0.25">
      <c r="A164" s="32"/>
      <c r="B164" s="30"/>
      <c r="C164" s="30"/>
      <c r="D164" s="30"/>
      <c r="E164" s="30"/>
      <c r="F164" s="30"/>
      <c r="G164" s="27"/>
      <c r="H164" s="27"/>
      <c r="I164" s="27"/>
      <c r="J164" s="27"/>
      <c r="K164" s="27"/>
      <c r="L164" s="27"/>
      <c r="M164" s="27"/>
      <c r="N164" s="28"/>
      <c r="O164" s="27"/>
      <c r="P164" s="28"/>
      <c r="Q164" s="27"/>
      <c r="R164" s="27"/>
      <c r="S164" s="27"/>
      <c r="T164" s="27"/>
      <c r="U164" s="27"/>
      <c r="V164" s="27"/>
      <c r="W164" s="27"/>
      <c r="X164" s="29"/>
      <c r="Y164" s="29"/>
      <c r="Z164" s="29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</row>
    <row r="165" spans="1:86" x14ac:dyDescent="0.25">
      <c r="A165" s="32"/>
      <c r="B165" s="30"/>
      <c r="C165" s="30"/>
      <c r="D165" s="30"/>
      <c r="E165" s="30"/>
      <c r="F165" s="30"/>
      <c r="G165" s="27"/>
      <c r="H165" s="27"/>
      <c r="I165" s="27"/>
      <c r="J165" s="27"/>
      <c r="K165" s="27"/>
      <c r="L165" s="27"/>
      <c r="M165" s="27"/>
      <c r="N165" s="28"/>
      <c r="O165" s="27"/>
      <c r="P165" s="28"/>
      <c r="Q165" s="27"/>
      <c r="R165" s="27"/>
      <c r="S165" s="27"/>
      <c r="T165" s="27"/>
      <c r="U165" s="27"/>
      <c r="V165" s="27"/>
      <c r="W165" s="27"/>
      <c r="X165" s="29"/>
      <c r="Y165" s="29"/>
      <c r="Z165" s="29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</row>
    <row r="166" spans="1:86" x14ac:dyDescent="0.25">
      <c r="A166" s="31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8"/>
      <c r="O166" s="27"/>
      <c r="P166" s="28"/>
      <c r="Q166" s="27"/>
      <c r="R166" s="27"/>
      <c r="S166" s="27"/>
      <c r="T166" s="27"/>
      <c r="U166" s="27"/>
      <c r="V166" s="27"/>
      <c r="W166" s="27"/>
      <c r="X166" s="29"/>
      <c r="Y166" s="29"/>
      <c r="Z166" s="29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</row>
    <row r="167" spans="1:86" x14ac:dyDescent="0.25">
      <c r="A167" s="31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8"/>
      <c r="O167" s="27"/>
      <c r="P167" s="28"/>
      <c r="Q167" s="27"/>
      <c r="R167" s="27"/>
      <c r="S167" s="27"/>
      <c r="T167" s="27"/>
      <c r="U167" s="27"/>
      <c r="V167" s="27"/>
      <c r="W167" s="27"/>
      <c r="X167" s="29"/>
      <c r="Y167" s="29"/>
      <c r="Z167" s="29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</row>
    <row r="168" spans="1:86" x14ac:dyDescent="0.25">
      <c r="A168" s="31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8"/>
      <c r="O168" s="27"/>
      <c r="P168" s="28"/>
      <c r="Q168" s="27"/>
      <c r="R168" s="27"/>
      <c r="S168" s="27"/>
      <c r="T168" s="27"/>
      <c r="U168" s="27"/>
      <c r="V168" s="27"/>
      <c r="W168" s="27"/>
      <c r="X168" s="29"/>
      <c r="Y168" s="29"/>
      <c r="Z168" s="29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</row>
    <row r="169" spans="1:86" x14ac:dyDescent="0.25">
      <c r="A169" s="31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8"/>
      <c r="O169" s="27"/>
      <c r="P169" s="28"/>
      <c r="Q169" s="27"/>
      <c r="R169" s="27"/>
      <c r="S169" s="27"/>
      <c r="T169" s="27"/>
      <c r="U169" s="27"/>
      <c r="V169" s="27"/>
      <c r="W169" s="27"/>
      <c r="X169" s="29"/>
      <c r="Y169" s="29"/>
      <c r="Z169" s="29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</row>
    <row r="170" spans="1:86" x14ac:dyDescent="0.25">
      <c r="A170" s="31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8"/>
      <c r="O170" s="27"/>
      <c r="P170" s="28"/>
      <c r="Q170" s="27"/>
      <c r="R170" s="27"/>
      <c r="S170" s="27"/>
      <c r="T170" s="27"/>
      <c r="U170" s="27"/>
      <c r="V170" s="27"/>
      <c r="W170" s="27"/>
      <c r="X170" s="29"/>
      <c r="Y170" s="29"/>
      <c r="Z170" s="29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</row>
    <row r="171" spans="1:86" x14ac:dyDescent="0.25">
      <c r="A171" s="31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8"/>
      <c r="O171" s="27"/>
      <c r="P171" s="28"/>
      <c r="Q171" s="27"/>
      <c r="R171" s="27"/>
      <c r="S171" s="27"/>
      <c r="T171" s="27"/>
      <c r="U171" s="27"/>
      <c r="V171" s="27"/>
      <c r="W171" s="27"/>
      <c r="X171" s="29"/>
      <c r="Y171" s="29"/>
      <c r="Z171" s="29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</row>
    <row r="172" spans="1:86" x14ac:dyDescent="0.25">
      <c r="A172" s="31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8"/>
      <c r="O172" s="27"/>
      <c r="P172" s="28"/>
      <c r="Q172" s="27"/>
      <c r="R172" s="27"/>
      <c r="S172" s="27"/>
      <c r="T172" s="27"/>
      <c r="U172" s="27"/>
      <c r="V172" s="27"/>
      <c r="W172" s="27"/>
      <c r="X172" s="29"/>
      <c r="Y172" s="29"/>
      <c r="Z172" s="29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</row>
    <row r="173" spans="1:86" x14ac:dyDescent="0.25">
      <c r="A173" s="31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8"/>
      <c r="O173" s="27"/>
      <c r="P173" s="28"/>
      <c r="Q173" s="27"/>
      <c r="R173" s="27"/>
      <c r="S173" s="27"/>
      <c r="T173" s="27"/>
      <c r="U173" s="27"/>
      <c r="V173" s="27"/>
      <c r="W173" s="27"/>
      <c r="X173" s="29"/>
      <c r="Y173" s="29"/>
      <c r="Z173" s="29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</row>
    <row r="174" spans="1:86" x14ac:dyDescent="0.25">
      <c r="A174" s="31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8"/>
      <c r="O174" s="27"/>
      <c r="P174" s="28"/>
      <c r="Q174" s="27"/>
      <c r="R174" s="27"/>
      <c r="S174" s="27"/>
      <c r="T174" s="27"/>
      <c r="U174" s="27"/>
      <c r="V174" s="27"/>
      <c r="W174" s="27"/>
      <c r="X174" s="29"/>
      <c r="Y174" s="29"/>
      <c r="Z174" s="29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</row>
    <row r="175" spans="1:86" x14ac:dyDescent="0.25">
      <c r="A175" s="31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8"/>
      <c r="O175" s="27"/>
      <c r="P175" s="28"/>
      <c r="Q175" s="27"/>
      <c r="R175" s="27"/>
      <c r="S175" s="27"/>
      <c r="T175" s="27"/>
      <c r="U175" s="27"/>
      <c r="V175" s="27"/>
      <c r="W175" s="27"/>
      <c r="X175" s="29"/>
      <c r="Y175" s="29"/>
      <c r="Z175" s="29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</row>
    <row r="176" spans="1:86" x14ac:dyDescent="0.25">
      <c r="A176" s="31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8"/>
      <c r="O176" s="27"/>
      <c r="P176" s="28"/>
      <c r="Q176" s="27"/>
      <c r="R176" s="27"/>
      <c r="S176" s="27"/>
      <c r="T176" s="27"/>
      <c r="U176" s="27"/>
      <c r="V176" s="27"/>
      <c r="W176" s="27"/>
      <c r="X176" s="29"/>
      <c r="Y176" s="29"/>
      <c r="Z176" s="29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</row>
    <row r="177" spans="1:86" x14ac:dyDescent="0.25">
      <c r="A177" s="31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8"/>
      <c r="O177" s="27"/>
      <c r="P177" s="28"/>
      <c r="Q177" s="27"/>
      <c r="R177" s="27"/>
      <c r="S177" s="27"/>
      <c r="T177" s="27"/>
      <c r="U177" s="27"/>
      <c r="V177" s="27"/>
      <c r="W177" s="27"/>
      <c r="X177" s="29"/>
      <c r="Y177" s="29"/>
      <c r="Z177" s="29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</row>
    <row r="178" spans="1:86" x14ac:dyDescent="0.25">
      <c r="A178" s="31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8"/>
      <c r="O178" s="27"/>
      <c r="P178" s="28"/>
      <c r="Q178" s="27"/>
      <c r="R178" s="27"/>
      <c r="S178" s="27"/>
      <c r="T178" s="27"/>
      <c r="U178" s="27"/>
      <c r="V178" s="27"/>
      <c r="W178" s="27"/>
      <c r="X178" s="29"/>
      <c r="Y178" s="29"/>
      <c r="Z178" s="29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</row>
    <row r="179" spans="1:86" x14ac:dyDescent="0.25">
      <c r="A179" s="31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8"/>
      <c r="O179" s="27"/>
      <c r="P179" s="28"/>
      <c r="Q179" s="27"/>
      <c r="R179" s="27"/>
      <c r="S179" s="27"/>
      <c r="T179" s="27"/>
      <c r="U179" s="27"/>
      <c r="V179" s="27"/>
      <c r="W179" s="27"/>
      <c r="X179" s="29"/>
      <c r="Y179" s="29"/>
      <c r="Z179" s="29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</row>
    <row r="180" spans="1:86" x14ac:dyDescent="0.25">
      <c r="A180" s="31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8"/>
      <c r="O180" s="27"/>
      <c r="P180" s="28"/>
      <c r="Q180" s="27"/>
      <c r="R180" s="27"/>
      <c r="S180" s="27"/>
      <c r="T180" s="27"/>
      <c r="U180" s="27"/>
      <c r="V180" s="27"/>
      <c r="W180" s="27"/>
      <c r="X180" s="29"/>
      <c r="Y180" s="29"/>
      <c r="Z180" s="29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</row>
    <row r="181" spans="1:86" x14ac:dyDescent="0.25">
      <c r="A181" s="31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8"/>
      <c r="O181" s="27"/>
      <c r="P181" s="28"/>
      <c r="Q181" s="27"/>
      <c r="R181" s="27"/>
      <c r="S181" s="27"/>
      <c r="T181" s="27"/>
      <c r="U181" s="27"/>
      <c r="V181" s="27"/>
      <c r="W181" s="27"/>
      <c r="X181" s="29"/>
      <c r="Y181" s="29"/>
      <c r="Z181" s="29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</row>
    <row r="182" spans="1:86" x14ac:dyDescent="0.25">
      <c r="A182" s="31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8"/>
      <c r="O182" s="27"/>
      <c r="P182" s="28"/>
      <c r="Q182" s="27"/>
      <c r="R182" s="27"/>
      <c r="S182" s="27"/>
      <c r="T182" s="27"/>
      <c r="U182" s="27"/>
      <c r="V182" s="27"/>
      <c r="W182" s="27"/>
      <c r="X182" s="29"/>
      <c r="Y182" s="29"/>
      <c r="Z182" s="29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</row>
    <row r="183" spans="1:86" x14ac:dyDescent="0.25">
      <c r="A183" s="31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8"/>
      <c r="O183" s="27"/>
      <c r="P183" s="28"/>
      <c r="Q183" s="27"/>
      <c r="R183" s="27"/>
      <c r="S183" s="27"/>
      <c r="T183" s="27"/>
      <c r="U183" s="27"/>
      <c r="V183" s="27"/>
      <c r="W183" s="27"/>
      <c r="X183" s="29"/>
      <c r="Y183" s="29"/>
      <c r="Z183" s="29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</row>
    <row r="184" spans="1:86" x14ac:dyDescent="0.25">
      <c r="A184" s="31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8"/>
      <c r="O184" s="27"/>
      <c r="P184" s="28"/>
      <c r="Q184" s="27"/>
      <c r="R184" s="27"/>
      <c r="S184" s="27"/>
      <c r="T184" s="27"/>
      <c r="U184" s="27"/>
      <c r="V184" s="27"/>
      <c r="W184" s="27"/>
      <c r="X184" s="29"/>
      <c r="Y184" s="29"/>
      <c r="Z184" s="29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</row>
    <row r="185" spans="1:86" x14ac:dyDescent="0.25">
      <c r="A185" s="31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8"/>
      <c r="O185" s="27"/>
      <c r="P185" s="28"/>
      <c r="Q185" s="27"/>
      <c r="R185" s="27"/>
      <c r="S185" s="27"/>
      <c r="T185" s="27"/>
      <c r="U185" s="27"/>
      <c r="V185" s="27"/>
      <c r="W185" s="27"/>
      <c r="X185" s="29"/>
      <c r="Y185" s="29"/>
      <c r="Z185" s="29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</row>
    <row r="186" spans="1:86" x14ac:dyDescent="0.25">
      <c r="A186" s="31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8"/>
      <c r="O186" s="27"/>
      <c r="P186" s="28"/>
      <c r="Q186" s="27"/>
      <c r="R186" s="27"/>
      <c r="S186" s="27"/>
      <c r="T186" s="27"/>
      <c r="U186" s="27"/>
      <c r="V186" s="27"/>
      <c r="W186" s="27"/>
      <c r="X186" s="29"/>
      <c r="Y186" s="29"/>
      <c r="Z186" s="29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</row>
    <row r="187" spans="1:86" x14ac:dyDescent="0.25">
      <c r="A187" s="31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8"/>
      <c r="O187" s="27"/>
      <c r="P187" s="28"/>
      <c r="Q187" s="27"/>
      <c r="R187" s="27"/>
      <c r="S187" s="27"/>
      <c r="T187" s="27"/>
      <c r="U187" s="27"/>
      <c r="V187" s="27"/>
      <c r="W187" s="27"/>
      <c r="X187" s="29"/>
      <c r="Y187" s="29"/>
      <c r="Z187" s="29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</row>
    <row r="188" spans="1:86" x14ac:dyDescent="0.25">
      <c r="A188" s="31"/>
      <c r="B188" s="27"/>
      <c r="C188" s="27"/>
      <c r="D188" s="27"/>
      <c r="E188" s="27"/>
      <c r="F188" s="27"/>
      <c r="G188" s="27"/>
      <c r="H188" s="27"/>
      <c r="I188" s="15"/>
      <c r="J188" s="27"/>
      <c r="K188" s="27"/>
      <c r="L188" s="27"/>
      <c r="M188" s="27"/>
      <c r="N188" s="28"/>
      <c r="O188" s="27"/>
      <c r="P188" s="28"/>
      <c r="Q188" s="27"/>
      <c r="R188" s="27"/>
      <c r="S188" s="27"/>
      <c r="T188" s="27"/>
      <c r="U188" s="27"/>
      <c r="V188" s="27"/>
      <c r="W188" s="27"/>
      <c r="X188" s="29"/>
      <c r="Y188" s="29"/>
      <c r="Z188" s="29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</row>
    <row r="189" spans="1:86" x14ac:dyDescent="0.25">
      <c r="A189" s="31"/>
      <c r="B189" s="27"/>
      <c r="C189" s="27"/>
      <c r="D189" s="27"/>
      <c r="E189" s="27"/>
      <c r="F189" s="27"/>
      <c r="G189" s="27"/>
      <c r="H189" s="27"/>
      <c r="I189" s="15"/>
      <c r="J189" s="27"/>
      <c r="K189" s="27"/>
      <c r="L189" s="27"/>
      <c r="M189" s="27"/>
      <c r="N189" s="28"/>
      <c r="O189" s="27"/>
      <c r="P189" s="28"/>
      <c r="Q189" s="27"/>
      <c r="R189" s="27"/>
      <c r="S189" s="27"/>
      <c r="T189" s="27"/>
      <c r="U189" s="27"/>
      <c r="V189" s="27"/>
      <c r="W189" s="27"/>
      <c r="X189" s="29"/>
      <c r="Y189" s="29"/>
      <c r="Z189" s="29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</row>
    <row r="190" spans="1:86" x14ac:dyDescent="0.25">
      <c r="A190" s="31"/>
      <c r="B190" s="27"/>
      <c r="C190" s="27"/>
      <c r="D190" s="27"/>
      <c r="E190" s="27"/>
      <c r="F190" s="27"/>
      <c r="G190" s="27"/>
      <c r="H190" s="27"/>
      <c r="I190" s="15"/>
      <c r="J190" s="27"/>
      <c r="K190" s="27"/>
      <c r="L190" s="27"/>
      <c r="M190" s="27"/>
      <c r="N190" s="28"/>
      <c r="O190" s="27"/>
      <c r="P190" s="28"/>
      <c r="Q190" s="27"/>
      <c r="R190" s="27"/>
      <c r="S190" s="27"/>
      <c r="T190" s="27"/>
      <c r="U190" s="27"/>
      <c r="V190" s="27"/>
      <c r="W190" s="27"/>
      <c r="X190" s="29"/>
      <c r="Y190" s="29"/>
      <c r="Z190" s="29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</row>
    <row r="191" spans="1:86" x14ac:dyDescent="0.25">
      <c r="A191" s="31"/>
      <c r="B191" s="27"/>
      <c r="C191" s="27"/>
      <c r="D191" s="27"/>
      <c r="E191" s="27"/>
      <c r="F191" s="27"/>
      <c r="G191" s="27"/>
      <c r="H191" s="27"/>
      <c r="I191" s="15"/>
      <c r="J191" s="27"/>
      <c r="K191" s="27"/>
      <c r="L191" s="27"/>
      <c r="M191" s="27"/>
      <c r="N191" s="28"/>
      <c r="O191" s="27"/>
      <c r="P191" s="28"/>
      <c r="Q191" s="27"/>
      <c r="R191" s="27"/>
      <c r="S191" s="27"/>
      <c r="T191" s="27"/>
      <c r="U191" s="27"/>
      <c r="V191" s="27"/>
      <c r="W191" s="27"/>
      <c r="X191" s="29"/>
      <c r="Y191" s="29"/>
      <c r="Z191" s="29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</row>
    <row r="192" spans="1:86" x14ac:dyDescent="0.25">
      <c r="A192" s="31"/>
      <c r="B192" s="27"/>
      <c r="C192" s="27"/>
      <c r="D192" s="27"/>
      <c r="E192" s="27"/>
      <c r="F192" s="27"/>
      <c r="G192" s="27"/>
      <c r="H192" s="27"/>
      <c r="I192" s="15"/>
      <c r="J192" s="27"/>
      <c r="K192" s="27"/>
      <c r="L192" s="27"/>
      <c r="M192" s="27"/>
      <c r="N192" s="28"/>
      <c r="O192" s="27"/>
      <c r="P192" s="28"/>
      <c r="Q192" s="27"/>
      <c r="R192" s="27"/>
      <c r="S192" s="27"/>
      <c r="T192" s="27"/>
      <c r="U192" s="27"/>
      <c r="V192" s="27"/>
      <c r="W192" s="27"/>
      <c r="X192" s="29"/>
      <c r="Y192" s="29"/>
      <c r="Z192" s="29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</row>
    <row r="193" spans="1:86" x14ac:dyDescent="0.25">
      <c r="A193" s="31"/>
      <c r="B193" s="27"/>
      <c r="C193" s="27"/>
      <c r="D193" s="27"/>
      <c r="E193" s="27"/>
      <c r="F193" s="27"/>
      <c r="G193" s="27"/>
      <c r="H193" s="27"/>
      <c r="I193" s="15"/>
      <c r="J193" s="27"/>
      <c r="K193" s="27"/>
      <c r="L193" s="27"/>
      <c r="M193" s="27"/>
      <c r="N193" s="28"/>
      <c r="O193" s="27"/>
      <c r="P193" s="28"/>
      <c r="Q193" s="27"/>
      <c r="R193" s="27"/>
      <c r="S193" s="27"/>
      <c r="T193" s="27"/>
      <c r="U193" s="27"/>
      <c r="V193" s="27"/>
      <c r="W193" s="27"/>
      <c r="X193" s="29"/>
      <c r="Y193" s="29"/>
      <c r="Z193" s="29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</row>
    <row r="194" spans="1:86" x14ac:dyDescent="0.25">
      <c r="A194" s="31"/>
      <c r="B194" s="27"/>
      <c r="C194" s="27"/>
      <c r="D194" s="27"/>
      <c r="E194" s="27"/>
      <c r="F194" s="27"/>
      <c r="G194" s="15"/>
      <c r="H194" s="15"/>
      <c r="I194" s="15"/>
      <c r="J194" s="15"/>
      <c r="K194" s="15"/>
      <c r="L194" s="15"/>
      <c r="M194" s="15"/>
      <c r="N194" s="21"/>
      <c r="O194" s="15"/>
      <c r="P194" s="21"/>
      <c r="Q194" s="15"/>
      <c r="R194" s="15"/>
      <c r="S194" s="15"/>
      <c r="T194" s="27"/>
      <c r="U194" s="27"/>
      <c r="V194" s="27"/>
      <c r="W194" s="27"/>
      <c r="X194" s="29"/>
      <c r="Y194" s="29"/>
      <c r="Z194" s="29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</row>
    <row r="195" spans="1:86" x14ac:dyDescent="0.25">
      <c r="A195" s="31"/>
      <c r="B195" s="27"/>
      <c r="C195" s="27"/>
      <c r="D195" s="27"/>
      <c r="E195" s="27"/>
      <c r="F195" s="27"/>
      <c r="G195" s="15"/>
      <c r="H195" s="15"/>
      <c r="I195" s="15"/>
      <c r="J195" s="15"/>
      <c r="K195" s="15"/>
      <c r="L195" s="15"/>
      <c r="M195" s="15"/>
      <c r="N195" s="21"/>
      <c r="O195" s="15"/>
      <c r="P195" s="21"/>
      <c r="Q195" s="15"/>
      <c r="R195" s="15"/>
      <c r="S195" s="15"/>
      <c r="T195" s="27"/>
      <c r="U195" s="27"/>
      <c r="V195" s="27"/>
      <c r="W195" s="27"/>
      <c r="X195" s="29"/>
      <c r="Y195" s="29"/>
      <c r="Z195" s="29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</row>
    <row r="196" spans="1:86" x14ac:dyDescent="0.25">
      <c r="A196" s="31"/>
      <c r="B196" s="27"/>
      <c r="C196" s="27"/>
      <c r="D196" s="27"/>
      <c r="E196" s="27"/>
      <c r="F196" s="27"/>
      <c r="G196" s="15"/>
      <c r="H196" s="15"/>
      <c r="I196" s="15"/>
      <c r="J196" s="15"/>
      <c r="K196" s="15"/>
      <c r="L196" s="15"/>
      <c r="M196" s="15"/>
      <c r="N196" s="21"/>
      <c r="O196" s="15"/>
      <c r="P196" s="21"/>
      <c r="Q196" s="15"/>
      <c r="R196" s="15"/>
      <c r="S196" s="15"/>
      <c r="T196" s="27"/>
      <c r="U196" s="27"/>
      <c r="V196" s="27"/>
      <c r="W196" s="27"/>
      <c r="X196" s="29"/>
      <c r="Y196" s="29"/>
      <c r="Z196" s="29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</row>
    <row r="197" spans="1:86" x14ac:dyDescent="0.25">
      <c r="A197" s="31"/>
      <c r="B197" s="27"/>
      <c r="C197" s="27"/>
      <c r="D197" s="27"/>
      <c r="E197" s="27"/>
      <c r="F197" s="15"/>
      <c r="G197" s="15"/>
      <c r="H197" s="15"/>
      <c r="I197" s="15"/>
      <c r="J197" s="15"/>
      <c r="K197" s="15"/>
      <c r="L197" s="15"/>
      <c r="M197" s="15"/>
      <c r="N197" s="21"/>
      <c r="O197" s="15"/>
      <c r="P197" s="21"/>
      <c r="Q197" s="15"/>
      <c r="R197" s="15"/>
      <c r="S197" s="15"/>
      <c r="T197" s="27"/>
      <c r="U197" s="27"/>
      <c r="V197" s="27"/>
      <c r="W197" s="27"/>
      <c r="X197" s="29"/>
      <c r="Y197" s="29"/>
      <c r="Z197" s="29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</row>
    <row r="198" spans="1:86" x14ac:dyDescent="0.25">
      <c r="A198" s="31"/>
      <c r="B198" s="27"/>
      <c r="C198" s="27"/>
      <c r="D198" s="27"/>
      <c r="E198" s="27"/>
      <c r="F198" s="15"/>
      <c r="G198" s="15"/>
      <c r="H198" s="15"/>
      <c r="I198" s="15"/>
      <c r="J198" s="15"/>
      <c r="K198" s="15"/>
      <c r="L198" s="15"/>
      <c r="M198" s="15"/>
      <c r="N198" s="21"/>
      <c r="O198" s="15"/>
      <c r="P198" s="21"/>
      <c r="Q198" s="15"/>
      <c r="R198" s="15"/>
      <c r="S198" s="15"/>
      <c r="T198" s="27"/>
      <c r="U198" s="27"/>
      <c r="V198" s="27"/>
      <c r="W198" s="27"/>
      <c r="X198" s="29"/>
      <c r="Y198" s="29"/>
      <c r="Z198" s="29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</row>
    <row r="199" spans="1:86" x14ac:dyDescent="0.25">
      <c r="A199" s="31"/>
      <c r="B199" s="27"/>
      <c r="C199" s="27"/>
      <c r="D199" s="27"/>
      <c r="E199" s="27"/>
      <c r="F199" s="15"/>
      <c r="G199" s="15"/>
      <c r="H199" s="15"/>
      <c r="I199" s="15"/>
      <c r="J199" s="15"/>
      <c r="K199" s="15"/>
      <c r="L199" s="15"/>
      <c r="M199" s="15"/>
      <c r="N199" s="21"/>
      <c r="O199" s="15"/>
      <c r="P199" s="21"/>
      <c r="Q199" s="15"/>
      <c r="R199" s="15"/>
      <c r="S199" s="15"/>
      <c r="T199" s="27"/>
      <c r="U199" s="27"/>
      <c r="V199" s="27"/>
      <c r="W199" s="27"/>
      <c r="X199" s="29"/>
      <c r="Y199" s="29"/>
      <c r="Z199" s="29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</row>
    <row r="200" spans="1:86" x14ac:dyDescent="0.25">
      <c r="A200" s="133"/>
      <c r="B200" s="27"/>
      <c r="C200" s="27"/>
      <c r="D200" s="27"/>
      <c r="E200" s="27"/>
      <c r="F200" s="15"/>
      <c r="G200" s="15"/>
      <c r="H200" s="15"/>
      <c r="I200" s="15"/>
      <c r="J200" s="15"/>
      <c r="K200" s="15"/>
      <c r="L200" s="15"/>
      <c r="M200" s="15"/>
      <c r="N200" s="21"/>
      <c r="O200" s="15"/>
      <c r="P200" s="21"/>
      <c r="Q200" s="15"/>
      <c r="R200" s="15"/>
      <c r="S200" s="15"/>
      <c r="T200" s="27"/>
      <c r="U200" s="27"/>
      <c r="V200" s="27"/>
      <c r="W200" s="27"/>
      <c r="X200" s="29"/>
      <c r="Y200" s="29"/>
      <c r="Z200" s="29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</row>
    <row r="201" spans="1:86" x14ac:dyDescent="0.25">
      <c r="A201" s="26"/>
      <c r="B201" s="27"/>
      <c r="C201" s="27"/>
      <c r="D201" s="27"/>
      <c r="E201" s="27"/>
      <c r="F201" s="15"/>
      <c r="G201" s="15"/>
      <c r="H201" s="15"/>
      <c r="I201" s="15"/>
      <c r="J201" s="15"/>
      <c r="K201" s="15"/>
      <c r="L201" s="15"/>
      <c r="M201" s="15"/>
      <c r="N201" s="21"/>
      <c r="O201" s="15"/>
      <c r="P201" s="21"/>
      <c r="Q201" s="15"/>
      <c r="R201" s="15"/>
      <c r="S201" s="15"/>
      <c r="T201" s="27"/>
      <c r="U201" s="27"/>
      <c r="V201" s="27"/>
      <c r="W201" s="27"/>
      <c r="X201" s="29"/>
      <c r="Y201" s="29"/>
      <c r="Z201" s="29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</row>
    <row r="202" spans="1:86" x14ac:dyDescent="0.25">
      <c r="A202" s="26"/>
      <c r="B202" s="27"/>
      <c r="C202" s="27"/>
      <c r="D202" s="27"/>
      <c r="E202" s="27"/>
      <c r="F202" s="15"/>
      <c r="G202" s="15"/>
      <c r="H202" s="15"/>
      <c r="I202" s="15"/>
      <c r="J202" s="15"/>
      <c r="K202" s="15"/>
      <c r="L202" s="15"/>
      <c r="M202" s="15"/>
      <c r="N202" s="21"/>
      <c r="O202" s="15"/>
      <c r="P202" s="21"/>
      <c r="Q202" s="15"/>
      <c r="R202" s="15"/>
      <c r="S202" s="15"/>
      <c r="T202" s="27"/>
      <c r="U202" s="27"/>
      <c r="V202" s="27"/>
      <c r="W202" s="27"/>
      <c r="X202" s="29"/>
      <c r="Y202" s="29"/>
      <c r="Z202" s="29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</row>
    <row r="203" spans="1:86" x14ac:dyDescent="0.25">
      <c r="A203" s="26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21"/>
      <c r="O203" s="15"/>
      <c r="P203" s="21"/>
      <c r="Q203" s="15"/>
      <c r="R203" s="15"/>
      <c r="S203" s="15"/>
      <c r="T203" s="27"/>
      <c r="U203" s="27"/>
      <c r="V203" s="27"/>
      <c r="W203" s="27"/>
      <c r="X203" s="29"/>
      <c r="Y203" s="29"/>
      <c r="Z203" s="29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</row>
    <row r="204" spans="1:86" x14ac:dyDescent="0.25">
      <c r="A204" s="26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21"/>
      <c r="O204" s="15"/>
      <c r="P204" s="21"/>
      <c r="Q204" s="15"/>
      <c r="R204" s="15"/>
      <c r="S204" s="15"/>
      <c r="T204" s="27"/>
      <c r="U204" s="27"/>
      <c r="V204" s="27"/>
      <c r="W204" s="27"/>
      <c r="X204" s="29"/>
      <c r="Y204" s="29"/>
      <c r="Z204" s="29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</row>
    <row r="205" spans="1:86" x14ac:dyDescent="0.25">
      <c r="A205" s="26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21"/>
      <c r="O205" s="15"/>
      <c r="P205" s="21"/>
      <c r="Q205" s="15"/>
      <c r="R205" s="15"/>
      <c r="S205" s="15"/>
      <c r="T205" s="27"/>
      <c r="U205" s="27"/>
      <c r="V205" s="27"/>
      <c r="W205" s="27"/>
      <c r="X205" s="29"/>
      <c r="Y205" s="29"/>
      <c r="Z205" s="29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</row>
    <row r="206" spans="1:86" x14ac:dyDescent="0.25">
      <c r="A206" s="26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21"/>
      <c r="O206" s="15"/>
      <c r="P206" s="21"/>
      <c r="Q206" s="15"/>
      <c r="R206" s="15"/>
      <c r="S206" s="15"/>
      <c r="T206" s="27"/>
      <c r="U206" s="27"/>
      <c r="V206" s="27"/>
      <c r="W206" s="27"/>
      <c r="X206" s="29"/>
      <c r="Y206" s="29"/>
      <c r="Z206" s="29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</row>
    <row r="207" spans="1:86" x14ac:dyDescent="0.25">
      <c r="A207" s="26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21"/>
      <c r="O207" s="15"/>
      <c r="P207" s="21"/>
      <c r="Q207" s="15"/>
      <c r="R207" s="15"/>
      <c r="S207" s="15"/>
      <c r="T207" s="27"/>
      <c r="U207" s="27"/>
      <c r="V207" s="27"/>
      <c r="W207" s="27"/>
      <c r="X207" s="29"/>
      <c r="Y207" s="29"/>
      <c r="Z207" s="29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</row>
    <row r="208" spans="1:86" x14ac:dyDescent="0.25">
      <c r="A208" s="26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21"/>
      <c r="O208" s="15"/>
      <c r="P208" s="21"/>
      <c r="Q208" s="15"/>
      <c r="R208" s="15"/>
      <c r="S208" s="15"/>
      <c r="T208" s="27"/>
      <c r="U208" s="27"/>
      <c r="V208" s="27"/>
      <c r="W208" s="27"/>
      <c r="X208" s="29"/>
      <c r="Y208" s="29"/>
      <c r="Z208" s="29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</row>
    <row r="209" spans="1:86" x14ac:dyDescent="0.25">
      <c r="A209" s="26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21"/>
      <c r="O209" s="15"/>
      <c r="P209" s="21"/>
      <c r="Q209" s="15"/>
      <c r="R209" s="15"/>
      <c r="S209" s="15"/>
      <c r="T209" s="27"/>
      <c r="U209" s="27"/>
      <c r="V209" s="27"/>
      <c r="W209" s="27"/>
      <c r="X209" s="29"/>
      <c r="Y209" s="29"/>
      <c r="Z209" s="29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</row>
    <row r="210" spans="1:86" x14ac:dyDescent="0.25">
      <c r="A210" s="26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21"/>
      <c r="O210" s="15"/>
      <c r="P210" s="21"/>
      <c r="Q210" s="15"/>
      <c r="R210" s="15"/>
      <c r="S210" s="15"/>
      <c r="T210" s="27"/>
      <c r="U210" s="27"/>
      <c r="V210" s="27"/>
      <c r="W210" s="27"/>
      <c r="X210" s="29"/>
      <c r="Y210" s="29"/>
      <c r="Z210" s="29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</row>
    <row r="211" spans="1:86" x14ac:dyDescent="0.25">
      <c r="A211" s="26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21"/>
      <c r="O211" s="15"/>
      <c r="P211" s="21"/>
      <c r="Q211" s="15"/>
      <c r="R211" s="15"/>
      <c r="S211" s="15"/>
      <c r="T211" s="27"/>
      <c r="U211" s="27"/>
      <c r="V211" s="27"/>
      <c r="W211" s="27"/>
      <c r="X211" s="29"/>
      <c r="Y211" s="29"/>
      <c r="Z211" s="29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</row>
    <row r="212" spans="1:86" x14ac:dyDescent="0.25">
      <c r="A212" s="26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21"/>
      <c r="O212" s="15"/>
      <c r="P212" s="21"/>
      <c r="Q212" s="15"/>
      <c r="R212" s="15"/>
      <c r="S212" s="15"/>
      <c r="T212" s="27"/>
      <c r="U212" s="27"/>
      <c r="V212" s="27"/>
      <c r="W212" s="27"/>
      <c r="X212" s="29"/>
      <c r="Y212" s="29"/>
      <c r="Z212" s="29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</row>
    <row r="213" spans="1:86" x14ac:dyDescent="0.25">
      <c r="A213" s="26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21"/>
      <c r="O213" s="15"/>
      <c r="P213" s="21"/>
      <c r="Q213" s="15"/>
      <c r="R213" s="15"/>
      <c r="S213" s="15"/>
      <c r="T213" s="27"/>
      <c r="U213" s="27"/>
      <c r="V213" s="27"/>
      <c r="W213" s="27"/>
      <c r="X213" s="29"/>
      <c r="Y213" s="29"/>
      <c r="Z213" s="29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</row>
    <row r="214" spans="1:86" x14ac:dyDescent="0.25">
      <c r="A214" s="26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21"/>
      <c r="O214" s="15"/>
      <c r="P214" s="21"/>
      <c r="Q214" s="15"/>
      <c r="R214" s="15"/>
      <c r="S214" s="15"/>
      <c r="T214" s="27"/>
      <c r="U214" s="27"/>
      <c r="V214" s="27"/>
      <c r="W214" s="27"/>
      <c r="X214" s="29"/>
      <c r="Y214" s="29"/>
      <c r="Z214" s="29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</row>
    <row r="215" spans="1:86" x14ac:dyDescent="0.25">
      <c r="A215" s="26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21"/>
      <c r="O215" s="15"/>
      <c r="P215" s="21"/>
      <c r="Q215" s="15"/>
      <c r="R215" s="15"/>
      <c r="S215" s="15"/>
      <c r="T215" s="27"/>
      <c r="U215" s="27"/>
      <c r="V215" s="27"/>
      <c r="W215" s="27"/>
      <c r="X215" s="29"/>
      <c r="Y215" s="29"/>
      <c r="Z215" s="29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</row>
    <row r="216" spans="1:86" x14ac:dyDescent="0.25">
      <c r="A216" s="26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21"/>
      <c r="O216" s="15"/>
      <c r="P216" s="21"/>
      <c r="Q216" s="15"/>
      <c r="R216" s="15"/>
      <c r="S216" s="15"/>
      <c r="T216" s="27"/>
      <c r="U216" s="27"/>
      <c r="V216" s="27"/>
      <c r="W216" s="27"/>
      <c r="X216" s="29"/>
      <c r="Y216" s="29"/>
      <c r="Z216" s="29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</row>
    <row r="217" spans="1:86" x14ac:dyDescent="0.25">
      <c r="A217" s="26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21"/>
      <c r="O217" s="15"/>
      <c r="P217" s="21"/>
      <c r="Q217" s="15"/>
      <c r="R217" s="15"/>
      <c r="S217" s="15"/>
      <c r="T217" s="27"/>
      <c r="U217" s="27"/>
      <c r="V217" s="27"/>
      <c r="W217" s="27"/>
      <c r="X217" s="29"/>
      <c r="Y217" s="29"/>
      <c r="Z217" s="29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</row>
    <row r="218" spans="1:86" x14ac:dyDescent="0.25">
      <c r="A218" s="26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21"/>
      <c r="O218" s="15"/>
      <c r="P218" s="21"/>
      <c r="Q218" s="15"/>
      <c r="R218" s="15"/>
      <c r="S218" s="15"/>
      <c r="T218" s="27"/>
      <c r="U218" s="27"/>
      <c r="V218" s="27"/>
      <c r="W218" s="27"/>
      <c r="X218" s="29"/>
      <c r="Y218" s="29"/>
      <c r="Z218" s="29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</row>
    <row r="219" spans="1:86" x14ac:dyDescent="0.25">
      <c r="A219" s="26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21"/>
      <c r="O219" s="15"/>
      <c r="P219" s="21"/>
      <c r="Q219" s="15"/>
      <c r="R219" s="15"/>
      <c r="S219" s="15"/>
      <c r="T219" s="27"/>
      <c r="U219" s="27"/>
      <c r="V219" s="27"/>
      <c r="W219" s="27"/>
      <c r="X219" s="29"/>
      <c r="Y219" s="29"/>
      <c r="Z219" s="29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</row>
    <row r="220" spans="1:86" x14ac:dyDescent="0.25">
      <c r="A220" s="134">
        <v>0</v>
      </c>
      <c r="B220" s="15" t="s">
        <v>131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21"/>
      <c r="O220" s="15"/>
      <c r="P220" s="21"/>
      <c r="Q220" s="15"/>
      <c r="R220" s="15"/>
      <c r="S220" s="15"/>
      <c r="T220" s="27"/>
      <c r="U220" s="27"/>
      <c r="V220" s="27"/>
      <c r="W220" s="27"/>
      <c r="X220" s="29"/>
      <c r="Y220" s="29"/>
      <c r="Z220" s="29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135">
        <v>0</v>
      </c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</row>
    <row r="221" spans="1:86" x14ac:dyDescent="0.25">
      <c r="A221" s="134">
        <v>0</v>
      </c>
      <c r="B221" s="15" t="s">
        <v>132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21"/>
      <c r="O221" s="15"/>
      <c r="P221" s="21"/>
      <c r="Q221" s="15"/>
      <c r="R221" s="15"/>
      <c r="S221" s="15"/>
      <c r="T221" s="27"/>
      <c r="U221" s="27"/>
      <c r="V221" s="27"/>
      <c r="W221" s="27"/>
      <c r="X221" s="29"/>
      <c r="Y221" s="29"/>
      <c r="Z221" s="29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135">
        <v>0</v>
      </c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</row>
    <row r="222" spans="1:86" x14ac:dyDescent="0.25">
      <c r="A222" s="26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21"/>
      <c r="O222" s="15"/>
      <c r="P222" s="21"/>
      <c r="Q222" s="15"/>
      <c r="R222" s="15"/>
      <c r="S222" s="15"/>
      <c r="T222" s="27"/>
      <c r="U222" s="27"/>
      <c r="V222" s="27"/>
      <c r="W222" s="27"/>
      <c r="X222" s="29"/>
      <c r="Y222" s="29"/>
      <c r="Z222" s="29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</row>
    <row r="223" spans="1:86" x14ac:dyDescent="0.25">
      <c r="A223" s="26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21"/>
      <c r="O223" s="15"/>
      <c r="P223" s="21"/>
      <c r="Q223" s="15"/>
      <c r="R223" s="15"/>
      <c r="S223" s="15"/>
      <c r="T223" s="27"/>
      <c r="U223" s="27"/>
      <c r="V223" s="27"/>
      <c r="W223" s="27"/>
      <c r="X223" s="29"/>
      <c r="Y223" s="29"/>
      <c r="Z223" s="29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</row>
    <row r="224" spans="1:86" x14ac:dyDescent="0.25">
      <c r="A224" s="26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21"/>
      <c r="O224" s="15"/>
      <c r="P224" s="21"/>
      <c r="Q224" s="15"/>
      <c r="R224" s="15"/>
      <c r="S224" s="15"/>
      <c r="T224" s="27"/>
      <c r="U224" s="27"/>
      <c r="V224" s="27"/>
      <c r="W224" s="27"/>
      <c r="X224" s="29"/>
      <c r="Y224" s="29"/>
      <c r="Z224" s="29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</row>
    <row r="225" spans="1:86" x14ac:dyDescent="0.25">
      <c r="A225" s="26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21"/>
      <c r="O225" s="15"/>
      <c r="P225" s="21"/>
      <c r="Q225" s="15"/>
      <c r="R225" s="15"/>
      <c r="S225" s="15"/>
      <c r="T225" s="27"/>
      <c r="U225" s="27"/>
      <c r="V225" s="27"/>
      <c r="W225" s="27"/>
      <c r="X225" s="29"/>
      <c r="Y225" s="29"/>
      <c r="Z225" s="29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</row>
    <row r="226" spans="1:86" x14ac:dyDescent="0.25">
      <c r="A226" s="26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21"/>
      <c r="O226" s="15"/>
      <c r="P226" s="21"/>
      <c r="Q226" s="15"/>
      <c r="R226" s="15"/>
      <c r="S226" s="15"/>
      <c r="T226" s="27"/>
      <c r="U226" s="27"/>
      <c r="V226" s="27"/>
      <c r="W226" s="27"/>
      <c r="X226" s="29"/>
      <c r="Y226" s="29"/>
      <c r="Z226" s="29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</row>
    <row r="227" spans="1:86" x14ac:dyDescent="0.25">
      <c r="A227" s="26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21"/>
      <c r="O227" s="15"/>
      <c r="P227" s="21"/>
      <c r="Q227" s="15"/>
      <c r="R227" s="15"/>
      <c r="S227" s="15"/>
      <c r="T227" s="27"/>
      <c r="U227" s="27"/>
      <c r="V227" s="27"/>
      <c r="W227" s="27"/>
      <c r="X227" s="29"/>
      <c r="Y227" s="29"/>
      <c r="Z227" s="29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</row>
    <row r="228" spans="1:86" x14ac:dyDescent="0.25">
      <c r="A228" s="26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21"/>
      <c r="O228" s="15"/>
      <c r="P228" s="21"/>
      <c r="Q228" s="15"/>
      <c r="R228" s="15"/>
      <c r="S228" s="15"/>
      <c r="T228" s="27"/>
      <c r="U228" s="27"/>
      <c r="V228" s="27"/>
      <c r="W228" s="27"/>
      <c r="X228" s="29"/>
      <c r="Y228" s="29"/>
      <c r="Z228" s="29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</row>
    <row r="229" spans="1:86" x14ac:dyDescent="0.25">
      <c r="A229" s="26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21"/>
      <c r="O229" s="15"/>
      <c r="P229" s="21"/>
      <c r="Q229" s="15"/>
      <c r="R229" s="15"/>
      <c r="S229" s="15"/>
      <c r="T229" s="27"/>
      <c r="U229" s="27"/>
      <c r="V229" s="27"/>
      <c r="W229" s="27"/>
      <c r="X229" s="29"/>
      <c r="Y229" s="29"/>
      <c r="Z229" s="29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</row>
    <row r="230" spans="1:86" x14ac:dyDescent="0.25">
      <c r="A230" s="26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21"/>
      <c r="O230" s="15"/>
      <c r="P230" s="21"/>
      <c r="Q230" s="15"/>
      <c r="R230" s="15"/>
      <c r="S230" s="15"/>
      <c r="T230" s="27"/>
      <c r="U230" s="27"/>
      <c r="V230" s="27"/>
      <c r="W230" s="27"/>
      <c r="X230" s="29"/>
      <c r="Y230" s="29"/>
      <c r="Z230" s="29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</row>
    <row r="231" spans="1:86" x14ac:dyDescent="0.25">
      <c r="A231" s="26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21"/>
      <c r="O231" s="15"/>
      <c r="P231" s="21"/>
      <c r="Q231" s="15"/>
      <c r="R231" s="15"/>
      <c r="S231" s="15"/>
      <c r="T231" s="27"/>
      <c r="U231" s="27"/>
      <c r="V231" s="27"/>
      <c r="W231" s="27"/>
      <c r="X231" s="29"/>
      <c r="Y231" s="29"/>
      <c r="Z231" s="29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</row>
    <row r="232" spans="1:86" x14ac:dyDescent="0.25">
      <c r="A232" s="26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21"/>
      <c r="O232" s="15"/>
      <c r="P232" s="21"/>
      <c r="Q232" s="15"/>
      <c r="R232" s="15"/>
      <c r="S232" s="15"/>
      <c r="T232" s="27"/>
      <c r="U232" s="27"/>
      <c r="V232" s="27"/>
      <c r="W232" s="27"/>
      <c r="X232" s="29"/>
      <c r="Y232" s="29"/>
      <c r="Z232" s="29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</row>
    <row r="233" spans="1:86" x14ac:dyDescent="0.25">
      <c r="A233" s="26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21"/>
      <c r="O233" s="15"/>
      <c r="P233" s="21"/>
      <c r="Q233" s="15"/>
      <c r="R233" s="15"/>
      <c r="S233" s="15"/>
      <c r="T233" s="27"/>
      <c r="U233" s="27"/>
      <c r="V233" s="27"/>
      <c r="W233" s="27"/>
      <c r="X233" s="29"/>
      <c r="Y233" s="29"/>
      <c r="Z233" s="29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</row>
    <row r="234" spans="1:86" x14ac:dyDescent="0.25">
      <c r="A234" s="26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21"/>
      <c r="O234" s="15"/>
      <c r="P234" s="21"/>
      <c r="Q234" s="15"/>
      <c r="R234" s="15"/>
      <c r="S234" s="15"/>
      <c r="T234" s="27"/>
      <c r="U234" s="27"/>
      <c r="V234" s="27"/>
      <c r="W234" s="27"/>
      <c r="X234" s="29"/>
      <c r="Y234" s="29"/>
      <c r="Z234" s="29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</row>
    <row r="235" spans="1:86" x14ac:dyDescent="0.25">
      <c r="A235" s="26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21"/>
      <c r="O235" s="15"/>
      <c r="P235" s="21"/>
      <c r="Q235" s="15"/>
      <c r="R235" s="15"/>
      <c r="S235" s="15"/>
      <c r="T235" s="27"/>
      <c r="U235" s="27"/>
      <c r="V235" s="27"/>
      <c r="W235" s="27"/>
      <c r="X235" s="29"/>
      <c r="Y235" s="29"/>
      <c r="Z235" s="29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</row>
    <row r="236" spans="1:86" x14ac:dyDescent="0.25">
      <c r="A236" s="26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21"/>
      <c r="O236" s="15"/>
      <c r="P236" s="21"/>
      <c r="Q236" s="15"/>
      <c r="R236" s="15"/>
      <c r="S236" s="15"/>
      <c r="T236" s="27"/>
      <c r="U236" s="27"/>
      <c r="V236" s="27"/>
      <c r="W236" s="27"/>
      <c r="X236" s="29"/>
      <c r="Y236" s="29"/>
      <c r="Z236" s="29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</row>
    <row r="237" spans="1:86" x14ac:dyDescent="0.25">
      <c r="A237" s="26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21"/>
      <c r="O237" s="15"/>
      <c r="P237" s="21"/>
      <c r="Q237" s="15"/>
      <c r="R237" s="15"/>
      <c r="S237" s="15"/>
      <c r="T237" s="27"/>
      <c r="U237" s="27"/>
      <c r="V237" s="27"/>
      <c r="W237" s="27"/>
      <c r="X237" s="29"/>
      <c r="Y237" s="29"/>
      <c r="Z237" s="29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</row>
    <row r="238" spans="1:86" x14ac:dyDescent="0.25">
      <c r="A238" s="26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21"/>
      <c r="O238" s="15"/>
      <c r="P238" s="21"/>
      <c r="Q238" s="15"/>
      <c r="R238" s="15"/>
      <c r="S238" s="15"/>
      <c r="T238" s="27"/>
      <c r="U238" s="27"/>
      <c r="V238" s="27"/>
      <c r="W238" s="27"/>
      <c r="X238" s="29"/>
      <c r="Y238" s="29"/>
      <c r="Z238" s="29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</row>
    <row r="239" spans="1:86" x14ac:dyDescent="0.25">
      <c r="A239" s="26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21"/>
      <c r="O239" s="15"/>
      <c r="P239" s="21"/>
      <c r="Q239" s="15"/>
      <c r="R239" s="15"/>
      <c r="S239" s="15"/>
      <c r="T239" s="27"/>
      <c r="U239" s="27"/>
      <c r="V239" s="27"/>
      <c r="W239" s="27"/>
      <c r="X239" s="29"/>
      <c r="Y239" s="29"/>
      <c r="Z239" s="29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</row>
    <row r="240" spans="1:86" x14ac:dyDescent="0.25">
      <c r="A240" s="26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21"/>
      <c r="O240" s="15"/>
      <c r="P240" s="21"/>
      <c r="Q240" s="15"/>
      <c r="R240" s="15"/>
      <c r="S240" s="15"/>
      <c r="T240" s="27"/>
      <c r="U240" s="27"/>
      <c r="V240" s="27"/>
      <c r="W240" s="27"/>
      <c r="X240" s="29"/>
      <c r="Y240" s="29"/>
      <c r="Z240" s="29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</row>
    <row r="241" spans="1:86" x14ac:dyDescent="0.25">
      <c r="A241" s="26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21"/>
      <c r="O241" s="15"/>
      <c r="P241" s="21"/>
      <c r="Q241" s="15"/>
      <c r="R241" s="15"/>
      <c r="S241" s="15"/>
      <c r="T241" s="27"/>
      <c r="U241" s="27"/>
      <c r="V241" s="27"/>
      <c r="W241" s="27"/>
      <c r="X241" s="29"/>
      <c r="Y241" s="29"/>
      <c r="Z241" s="29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</row>
    <row r="242" spans="1:86" x14ac:dyDescent="0.25">
      <c r="A242" s="26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21"/>
      <c r="O242" s="15"/>
      <c r="P242" s="21"/>
      <c r="Q242" s="15"/>
      <c r="R242" s="15"/>
      <c r="S242" s="15"/>
      <c r="T242" s="27"/>
      <c r="U242" s="27"/>
      <c r="V242" s="27"/>
      <c r="W242" s="27"/>
      <c r="X242" s="29"/>
      <c r="Y242" s="29"/>
      <c r="Z242" s="29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</row>
    <row r="243" spans="1:86" x14ac:dyDescent="0.25">
      <c r="A243" s="26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21"/>
      <c r="O243" s="15"/>
      <c r="P243" s="21"/>
      <c r="Q243" s="15"/>
      <c r="R243" s="15"/>
      <c r="S243" s="15"/>
      <c r="T243" s="27"/>
      <c r="U243" s="27"/>
      <c r="V243" s="27"/>
      <c r="W243" s="27"/>
      <c r="X243" s="29"/>
      <c r="Y243" s="29"/>
      <c r="Z243" s="29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</row>
    <row r="244" spans="1:86" x14ac:dyDescent="0.25">
      <c r="A244" s="26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21"/>
      <c r="O244" s="15"/>
      <c r="P244" s="21"/>
      <c r="Q244" s="15"/>
      <c r="R244" s="15"/>
      <c r="S244" s="15"/>
      <c r="T244" s="27"/>
      <c r="U244" s="27"/>
      <c r="V244" s="27"/>
      <c r="W244" s="27"/>
      <c r="X244" s="29"/>
      <c r="Y244" s="29"/>
      <c r="Z244" s="29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</row>
    <row r="245" spans="1:86" x14ac:dyDescent="0.25">
      <c r="A245" s="26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21"/>
      <c r="O245" s="15"/>
      <c r="P245" s="21"/>
      <c r="Q245" s="15"/>
      <c r="R245" s="15"/>
      <c r="S245" s="15"/>
      <c r="T245" s="27"/>
      <c r="U245" s="27"/>
      <c r="V245" s="27"/>
      <c r="W245" s="27"/>
      <c r="X245" s="29"/>
      <c r="Y245" s="29"/>
      <c r="Z245" s="29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</row>
    <row r="246" spans="1:86" x14ac:dyDescent="0.25">
      <c r="A246" s="26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21"/>
      <c r="O246" s="15"/>
      <c r="P246" s="21"/>
      <c r="Q246" s="15"/>
      <c r="R246" s="15"/>
      <c r="S246" s="15"/>
      <c r="T246" s="27"/>
      <c r="U246" s="27"/>
      <c r="V246" s="27"/>
      <c r="W246" s="27"/>
      <c r="X246" s="29"/>
      <c r="Y246" s="29"/>
      <c r="Z246" s="29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</row>
    <row r="247" spans="1:86" x14ac:dyDescent="0.25">
      <c r="A247" s="26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21"/>
      <c r="O247" s="15"/>
      <c r="P247" s="21"/>
      <c r="Q247" s="15"/>
      <c r="R247" s="15"/>
      <c r="S247" s="15"/>
      <c r="T247" s="27"/>
      <c r="U247" s="27"/>
      <c r="V247" s="27"/>
      <c r="W247" s="27"/>
      <c r="X247" s="29"/>
      <c r="Y247" s="29"/>
      <c r="Z247" s="29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</row>
    <row r="248" spans="1:86" x14ac:dyDescent="0.25">
      <c r="A248" s="26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21"/>
      <c r="O248" s="15"/>
      <c r="P248" s="21"/>
      <c r="Q248" s="15"/>
      <c r="R248" s="15"/>
      <c r="S248" s="15"/>
      <c r="T248" s="27"/>
      <c r="U248" s="27"/>
      <c r="V248" s="27"/>
      <c r="W248" s="27"/>
      <c r="X248" s="29"/>
      <c r="Y248" s="29"/>
      <c r="Z248" s="29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</row>
    <row r="249" spans="1:86" x14ac:dyDescent="0.25">
      <c r="A249" s="26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21"/>
      <c r="O249" s="15"/>
      <c r="P249" s="21"/>
      <c r="Q249" s="15"/>
      <c r="R249" s="15"/>
      <c r="S249" s="15"/>
      <c r="T249" s="27"/>
      <c r="U249" s="27"/>
      <c r="V249" s="27"/>
      <c r="W249" s="27"/>
      <c r="X249" s="29"/>
      <c r="Y249" s="29"/>
      <c r="Z249" s="29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</row>
    <row r="250" spans="1:86" x14ac:dyDescent="0.25">
      <c r="A250" s="26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21"/>
      <c r="O250" s="15"/>
      <c r="P250" s="21"/>
      <c r="Q250" s="15"/>
      <c r="R250" s="15"/>
      <c r="S250" s="15"/>
      <c r="T250" s="27"/>
      <c r="U250" s="27"/>
      <c r="V250" s="27"/>
      <c r="W250" s="27"/>
      <c r="X250" s="29"/>
      <c r="Y250" s="29"/>
      <c r="Z250" s="29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</row>
    <row r="251" spans="1:86" x14ac:dyDescent="0.25">
      <c r="A251" s="26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21"/>
      <c r="O251" s="15"/>
      <c r="P251" s="21"/>
      <c r="Q251" s="15"/>
      <c r="R251" s="15"/>
      <c r="S251" s="15"/>
      <c r="T251" s="27"/>
      <c r="U251" s="27"/>
      <c r="V251" s="27"/>
      <c r="W251" s="27"/>
      <c r="X251" s="29"/>
      <c r="Y251" s="29"/>
      <c r="Z251" s="29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</row>
    <row r="252" spans="1:86" x14ac:dyDescent="0.25">
      <c r="A252" s="26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21"/>
      <c r="O252" s="15"/>
      <c r="P252" s="21"/>
      <c r="Q252" s="15"/>
      <c r="R252" s="15"/>
      <c r="S252" s="15"/>
      <c r="T252" s="27"/>
      <c r="U252" s="27"/>
      <c r="V252" s="27"/>
      <c r="W252" s="27"/>
      <c r="X252" s="29"/>
      <c r="Y252" s="29"/>
      <c r="Z252" s="29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</row>
    <row r="253" spans="1:86" x14ac:dyDescent="0.25">
      <c r="A253" s="26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21"/>
      <c r="O253" s="15"/>
      <c r="P253" s="21"/>
      <c r="Q253" s="15"/>
      <c r="R253" s="15"/>
      <c r="S253" s="15"/>
      <c r="T253" s="27"/>
      <c r="U253" s="27"/>
      <c r="V253" s="27"/>
      <c r="W253" s="27"/>
      <c r="X253" s="29"/>
      <c r="Y253" s="29"/>
      <c r="Z253" s="29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</row>
    <row r="254" spans="1:86" x14ac:dyDescent="0.25">
      <c r="A254" s="26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21"/>
      <c r="O254" s="15"/>
      <c r="P254" s="21"/>
      <c r="Q254" s="15"/>
      <c r="R254" s="15"/>
      <c r="S254" s="15"/>
      <c r="T254" s="27"/>
      <c r="U254" s="27"/>
      <c r="V254" s="27"/>
      <c r="W254" s="27"/>
      <c r="X254" s="29"/>
      <c r="Y254" s="29"/>
      <c r="Z254" s="29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</row>
    <row r="255" spans="1:86" x14ac:dyDescent="0.25">
      <c r="A255" s="26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21"/>
      <c r="O255" s="15"/>
      <c r="P255" s="21"/>
      <c r="Q255" s="15"/>
      <c r="R255" s="15"/>
      <c r="S255" s="15"/>
      <c r="T255" s="27"/>
      <c r="U255" s="27"/>
      <c r="V255" s="27"/>
      <c r="W255" s="27"/>
      <c r="X255" s="29"/>
      <c r="Y255" s="29"/>
      <c r="Z255" s="29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</row>
    <row r="256" spans="1:86" x14ac:dyDescent="0.25">
      <c r="A256" s="26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21"/>
      <c r="O256" s="15"/>
      <c r="P256" s="21"/>
      <c r="Q256" s="15"/>
      <c r="R256" s="15"/>
      <c r="S256" s="15"/>
      <c r="T256" s="27"/>
      <c r="U256" s="27"/>
      <c r="V256" s="27"/>
      <c r="W256" s="27"/>
      <c r="X256" s="29"/>
      <c r="Y256" s="29"/>
      <c r="Z256" s="29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</row>
    <row r="257" spans="1:86" x14ac:dyDescent="0.25">
      <c r="A257" s="26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21"/>
      <c r="O257" s="15"/>
      <c r="P257" s="21"/>
      <c r="Q257" s="15"/>
      <c r="R257" s="15"/>
      <c r="S257" s="15"/>
      <c r="T257" s="27"/>
      <c r="U257" s="27"/>
      <c r="V257" s="27"/>
      <c r="W257" s="27"/>
      <c r="X257" s="29"/>
      <c r="Y257" s="29"/>
      <c r="Z257" s="29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</row>
    <row r="258" spans="1:86" x14ac:dyDescent="0.25">
      <c r="A258" s="26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21"/>
      <c r="O258" s="15"/>
      <c r="P258" s="21"/>
      <c r="Q258" s="15"/>
      <c r="R258" s="15"/>
      <c r="S258" s="15"/>
      <c r="T258" s="27"/>
      <c r="U258" s="27"/>
      <c r="V258" s="27"/>
      <c r="W258" s="27"/>
      <c r="X258" s="29"/>
      <c r="Y258" s="29"/>
      <c r="Z258" s="29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</row>
    <row r="259" spans="1:86" x14ac:dyDescent="0.25">
      <c r="A259" s="26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21"/>
      <c r="O259" s="15"/>
      <c r="P259" s="21"/>
      <c r="Q259" s="15"/>
      <c r="R259" s="15"/>
      <c r="S259" s="15"/>
      <c r="T259" s="27"/>
      <c r="U259" s="27"/>
      <c r="V259" s="27"/>
      <c r="W259" s="27"/>
      <c r="X259" s="29"/>
      <c r="Y259" s="29"/>
      <c r="Z259" s="29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</row>
    <row r="260" spans="1:86" x14ac:dyDescent="0.25">
      <c r="A260" s="26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21"/>
      <c r="O260" s="15"/>
      <c r="P260" s="21"/>
      <c r="Q260" s="15"/>
      <c r="R260" s="15"/>
      <c r="S260" s="15"/>
      <c r="T260" s="27"/>
      <c r="U260" s="27"/>
      <c r="V260" s="27"/>
      <c r="W260" s="27"/>
      <c r="X260" s="29"/>
      <c r="Y260" s="29"/>
      <c r="Z260" s="29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</row>
    <row r="261" spans="1:86" x14ac:dyDescent="0.25">
      <c r="A261" s="26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21"/>
      <c r="O261" s="15"/>
      <c r="P261" s="21"/>
      <c r="Q261" s="15"/>
      <c r="R261" s="15"/>
      <c r="S261" s="15"/>
      <c r="T261" s="27"/>
      <c r="U261" s="27"/>
      <c r="V261" s="27"/>
      <c r="W261" s="27"/>
      <c r="X261" s="29"/>
      <c r="Y261" s="29"/>
      <c r="Z261" s="29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</row>
    <row r="262" spans="1:86" x14ac:dyDescent="0.25">
      <c r="A262" s="26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21"/>
      <c r="O262" s="15"/>
      <c r="P262" s="21"/>
      <c r="Q262" s="15"/>
      <c r="R262" s="15"/>
      <c r="S262" s="15"/>
      <c r="T262" s="27"/>
      <c r="U262" s="27"/>
      <c r="V262" s="27"/>
      <c r="W262" s="27"/>
      <c r="X262" s="29"/>
      <c r="Y262" s="29"/>
      <c r="Z262" s="29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</row>
    <row r="263" spans="1:86" x14ac:dyDescent="0.25">
      <c r="A263" s="26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21"/>
      <c r="O263" s="15"/>
      <c r="P263" s="21"/>
      <c r="Q263" s="15"/>
      <c r="R263" s="15"/>
      <c r="S263" s="15"/>
      <c r="T263" s="27"/>
      <c r="U263" s="27"/>
      <c r="V263" s="27"/>
      <c r="W263" s="27"/>
      <c r="X263" s="29"/>
      <c r="Y263" s="29"/>
      <c r="Z263" s="29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</row>
    <row r="264" spans="1:86" x14ac:dyDescent="0.25">
      <c r="A264" s="26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21"/>
      <c r="O264" s="15"/>
      <c r="P264" s="21"/>
      <c r="Q264" s="15"/>
      <c r="R264" s="15"/>
      <c r="S264" s="15"/>
      <c r="T264" s="27"/>
      <c r="U264" s="27"/>
      <c r="V264" s="27"/>
      <c r="W264" s="27"/>
      <c r="X264" s="29"/>
      <c r="Y264" s="29"/>
      <c r="Z264" s="29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</row>
    <row r="265" spans="1:86" x14ac:dyDescent="0.25">
      <c r="A265" s="26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21"/>
      <c r="O265" s="15"/>
      <c r="P265" s="21"/>
      <c r="Q265" s="15"/>
      <c r="R265" s="15"/>
      <c r="S265" s="15"/>
      <c r="T265" s="27"/>
      <c r="U265" s="27"/>
      <c r="V265" s="27"/>
      <c r="W265" s="27"/>
      <c r="X265" s="29"/>
      <c r="Y265" s="29"/>
      <c r="Z265" s="29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</row>
    <row r="266" spans="1:86" x14ac:dyDescent="0.25">
      <c r="A266" s="26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21"/>
      <c r="O266" s="15"/>
      <c r="P266" s="21"/>
      <c r="Q266" s="15"/>
      <c r="R266" s="15"/>
      <c r="S266" s="15"/>
      <c r="T266" s="27"/>
      <c r="U266" s="27"/>
      <c r="V266" s="27"/>
      <c r="W266" s="27"/>
      <c r="X266" s="29"/>
      <c r="Y266" s="29"/>
      <c r="Z266" s="29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</row>
    <row r="267" spans="1:86" x14ac:dyDescent="0.25">
      <c r="A267" s="26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21"/>
      <c r="O267" s="15"/>
      <c r="P267" s="21"/>
      <c r="Q267" s="15"/>
      <c r="R267" s="15"/>
      <c r="S267" s="15"/>
      <c r="T267" s="27"/>
      <c r="U267" s="27"/>
      <c r="V267" s="27"/>
      <c r="W267" s="27"/>
      <c r="X267" s="29"/>
      <c r="Y267" s="29"/>
      <c r="Z267" s="29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</row>
    <row r="268" spans="1:86" x14ac:dyDescent="0.25">
      <c r="A268" s="26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21"/>
      <c r="O268" s="15"/>
      <c r="P268" s="21"/>
      <c r="Q268" s="15"/>
      <c r="R268" s="15"/>
      <c r="S268" s="15"/>
      <c r="T268" s="27"/>
      <c r="U268" s="27"/>
      <c r="V268" s="27"/>
      <c r="W268" s="27"/>
      <c r="X268" s="29"/>
      <c r="Y268" s="29"/>
      <c r="Z268" s="29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</row>
    <row r="269" spans="1:86" x14ac:dyDescent="0.25">
      <c r="A269" s="26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21"/>
      <c r="O269" s="15"/>
      <c r="P269" s="21"/>
      <c r="Q269" s="15"/>
      <c r="R269" s="15"/>
      <c r="S269" s="15"/>
      <c r="T269" s="27"/>
      <c r="U269" s="27"/>
      <c r="V269" s="27"/>
      <c r="W269" s="27"/>
      <c r="X269" s="29"/>
      <c r="Y269" s="29"/>
      <c r="Z269" s="29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</row>
    <row r="270" spans="1:86" x14ac:dyDescent="0.25">
      <c r="A270" s="26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21"/>
      <c r="O270" s="15"/>
      <c r="P270" s="21"/>
      <c r="Q270" s="15"/>
      <c r="R270" s="15"/>
      <c r="S270" s="15"/>
      <c r="T270" s="27"/>
      <c r="U270" s="27"/>
      <c r="V270" s="27"/>
      <c r="W270" s="27"/>
      <c r="X270" s="29"/>
      <c r="Y270" s="29"/>
      <c r="Z270" s="29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</row>
    <row r="271" spans="1:86" x14ac:dyDescent="0.25">
      <c r="A271" s="26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21"/>
      <c r="O271" s="15"/>
      <c r="P271" s="21"/>
      <c r="Q271" s="15"/>
      <c r="R271" s="15"/>
      <c r="S271" s="15"/>
      <c r="T271" s="27"/>
      <c r="U271" s="27"/>
      <c r="V271" s="27"/>
      <c r="W271" s="27"/>
      <c r="X271" s="29"/>
      <c r="Y271" s="29"/>
      <c r="Z271" s="29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</row>
    <row r="272" spans="1:86" x14ac:dyDescent="0.25">
      <c r="A272" s="26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21"/>
      <c r="O272" s="15"/>
      <c r="P272" s="21"/>
      <c r="Q272" s="15"/>
      <c r="R272" s="15"/>
      <c r="S272" s="15"/>
      <c r="T272" s="27"/>
      <c r="U272" s="27"/>
      <c r="V272" s="27"/>
      <c r="W272" s="27"/>
      <c r="X272" s="29"/>
      <c r="Y272" s="29"/>
      <c r="Z272" s="29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</row>
    <row r="273" spans="1:86" x14ac:dyDescent="0.25">
      <c r="A273" s="26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21"/>
      <c r="O273" s="15"/>
      <c r="P273" s="21"/>
      <c r="Q273" s="15"/>
      <c r="R273" s="15"/>
      <c r="S273" s="15"/>
      <c r="T273" s="27"/>
      <c r="U273" s="27"/>
      <c r="V273" s="27"/>
      <c r="W273" s="27"/>
      <c r="X273" s="29"/>
      <c r="Y273" s="29"/>
      <c r="Z273" s="29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</row>
    <row r="274" spans="1:86" x14ac:dyDescent="0.25">
      <c r="A274" s="26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21"/>
      <c r="O274" s="15"/>
      <c r="P274" s="21"/>
      <c r="Q274" s="15"/>
      <c r="R274" s="15"/>
      <c r="S274" s="15"/>
      <c r="T274" s="27"/>
      <c r="U274" s="27"/>
      <c r="V274" s="27"/>
      <c r="W274" s="27"/>
      <c r="X274" s="29"/>
      <c r="Y274" s="29"/>
      <c r="Z274" s="29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</row>
    <row r="275" spans="1:86" x14ac:dyDescent="0.25">
      <c r="A275" s="26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21"/>
      <c r="O275" s="15"/>
      <c r="P275" s="21"/>
      <c r="Q275" s="15"/>
      <c r="R275" s="15"/>
      <c r="S275" s="15"/>
      <c r="T275" s="27"/>
      <c r="U275" s="27"/>
      <c r="V275" s="27"/>
      <c r="W275" s="27"/>
      <c r="X275" s="29"/>
      <c r="Y275" s="29"/>
      <c r="Z275" s="29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</row>
    <row r="276" spans="1:86" x14ac:dyDescent="0.25">
      <c r="A276" s="26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21"/>
      <c r="O276" s="15"/>
      <c r="P276" s="21"/>
      <c r="Q276" s="15"/>
      <c r="R276" s="15"/>
      <c r="S276" s="15"/>
      <c r="T276" s="27"/>
      <c r="U276" s="27"/>
      <c r="V276" s="27"/>
      <c r="W276" s="27"/>
      <c r="X276" s="29"/>
      <c r="Y276" s="29"/>
      <c r="Z276" s="29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</row>
    <row r="277" spans="1:86" x14ac:dyDescent="0.25">
      <c r="A277" s="26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21"/>
      <c r="O277" s="15"/>
      <c r="P277" s="21"/>
      <c r="Q277" s="15"/>
      <c r="R277" s="15"/>
      <c r="S277" s="15"/>
      <c r="T277" s="27"/>
      <c r="U277" s="27"/>
      <c r="V277" s="27"/>
      <c r="W277" s="27"/>
      <c r="X277" s="29"/>
      <c r="Y277" s="29"/>
      <c r="Z277" s="29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</row>
    <row r="278" spans="1:86" x14ac:dyDescent="0.25">
      <c r="A278" s="26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21"/>
      <c r="O278" s="15"/>
      <c r="P278" s="21"/>
      <c r="Q278" s="15"/>
      <c r="R278" s="15"/>
      <c r="S278" s="15"/>
      <c r="T278" s="27"/>
      <c r="U278" s="27"/>
      <c r="V278" s="27"/>
      <c r="W278" s="27"/>
      <c r="X278" s="29"/>
      <c r="Y278" s="29"/>
      <c r="Z278" s="29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</row>
    <row r="279" spans="1:86" x14ac:dyDescent="0.25">
      <c r="A279" s="26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21"/>
      <c r="O279" s="15"/>
      <c r="P279" s="21"/>
      <c r="Q279" s="15"/>
      <c r="R279" s="15"/>
      <c r="S279" s="15"/>
      <c r="T279" s="27"/>
      <c r="U279" s="27"/>
      <c r="V279" s="27"/>
      <c r="W279" s="27"/>
      <c r="X279" s="29"/>
      <c r="Y279" s="29"/>
      <c r="Z279" s="29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</row>
    <row r="280" spans="1:86" x14ac:dyDescent="0.25">
      <c r="A280" s="26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21"/>
      <c r="O280" s="15"/>
      <c r="P280" s="21"/>
      <c r="Q280" s="15"/>
      <c r="R280" s="15"/>
      <c r="S280" s="15"/>
      <c r="T280" s="27"/>
      <c r="U280" s="27"/>
      <c r="V280" s="27"/>
      <c r="W280" s="27"/>
      <c r="X280" s="29"/>
      <c r="Y280" s="29"/>
      <c r="Z280" s="29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</row>
    <row r="281" spans="1:86" x14ac:dyDescent="0.25">
      <c r="A281" s="26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21"/>
      <c r="O281" s="15"/>
      <c r="P281" s="21"/>
      <c r="Q281" s="15"/>
      <c r="R281" s="15"/>
      <c r="S281" s="15"/>
      <c r="T281" s="27"/>
      <c r="U281" s="27"/>
      <c r="V281" s="27"/>
      <c r="W281" s="27"/>
      <c r="X281" s="29"/>
      <c r="Y281" s="29"/>
      <c r="Z281" s="29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</row>
    <row r="282" spans="1:86" x14ac:dyDescent="0.25">
      <c r="A282" s="26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21"/>
      <c r="O282" s="15"/>
      <c r="P282" s="21"/>
      <c r="Q282" s="15"/>
      <c r="R282" s="15"/>
      <c r="S282" s="15"/>
      <c r="T282" s="27"/>
      <c r="U282" s="27"/>
      <c r="V282" s="27"/>
      <c r="W282" s="27"/>
      <c r="X282" s="29"/>
      <c r="Y282" s="29"/>
      <c r="Z282" s="29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</row>
    <row r="283" spans="1:86" x14ac:dyDescent="0.25">
      <c r="A283" s="26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21"/>
      <c r="O283" s="15"/>
      <c r="P283" s="21"/>
      <c r="Q283" s="15"/>
      <c r="R283" s="15"/>
      <c r="S283" s="15"/>
      <c r="T283" s="27"/>
      <c r="U283" s="27"/>
      <c r="V283" s="27"/>
      <c r="W283" s="27"/>
      <c r="X283" s="29"/>
      <c r="Y283" s="29"/>
      <c r="Z283" s="29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</row>
    <row r="284" spans="1:86" x14ac:dyDescent="0.25">
      <c r="A284" s="26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21"/>
      <c r="O284" s="15"/>
      <c r="P284" s="21"/>
      <c r="Q284" s="15"/>
      <c r="R284" s="15"/>
      <c r="S284" s="15"/>
      <c r="T284" s="27"/>
      <c r="U284" s="27"/>
      <c r="V284" s="27"/>
      <c r="W284" s="27"/>
      <c r="X284" s="29"/>
      <c r="Y284" s="29"/>
      <c r="Z284" s="29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</row>
    <row r="285" spans="1:86" x14ac:dyDescent="0.25">
      <c r="A285" s="26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21"/>
      <c r="O285" s="15"/>
      <c r="P285" s="21"/>
      <c r="Q285" s="15"/>
      <c r="R285" s="15"/>
      <c r="S285" s="15"/>
      <c r="T285" s="27"/>
      <c r="U285" s="27"/>
      <c r="V285" s="27"/>
      <c r="W285" s="27"/>
      <c r="X285" s="29"/>
      <c r="Y285" s="29"/>
      <c r="Z285" s="29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</row>
    <row r="286" spans="1:86" x14ac:dyDescent="0.25">
      <c r="A286" s="26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21"/>
      <c r="O286" s="15"/>
      <c r="P286" s="21"/>
      <c r="Q286" s="15"/>
      <c r="R286" s="15"/>
      <c r="S286" s="15"/>
      <c r="T286" s="27"/>
      <c r="U286" s="27"/>
      <c r="V286" s="27"/>
      <c r="W286" s="27"/>
      <c r="X286" s="29"/>
      <c r="Y286" s="29"/>
      <c r="Z286" s="29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</row>
    <row r="287" spans="1:86" x14ac:dyDescent="0.25">
      <c r="A287" s="26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21"/>
      <c r="O287" s="15"/>
      <c r="P287" s="21"/>
      <c r="Q287" s="15"/>
      <c r="R287" s="15"/>
      <c r="S287" s="15"/>
      <c r="T287" s="27"/>
      <c r="U287" s="27"/>
      <c r="V287" s="27"/>
      <c r="W287" s="27"/>
      <c r="X287" s="29"/>
      <c r="Y287" s="29"/>
      <c r="Z287" s="29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Q12" sqref="Q12"/>
    </sheetView>
  </sheetViews>
  <sheetFormatPr baseColWidth="10" defaultRowHeight="12.75" x14ac:dyDescent="0.2"/>
  <cols>
    <col min="1" max="1" width="30.5703125" style="1211" customWidth="1"/>
    <col min="2" max="2" width="15.7109375" style="1192" customWidth="1"/>
    <col min="3" max="3" width="10.5703125" style="1192" customWidth="1"/>
    <col min="4" max="6" width="10.85546875" style="1192" customWidth="1"/>
    <col min="7" max="8" width="11.28515625" style="1192" customWidth="1"/>
    <col min="9" max="9" width="10.5703125" style="1192" customWidth="1"/>
    <col min="10" max="10" width="9.7109375" style="1192" customWidth="1"/>
    <col min="11" max="12" width="10.140625" style="1192" customWidth="1"/>
    <col min="13" max="13" width="11.28515625" style="1192" customWidth="1"/>
    <col min="14" max="14" width="9.7109375" style="1206" customWidth="1"/>
    <col min="15" max="15" width="9.7109375" style="1192" customWidth="1"/>
    <col min="16" max="16" width="9.7109375" style="1206" customWidth="1"/>
    <col min="17" max="17" width="9.7109375" style="1192" customWidth="1"/>
    <col min="18" max="18" width="9.28515625" style="1192" customWidth="1"/>
    <col min="19" max="19" width="8.7109375" style="1192" customWidth="1"/>
    <col min="20" max="22" width="8.7109375" style="1212" customWidth="1"/>
    <col min="23" max="23" width="9.7109375" style="1212" customWidth="1"/>
    <col min="24" max="25" width="9.7109375" style="1214" customWidth="1"/>
    <col min="26" max="26" width="10.140625" style="1214" customWidth="1"/>
    <col min="27" max="27" width="10.140625" style="1212" customWidth="1"/>
    <col min="28" max="28" width="9.7109375" style="1212" customWidth="1"/>
    <col min="29" max="51" width="12.7109375" style="1212" customWidth="1"/>
    <col min="52" max="52" width="14.140625" style="1212" customWidth="1"/>
    <col min="53" max="56" width="12.7109375" style="1212" hidden="1" customWidth="1"/>
    <col min="57" max="58" width="12.140625" style="1212" hidden="1" customWidth="1"/>
    <col min="59" max="62" width="12.140625" style="1212" customWidth="1"/>
    <col min="63" max="256" width="11.42578125" style="1212"/>
    <col min="257" max="257" width="30.5703125" style="1212" customWidth="1"/>
    <col min="258" max="258" width="15.7109375" style="1212" customWidth="1"/>
    <col min="259" max="259" width="10.5703125" style="1212" customWidth="1"/>
    <col min="260" max="262" width="10.85546875" style="1212" customWidth="1"/>
    <col min="263" max="264" width="11.28515625" style="1212" customWidth="1"/>
    <col min="265" max="265" width="10.5703125" style="1212" customWidth="1"/>
    <col min="266" max="266" width="9.7109375" style="1212" customWidth="1"/>
    <col min="267" max="268" width="10.140625" style="1212" customWidth="1"/>
    <col min="269" max="269" width="11.28515625" style="1212" customWidth="1"/>
    <col min="270" max="273" width="9.7109375" style="1212" customWidth="1"/>
    <col min="274" max="274" width="9.28515625" style="1212" customWidth="1"/>
    <col min="275" max="278" width="8.7109375" style="1212" customWidth="1"/>
    <col min="279" max="281" width="9.7109375" style="1212" customWidth="1"/>
    <col min="282" max="283" width="10.140625" style="1212" customWidth="1"/>
    <col min="284" max="284" width="9.7109375" style="1212" customWidth="1"/>
    <col min="285" max="307" width="12.7109375" style="1212" customWidth="1"/>
    <col min="308" max="308" width="14.140625" style="1212" customWidth="1"/>
    <col min="309" max="314" width="0" style="1212" hidden="1" customWidth="1"/>
    <col min="315" max="318" width="12.140625" style="1212" customWidth="1"/>
    <col min="319" max="512" width="11.42578125" style="1212"/>
    <col min="513" max="513" width="30.5703125" style="1212" customWidth="1"/>
    <col min="514" max="514" width="15.7109375" style="1212" customWidth="1"/>
    <col min="515" max="515" width="10.5703125" style="1212" customWidth="1"/>
    <col min="516" max="518" width="10.85546875" style="1212" customWidth="1"/>
    <col min="519" max="520" width="11.28515625" style="1212" customWidth="1"/>
    <col min="521" max="521" width="10.5703125" style="1212" customWidth="1"/>
    <col min="522" max="522" width="9.7109375" style="1212" customWidth="1"/>
    <col min="523" max="524" width="10.140625" style="1212" customWidth="1"/>
    <col min="525" max="525" width="11.28515625" style="1212" customWidth="1"/>
    <col min="526" max="529" width="9.7109375" style="1212" customWidth="1"/>
    <col min="530" max="530" width="9.28515625" style="1212" customWidth="1"/>
    <col min="531" max="534" width="8.7109375" style="1212" customWidth="1"/>
    <col min="535" max="537" width="9.7109375" style="1212" customWidth="1"/>
    <col min="538" max="539" width="10.140625" style="1212" customWidth="1"/>
    <col min="540" max="540" width="9.7109375" style="1212" customWidth="1"/>
    <col min="541" max="563" width="12.7109375" style="1212" customWidth="1"/>
    <col min="564" max="564" width="14.140625" style="1212" customWidth="1"/>
    <col min="565" max="570" width="0" style="1212" hidden="1" customWidth="1"/>
    <col min="571" max="574" width="12.140625" style="1212" customWidth="1"/>
    <col min="575" max="768" width="11.42578125" style="1212"/>
    <col min="769" max="769" width="30.5703125" style="1212" customWidth="1"/>
    <col min="770" max="770" width="15.7109375" style="1212" customWidth="1"/>
    <col min="771" max="771" width="10.5703125" style="1212" customWidth="1"/>
    <col min="772" max="774" width="10.85546875" style="1212" customWidth="1"/>
    <col min="775" max="776" width="11.28515625" style="1212" customWidth="1"/>
    <col min="777" max="777" width="10.5703125" style="1212" customWidth="1"/>
    <col min="778" max="778" width="9.7109375" style="1212" customWidth="1"/>
    <col min="779" max="780" width="10.140625" style="1212" customWidth="1"/>
    <col min="781" max="781" width="11.28515625" style="1212" customWidth="1"/>
    <col min="782" max="785" width="9.7109375" style="1212" customWidth="1"/>
    <col min="786" max="786" width="9.28515625" style="1212" customWidth="1"/>
    <col min="787" max="790" width="8.7109375" style="1212" customWidth="1"/>
    <col min="791" max="793" width="9.7109375" style="1212" customWidth="1"/>
    <col min="794" max="795" width="10.140625" style="1212" customWidth="1"/>
    <col min="796" max="796" width="9.7109375" style="1212" customWidth="1"/>
    <col min="797" max="819" width="12.7109375" style="1212" customWidth="1"/>
    <col min="820" max="820" width="14.140625" style="1212" customWidth="1"/>
    <col min="821" max="826" width="0" style="1212" hidden="1" customWidth="1"/>
    <col min="827" max="830" width="12.140625" style="1212" customWidth="1"/>
    <col min="831" max="1024" width="11.42578125" style="1212"/>
    <col min="1025" max="1025" width="30.5703125" style="1212" customWidth="1"/>
    <col min="1026" max="1026" width="15.7109375" style="1212" customWidth="1"/>
    <col min="1027" max="1027" width="10.5703125" style="1212" customWidth="1"/>
    <col min="1028" max="1030" width="10.85546875" style="1212" customWidth="1"/>
    <col min="1031" max="1032" width="11.28515625" style="1212" customWidth="1"/>
    <col min="1033" max="1033" width="10.5703125" style="1212" customWidth="1"/>
    <col min="1034" max="1034" width="9.7109375" style="1212" customWidth="1"/>
    <col min="1035" max="1036" width="10.140625" style="1212" customWidth="1"/>
    <col min="1037" max="1037" width="11.28515625" style="1212" customWidth="1"/>
    <col min="1038" max="1041" width="9.7109375" style="1212" customWidth="1"/>
    <col min="1042" max="1042" width="9.28515625" style="1212" customWidth="1"/>
    <col min="1043" max="1046" width="8.7109375" style="1212" customWidth="1"/>
    <col min="1047" max="1049" width="9.7109375" style="1212" customWidth="1"/>
    <col min="1050" max="1051" width="10.140625" style="1212" customWidth="1"/>
    <col min="1052" max="1052" width="9.7109375" style="1212" customWidth="1"/>
    <col min="1053" max="1075" width="12.7109375" style="1212" customWidth="1"/>
    <col min="1076" max="1076" width="14.140625" style="1212" customWidth="1"/>
    <col min="1077" max="1082" width="0" style="1212" hidden="1" customWidth="1"/>
    <col min="1083" max="1086" width="12.140625" style="1212" customWidth="1"/>
    <col min="1087" max="1280" width="11.42578125" style="1212"/>
    <col min="1281" max="1281" width="30.5703125" style="1212" customWidth="1"/>
    <col min="1282" max="1282" width="15.7109375" style="1212" customWidth="1"/>
    <col min="1283" max="1283" width="10.5703125" style="1212" customWidth="1"/>
    <col min="1284" max="1286" width="10.85546875" style="1212" customWidth="1"/>
    <col min="1287" max="1288" width="11.28515625" style="1212" customWidth="1"/>
    <col min="1289" max="1289" width="10.5703125" style="1212" customWidth="1"/>
    <col min="1290" max="1290" width="9.7109375" style="1212" customWidth="1"/>
    <col min="1291" max="1292" width="10.140625" style="1212" customWidth="1"/>
    <col min="1293" max="1293" width="11.28515625" style="1212" customWidth="1"/>
    <col min="1294" max="1297" width="9.7109375" style="1212" customWidth="1"/>
    <col min="1298" max="1298" width="9.28515625" style="1212" customWidth="1"/>
    <col min="1299" max="1302" width="8.7109375" style="1212" customWidth="1"/>
    <col min="1303" max="1305" width="9.7109375" style="1212" customWidth="1"/>
    <col min="1306" max="1307" width="10.140625" style="1212" customWidth="1"/>
    <col min="1308" max="1308" width="9.7109375" style="1212" customWidth="1"/>
    <col min="1309" max="1331" width="12.7109375" style="1212" customWidth="1"/>
    <col min="1332" max="1332" width="14.140625" style="1212" customWidth="1"/>
    <col min="1333" max="1338" width="0" style="1212" hidden="1" customWidth="1"/>
    <col min="1339" max="1342" width="12.140625" style="1212" customWidth="1"/>
    <col min="1343" max="1536" width="11.42578125" style="1212"/>
    <col min="1537" max="1537" width="30.5703125" style="1212" customWidth="1"/>
    <col min="1538" max="1538" width="15.7109375" style="1212" customWidth="1"/>
    <col min="1539" max="1539" width="10.5703125" style="1212" customWidth="1"/>
    <col min="1540" max="1542" width="10.85546875" style="1212" customWidth="1"/>
    <col min="1543" max="1544" width="11.28515625" style="1212" customWidth="1"/>
    <col min="1545" max="1545" width="10.5703125" style="1212" customWidth="1"/>
    <col min="1546" max="1546" width="9.7109375" style="1212" customWidth="1"/>
    <col min="1547" max="1548" width="10.140625" style="1212" customWidth="1"/>
    <col min="1549" max="1549" width="11.28515625" style="1212" customWidth="1"/>
    <col min="1550" max="1553" width="9.7109375" style="1212" customWidth="1"/>
    <col min="1554" max="1554" width="9.28515625" style="1212" customWidth="1"/>
    <col min="1555" max="1558" width="8.7109375" style="1212" customWidth="1"/>
    <col min="1559" max="1561" width="9.7109375" style="1212" customWidth="1"/>
    <col min="1562" max="1563" width="10.140625" style="1212" customWidth="1"/>
    <col min="1564" max="1564" width="9.7109375" style="1212" customWidth="1"/>
    <col min="1565" max="1587" width="12.7109375" style="1212" customWidth="1"/>
    <col min="1588" max="1588" width="14.140625" style="1212" customWidth="1"/>
    <col min="1589" max="1594" width="0" style="1212" hidden="1" customWidth="1"/>
    <col min="1595" max="1598" width="12.140625" style="1212" customWidth="1"/>
    <col min="1599" max="1792" width="11.42578125" style="1212"/>
    <col min="1793" max="1793" width="30.5703125" style="1212" customWidth="1"/>
    <col min="1794" max="1794" width="15.7109375" style="1212" customWidth="1"/>
    <col min="1795" max="1795" width="10.5703125" style="1212" customWidth="1"/>
    <col min="1796" max="1798" width="10.85546875" style="1212" customWidth="1"/>
    <col min="1799" max="1800" width="11.28515625" style="1212" customWidth="1"/>
    <col min="1801" max="1801" width="10.5703125" style="1212" customWidth="1"/>
    <col min="1802" max="1802" width="9.7109375" style="1212" customWidth="1"/>
    <col min="1803" max="1804" width="10.140625" style="1212" customWidth="1"/>
    <col min="1805" max="1805" width="11.28515625" style="1212" customWidth="1"/>
    <col min="1806" max="1809" width="9.7109375" style="1212" customWidth="1"/>
    <col min="1810" max="1810" width="9.28515625" style="1212" customWidth="1"/>
    <col min="1811" max="1814" width="8.7109375" style="1212" customWidth="1"/>
    <col min="1815" max="1817" width="9.7109375" style="1212" customWidth="1"/>
    <col min="1818" max="1819" width="10.140625" style="1212" customWidth="1"/>
    <col min="1820" max="1820" width="9.7109375" style="1212" customWidth="1"/>
    <col min="1821" max="1843" width="12.7109375" style="1212" customWidth="1"/>
    <col min="1844" max="1844" width="14.140625" style="1212" customWidth="1"/>
    <col min="1845" max="1850" width="0" style="1212" hidden="1" customWidth="1"/>
    <col min="1851" max="1854" width="12.140625" style="1212" customWidth="1"/>
    <col min="1855" max="2048" width="11.42578125" style="1212"/>
    <col min="2049" max="2049" width="30.5703125" style="1212" customWidth="1"/>
    <col min="2050" max="2050" width="15.7109375" style="1212" customWidth="1"/>
    <col min="2051" max="2051" width="10.5703125" style="1212" customWidth="1"/>
    <col min="2052" max="2054" width="10.85546875" style="1212" customWidth="1"/>
    <col min="2055" max="2056" width="11.28515625" style="1212" customWidth="1"/>
    <col min="2057" max="2057" width="10.5703125" style="1212" customWidth="1"/>
    <col min="2058" max="2058" width="9.7109375" style="1212" customWidth="1"/>
    <col min="2059" max="2060" width="10.140625" style="1212" customWidth="1"/>
    <col min="2061" max="2061" width="11.28515625" style="1212" customWidth="1"/>
    <col min="2062" max="2065" width="9.7109375" style="1212" customWidth="1"/>
    <col min="2066" max="2066" width="9.28515625" style="1212" customWidth="1"/>
    <col min="2067" max="2070" width="8.7109375" style="1212" customWidth="1"/>
    <col min="2071" max="2073" width="9.7109375" style="1212" customWidth="1"/>
    <col min="2074" max="2075" width="10.140625" style="1212" customWidth="1"/>
    <col min="2076" max="2076" width="9.7109375" style="1212" customWidth="1"/>
    <col min="2077" max="2099" width="12.7109375" style="1212" customWidth="1"/>
    <col min="2100" max="2100" width="14.140625" style="1212" customWidth="1"/>
    <col min="2101" max="2106" width="0" style="1212" hidden="1" customWidth="1"/>
    <col min="2107" max="2110" width="12.140625" style="1212" customWidth="1"/>
    <col min="2111" max="2304" width="11.42578125" style="1212"/>
    <col min="2305" max="2305" width="30.5703125" style="1212" customWidth="1"/>
    <col min="2306" max="2306" width="15.7109375" style="1212" customWidth="1"/>
    <col min="2307" max="2307" width="10.5703125" style="1212" customWidth="1"/>
    <col min="2308" max="2310" width="10.85546875" style="1212" customWidth="1"/>
    <col min="2311" max="2312" width="11.28515625" style="1212" customWidth="1"/>
    <col min="2313" max="2313" width="10.5703125" style="1212" customWidth="1"/>
    <col min="2314" max="2314" width="9.7109375" style="1212" customWidth="1"/>
    <col min="2315" max="2316" width="10.140625" style="1212" customWidth="1"/>
    <col min="2317" max="2317" width="11.28515625" style="1212" customWidth="1"/>
    <col min="2318" max="2321" width="9.7109375" style="1212" customWidth="1"/>
    <col min="2322" max="2322" width="9.28515625" style="1212" customWidth="1"/>
    <col min="2323" max="2326" width="8.7109375" style="1212" customWidth="1"/>
    <col min="2327" max="2329" width="9.7109375" style="1212" customWidth="1"/>
    <col min="2330" max="2331" width="10.140625" style="1212" customWidth="1"/>
    <col min="2332" max="2332" width="9.7109375" style="1212" customWidth="1"/>
    <col min="2333" max="2355" width="12.7109375" style="1212" customWidth="1"/>
    <col min="2356" max="2356" width="14.140625" style="1212" customWidth="1"/>
    <col min="2357" max="2362" width="0" style="1212" hidden="1" customWidth="1"/>
    <col min="2363" max="2366" width="12.140625" style="1212" customWidth="1"/>
    <col min="2367" max="2560" width="11.42578125" style="1212"/>
    <col min="2561" max="2561" width="30.5703125" style="1212" customWidth="1"/>
    <col min="2562" max="2562" width="15.7109375" style="1212" customWidth="1"/>
    <col min="2563" max="2563" width="10.5703125" style="1212" customWidth="1"/>
    <col min="2564" max="2566" width="10.85546875" style="1212" customWidth="1"/>
    <col min="2567" max="2568" width="11.28515625" style="1212" customWidth="1"/>
    <col min="2569" max="2569" width="10.5703125" style="1212" customWidth="1"/>
    <col min="2570" max="2570" width="9.7109375" style="1212" customWidth="1"/>
    <col min="2571" max="2572" width="10.140625" style="1212" customWidth="1"/>
    <col min="2573" max="2573" width="11.28515625" style="1212" customWidth="1"/>
    <col min="2574" max="2577" width="9.7109375" style="1212" customWidth="1"/>
    <col min="2578" max="2578" width="9.28515625" style="1212" customWidth="1"/>
    <col min="2579" max="2582" width="8.7109375" style="1212" customWidth="1"/>
    <col min="2583" max="2585" width="9.7109375" style="1212" customWidth="1"/>
    <col min="2586" max="2587" width="10.140625" style="1212" customWidth="1"/>
    <col min="2588" max="2588" width="9.7109375" style="1212" customWidth="1"/>
    <col min="2589" max="2611" width="12.7109375" style="1212" customWidth="1"/>
    <col min="2612" max="2612" width="14.140625" style="1212" customWidth="1"/>
    <col min="2613" max="2618" width="0" style="1212" hidden="1" customWidth="1"/>
    <col min="2619" max="2622" width="12.140625" style="1212" customWidth="1"/>
    <col min="2623" max="2816" width="11.42578125" style="1212"/>
    <col min="2817" max="2817" width="30.5703125" style="1212" customWidth="1"/>
    <col min="2818" max="2818" width="15.7109375" style="1212" customWidth="1"/>
    <col min="2819" max="2819" width="10.5703125" style="1212" customWidth="1"/>
    <col min="2820" max="2822" width="10.85546875" style="1212" customWidth="1"/>
    <col min="2823" max="2824" width="11.28515625" style="1212" customWidth="1"/>
    <col min="2825" max="2825" width="10.5703125" style="1212" customWidth="1"/>
    <col min="2826" max="2826" width="9.7109375" style="1212" customWidth="1"/>
    <col min="2827" max="2828" width="10.140625" style="1212" customWidth="1"/>
    <col min="2829" max="2829" width="11.28515625" style="1212" customWidth="1"/>
    <col min="2830" max="2833" width="9.7109375" style="1212" customWidth="1"/>
    <col min="2834" max="2834" width="9.28515625" style="1212" customWidth="1"/>
    <col min="2835" max="2838" width="8.7109375" style="1212" customWidth="1"/>
    <col min="2839" max="2841" width="9.7109375" style="1212" customWidth="1"/>
    <col min="2842" max="2843" width="10.140625" style="1212" customWidth="1"/>
    <col min="2844" max="2844" width="9.7109375" style="1212" customWidth="1"/>
    <col min="2845" max="2867" width="12.7109375" style="1212" customWidth="1"/>
    <col min="2868" max="2868" width="14.140625" style="1212" customWidth="1"/>
    <col min="2869" max="2874" width="0" style="1212" hidden="1" customWidth="1"/>
    <col min="2875" max="2878" width="12.140625" style="1212" customWidth="1"/>
    <col min="2879" max="3072" width="11.42578125" style="1212"/>
    <col min="3073" max="3073" width="30.5703125" style="1212" customWidth="1"/>
    <col min="3074" max="3074" width="15.7109375" style="1212" customWidth="1"/>
    <col min="3075" max="3075" width="10.5703125" style="1212" customWidth="1"/>
    <col min="3076" max="3078" width="10.85546875" style="1212" customWidth="1"/>
    <col min="3079" max="3080" width="11.28515625" style="1212" customWidth="1"/>
    <col min="3081" max="3081" width="10.5703125" style="1212" customWidth="1"/>
    <col min="3082" max="3082" width="9.7109375" style="1212" customWidth="1"/>
    <col min="3083" max="3084" width="10.140625" style="1212" customWidth="1"/>
    <col min="3085" max="3085" width="11.28515625" style="1212" customWidth="1"/>
    <col min="3086" max="3089" width="9.7109375" style="1212" customWidth="1"/>
    <col min="3090" max="3090" width="9.28515625" style="1212" customWidth="1"/>
    <col min="3091" max="3094" width="8.7109375" style="1212" customWidth="1"/>
    <col min="3095" max="3097" width="9.7109375" style="1212" customWidth="1"/>
    <col min="3098" max="3099" width="10.140625" style="1212" customWidth="1"/>
    <col min="3100" max="3100" width="9.7109375" style="1212" customWidth="1"/>
    <col min="3101" max="3123" width="12.7109375" style="1212" customWidth="1"/>
    <col min="3124" max="3124" width="14.140625" style="1212" customWidth="1"/>
    <col min="3125" max="3130" width="0" style="1212" hidden="1" customWidth="1"/>
    <col min="3131" max="3134" width="12.140625" style="1212" customWidth="1"/>
    <col min="3135" max="3328" width="11.42578125" style="1212"/>
    <col min="3329" max="3329" width="30.5703125" style="1212" customWidth="1"/>
    <col min="3330" max="3330" width="15.7109375" style="1212" customWidth="1"/>
    <col min="3331" max="3331" width="10.5703125" style="1212" customWidth="1"/>
    <col min="3332" max="3334" width="10.85546875" style="1212" customWidth="1"/>
    <col min="3335" max="3336" width="11.28515625" style="1212" customWidth="1"/>
    <col min="3337" max="3337" width="10.5703125" style="1212" customWidth="1"/>
    <col min="3338" max="3338" width="9.7109375" style="1212" customWidth="1"/>
    <col min="3339" max="3340" width="10.140625" style="1212" customWidth="1"/>
    <col min="3341" max="3341" width="11.28515625" style="1212" customWidth="1"/>
    <col min="3342" max="3345" width="9.7109375" style="1212" customWidth="1"/>
    <col min="3346" max="3346" width="9.28515625" style="1212" customWidth="1"/>
    <col min="3347" max="3350" width="8.7109375" style="1212" customWidth="1"/>
    <col min="3351" max="3353" width="9.7109375" style="1212" customWidth="1"/>
    <col min="3354" max="3355" width="10.140625" style="1212" customWidth="1"/>
    <col min="3356" max="3356" width="9.7109375" style="1212" customWidth="1"/>
    <col min="3357" max="3379" width="12.7109375" style="1212" customWidth="1"/>
    <col min="3380" max="3380" width="14.140625" style="1212" customWidth="1"/>
    <col min="3381" max="3386" width="0" style="1212" hidden="1" customWidth="1"/>
    <col min="3387" max="3390" width="12.140625" style="1212" customWidth="1"/>
    <col min="3391" max="3584" width="11.42578125" style="1212"/>
    <col min="3585" max="3585" width="30.5703125" style="1212" customWidth="1"/>
    <col min="3586" max="3586" width="15.7109375" style="1212" customWidth="1"/>
    <col min="3587" max="3587" width="10.5703125" style="1212" customWidth="1"/>
    <col min="3588" max="3590" width="10.85546875" style="1212" customWidth="1"/>
    <col min="3591" max="3592" width="11.28515625" style="1212" customWidth="1"/>
    <col min="3593" max="3593" width="10.5703125" style="1212" customWidth="1"/>
    <col min="3594" max="3594" width="9.7109375" style="1212" customWidth="1"/>
    <col min="3595" max="3596" width="10.140625" style="1212" customWidth="1"/>
    <col min="3597" max="3597" width="11.28515625" style="1212" customWidth="1"/>
    <col min="3598" max="3601" width="9.7109375" style="1212" customWidth="1"/>
    <col min="3602" max="3602" width="9.28515625" style="1212" customWidth="1"/>
    <col min="3603" max="3606" width="8.7109375" style="1212" customWidth="1"/>
    <col min="3607" max="3609" width="9.7109375" style="1212" customWidth="1"/>
    <col min="3610" max="3611" width="10.140625" style="1212" customWidth="1"/>
    <col min="3612" max="3612" width="9.7109375" style="1212" customWidth="1"/>
    <col min="3613" max="3635" width="12.7109375" style="1212" customWidth="1"/>
    <col min="3636" max="3636" width="14.140625" style="1212" customWidth="1"/>
    <col min="3637" max="3642" width="0" style="1212" hidden="1" customWidth="1"/>
    <col min="3643" max="3646" width="12.140625" style="1212" customWidth="1"/>
    <col min="3647" max="3840" width="11.42578125" style="1212"/>
    <col min="3841" max="3841" width="30.5703125" style="1212" customWidth="1"/>
    <col min="3842" max="3842" width="15.7109375" style="1212" customWidth="1"/>
    <col min="3843" max="3843" width="10.5703125" style="1212" customWidth="1"/>
    <col min="3844" max="3846" width="10.85546875" style="1212" customWidth="1"/>
    <col min="3847" max="3848" width="11.28515625" style="1212" customWidth="1"/>
    <col min="3849" max="3849" width="10.5703125" style="1212" customWidth="1"/>
    <col min="3850" max="3850" width="9.7109375" style="1212" customWidth="1"/>
    <col min="3851" max="3852" width="10.140625" style="1212" customWidth="1"/>
    <col min="3853" max="3853" width="11.28515625" style="1212" customWidth="1"/>
    <col min="3854" max="3857" width="9.7109375" style="1212" customWidth="1"/>
    <col min="3858" max="3858" width="9.28515625" style="1212" customWidth="1"/>
    <col min="3859" max="3862" width="8.7109375" style="1212" customWidth="1"/>
    <col min="3863" max="3865" width="9.7109375" style="1212" customWidth="1"/>
    <col min="3866" max="3867" width="10.140625" style="1212" customWidth="1"/>
    <col min="3868" max="3868" width="9.7109375" style="1212" customWidth="1"/>
    <col min="3869" max="3891" width="12.7109375" style="1212" customWidth="1"/>
    <col min="3892" max="3892" width="14.140625" style="1212" customWidth="1"/>
    <col min="3893" max="3898" width="0" style="1212" hidden="1" customWidth="1"/>
    <col min="3899" max="3902" width="12.140625" style="1212" customWidth="1"/>
    <col min="3903" max="4096" width="11.42578125" style="1212"/>
    <col min="4097" max="4097" width="30.5703125" style="1212" customWidth="1"/>
    <col min="4098" max="4098" width="15.7109375" style="1212" customWidth="1"/>
    <col min="4099" max="4099" width="10.5703125" style="1212" customWidth="1"/>
    <col min="4100" max="4102" width="10.85546875" style="1212" customWidth="1"/>
    <col min="4103" max="4104" width="11.28515625" style="1212" customWidth="1"/>
    <col min="4105" max="4105" width="10.5703125" style="1212" customWidth="1"/>
    <col min="4106" max="4106" width="9.7109375" style="1212" customWidth="1"/>
    <col min="4107" max="4108" width="10.140625" style="1212" customWidth="1"/>
    <col min="4109" max="4109" width="11.28515625" style="1212" customWidth="1"/>
    <col min="4110" max="4113" width="9.7109375" style="1212" customWidth="1"/>
    <col min="4114" max="4114" width="9.28515625" style="1212" customWidth="1"/>
    <col min="4115" max="4118" width="8.7109375" style="1212" customWidth="1"/>
    <col min="4119" max="4121" width="9.7109375" style="1212" customWidth="1"/>
    <col min="4122" max="4123" width="10.140625" style="1212" customWidth="1"/>
    <col min="4124" max="4124" width="9.7109375" style="1212" customWidth="1"/>
    <col min="4125" max="4147" width="12.7109375" style="1212" customWidth="1"/>
    <col min="4148" max="4148" width="14.140625" style="1212" customWidth="1"/>
    <col min="4149" max="4154" width="0" style="1212" hidden="1" customWidth="1"/>
    <col min="4155" max="4158" width="12.140625" style="1212" customWidth="1"/>
    <col min="4159" max="4352" width="11.42578125" style="1212"/>
    <col min="4353" max="4353" width="30.5703125" style="1212" customWidth="1"/>
    <col min="4354" max="4354" width="15.7109375" style="1212" customWidth="1"/>
    <col min="4355" max="4355" width="10.5703125" style="1212" customWidth="1"/>
    <col min="4356" max="4358" width="10.85546875" style="1212" customWidth="1"/>
    <col min="4359" max="4360" width="11.28515625" style="1212" customWidth="1"/>
    <col min="4361" max="4361" width="10.5703125" style="1212" customWidth="1"/>
    <col min="4362" max="4362" width="9.7109375" style="1212" customWidth="1"/>
    <col min="4363" max="4364" width="10.140625" style="1212" customWidth="1"/>
    <col min="4365" max="4365" width="11.28515625" style="1212" customWidth="1"/>
    <col min="4366" max="4369" width="9.7109375" style="1212" customWidth="1"/>
    <col min="4370" max="4370" width="9.28515625" style="1212" customWidth="1"/>
    <col min="4371" max="4374" width="8.7109375" style="1212" customWidth="1"/>
    <col min="4375" max="4377" width="9.7109375" style="1212" customWidth="1"/>
    <col min="4378" max="4379" width="10.140625" style="1212" customWidth="1"/>
    <col min="4380" max="4380" width="9.7109375" style="1212" customWidth="1"/>
    <col min="4381" max="4403" width="12.7109375" style="1212" customWidth="1"/>
    <col min="4404" max="4404" width="14.140625" style="1212" customWidth="1"/>
    <col min="4405" max="4410" width="0" style="1212" hidden="1" customWidth="1"/>
    <col min="4411" max="4414" width="12.140625" style="1212" customWidth="1"/>
    <col min="4415" max="4608" width="11.42578125" style="1212"/>
    <col min="4609" max="4609" width="30.5703125" style="1212" customWidth="1"/>
    <col min="4610" max="4610" width="15.7109375" style="1212" customWidth="1"/>
    <col min="4611" max="4611" width="10.5703125" style="1212" customWidth="1"/>
    <col min="4612" max="4614" width="10.85546875" style="1212" customWidth="1"/>
    <col min="4615" max="4616" width="11.28515625" style="1212" customWidth="1"/>
    <col min="4617" max="4617" width="10.5703125" style="1212" customWidth="1"/>
    <col min="4618" max="4618" width="9.7109375" style="1212" customWidth="1"/>
    <col min="4619" max="4620" width="10.140625" style="1212" customWidth="1"/>
    <col min="4621" max="4621" width="11.28515625" style="1212" customWidth="1"/>
    <col min="4622" max="4625" width="9.7109375" style="1212" customWidth="1"/>
    <col min="4626" max="4626" width="9.28515625" style="1212" customWidth="1"/>
    <col min="4627" max="4630" width="8.7109375" style="1212" customWidth="1"/>
    <col min="4631" max="4633" width="9.7109375" style="1212" customWidth="1"/>
    <col min="4634" max="4635" width="10.140625" style="1212" customWidth="1"/>
    <col min="4636" max="4636" width="9.7109375" style="1212" customWidth="1"/>
    <col min="4637" max="4659" width="12.7109375" style="1212" customWidth="1"/>
    <col min="4660" max="4660" width="14.140625" style="1212" customWidth="1"/>
    <col min="4661" max="4666" width="0" style="1212" hidden="1" customWidth="1"/>
    <col min="4667" max="4670" width="12.140625" style="1212" customWidth="1"/>
    <col min="4671" max="4864" width="11.42578125" style="1212"/>
    <col min="4865" max="4865" width="30.5703125" style="1212" customWidth="1"/>
    <col min="4866" max="4866" width="15.7109375" style="1212" customWidth="1"/>
    <col min="4867" max="4867" width="10.5703125" style="1212" customWidth="1"/>
    <col min="4868" max="4870" width="10.85546875" style="1212" customWidth="1"/>
    <col min="4871" max="4872" width="11.28515625" style="1212" customWidth="1"/>
    <col min="4873" max="4873" width="10.5703125" style="1212" customWidth="1"/>
    <col min="4874" max="4874" width="9.7109375" style="1212" customWidth="1"/>
    <col min="4875" max="4876" width="10.140625" style="1212" customWidth="1"/>
    <col min="4877" max="4877" width="11.28515625" style="1212" customWidth="1"/>
    <col min="4878" max="4881" width="9.7109375" style="1212" customWidth="1"/>
    <col min="4882" max="4882" width="9.28515625" style="1212" customWidth="1"/>
    <col min="4883" max="4886" width="8.7109375" style="1212" customWidth="1"/>
    <col min="4887" max="4889" width="9.7109375" style="1212" customWidth="1"/>
    <col min="4890" max="4891" width="10.140625" style="1212" customWidth="1"/>
    <col min="4892" max="4892" width="9.7109375" style="1212" customWidth="1"/>
    <col min="4893" max="4915" width="12.7109375" style="1212" customWidth="1"/>
    <col min="4916" max="4916" width="14.140625" style="1212" customWidth="1"/>
    <col min="4917" max="4922" width="0" style="1212" hidden="1" customWidth="1"/>
    <col min="4923" max="4926" width="12.140625" style="1212" customWidth="1"/>
    <col min="4927" max="5120" width="11.42578125" style="1212"/>
    <col min="5121" max="5121" width="30.5703125" style="1212" customWidth="1"/>
    <col min="5122" max="5122" width="15.7109375" style="1212" customWidth="1"/>
    <col min="5123" max="5123" width="10.5703125" style="1212" customWidth="1"/>
    <col min="5124" max="5126" width="10.85546875" style="1212" customWidth="1"/>
    <col min="5127" max="5128" width="11.28515625" style="1212" customWidth="1"/>
    <col min="5129" max="5129" width="10.5703125" style="1212" customWidth="1"/>
    <col min="5130" max="5130" width="9.7109375" style="1212" customWidth="1"/>
    <col min="5131" max="5132" width="10.140625" style="1212" customWidth="1"/>
    <col min="5133" max="5133" width="11.28515625" style="1212" customWidth="1"/>
    <col min="5134" max="5137" width="9.7109375" style="1212" customWidth="1"/>
    <col min="5138" max="5138" width="9.28515625" style="1212" customWidth="1"/>
    <col min="5139" max="5142" width="8.7109375" style="1212" customWidth="1"/>
    <col min="5143" max="5145" width="9.7109375" style="1212" customWidth="1"/>
    <col min="5146" max="5147" width="10.140625" style="1212" customWidth="1"/>
    <col min="5148" max="5148" width="9.7109375" style="1212" customWidth="1"/>
    <col min="5149" max="5171" width="12.7109375" style="1212" customWidth="1"/>
    <col min="5172" max="5172" width="14.140625" style="1212" customWidth="1"/>
    <col min="5173" max="5178" width="0" style="1212" hidden="1" customWidth="1"/>
    <col min="5179" max="5182" width="12.140625" style="1212" customWidth="1"/>
    <col min="5183" max="5376" width="11.42578125" style="1212"/>
    <col min="5377" max="5377" width="30.5703125" style="1212" customWidth="1"/>
    <col min="5378" max="5378" width="15.7109375" style="1212" customWidth="1"/>
    <col min="5379" max="5379" width="10.5703125" style="1212" customWidth="1"/>
    <col min="5380" max="5382" width="10.85546875" style="1212" customWidth="1"/>
    <col min="5383" max="5384" width="11.28515625" style="1212" customWidth="1"/>
    <col min="5385" max="5385" width="10.5703125" style="1212" customWidth="1"/>
    <col min="5386" max="5386" width="9.7109375" style="1212" customWidth="1"/>
    <col min="5387" max="5388" width="10.140625" style="1212" customWidth="1"/>
    <col min="5389" max="5389" width="11.28515625" style="1212" customWidth="1"/>
    <col min="5390" max="5393" width="9.7109375" style="1212" customWidth="1"/>
    <col min="5394" max="5394" width="9.28515625" style="1212" customWidth="1"/>
    <col min="5395" max="5398" width="8.7109375" style="1212" customWidth="1"/>
    <col min="5399" max="5401" width="9.7109375" style="1212" customWidth="1"/>
    <col min="5402" max="5403" width="10.140625" style="1212" customWidth="1"/>
    <col min="5404" max="5404" width="9.7109375" style="1212" customWidth="1"/>
    <col min="5405" max="5427" width="12.7109375" style="1212" customWidth="1"/>
    <col min="5428" max="5428" width="14.140625" style="1212" customWidth="1"/>
    <col min="5429" max="5434" width="0" style="1212" hidden="1" customWidth="1"/>
    <col min="5435" max="5438" width="12.140625" style="1212" customWidth="1"/>
    <col min="5439" max="5632" width="11.42578125" style="1212"/>
    <col min="5633" max="5633" width="30.5703125" style="1212" customWidth="1"/>
    <col min="5634" max="5634" width="15.7109375" style="1212" customWidth="1"/>
    <col min="5635" max="5635" width="10.5703125" style="1212" customWidth="1"/>
    <col min="5636" max="5638" width="10.85546875" style="1212" customWidth="1"/>
    <col min="5639" max="5640" width="11.28515625" style="1212" customWidth="1"/>
    <col min="5641" max="5641" width="10.5703125" style="1212" customWidth="1"/>
    <col min="5642" max="5642" width="9.7109375" style="1212" customWidth="1"/>
    <col min="5643" max="5644" width="10.140625" style="1212" customWidth="1"/>
    <col min="5645" max="5645" width="11.28515625" style="1212" customWidth="1"/>
    <col min="5646" max="5649" width="9.7109375" style="1212" customWidth="1"/>
    <col min="5650" max="5650" width="9.28515625" style="1212" customWidth="1"/>
    <col min="5651" max="5654" width="8.7109375" style="1212" customWidth="1"/>
    <col min="5655" max="5657" width="9.7109375" style="1212" customWidth="1"/>
    <col min="5658" max="5659" width="10.140625" style="1212" customWidth="1"/>
    <col min="5660" max="5660" width="9.7109375" style="1212" customWidth="1"/>
    <col min="5661" max="5683" width="12.7109375" style="1212" customWidth="1"/>
    <col min="5684" max="5684" width="14.140625" style="1212" customWidth="1"/>
    <col min="5685" max="5690" width="0" style="1212" hidden="1" customWidth="1"/>
    <col min="5691" max="5694" width="12.140625" style="1212" customWidth="1"/>
    <col min="5695" max="5888" width="11.42578125" style="1212"/>
    <col min="5889" max="5889" width="30.5703125" style="1212" customWidth="1"/>
    <col min="5890" max="5890" width="15.7109375" style="1212" customWidth="1"/>
    <col min="5891" max="5891" width="10.5703125" style="1212" customWidth="1"/>
    <col min="5892" max="5894" width="10.85546875" style="1212" customWidth="1"/>
    <col min="5895" max="5896" width="11.28515625" style="1212" customWidth="1"/>
    <col min="5897" max="5897" width="10.5703125" style="1212" customWidth="1"/>
    <col min="5898" max="5898" width="9.7109375" style="1212" customWidth="1"/>
    <col min="5899" max="5900" width="10.140625" style="1212" customWidth="1"/>
    <col min="5901" max="5901" width="11.28515625" style="1212" customWidth="1"/>
    <col min="5902" max="5905" width="9.7109375" style="1212" customWidth="1"/>
    <col min="5906" max="5906" width="9.28515625" style="1212" customWidth="1"/>
    <col min="5907" max="5910" width="8.7109375" style="1212" customWidth="1"/>
    <col min="5911" max="5913" width="9.7109375" style="1212" customWidth="1"/>
    <col min="5914" max="5915" width="10.140625" style="1212" customWidth="1"/>
    <col min="5916" max="5916" width="9.7109375" style="1212" customWidth="1"/>
    <col min="5917" max="5939" width="12.7109375" style="1212" customWidth="1"/>
    <col min="5940" max="5940" width="14.140625" style="1212" customWidth="1"/>
    <col min="5941" max="5946" width="0" style="1212" hidden="1" customWidth="1"/>
    <col min="5947" max="5950" width="12.140625" style="1212" customWidth="1"/>
    <col min="5951" max="6144" width="11.42578125" style="1212"/>
    <col min="6145" max="6145" width="30.5703125" style="1212" customWidth="1"/>
    <col min="6146" max="6146" width="15.7109375" style="1212" customWidth="1"/>
    <col min="6147" max="6147" width="10.5703125" style="1212" customWidth="1"/>
    <col min="6148" max="6150" width="10.85546875" style="1212" customWidth="1"/>
    <col min="6151" max="6152" width="11.28515625" style="1212" customWidth="1"/>
    <col min="6153" max="6153" width="10.5703125" style="1212" customWidth="1"/>
    <col min="6154" max="6154" width="9.7109375" style="1212" customWidth="1"/>
    <col min="6155" max="6156" width="10.140625" style="1212" customWidth="1"/>
    <col min="6157" max="6157" width="11.28515625" style="1212" customWidth="1"/>
    <col min="6158" max="6161" width="9.7109375" style="1212" customWidth="1"/>
    <col min="6162" max="6162" width="9.28515625" style="1212" customWidth="1"/>
    <col min="6163" max="6166" width="8.7109375" style="1212" customWidth="1"/>
    <col min="6167" max="6169" width="9.7109375" style="1212" customWidth="1"/>
    <col min="6170" max="6171" width="10.140625" style="1212" customWidth="1"/>
    <col min="6172" max="6172" width="9.7109375" style="1212" customWidth="1"/>
    <col min="6173" max="6195" width="12.7109375" style="1212" customWidth="1"/>
    <col min="6196" max="6196" width="14.140625" style="1212" customWidth="1"/>
    <col min="6197" max="6202" width="0" style="1212" hidden="1" customWidth="1"/>
    <col min="6203" max="6206" width="12.140625" style="1212" customWidth="1"/>
    <col min="6207" max="6400" width="11.42578125" style="1212"/>
    <col min="6401" max="6401" width="30.5703125" style="1212" customWidth="1"/>
    <col min="6402" max="6402" width="15.7109375" style="1212" customWidth="1"/>
    <col min="6403" max="6403" width="10.5703125" style="1212" customWidth="1"/>
    <col min="6404" max="6406" width="10.85546875" style="1212" customWidth="1"/>
    <col min="6407" max="6408" width="11.28515625" style="1212" customWidth="1"/>
    <col min="6409" max="6409" width="10.5703125" style="1212" customWidth="1"/>
    <col min="6410" max="6410" width="9.7109375" style="1212" customWidth="1"/>
    <col min="6411" max="6412" width="10.140625" style="1212" customWidth="1"/>
    <col min="6413" max="6413" width="11.28515625" style="1212" customWidth="1"/>
    <col min="6414" max="6417" width="9.7109375" style="1212" customWidth="1"/>
    <col min="6418" max="6418" width="9.28515625" style="1212" customWidth="1"/>
    <col min="6419" max="6422" width="8.7109375" style="1212" customWidth="1"/>
    <col min="6423" max="6425" width="9.7109375" style="1212" customWidth="1"/>
    <col min="6426" max="6427" width="10.140625" style="1212" customWidth="1"/>
    <col min="6428" max="6428" width="9.7109375" style="1212" customWidth="1"/>
    <col min="6429" max="6451" width="12.7109375" style="1212" customWidth="1"/>
    <col min="6452" max="6452" width="14.140625" style="1212" customWidth="1"/>
    <col min="6453" max="6458" width="0" style="1212" hidden="1" customWidth="1"/>
    <col min="6459" max="6462" width="12.140625" style="1212" customWidth="1"/>
    <col min="6463" max="6656" width="11.42578125" style="1212"/>
    <col min="6657" max="6657" width="30.5703125" style="1212" customWidth="1"/>
    <col min="6658" max="6658" width="15.7109375" style="1212" customWidth="1"/>
    <col min="6659" max="6659" width="10.5703125" style="1212" customWidth="1"/>
    <col min="6660" max="6662" width="10.85546875" style="1212" customWidth="1"/>
    <col min="6663" max="6664" width="11.28515625" style="1212" customWidth="1"/>
    <col min="6665" max="6665" width="10.5703125" style="1212" customWidth="1"/>
    <col min="6666" max="6666" width="9.7109375" style="1212" customWidth="1"/>
    <col min="6667" max="6668" width="10.140625" style="1212" customWidth="1"/>
    <col min="6669" max="6669" width="11.28515625" style="1212" customWidth="1"/>
    <col min="6670" max="6673" width="9.7109375" style="1212" customWidth="1"/>
    <col min="6674" max="6674" width="9.28515625" style="1212" customWidth="1"/>
    <col min="6675" max="6678" width="8.7109375" style="1212" customWidth="1"/>
    <col min="6679" max="6681" width="9.7109375" style="1212" customWidth="1"/>
    <col min="6682" max="6683" width="10.140625" style="1212" customWidth="1"/>
    <col min="6684" max="6684" width="9.7109375" style="1212" customWidth="1"/>
    <col min="6685" max="6707" width="12.7109375" style="1212" customWidth="1"/>
    <col min="6708" max="6708" width="14.140625" style="1212" customWidth="1"/>
    <col min="6709" max="6714" width="0" style="1212" hidden="1" customWidth="1"/>
    <col min="6715" max="6718" width="12.140625" style="1212" customWidth="1"/>
    <col min="6719" max="6912" width="11.42578125" style="1212"/>
    <col min="6913" max="6913" width="30.5703125" style="1212" customWidth="1"/>
    <col min="6914" max="6914" width="15.7109375" style="1212" customWidth="1"/>
    <col min="6915" max="6915" width="10.5703125" style="1212" customWidth="1"/>
    <col min="6916" max="6918" width="10.85546875" style="1212" customWidth="1"/>
    <col min="6919" max="6920" width="11.28515625" style="1212" customWidth="1"/>
    <col min="6921" max="6921" width="10.5703125" style="1212" customWidth="1"/>
    <col min="6922" max="6922" width="9.7109375" style="1212" customWidth="1"/>
    <col min="6923" max="6924" width="10.140625" style="1212" customWidth="1"/>
    <col min="6925" max="6925" width="11.28515625" style="1212" customWidth="1"/>
    <col min="6926" max="6929" width="9.7109375" style="1212" customWidth="1"/>
    <col min="6930" max="6930" width="9.28515625" style="1212" customWidth="1"/>
    <col min="6931" max="6934" width="8.7109375" style="1212" customWidth="1"/>
    <col min="6935" max="6937" width="9.7109375" style="1212" customWidth="1"/>
    <col min="6938" max="6939" width="10.140625" style="1212" customWidth="1"/>
    <col min="6940" max="6940" width="9.7109375" style="1212" customWidth="1"/>
    <col min="6941" max="6963" width="12.7109375" style="1212" customWidth="1"/>
    <col min="6964" max="6964" width="14.140625" style="1212" customWidth="1"/>
    <col min="6965" max="6970" width="0" style="1212" hidden="1" customWidth="1"/>
    <col min="6971" max="6974" width="12.140625" style="1212" customWidth="1"/>
    <col min="6975" max="7168" width="11.42578125" style="1212"/>
    <col min="7169" max="7169" width="30.5703125" style="1212" customWidth="1"/>
    <col min="7170" max="7170" width="15.7109375" style="1212" customWidth="1"/>
    <col min="7171" max="7171" width="10.5703125" style="1212" customWidth="1"/>
    <col min="7172" max="7174" width="10.85546875" style="1212" customWidth="1"/>
    <col min="7175" max="7176" width="11.28515625" style="1212" customWidth="1"/>
    <col min="7177" max="7177" width="10.5703125" style="1212" customWidth="1"/>
    <col min="7178" max="7178" width="9.7109375" style="1212" customWidth="1"/>
    <col min="7179" max="7180" width="10.140625" style="1212" customWidth="1"/>
    <col min="7181" max="7181" width="11.28515625" style="1212" customWidth="1"/>
    <col min="7182" max="7185" width="9.7109375" style="1212" customWidth="1"/>
    <col min="7186" max="7186" width="9.28515625" style="1212" customWidth="1"/>
    <col min="7187" max="7190" width="8.7109375" style="1212" customWidth="1"/>
    <col min="7191" max="7193" width="9.7109375" style="1212" customWidth="1"/>
    <col min="7194" max="7195" width="10.140625" style="1212" customWidth="1"/>
    <col min="7196" max="7196" width="9.7109375" style="1212" customWidth="1"/>
    <col min="7197" max="7219" width="12.7109375" style="1212" customWidth="1"/>
    <col min="7220" max="7220" width="14.140625" style="1212" customWidth="1"/>
    <col min="7221" max="7226" width="0" style="1212" hidden="1" customWidth="1"/>
    <col min="7227" max="7230" width="12.140625" style="1212" customWidth="1"/>
    <col min="7231" max="7424" width="11.42578125" style="1212"/>
    <col min="7425" max="7425" width="30.5703125" style="1212" customWidth="1"/>
    <col min="7426" max="7426" width="15.7109375" style="1212" customWidth="1"/>
    <col min="7427" max="7427" width="10.5703125" style="1212" customWidth="1"/>
    <col min="7428" max="7430" width="10.85546875" style="1212" customWidth="1"/>
    <col min="7431" max="7432" width="11.28515625" style="1212" customWidth="1"/>
    <col min="7433" max="7433" width="10.5703125" style="1212" customWidth="1"/>
    <col min="7434" max="7434" width="9.7109375" style="1212" customWidth="1"/>
    <col min="7435" max="7436" width="10.140625" style="1212" customWidth="1"/>
    <col min="7437" max="7437" width="11.28515625" style="1212" customWidth="1"/>
    <col min="7438" max="7441" width="9.7109375" style="1212" customWidth="1"/>
    <col min="7442" max="7442" width="9.28515625" style="1212" customWidth="1"/>
    <col min="7443" max="7446" width="8.7109375" style="1212" customWidth="1"/>
    <col min="7447" max="7449" width="9.7109375" style="1212" customWidth="1"/>
    <col min="7450" max="7451" width="10.140625" style="1212" customWidth="1"/>
    <col min="7452" max="7452" width="9.7109375" style="1212" customWidth="1"/>
    <col min="7453" max="7475" width="12.7109375" style="1212" customWidth="1"/>
    <col min="7476" max="7476" width="14.140625" style="1212" customWidth="1"/>
    <col min="7477" max="7482" width="0" style="1212" hidden="1" customWidth="1"/>
    <col min="7483" max="7486" width="12.140625" style="1212" customWidth="1"/>
    <col min="7487" max="7680" width="11.42578125" style="1212"/>
    <col min="7681" max="7681" width="30.5703125" style="1212" customWidth="1"/>
    <col min="7682" max="7682" width="15.7109375" style="1212" customWidth="1"/>
    <col min="7683" max="7683" width="10.5703125" style="1212" customWidth="1"/>
    <col min="7684" max="7686" width="10.85546875" style="1212" customWidth="1"/>
    <col min="7687" max="7688" width="11.28515625" style="1212" customWidth="1"/>
    <col min="7689" max="7689" width="10.5703125" style="1212" customWidth="1"/>
    <col min="7690" max="7690" width="9.7109375" style="1212" customWidth="1"/>
    <col min="7691" max="7692" width="10.140625" style="1212" customWidth="1"/>
    <col min="7693" max="7693" width="11.28515625" style="1212" customWidth="1"/>
    <col min="7694" max="7697" width="9.7109375" style="1212" customWidth="1"/>
    <col min="7698" max="7698" width="9.28515625" style="1212" customWidth="1"/>
    <col min="7699" max="7702" width="8.7109375" style="1212" customWidth="1"/>
    <col min="7703" max="7705" width="9.7109375" style="1212" customWidth="1"/>
    <col min="7706" max="7707" width="10.140625" style="1212" customWidth="1"/>
    <col min="7708" max="7708" width="9.7109375" style="1212" customWidth="1"/>
    <col min="7709" max="7731" width="12.7109375" style="1212" customWidth="1"/>
    <col min="7732" max="7732" width="14.140625" style="1212" customWidth="1"/>
    <col min="7733" max="7738" width="0" style="1212" hidden="1" customWidth="1"/>
    <col min="7739" max="7742" width="12.140625" style="1212" customWidth="1"/>
    <col min="7743" max="7936" width="11.42578125" style="1212"/>
    <col min="7937" max="7937" width="30.5703125" style="1212" customWidth="1"/>
    <col min="7938" max="7938" width="15.7109375" style="1212" customWidth="1"/>
    <col min="7939" max="7939" width="10.5703125" style="1212" customWidth="1"/>
    <col min="7940" max="7942" width="10.85546875" style="1212" customWidth="1"/>
    <col min="7943" max="7944" width="11.28515625" style="1212" customWidth="1"/>
    <col min="7945" max="7945" width="10.5703125" style="1212" customWidth="1"/>
    <col min="7946" max="7946" width="9.7109375" style="1212" customWidth="1"/>
    <col min="7947" max="7948" width="10.140625" style="1212" customWidth="1"/>
    <col min="7949" max="7949" width="11.28515625" style="1212" customWidth="1"/>
    <col min="7950" max="7953" width="9.7109375" style="1212" customWidth="1"/>
    <col min="7954" max="7954" width="9.28515625" style="1212" customWidth="1"/>
    <col min="7955" max="7958" width="8.7109375" style="1212" customWidth="1"/>
    <col min="7959" max="7961" width="9.7109375" style="1212" customWidth="1"/>
    <col min="7962" max="7963" width="10.140625" style="1212" customWidth="1"/>
    <col min="7964" max="7964" width="9.7109375" style="1212" customWidth="1"/>
    <col min="7965" max="7987" width="12.7109375" style="1212" customWidth="1"/>
    <col min="7988" max="7988" width="14.140625" style="1212" customWidth="1"/>
    <col min="7989" max="7994" width="0" style="1212" hidden="1" customWidth="1"/>
    <col min="7995" max="7998" width="12.140625" style="1212" customWidth="1"/>
    <col min="7999" max="8192" width="11.42578125" style="1212"/>
    <col min="8193" max="8193" width="30.5703125" style="1212" customWidth="1"/>
    <col min="8194" max="8194" width="15.7109375" style="1212" customWidth="1"/>
    <col min="8195" max="8195" width="10.5703125" style="1212" customWidth="1"/>
    <col min="8196" max="8198" width="10.85546875" style="1212" customWidth="1"/>
    <col min="8199" max="8200" width="11.28515625" style="1212" customWidth="1"/>
    <col min="8201" max="8201" width="10.5703125" style="1212" customWidth="1"/>
    <col min="8202" max="8202" width="9.7109375" style="1212" customWidth="1"/>
    <col min="8203" max="8204" width="10.140625" style="1212" customWidth="1"/>
    <col min="8205" max="8205" width="11.28515625" style="1212" customWidth="1"/>
    <col min="8206" max="8209" width="9.7109375" style="1212" customWidth="1"/>
    <col min="8210" max="8210" width="9.28515625" style="1212" customWidth="1"/>
    <col min="8211" max="8214" width="8.7109375" style="1212" customWidth="1"/>
    <col min="8215" max="8217" width="9.7109375" style="1212" customWidth="1"/>
    <col min="8218" max="8219" width="10.140625" style="1212" customWidth="1"/>
    <col min="8220" max="8220" width="9.7109375" style="1212" customWidth="1"/>
    <col min="8221" max="8243" width="12.7109375" style="1212" customWidth="1"/>
    <col min="8244" max="8244" width="14.140625" style="1212" customWidth="1"/>
    <col min="8245" max="8250" width="0" style="1212" hidden="1" customWidth="1"/>
    <col min="8251" max="8254" width="12.140625" style="1212" customWidth="1"/>
    <col min="8255" max="8448" width="11.42578125" style="1212"/>
    <col min="8449" max="8449" width="30.5703125" style="1212" customWidth="1"/>
    <col min="8450" max="8450" width="15.7109375" style="1212" customWidth="1"/>
    <col min="8451" max="8451" width="10.5703125" style="1212" customWidth="1"/>
    <col min="8452" max="8454" width="10.85546875" style="1212" customWidth="1"/>
    <col min="8455" max="8456" width="11.28515625" style="1212" customWidth="1"/>
    <col min="8457" max="8457" width="10.5703125" style="1212" customWidth="1"/>
    <col min="8458" max="8458" width="9.7109375" style="1212" customWidth="1"/>
    <col min="8459" max="8460" width="10.140625" style="1212" customWidth="1"/>
    <col min="8461" max="8461" width="11.28515625" style="1212" customWidth="1"/>
    <col min="8462" max="8465" width="9.7109375" style="1212" customWidth="1"/>
    <col min="8466" max="8466" width="9.28515625" style="1212" customWidth="1"/>
    <col min="8467" max="8470" width="8.7109375" style="1212" customWidth="1"/>
    <col min="8471" max="8473" width="9.7109375" style="1212" customWidth="1"/>
    <col min="8474" max="8475" width="10.140625" style="1212" customWidth="1"/>
    <col min="8476" max="8476" width="9.7109375" style="1212" customWidth="1"/>
    <col min="8477" max="8499" width="12.7109375" style="1212" customWidth="1"/>
    <col min="8500" max="8500" width="14.140625" style="1212" customWidth="1"/>
    <col min="8501" max="8506" width="0" style="1212" hidden="1" customWidth="1"/>
    <col min="8507" max="8510" width="12.140625" style="1212" customWidth="1"/>
    <col min="8511" max="8704" width="11.42578125" style="1212"/>
    <col min="8705" max="8705" width="30.5703125" style="1212" customWidth="1"/>
    <col min="8706" max="8706" width="15.7109375" style="1212" customWidth="1"/>
    <col min="8707" max="8707" width="10.5703125" style="1212" customWidth="1"/>
    <col min="8708" max="8710" width="10.85546875" style="1212" customWidth="1"/>
    <col min="8711" max="8712" width="11.28515625" style="1212" customWidth="1"/>
    <col min="8713" max="8713" width="10.5703125" style="1212" customWidth="1"/>
    <col min="8714" max="8714" width="9.7109375" style="1212" customWidth="1"/>
    <col min="8715" max="8716" width="10.140625" style="1212" customWidth="1"/>
    <col min="8717" max="8717" width="11.28515625" style="1212" customWidth="1"/>
    <col min="8718" max="8721" width="9.7109375" style="1212" customWidth="1"/>
    <col min="8722" max="8722" width="9.28515625" style="1212" customWidth="1"/>
    <col min="8723" max="8726" width="8.7109375" style="1212" customWidth="1"/>
    <col min="8727" max="8729" width="9.7109375" style="1212" customWidth="1"/>
    <col min="8730" max="8731" width="10.140625" style="1212" customWidth="1"/>
    <col min="8732" max="8732" width="9.7109375" style="1212" customWidth="1"/>
    <col min="8733" max="8755" width="12.7109375" style="1212" customWidth="1"/>
    <col min="8756" max="8756" width="14.140625" style="1212" customWidth="1"/>
    <col min="8757" max="8762" width="0" style="1212" hidden="1" customWidth="1"/>
    <col min="8763" max="8766" width="12.140625" style="1212" customWidth="1"/>
    <col min="8767" max="8960" width="11.42578125" style="1212"/>
    <col min="8961" max="8961" width="30.5703125" style="1212" customWidth="1"/>
    <col min="8962" max="8962" width="15.7109375" style="1212" customWidth="1"/>
    <col min="8963" max="8963" width="10.5703125" style="1212" customWidth="1"/>
    <col min="8964" max="8966" width="10.85546875" style="1212" customWidth="1"/>
    <col min="8967" max="8968" width="11.28515625" style="1212" customWidth="1"/>
    <col min="8969" max="8969" width="10.5703125" style="1212" customWidth="1"/>
    <col min="8970" max="8970" width="9.7109375" style="1212" customWidth="1"/>
    <col min="8971" max="8972" width="10.140625" style="1212" customWidth="1"/>
    <col min="8973" max="8973" width="11.28515625" style="1212" customWidth="1"/>
    <col min="8974" max="8977" width="9.7109375" style="1212" customWidth="1"/>
    <col min="8978" max="8978" width="9.28515625" style="1212" customWidth="1"/>
    <col min="8979" max="8982" width="8.7109375" style="1212" customWidth="1"/>
    <col min="8983" max="8985" width="9.7109375" style="1212" customWidth="1"/>
    <col min="8986" max="8987" width="10.140625" style="1212" customWidth="1"/>
    <col min="8988" max="8988" width="9.7109375" style="1212" customWidth="1"/>
    <col min="8989" max="9011" width="12.7109375" style="1212" customWidth="1"/>
    <col min="9012" max="9012" width="14.140625" style="1212" customWidth="1"/>
    <col min="9013" max="9018" width="0" style="1212" hidden="1" customWidth="1"/>
    <col min="9019" max="9022" width="12.140625" style="1212" customWidth="1"/>
    <col min="9023" max="9216" width="11.42578125" style="1212"/>
    <col min="9217" max="9217" width="30.5703125" style="1212" customWidth="1"/>
    <col min="9218" max="9218" width="15.7109375" style="1212" customWidth="1"/>
    <col min="9219" max="9219" width="10.5703125" style="1212" customWidth="1"/>
    <col min="9220" max="9222" width="10.85546875" style="1212" customWidth="1"/>
    <col min="9223" max="9224" width="11.28515625" style="1212" customWidth="1"/>
    <col min="9225" max="9225" width="10.5703125" style="1212" customWidth="1"/>
    <col min="9226" max="9226" width="9.7109375" style="1212" customWidth="1"/>
    <col min="9227" max="9228" width="10.140625" style="1212" customWidth="1"/>
    <col min="9229" max="9229" width="11.28515625" style="1212" customWidth="1"/>
    <col min="9230" max="9233" width="9.7109375" style="1212" customWidth="1"/>
    <col min="9234" max="9234" width="9.28515625" style="1212" customWidth="1"/>
    <col min="9235" max="9238" width="8.7109375" style="1212" customWidth="1"/>
    <col min="9239" max="9241" width="9.7109375" style="1212" customWidth="1"/>
    <col min="9242" max="9243" width="10.140625" style="1212" customWidth="1"/>
    <col min="9244" max="9244" width="9.7109375" style="1212" customWidth="1"/>
    <col min="9245" max="9267" width="12.7109375" style="1212" customWidth="1"/>
    <col min="9268" max="9268" width="14.140625" style="1212" customWidth="1"/>
    <col min="9269" max="9274" width="0" style="1212" hidden="1" customWidth="1"/>
    <col min="9275" max="9278" width="12.140625" style="1212" customWidth="1"/>
    <col min="9279" max="9472" width="11.42578125" style="1212"/>
    <col min="9473" max="9473" width="30.5703125" style="1212" customWidth="1"/>
    <col min="9474" max="9474" width="15.7109375" style="1212" customWidth="1"/>
    <col min="9475" max="9475" width="10.5703125" style="1212" customWidth="1"/>
    <col min="9476" max="9478" width="10.85546875" style="1212" customWidth="1"/>
    <col min="9479" max="9480" width="11.28515625" style="1212" customWidth="1"/>
    <col min="9481" max="9481" width="10.5703125" style="1212" customWidth="1"/>
    <col min="9482" max="9482" width="9.7109375" style="1212" customWidth="1"/>
    <col min="9483" max="9484" width="10.140625" style="1212" customWidth="1"/>
    <col min="9485" max="9485" width="11.28515625" style="1212" customWidth="1"/>
    <col min="9486" max="9489" width="9.7109375" style="1212" customWidth="1"/>
    <col min="9490" max="9490" width="9.28515625" style="1212" customWidth="1"/>
    <col min="9491" max="9494" width="8.7109375" style="1212" customWidth="1"/>
    <col min="9495" max="9497" width="9.7109375" style="1212" customWidth="1"/>
    <col min="9498" max="9499" width="10.140625" style="1212" customWidth="1"/>
    <col min="9500" max="9500" width="9.7109375" style="1212" customWidth="1"/>
    <col min="9501" max="9523" width="12.7109375" style="1212" customWidth="1"/>
    <col min="9524" max="9524" width="14.140625" style="1212" customWidth="1"/>
    <col min="9525" max="9530" width="0" style="1212" hidden="1" customWidth="1"/>
    <col min="9531" max="9534" width="12.140625" style="1212" customWidth="1"/>
    <col min="9535" max="9728" width="11.42578125" style="1212"/>
    <col min="9729" max="9729" width="30.5703125" style="1212" customWidth="1"/>
    <col min="9730" max="9730" width="15.7109375" style="1212" customWidth="1"/>
    <col min="9731" max="9731" width="10.5703125" style="1212" customWidth="1"/>
    <col min="9732" max="9734" width="10.85546875" style="1212" customWidth="1"/>
    <col min="9735" max="9736" width="11.28515625" style="1212" customWidth="1"/>
    <col min="9737" max="9737" width="10.5703125" style="1212" customWidth="1"/>
    <col min="9738" max="9738" width="9.7109375" style="1212" customWidth="1"/>
    <col min="9739" max="9740" width="10.140625" style="1212" customWidth="1"/>
    <col min="9741" max="9741" width="11.28515625" style="1212" customWidth="1"/>
    <col min="9742" max="9745" width="9.7109375" style="1212" customWidth="1"/>
    <col min="9746" max="9746" width="9.28515625" style="1212" customWidth="1"/>
    <col min="9747" max="9750" width="8.7109375" style="1212" customWidth="1"/>
    <col min="9751" max="9753" width="9.7109375" style="1212" customWidth="1"/>
    <col min="9754" max="9755" width="10.140625" style="1212" customWidth="1"/>
    <col min="9756" max="9756" width="9.7109375" style="1212" customWidth="1"/>
    <col min="9757" max="9779" width="12.7109375" style="1212" customWidth="1"/>
    <col min="9780" max="9780" width="14.140625" style="1212" customWidth="1"/>
    <col min="9781" max="9786" width="0" style="1212" hidden="1" customWidth="1"/>
    <col min="9787" max="9790" width="12.140625" style="1212" customWidth="1"/>
    <col min="9791" max="9984" width="11.42578125" style="1212"/>
    <col min="9985" max="9985" width="30.5703125" style="1212" customWidth="1"/>
    <col min="9986" max="9986" width="15.7109375" style="1212" customWidth="1"/>
    <col min="9987" max="9987" width="10.5703125" style="1212" customWidth="1"/>
    <col min="9988" max="9990" width="10.85546875" style="1212" customWidth="1"/>
    <col min="9991" max="9992" width="11.28515625" style="1212" customWidth="1"/>
    <col min="9993" max="9993" width="10.5703125" style="1212" customWidth="1"/>
    <col min="9994" max="9994" width="9.7109375" style="1212" customWidth="1"/>
    <col min="9995" max="9996" width="10.140625" style="1212" customWidth="1"/>
    <col min="9997" max="9997" width="11.28515625" style="1212" customWidth="1"/>
    <col min="9998" max="10001" width="9.7109375" style="1212" customWidth="1"/>
    <col min="10002" max="10002" width="9.28515625" style="1212" customWidth="1"/>
    <col min="10003" max="10006" width="8.7109375" style="1212" customWidth="1"/>
    <col min="10007" max="10009" width="9.7109375" style="1212" customWidth="1"/>
    <col min="10010" max="10011" width="10.140625" style="1212" customWidth="1"/>
    <col min="10012" max="10012" width="9.7109375" style="1212" customWidth="1"/>
    <col min="10013" max="10035" width="12.7109375" style="1212" customWidth="1"/>
    <col min="10036" max="10036" width="14.140625" style="1212" customWidth="1"/>
    <col min="10037" max="10042" width="0" style="1212" hidden="1" customWidth="1"/>
    <col min="10043" max="10046" width="12.140625" style="1212" customWidth="1"/>
    <col min="10047" max="10240" width="11.42578125" style="1212"/>
    <col min="10241" max="10241" width="30.5703125" style="1212" customWidth="1"/>
    <col min="10242" max="10242" width="15.7109375" style="1212" customWidth="1"/>
    <col min="10243" max="10243" width="10.5703125" style="1212" customWidth="1"/>
    <col min="10244" max="10246" width="10.85546875" style="1212" customWidth="1"/>
    <col min="10247" max="10248" width="11.28515625" style="1212" customWidth="1"/>
    <col min="10249" max="10249" width="10.5703125" style="1212" customWidth="1"/>
    <col min="10250" max="10250" width="9.7109375" style="1212" customWidth="1"/>
    <col min="10251" max="10252" width="10.140625" style="1212" customWidth="1"/>
    <col min="10253" max="10253" width="11.28515625" style="1212" customWidth="1"/>
    <col min="10254" max="10257" width="9.7109375" style="1212" customWidth="1"/>
    <col min="10258" max="10258" width="9.28515625" style="1212" customWidth="1"/>
    <col min="10259" max="10262" width="8.7109375" style="1212" customWidth="1"/>
    <col min="10263" max="10265" width="9.7109375" style="1212" customWidth="1"/>
    <col min="10266" max="10267" width="10.140625" style="1212" customWidth="1"/>
    <col min="10268" max="10268" width="9.7109375" style="1212" customWidth="1"/>
    <col min="10269" max="10291" width="12.7109375" style="1212" customWidth="1"/>
    <col min="10292" max="10292" width="14.140625" style="1212" customWidth="1"/>
    <col min="10293" max="10298" width="0" style="1212" hidden="1" customWidth="1"/>
    <col min="10299" max="10302" width="12.140625" style="1212" customWidth="1"/>
    <col min="10303" max="10496" width="11.42578125" style="1212"/>
    <col min="10497" max="10497" width="30.5703125" style="1212" customWidth="1"/>
    <col min="10498" max="10498" width="15.7109375" style="1212" customWidth="1"/>
    <col min="10499" max="10499" width="10.5703125" style="1212" customWidth="1"/>
    <col min="10500" max="10502" width="10.85546875" style="1212" customWidth="1"/>
    <col min="10503" max="10504" width="11.28515625" style="1212" customWidth="1"/>
    <col min="10505" max="10505" width="10.5703125" style="1212" customWidth="1"/>
    <col min="10506" max="10506" width="9.7109375" style="1212" customWidth="1"/>
    <col min="10507" max="10508" width="10.140625" style="1212" customWidth="1"/>
    <col min="10509" max="10509" width="11.28515625" style="1212" customWidth="1"/>
    <col min="10510" max="10513" width="9.7109375" style="1212" customWidth="1"/>
    <col min="10514" max="10514" width="9.28515625" style="1212" customWidth="1"/>
    <col min="10515" max="10518" width="8.7109375" style="1212" customWidth="1"/>
    <col min="10519" max="10521" width="9.7109375" style="1212" customWidth="1"/>
    <col min="10522" max="10523" width="10.140625" style="1212" customWidth="1"/>
    <col min="10524" max="10524" width="9.7109375" style="1212" customWidth="1"/>
    <col min="10525" max="10547" width="12.7109375" style="1212" customWidth="1"/>
    <col min="10548" max="10548" width="14.140625" style="1212" customWidth="1"/>
    <col min="10549" max="10554" width="0" style="1212" hidden="1" customWidth="1"/>
    <col min="10555" max="10558" width="12.140625" style="1212" customWidth="1"/>
    <col min="10559" max="10752" width="11.42578125" style="1212"/>
    <col min="10753" max="10753" width="30.5703125" style="1212" customWidth="1"/>
    <col min="10754" max="10754" width="15.7109375" style="1212" customWidth="1"/>
    <col min="10755" max="10755" width="10.5703125" style="1212" customWidth="1"/>
    <col min="10756" max="10758" width="10.85546875" style="1212" customWidth="1"/>
    <col min="10759" max="10760" width="11.28515625" style="1212" customWidth="1"/>
    <col min="10761" max="10761" width="10.5703125" style="1212" customWidth="1"/>
    <col min="10762" max="10762" width="9.7109375" style="1212" customWidth="1"/>
    <col min="10763" max="10764" width="10.140625" style="1212" customWidth="1"/>
    <col min="10765" max="10765" width="11.28515625" style="1212" customWidth="1"/>
    <col min="10766" max="10769" width="9.7109375" style="1212" customWidth="1"/>
    <col min="10770" max="10770" width="9.28515625" style="1212" customWidth="1"/>
    <col min="10771" max="10774" width="8.7109375" style="1212" customWidth="1"/>
    <col min="10775" max="10777" width="9.7109375" style="1212" customWidth="1"/>
    <col min="10778" max="10779" width="10.140625" style="1212" customWidth="1"/>
    <col min="10780" max="10780" width="9.7109375" style="1212" customWidth="1"/>
    <col min="10781" max="10803" width="12.7109375" style="1212" customWidth="1"/>
    <col min="10804" max="10804" width="14.140625" style="1212" customWidth="1"/>
    <col min="10805" max="10810" width="0" style="1212" hidden="1" customWidth="1"/>
    <col min="10811" max="10814" width="12.140625" style="1212" customWidth="1"/>
    <col min="10815" max="11008" width="11.42578125" style="1212"/>
    <col min="11009" max="11009" width="30.5703125" style="1212" customWidth="1"/>
    <col min="11010" max="11010" width="15.7109375" style="1212" customWidth="1"/>
    <col min="11011" max="11011" width="10.5703125" style="1212" customWidth="1"/>
    <col min="11012" max="11014" width="10.85546875" style="1212" customWidth="1"/>
    <col min="11015" max="11016" width="11.28515625" style="1212" customWidth="1"/>
    <col min="11017" max="11017" width="10.5703125" style="1212" customWidth="1"/>
    <col min="11018" max="11018" width="9.7109375" style="1212" customWidth="1"/>
    <col min="11019" max="11020" width="10.140625" style="1212" customWidth="1"/>
    <col min="11021" max="11021" width="11.28515625" style="1212" customWidth="1"/>
    <col min="11022" max="11025" width="9.7109375" style="1212" customWidth="1"/>
    <col min="11026" max="11026" width="9.28515625" style="1212" customWidth="1"/>
    <col min="11027" max="11030" width="8.7109375" style="1212" customWidth="1"/>
    <col min="11031" max="11033" width="9.7109375" style="1212" customWidth="1"/>
    <col min="11034" max="11035" width="10.140625" style="1212" customWidth="1"/>
    <col min="11036" max="11036" width="9.7109375" style="1212" customWidth="1"/>
    <col min="11037" max="11059" width="12.7109375" style="1212" customWidth="1"/>
    <col min="11060" max="11060" width="14.140625" style="1212" customWidth="1"/>
    <col min="11061" max="11066" width="0" style="1212" hidden="1" customWidth="1"/>
    <col min="11067" max="11070" width="12.140625" style="1212" customWidth="1"/>
    <col min="11071" max="11264" width="11.42578125" style="1212"/>
    <col min="11265" max="11265" width="30.5703125" style="1212" customWidth="1"/>
    <col min="11266" max="11266" width="15.7109375" style="1212" customWidth="1"/>
    <col min="11267" max="11267" width="10.5703125" style="1212" customWidth="1"/>
    <col min="11268" max="11270" width="10.85546875" style="1212" customWidth="1"/>
    <col min="11271" max="11272" width="11.28515625" style="1212" customWidth="1"/>
    <col min="11273" max="11273" width="10.5703125" style="1212" customWidth="1"/>
    <col min="11274" max="11274" width="9.7109375" style="1212" customWidth="1"/>
    <col min="11275" max="11276" width="10.140625" style="1212" customWidth="1"/>
    <col min="11277" max="11277" width="11.28515625" style="1212" customWidth="1"/>
    <col min="11278" max="11281" width="9.7109375" style="1212" customWidth="1"/>
    <col min="11282" max="11282" width="9.28515625" style="1212" customWidth="1"/>
    <col min="11283" max="11286" width="8.7109375" style="1212" customWidth="1"/>
    <col min="11287" max="11289" width="9.7109375" style="1212" customWidth="1"/>
    <col min="11290" max="11291" width="10.140625" style="1212" customWidth="1"/>
    <col min="11292" max="11292" width="9.7109375" style="1212" customWidth="1"/>
    <col min="11293" max="11315" width="12.7109375" style="1212" customWidth="1"/>
    <col min="11316" max="11316" width="14.140625" style="1212" customWidth="1"/>
    <col min="11317" max="11322" width="0" style="1212" hidden="1" customWidth="1"/>
    <col min="11323" max="11326" width="12.140625" style="1212" customWidth="1"/>
    <col min="11327" max="11520" width="11.42578125" style="1212"/>
    <col min="11521" max="11521" width="30.5703125" style="1212" customWidth="1"/>
    <col min="11522" max="11522" width="15.7109375" style="1212" customWidth="1"/>
    <col min="11523" max="11523" width="10.5703125" style="1212" customWidth="1"/>
    <col min="11524" max="11526" width="10.85546875" style="1212" customWidth="1"/>
    <col min="11527" max="11528" width="11.28515625" style="1212" customWidth="1"/>
    <col min="11529" max="11529" width="10.5703125" style="1212" customWidth="1"/>
    <col min="11530" max="11530" width="9.7109375" style="1212" customWidth="1"/>
    <col min="11531" max="11532" width="10.140625" style="1212" customWidth="1"/>
    <col min="11533" max="11533" width="11.28515625" style="1212" customWidth="1"/>
    <col min="11534" max="11537" width="9.7109375" style="1212" customWidth="1"/>
    <col min="11538" max="11538" width="9.28515625" style="1212" customWidth="1"/>
    <col min="11539" max="11542" width="8.7109375" style="1212" customWidth="1"/>
    <col min="11543" max="11545" width="9.7109375" style="1212" customWidth="1"/>
    <col min="11546" max="11547" width="10.140625" style="1212" customWidth="1"/>
    <col min="11548" max="11548" width="9.7109375" style="1212" customWidth="1"/>
    <col min="11549" max="11571" width="12.7109375" style="1212" customWidth="1"/>
    <col min="11572" max="11572" width="14.140625" style="1212" customWidth="1"/>
    <col min="11573" max="11578" width="0" style="1212" hidden="1" customWidth="1"/>
    <col min="11579" max="11582" width="12.140625" style="1212" customWidth="1"/>
    <col min="11583" max="11776" width="11.42578125" style="1212"/>
    <col min="11777" max="11777" width="30.5703125" style="1212" customWidth="1"/>
    <col min="11778" max="11778" width="15.7109375" style="1212" customWidth="1"/>
    <col min="11779" max="11779" width="10.5703125" style="1212" customWidth="1"/>
    <col min="11780" max="11782" width="10.85546875" style="1212" customWidth="1"/>
    <col min="11783" max="11784" width="11.28515625" style="1212" customWidth="1"/>
    <col min="11785" max="11785" width="10.5703125" style="1212" customWidth="1"/>
    <col min="11786" max="11786" width="9.7109375" style="1212" customWidth="1"/>
    <col min="11787" max="11788" width="10.140625" style="1212" customWidth="1"/>
    <col min="11789" max="11789" width="11.28515625" style="1212" customWidth="1"/>
    <col min="11790" max="11793" width="9.7109375" style="1212" customWidth="1"/>
    <col min="11794" max="11794" width="9.28515625" style="1212" customWidth="1"/>
    <col min="11795" max="11798" width="8.7109375" style="1212" customWidth="1"/>
    <col min="11799" max="11801" width="9.7109375" style="1212" customWidth="1"/>
    <col min="11802" max="11803" width="10.140625" style="1212" customWidth="1"/>
    <col min="11804" max="11804" width="9.7109375" style="1212" customWidth="1"/>
    <col min="11805" max="11827" width="12.7109375" style="1212" customWidth="1"/>
    <col min="11828" max="11828" width="14.140625" style="1212" customWidth="1"/>
    <col min="11829" max="11834" width="0" style="1212" hidden="1" customWidth="1"/>
    <col min="11835" max="11838" width="12.140625" style="1212" customWidth="1"/>
    <col min="11839" max="12032" width="11.42578125" style="1212"/>
    <col min="12033" max="12033" width="30.5703125" style="1212" customWidth="1"/>
    <col min="12034" max="12034" width="15.7109375" style="1212" customWidth="1"/>
    <col min="12035" max="12035" width="10.5703125" style="1212" customWidth="1"/>
    <col min="12036" max="12038" width="10.85546875" style="1212" customWidth="1"/>
    <col min="12039" max="12040" width="11.28515625" style="1212" customWidth="1"/>
    <col min="12041" max="12041" width="10.5703125" style="1212" customWidth="1"/>
    <col min="12042" max="12042" width="9.7109375" style="1212" customWidth="1"/>
    <col min="12043" max="12044" width="10.140625" style="1212" customWidth="1"/>
    <col min="12045" max="12045" width="11.28515625" style="1212" customWidth="1"/>
    <col min="12046" max="12049" width="9.7109375" style="1212" customWidth="1"/>
    <col min="12050" max="12050" width="9.28515625" style="1212" customWidth="1"/>
    <col min="12051" max="12054" width="8.7109375" style="1212" customWidth="1"/>
    <col min="12055" max="12057" width="9.7109375" style="1212" customWidth="1"/>
    <col min="12058" max="12059" width="10.140625" style="1212" customWidth="1"/>
    <col min="12060" max="12060" width="9.7109375" style="1212" customWidth="1"/>
    <col min="12061" max="12083" width="12.7109375" style="1212" customWidth="1"/>
    <col min="12084" max="12084" width="14.140625" style="1212" customWidth="1"/>
    <col min="12085" max="12090" width="0" style="1212" hidden="1" customWidth="1"/>
    <col min="12091" max="12094" width="12.140625" style="1212" customWidth="1"/>
    <col min="12095" max="12288" width="11.42578125" style="1212"/>
    <col min="12289" max="12289" width="30.5703125" style="1212" customWidth="1"/>
    <col min="12290" max="12290" width="15.7109375" style="1212" customWidth="1"/>
    <col min="12291" max="12291" width="10.5703125" style="1212" customWidth="1"/>
    <col min="12292" max="12294" width="10.85546875" style="1212" customWidth="1"/>
    <col min="12295" max="12296" width="11.28515625" style="1212" customWidth="1"/>
    <col min="12297" max="12297" width="10.5703125" style="1212" customWidth="1"/>
    <col min="12298" max="12298" width="9.7109375" style="1212" customWidth="1"/>
    <col min="12299" max="12300" width="10.140625" style="1212" customWidth="1"/>
    <col min="12301" max="12301" width="11.28515625" style="1212" customWidth="1"/>
    <col min="12302" max="12305" width="9.7109375" style="1212" customWidth="1"/>
    <col min="12306" max="12306" width="9.28515625" style="1212" customWidth="1"/>
    <col min="12307" max="12310" width="8.7109375" style="1212" customWidth="1"/>
    <col min="12311" max="12313" width="9.7109375" style="1212" customWidth="1"/>
    <col min="12314" max="12315" width="10.140625" style="1212" customWidth="1"/>
    <col min="12316" max="12316" width="9.7109375" style="1212" customWidth="1"/>
    <col min="12317" max="12339" width="12.7109375" style="1212" customWidth="1"/>
    <col min="12340" max="12340" width="14.140625" style="1212" customWidth="1"/>
    <col min="12341" max="12346" width="0" style="1212" hidden="1" customWidth="1"/>
    <col min="12347" max="12350" width="12.140625" style="1212" customWidth="1"/>
    <col min="12351" max="12544" width="11.42578125" style="1212"/>
    <col min="12545" max="12545" width="30.5703125" style="1212" customWidth="1"/>
    <col min="12546" max="12546" width="15.7109375" style="1212" customWidth="1"/>
    <col min="12547" max="12547" width="10.5703125" style="1212" customWidth="1"/>
    <col min="12548" max="12550" width="10.85546875" style="1212" customWidth="1"/>
    <col min="12551" max="12552" width="11.28515625" style="1212" customWidth="1"/>
    <col min="12553" max="12553" width="10.5703125" style="1212" customWidth="1"/>
    <col min="12554" max="12554" width="9.7109375" style="1212" customWidth="1"/>
    <col min="12555" max="12556" width="10.140625" style="1212" customWidth="1"/>
    <col min="12557" max="12557" width="11.28515625" style="1212" customWidth="1"/>
    <col min="12558" max="12561" width="9.7109375" style="1212" customWidth="1"/>
    <col min="12562" max="12562" width="9.28515625" style="1212" customWidth="1"/>
    <col min="12563" max="12566" width="8.7109375" style="1212" customWidth="1"/>
    <col min="12567" max="12569" width="9.7109375" style="1212" customWidth="1"/>
    <col min="12570" max="12571" width="10.140625" style="1212" customWidth="1"/>
    <col min="12572" max="12572" width="9.7109375" style="1212" customWidth="1"/>
    <col min="12573" max="12595" width="12.7109375" style="1212" customWidth="1"/>
    <col min="12596" max="12596" width="14.140625" style="1212" customWidth="1"/>
    <col min="12597" max="12602" width="0" style="1212" hidden="1" customWidth="1"/>
    <col min="12603" max="12606" width="12.140625" style="1212" customWidth="1"/>
    <col min="12607" max="12800" width="11.42578125" style="1212"/>
    <col min="12801" max="12801" width="30.5703125" style="1212" customWidth="1"/>
    <col min="12802" max="12802" width="15.7109375" style="1212" customWidth="1"/>
    <col min="12803" max="12803" width="10.5703125" style="1212" customWidth="1"/>
    <col min="12804" max="12806" width="10.85546875" style="1212" customWidth="1"/>
    <col min="12807" max="12808" width="11.28515625" style="1212" customWidth="1"/>
    <col min="12809" max="12809" width="10.5703125" style="1212" customWidth="1"/>
    <col min="12810" max="12810" width="9.7109375" style="1212" customWidth="1"/>
    <col min="12811" max="12812" width="10.140625" style="1212" customWidth="1"/>
    <col min="12813" max="12813" width="11.28515625" style="1212" customWidth="1"/>
    <col min="12814" max="12817" width="9.7109375" style="1212" customWidth="1"/>
    <col min="12818" max="12818" width="9.28515625" style="1212" customWidth="1"/>
    <col min="12819" max="12822" width="8.7109375" style="1212" customWidth="1"/>
    <col min="12823" max="12825" width="9.7109375" style="1212" customWidth="1"/>
    <col min="12826" max="12827" width="10.140625" style="1212" customWidth="1"/>
    <col min="12828" max="12828" width="9.7109375" style="1212" customWidth="1"/>
    <col min="12829" max="12851" width="12.7109375" style="1212" customWidth="1"/>
    <col min="12852" max="12852" width="14.140625" style="1212" customWidth="1"/>
    <col min="12853" max="12858" width="0" style="1212" hidden="1" customWidth="1"/>
    <col min="12859" max="12862" width="12.140625" style="1212" customWidth="1"/>
    <col min="12863" max="13056" width="11.42578125" style="1212"/>
    <col min="13057" max="13057" width="30.5703125" style="1212" customWidth="1"/>
    <col min="13058" max="13058" width="15.7109375" style="1212" customWidth="1"/>
    <col min="13059" max="13059" width="10.5703125" style="1212" customWidth="1"/>
    <col min="13060" max="13062" width="10.85546875" style="1212" customWidth="1"/>
    <col min="13063" max="13064" width="11.28515625" style="1212" customWidth="1"/>
    <col min="13065" max="13065" width="10.5703125" style="1212" customWidth="1"/>
    <col min="13066" max="13066" width="9.7109375" style="1212" customWidth="1"/>
    <col min="13067" max="13068" width="10.140625" style="1212" customWidth="1"/>
    <col min="13069" max="13069" width="11.28515625" style="1212" customWidth="1"/>
    <col min="13070" max="13073" width="9.7109375" style="1212" customWidth="1"/>
    <col min="13074" max="13074" width="9.28515625" style="1212" customWidth="1"/>
    <col min="13075" max="13078" width="8.7109375" style="1212" customWidth="1"/>
    <col min="13079" max="13081" width="9.7109375" style="1212" customWidth="1"/>
    <col min="13082" max="13083" width="10.140625" style="1212" customWidth="1"/>
    <col min="13084" max="13084" width="9.7109375" style="1212" customWidth="1"/>
    <col min="13085" max="13107" width="12.7109375" style="1212" customWidth="1"/>
    <col min="13108" max="13108" width="14.140625" style="1212" customWidth="1"/>
    <col min="13109" max="13114" width="0" style="1212" hidden="1" customWidth="1"/>
    <col min="13115" max="13118" width="12.140625" style="1212" customWidth="1"/>
    <col min="13119" max="13312" width="11.42578125" style="1212"/>
    <col min="13313" max="13313" width="30.5703125" style="1212" customWidth="1"/>
    <col min="13314" max="13314" width="15.7109375" style="1212" customWidth="1"/>
    <col min="13315" max="13315" width="10.5703125" style="1212" customWidth="1"/>
    <col min="13316" max="13318" width="10.85546875" style="1212" customWidth="1"/>
    <col min="13319" max="13320" width="11.28515625" style="1212" customWidth="1"/>
    <col min="13321" max="13321" width="10.5703125" style="1212" customWidth="1"/>
    <col min="13322" max="13322" width="9.7109375" style="1212" customWidth="1"/>
    <col min="13323" max="13324" width="10.140625" style="1212" customWidth="1"/>
    <col min="13325" max="13325" width="11.28515625" style="1212" customWidth="1"/>
    <col min="13326" max="13329" width="9.7109375" style="1212" customWidth="1"/>
    <col min="13330" max="13330" width="9.28515625" style="1212" customWidth="1"/>
    <col min="13331" max="13334" width="8.7109375" style="1212" customWidth="1"/>
    <col min="13335" max="13337" width="9.7109375" style="1212" customWidth="1"/>
    <col min="13338" max="13339" width="10.140625" style="1212" customWidth="1"/>
    <col min="13340" max="13340" width="9.7109375" style="1212" customWidth="1"/>
    <col min="13341" max="13363" width="12.7109375" style="1212" customWidth="1"/>
    <col min="13364" max="13364" width="14.140625" style="1212" customWidth="1"/>
    <col min="13365" max="13370" width="0" style="1212" hidden="1" customWidth="1"/>
    <col min="13371" max="13374" width="12.140625" style="1212" customWidth="1"/>
    <col min="13375" max="13568" width="11.42578125" style="1212"/>
    <col min="13569" max="13569" width="30.5703125" style="1212" customWidth="1"/>
    <col min="13570" max="13570" width="15.7109375" style="1212" customWidth="1"/>
    <col min="13571" max="13571" width="10.5703125" style="1212" customWidth="1"/>
    <col min="13572" max="13574" width="10.85546875" style="1212" customWidth="1"/>
    <col min="13575" max="13576" width="11.28515625" style="1212" customWidth="1"/>
    <col min="13577" max="13577" width="10.5703125" style="1212" customWidth="1"/>
    <col min="13578" max="13578" width="9.7109375" style="1212" customWidth="1"/>
    <col min="13579" max="13580" width="10.140625" style="1212" customWidth="1"/>
    <col min="13581" max="13581" width="11.28515625" style="1212" customWidth="1"/>
    <col min="13582" max="13585" width="9.7109375" style="1212" customWidth="1"/>
    <col min="13586" max="13586" width="9.28515625" style="1212" customWidth="1"/>
    <col min="13587" max="13590" width="8.7109375" style="1212" customWidth="1"/>
    <col min="13591" max="13593" width="9.7109375" style="1212" customWidth="1"/>
    <col min="13594" max="13595" width="10.140625" style="1212" customWidth="1"/>
    <col min="13596" max="13596" width="9.7109375" style="1212" customWidth="1"/>
    <col min="13597" max="13619" width="12.7109375" style="1212" customWidth="1"/>
    <col min="13620" max="13620" width="14.140625" style="1212" customWidth="1"/>
    <col min="13621" max="13626" width="0" style="1212" hidden="1" customWidth="1"/>
    <col min="13627" max="13630" width="12.140625" style="1212" customWidth="1"/>
    <col min="13631" max="13824" width="11.42578125" style="1212"/>
    <col min="13825" max="13825" width="30.5703125" style="1212" customWidth="1"/>
    <col min="13826" max="13826" width="15.7109375" style="1212" customWidth="1"/>
    <col min="13827" max="13827" width="10.5703125" style="1212" customWidth="1"/>
    <col min="13828" max="13830" width="10.85546875" style="1212" customWidth="1"/>
    <col min="13831" max="13832" width="11.28515625" style="1212" customWidth="1"/>
    <col min="13833" max="13833" width="10.5703125" style="1212" customWidth="1"/>
    <col min="13834" max="13834" width="9.7109375" style="1212" customWidth="1"/>
    <col min="13835" max="13836" width="10.140625" style="1212" customWidth="1"/>
    <col min="13837" max="13837" width="11.28515625" style="1212" customWidth="1"/>
    <col min="13838" max="13841" width="9.7109375" style="1212" customWidth="1"/>
    <col min="13842" max="13842" width="9.28515625" style="1212" customWidth="1"/>
    <col min="13843" max="13846" width="8.7109375" style="1212" customWidth="1"/>
    <col min="13847" max="13849" width="9.7109375" style="1212" customWidth="1"/>
    <col min="13850" max="13851" width="10.140625" style="1212" customWidth="1"/>
    <col min="13852" max="13852" width="9.7109375" style="1212" customWidth="1"/>
    <col min="13853" max="13875" width="12.7109375" style="1212" customWidth="1"/>
    <col min="13876" max="13876" width="14.140625" style="1212" customWidth="1"/>
    <col min="13877" max="13882" width="0" style="1212" hidden="1" customWidth="1"/>
    <col min="13883" max="13886" width="12.140625" style="1212" customWidth="1"/>
    <col min="13887" max="14080" width="11.42578125" style="1212"/>
    <col min="14081" max="14081" width="30.5703125" style="1212" customWidth="1"/>
    <col min="14082" max="14082" width="15.7109375" style="1212" customWidth="1"/>
    <col min="14083" max="14083" width="10.5703125" style="1212" customWidth="1"/>
    <col min="14084" max="14086" width="10.85546875" style="1212" customWidth="1"/>
    <col min="14087" max="14088" width="11.28515625" style="1212" customWidth="1"/>
    <col min="14089" max="14089" width="10.5703125" style="1212" customWidth="1"/>
    <col min="14090" max="14090" width="9.7109375" style="1212" customWidth="1"/>
    <col min="14091" max="14092" width="10.140625" style="1212" customWidth="1"/>
    <col min="14093" max="14093" width="11.28515625" style="1212" customWidth="1"/>
    <col min="14094" max="14097" width="9.7109375" style="1212" customWidth="1"/>
    <col min="14098" max="14098" width="9.28515625" style="1212" customWidth="1"/>
    <col min="14099" max="14102" width="8.7109375" style="1212" customWidth="1"/>
    <col min="14103" max="14105" width="9.7109375" style="1212" customWidth="1"/>
    <col min="14106" max="14107" width="10.140625" style="1212" customWidth="1"/>
    <col min="14108" max="14108" width="9.7109375" style="1212" customWidth="1"/>
    <col min="14109" max="14131" width="12.7109375" style="1212" customWidth="1"/>
    <col min="14132" max="14132" width="14.140625" style="1212" customWidth="1"/>
    <col min="14133" max="14138" width="0" style="1212" hidden="1" customWidth="1"/>
    <col min="14139" max="14142" width="12.140625" style="1212" customWidth="1"/>
    <col min="14143" max="14336" width="11.42578125" style="1212"/>
    <col min="14337" max="14337" width="30.5703125" style="1212" customWidth="1"/>
    <col min="14338" max="14338" width="15.7109375" style="1212" customWidth="1"/>
    <col min="14339" max="14339" width="10.5703125" style="1212" customWidth="1"/>
    <col min="14340" max="14342" width="10.85546875" style="1212" customWidth="1"/>
    <col min="14343" max="14344" width="11.28515625" style="1212" customWidth="1"/>
    <col min="14345" max="14345" width="10.5703125" style="1212" customWidth="1"/>
    <col min="14346" max="14346" width="9.7109375" style="1212" customWidth="1"/>
    <col min="14347" max="14348" width="10.140625" style="1212" customWidth="1"/>
    <col min="14349" max="14349" width="11.28515625" style="1212" customWidth="1"/>
    <col min="14350" max="14353" width="9.7109375" style="1212" customWidth="1"/>
    <col min="14354" max="14354" width="9.28515625" style="1212" customWidth="1"/>
    <col min="14355" max="14358" width="8.7109375" style="1212" customWidth="1"/>
    <col min="14359" max="14361" width="9.7109375" style="1212" customWidth="1"/>
    <col min="14362" max="14363" width="10.140625" style="1212" customWidth="1"/>
    <col min="14364" max="14364" width="9.7109375" style="1212" customWidth="1"/>
    <col min="14365" max="14387" width="12.7109375" style="1212" customWidth="1"/>
    <col min="14388" max="14388" width="14.140625" style="1212" customWidth="1"/>
    <col min="14389" max="14394" width="0" style="1212" hidden="1" customWidth="1"/>
    <col min="14395" max="14398" width="12.140625" style="1212" customWidth="1"/>
    <col min="14399" max="14592" width="11.42578125" style="1212"/>
    <col min="14593" max="14593" width="30.5703125" style="1212" customWidth="1"/>
    <col min="14594" max="14594" width="15.7109375" style="1212" customWidth="1"/>
    <col min="14595" max="14595" width="10.5703125" style="1212" customWidth="1"/>
    <col min="14596" max="14598" width="10.85546875" style="1212" customWidth="1"/>
    <col min="14599" max="14600" width="11.28515625" style="1212" customWidth="1"/>
    <col min="14601" max="14601" width="10.5703125" style="1212" customWidth="1"/>
    <col min="14602" max="14602" width="9.7109375" style="1212" customWidth="1"/>
    <col min="14603" max="14604" width="10.140625" style="1212" customWidth="1"/>
    <col min="14605" max="14605" width="11.28515625" style="1212" customWidth="1"/>
    <col min="14606" max="14609" width="9.7109375" style="1212" customWidth="1"/>
    <col min="14610" max="14610" width="9.28515625" style="1212" customWidth="1"/>
    <col min="14611" max="14614" width="8.7109375" style="1212" customWidth="1"/>
    <col min="14615" max="14617" width="9.7109375" style="1212" customWidth="1"/>
    <col min="14618" max="14619" width="10.140625" style="1212" customWidth="1"/>
    <col min="14620" max="14620" width="9.7109375" style="1212" customWidth="1"/>
    <col min="14621" max="14643" width="12.7109375" style="1212" customWidth="1"/>
    <col min="14644" max="14644" width="14.140625" style="1212" customWidth="1"/>
    <col min="14645" max="14650" width="0" style="1212" hidden="1" customWidth="1"/>
    <col min="14651" max="14654" width="12.140625" style="1212" customWidth="1"/>
    <col min="14655" max="14848" width="11.42578125" style="1212"/>
    <col min="14849" max="14849" width="30.5703125" style="1212" customWidth="1"/>
    <col min="14850" max="14850" width="15.7109375" style="1212" customWidth="1"/>
    <col min="14851" max="14851" width="10.5703125" style="1212" customWidth="1"/>
    <col min="14852" max="14854" width="10.85546875" style="1212" customWidth="1"/>
    <col min="14855" max="14856" width="11.28515625" style="1212" customWidth="1"/>
    <col min="14857" max="14857" width="10.5703125" style="1212" customWidth="1"/>
    <col min="14858" max="14858" width="9.7109375" style="1212" customWidth="1"/>
    <col min="14859" max="14860" width="10.140625" style="1212" customWidth="1"/>
    <col min="14861" max="14861" width="11.28515625" style="1212" customWidth="1"/>
    <col min="14862" max="14865" width="9.7109375" style="1212" customWidth="1"/>
    <col min="14866" max="14866" width="9.28515625" style="1212" customWidth="1"/>
    <col min="14867" max="14870" width="8.7109375" style="1212" customWidth="1"/>
    <col min="14871" max="14873" width="9.7109375" style="1212" customWidth="1"/>
    <col min="14874" max="14875" width="10.140625" style="1212" customWidth="1"/>
    <col min="14876" max="14876" width="9.7109375" style="1212" customWidth="1"/>
    <col min="14877" max="14899" width="12.7109375" style="1212" customWidth="1"/>
    <col min="14900" max="14900" width="14.140625" style="1212" customWidth="1"/>
    <col min="14901" max="14906" width="0" style="1212" hidden="1" customWidth="1"/>
    <col min="14907" max="14910" width="12.140625" style="1212" customWidth="1"/>
    <col min="14911" max="15104" width="11.42578125" style="1212"/>
    <col min="15105" max="15105" width="30.5703125" style="1212" customWidth="1"/>
    <col min="15106" max="15106" width="15.7109375" style="1212" customWidth="1"/>
    <col min="15107" max="15107" width="10.5703125" style="1212" customWidth="1"/>
    <col min="15108" max="15110" width="10.85546875" style="1212" customWidth="1"/>
    <col min="15111" max="15112" width="11.28515625" style="1212" customWidth="1"/>
    <col min="15113" max="15113" width="10.5703125" style="1212" customWidth="1"/>
    <col min="15114" max="15114" width="9.7109375" style="1212" customWidth="1"/>
    <col min="15115" max="15116" width="10.140625" style="1212" customWidth="1"/>
    <col min="15117" max="15117" width="11.28515625" style="1212" customWidth="1"/>
    <col min="15118" max="15121" width="9.7109375" style="1212" customWidth="1"/>
    <col min="15122" max="15122" width="9.28515625" style="1212" customWidth="1"/>
    <col min="15123" max="15126" width="8.7109375" style="1212" customWidth="1"/>
    <col min="15127" max="15129" width="9.7109375" style="1212" customWidth="1"/>
    <col min="15130" max="15131" width="10.140625" style="1212" customWidth="1"/>
    <col min="15132" max="15132" width="9.7109375" style="1212" customWidth="1"/>
    <col min="15133" max="15155" width="12.7109375" style="1212" customWidth="1"/>
    <col min="15156" max="15156" width="14.140625" style="1212" customWidth="1"/>
    <col min="15157" max="15162" width="0" style="1212" hidden="1" customWidth="1"/>
    <col min="15163" max="15166" width="12.140625" style="1212" customWidth="1"/>
    <col min="15167" max="15360" width="11.42578125" style="1212"/>
    <col min="15361" max="15361" width="30.5703125" style="1212" customWidth="1"/>
    <col min="15362" max="15362" width="15.7109375" style="1212" customWidth="1"/>
    <col min="15363" max="15363" width="10.5703125" style="1212" customWidth="1"/>
    <col min="15364" max="15366" width="10.85546875" style="1212" customWidth="1"/>
    <col min="15367" max="15368" width="11.28515625" style="1212" customWidth="1"/>
    <col min="15369" max="15369" width="10.5703125" style="1212" customWidth="1"/>
    <col min="15370" max="15370" width="9.7109375" style="1212" customWidth="1"/>
    <col min="15371" max="15372" width="10.140625" style="1212" customWidth="1"/>
    <col min="15373" max="15373" width="11.28515625" style="1212" customWidth="1"/>
    <col min="15374" max="15377" width="9.7109375" style="1212" customWidth="1"/>
    <col min="15378" max="15378" width="9.28515625" style="1212" customWidth="1"/>
    <col min="15379" max="15382" width="8.7109375" style="1212" customWidth="1"/>
    <col min="15383" max="15385" width="9.7109375" style="1212" customWidth="1"/>
    <col min="15386" max="15387" width="10.140625" style="1212" customWidth="1"/>
    <col min="15388" max="15388" width="9.7109375" style="1212" customWidth="1"/>
    <col min="15389" max="15411" width="12.7109375" style="1212" customWidth="1"/>
    <col min="15412" max="15412" width="14.140625" style="1212" customWidth="1"/>
    <col min="15413" max="15418" width="0" style="1212" hidden="1" customWidth="1"/>
    <col min="15419" max="15422" width="12.140625" style="1212" customWidth="1"/>
    <col min="15423" max="15616" width="11.42578125" style="1212"/>
    <col min="15617" max="15617" width="30.5703125" style="1212" customWidth="1"/>
    <col min="15618" max="15618" width="15.7109375" style="1212" customWidth="1"/>
    <col min="15619" max="15619" width="10.5703125" style="1212" customWidth="1"/>
    <col min="15620" max="15622" width="10.85546875" style="1212" customWidth="1"/>
    <col min="15623" max="15624" width="11.28515625" style="1212" customWidth="1"/>
    <col min="15625" max="15625" width="10.5703125" style="1212" customWidth="1"/>
    <col min="15626" max="15626" width="9.7109375" style="1212" customWidth="1"/>
    <col min="15627" max="15628" width="10.140625" style="1212" customWidth="1"/>
    <col min="15629" max="15629" width="11.28515625" style="1212" customWidth="1"/>
    <col min="15630" max="15633" width="9.7109375" style="1212" customWidth="1"/>
    <col min="15634" max="15634" width="9.28515625" style="1212" customWidth="1"/>
    <col min="15635" max="15638" width="8.7109375" style="1212" customWidth="1"/>
    <col min="15639" max="15641" width="9.7109375" style="1212" customWidth="1"/>
    <col min="15642" max="15643" width="10.140625" style="1212" customWidth="1"/>
    <col min="15644" max="15644" width="9.7109375" style="1212" customWidth="1"/>
    <col min="15645" max="15667" width="12.7109375" style="1212" customWidth="1"/>
    <col min="15668" max="15668" width="14.140625" style="1212" customWidth="1"/>
    <col min="15669" max="15674" width="0" style="1212" hidden="1" customWidth="1"/>
    <col min="15675" max="15678" width="12.140625" style="1212" customWidth="1"/>
    <col min="15679" max="15872" width="11.42578125" style="1212"/>
    <col min="15873" max="15873" width="30.5703125" style="1212" customWidth="1"/>
    <col min="15874" max="15874" width="15.7109375" style="1212" customWidth="1"/>
    <col min="15875" max="15875" width="10.5703125" style="1212" customWidth="1"/>
    <col min="15876" max="15878" width="10.85546875" style="1212" customWidth="1"/>
    <col min="15879" max="15880" width="11.28515625" style="1212" customWidth="1"/>
    <col min="15881" max="15881" width="10.5703125" style="1212" customWidth="1"/>
    <col min="15882" max="15882" width="9.7109375" style="1212" customWidth="1"/>
    <col min="15883" max="15884" width="10.140625" style="1212" customWidth="1"/>
    <col min="15885" max="15885" width="11.28515625" style="1212" customWidth="1"/>
    <col min="15886" max="15889" width="9.7109375" style="1212" customWidth="1"/>
    <col min="15890" max="15890" width="9.28515625" style="1212" customWidth="1"/>
    <col min="15891" max="15894" width="8.7109375" style="1212" customWidth="1"/>
    <col min="15895" max="15897" width="9.7109375" style="1212" customWidth="1"/>
    <col min="15898" max="15899" width="10.140625" style="1212" customWidth="1"/>
    <col min="15900" max="15900" width="9.7109375" style="1212" customWidth="1"/>
    <col min="15901" max="15923" width="12.7109375" style="1212" customWidth="1"/>
    <col min="15924" max="15924" width="14.140625" style="1212" customWidth="1"/>
    <col min="15925" max="15930" width="0" style="1212" hidden="1" customWidth="1"/>
    <col min="15931" max="15934" width="12.140625" style="1212" customWidth="1"/>
    <col min="15935" max="16128" width="11.42578125" style="1212"/>
    <col min="16129" max="16129" width="30.5703125" style="1212" customWidth="1"/>
    <col min="16130" max="16130" width="15.7109375" style="1212" customWidth="1"/>
    <col min="16131" max="16131" width="10.5703125" style="1212" customWidth="1"/>
    <col min="16132" max="16134" width="10.85546875" style="1212" customWidth="1"/>
    <col min="16135" max="16136" width="11.28515625" style="1212" customWidth="1"/>
    <col min="16137" max="16137" width="10.5703125" style="1212" customWidth="1"/>
    <col min="16138" max="16138" width="9.7109375" style="1212" customWidth="1"/>
    <col min="16139" max="16140" width="10.140625" style="1212" customWidth="1"/>
    <col min="16141" max="16141" width="11.28515625" style="1212" customWidth="1"/>
    <col min="16142" max="16145" width="9.7109375" style="1212" customWidth="1"/>
    <col min="16146" max="16146" width="9.28515625" style="1212" customWidth="1"/>
    <col min="16147" max="16150" width="8.7109375" style="1212" customWidth="1"/>
    <col min="16151" max="16153" width="9.7109375" style="1212" customWidth="1"/>
    <col min="16154" max="16155" width="10.140625" style="1212" customWidth="1"/>
    <col min="16156" max="16156" width="9.7109375" style="1212" customWidth="1"/>
    <col min="16157" max="16179" width="12.7109375" style="1212" customWidth="1"/>
    <col min="16180" max="16180" width="14.140625" style="1212" customWidth="1"/>
    <col min="16181" max="16186" width="0" style="1212" hidden="1" customWidth="1"/>
    <col min="16187" max="16190" width="12.140625" style="1212" customWidth="1"/>
    <col min="16191" max="16384" width="11.42578125" style="1212"/>
  </cols>
  <sheetData>
    <row r="1" spans="1:57" s="1186" customFormat="1" ht="12.75" customHeight="1" x14ac:dyDescent="0.15">
      <c r="A1" s="1184" t="s">
        <v>0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</row>
    <row r="2" spans="1:57" s="1186" customFormat="1" ht="12.75" customHeight="1" x14ac:dyDescent="0.15">
      <c r="A2" s="1184" t="str">
        <f>CONCATENATE("COMUNA: ",[3]NOMBRE!B2," - ","( ",[3]NOMBRE!C2,[3]NOMBRE!D2,[3]NOMBRE!E2,[3]NOMBRE!F2,[3]NOMBRE!G2," )")</f>
        <v>COMUNA: LINARES - ( 07401 )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</row>
    <row r="3" spans="1:57" s="1186" customFormat="1" ht="12.75" customHeight="1" x14ac:dyDescent="0.2">
      <c r="A3" s="1184" t="str">
        <f>CONCATENATE("ESTABLECIMIENTO: ",[3]NOMBRE!B3," - ","( ",[3]NOMBRE!C3,[3]NOMBRE!D3,[3]NOMBRE!E3,[3]NOMBRE!F3,[3]NOMBRE!G3," )")</f>
        <v>ESTABLECIMIENTO: HOSPITAL DE LINARES  - ( 16108 )</v>
      </c>
      <c r="B3" s="1185"/>
      <c r="C3" s="1185"/>
      <c r="D3" s="1187"/>
      <c r="E3" s="1185"/>
      <c r="F3" s="1185"/>
      <c r="G3" s="1185"/>
      <c r="H3" s="1185"/>
      <c r="I3" s="1185"/>
      <c r="J3" s="1185"/>
      <c r="K3" s="1185"/>
    </row>
    <row r="4" spans="1:57" s="1186" customFormat="1" ht="12.75" customHeight="1" x14ac:dyDescent="0.15">
      <c r="A4" s="1184" t="str">
        <f>CONCATENATE("MES: ",[3]NOMBRE!B6," - ","( ",[3]NOMBRE!C6,[3]NOMBRE!D6," )")</f>
        <v>MES: SEPTIEMBRE - ( 09 )</v>
      </c>
      <c r="B4" s="1185"/>
      <c r="C4" s="1185"/>
      <c r="D4" s="1185"/>
      <c r="E4" s="1185"/>
      <c r="F4" s="1185"/>
      <c r="G4" s="1185"/>
      <c r="H4" s="1185"/>
      <c r="I4" s="1185"/>
      <c r="J4" s="1185"/>
      <c r="K4" s="1185"/>
    </row>
    <row r="5" spans="1:57" s="1186" customFormat="1" ht="12.75" customHeight="1" x14ac:dyDescent="0.15">
      <c r="A5" s="1188" t="str">
        <f>CONCATENATE("AÑO: ",[3]NOMBRE!B7)</f>
        <v>AÑO: 2013</v>
      </c>
      <c r="B5" s="1185"/>
      <c r="C5" s="1185"/>
      <c r="D5" s="1185"/>
      <c r="E5" s="1185"/>
      <c r="F5" s="1185"/>
      <c r="G5" s="1185"/>
      <c r="H5" s="1185"/>
      <c r="I5" s="1185"/>
      <c r="J5" s="1185"/>
      <c r="K5" s="1185"/>
    </row>
    <row r="6" spans="1:57" s="1190" customFormat="1" ht="39.950000000000003" customHeight="1" x14ac:dyDescent="0.2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1189"/>
      <c r="Q6" s="1189"/>
      <c r="R6" s="1189"/>
      <c r="S6" s="1189"/>
      <c r="T6" s="1189"/>
      <c r="U6" s="1189"/>
      <c r="V6" s="1189"/>
      <c r="W6" s="1186"/>
      <c r="AX6" s="1191"/>
      <c r="AY6" s="1191"/>
    </row>
    <row r="7" spans="1:57" s="1190" customFormat="1" ht="39.950000000000003" customHeight="1" x14ac:dyDescent="0.2">
      <c r="A7" s="1357" t="s">
        <v>6</v>
      </c>
      <c r="B7" s="1236"/>
      <c r="C7" s="1236"/>
      <c r="D7" s="1236"/>
      <c r="E7" s="1236"/>
      <c r="F7" s="1340"/>
      <c r="G7" s="1341"/>
      <c r="H7" s="1341"/>
      <c r="I7" s="1393"/>
      <c r="J7" s="1393"/>
      <c r="K7" s="1393"/>
      <c r="L7" s="1393"/>
      <c r="M7" s="1393"/>
      <c r="N7" s="1393"/>
      <c r="O7" s="1393"/>
      <c r="P7" s="1189"/>
      <c r="Q7" s="1189"/>
      <c r="R7" s="1189"/>
      <c r="S7" s="1189"/>
      <c r="T7" s="1189"/>
      <c r="U7" s="1189"/>
      <c r="V7" s="1189"/>
      <c r="W7" s="1186"/>
      <c r="AX7" s="1191"/>
      <c r="AY7" s="1191"/>
    </row>
    <row r="8" spans="1:57" s="1190" customFormat="1" ht="13.5" customHeight="1" x14ac:dyDescent="0.2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1393"/>
      <c r="J8" s="1393"/>
      <c r="K8" s="1393"/>
      <c r="L8" s="1393"/>
      <c r="M8" s="1393"/>
      <c r="N8" s="1393"/>
      <c r="O8" s="1393"/>
      <c r="P8" s="1189"/>
      <c r="Q8" s="1189"/>
      <c r="R8" s="1189"/>
      <c r="S8" s="1189"/>
      <c r="T8" s="1189"/>
      <c r="U8" s="1189"/>
      <c r="V8" s="1189"/>
      <c r="W8" s="1186"/>
      <c r="AX8" s="1191"/>
      <c r="AY8" s="1191"/>
    </row>
    <row r="9" spans="1:57" s="1190" customFormat="1" ht="32.25" customHeight="1" x14ac:dyDescent="0.2">
      <c r="A9" s="1418"/>
      <c r="B9" s="1419"/>
      <c r="C9" s="1391" t="s">
        <v>10</v>
      </c>
      <c r="D9" s="1295" t="s">
        <v>11</v>
      </c>
      <c r="E9" s="1342" t="s">
        <v>12</v>
      </c>
      <c r="F9" s="1391" t="s">
        <v>10</v>
      </c>
      <c r="G9" s="1295" t="s">
        <v>11</v>
      </c>
      <c r="H9" s="1342" t="s">
        <v>12</v>
      </c>
      <c r="I9" s="1393"/>
      <c r="J9" s="1393"/>
      <c r="K9" s="1393"/>
      <c r="L9" s="1393"/>
      <c r="M9" s="1393"/>
      <c r="N9" s="1393"/>
      <c r="O9" s="1393"/>
      <c r="P9" s="1189"/>
      <c r="Q9" s="1189"/>
      <c r="R9" s="1189"/>
      <c r="S9" s="1189"/>
      <c r="T9" s="1189"/>
      <c r="U9" s="1189"/>
      <c r="V9" s="1189"/>
      <c r="W9" s="1186"/>
      <c r="AX9" s="1191"/>
      <c r="AY9" s="1191"/>
    </row>
    <row r="10" spans="1:57" s="1190" customFormat="1" ht="13.5" customHeight="1" x14ac:dyDescent="0.2">
      <c r="A10" s="1457" t="s">
        <v>13</v>
      </c>
      <c r="B10" s="1343" t="s">
        <v>14</v>
      </c>
      <c r="C10" s="1242">
        <f>SUM(D10:E10)</f>
        <v>0</v>
      </c>
      <c r="D10" s="1245"/>
      <c r="E10" s="1202"/>
      <c r="F10" s="1242">
        <f>SUM(G10:H10)</f>
        <v>0</v>
      </c>
      <c r="G10" s="1245"/>
      <c r="H10" s="1202"/>
      <c r="I10" s="1379" t="str">
        <f>$BA10&amp;$BB10&amp;""</f>
        <v/>
      </c>
      <c r="J10" s="1393"/>
      <c r="K10" s="1393"/>
      <c r="L10" s="1393"/>
      <c r="M10" s="1393"/>
      <c r="N10" s="1393"/>
      <c r="O10" s="1393"/>
      <c r="P10" s="1189"/>
      <c r="Q10" s="1189"/>
      <c r="R10" s="1189"/>
      <c r="S10" s="1189"/>
      <c r="T10" s="1189"/>
      <c r="U10" s="1189"/>
      <c r="V10" s="1189"/>
      <c r="W10" s="1186"/>
      <c r="AX10" s="1191"/>
      <c r="AY10" s="1191"/>
      <c r="BA10" s="1377" t="str">
        <f>IF($D10+$E10&lt;&gt;$C10,"NO ALTERE LAS FORMULAS, la suma de Hombres y Mujeres NO es igual al Total.","")</f>
        <v/>
      </c>
      <c r="BB10" s="1377" t="str">
        <f>IF($G10+$H10&lt;&gt;$F10,"NO ALTERE LAS FORMULAS, la suma de Hombres y Mujeres NO es igual al Total.","")</f>
        <v/>
      </c>
      <c r="BC10" s="1377"/>
      <c r="BD10" s="1378">
        <f>IF($D10+$E10&lt;&gt;$C10,1,0)</f>
        <v>0</v>
      </c>
      <c r="BE10" s="1378">
        <f>IF($G10+$H10&lt;&gt;$F10,1,0)</f>
        <v>0</v>
      </c>
    </row>
    <row r="11" spans="1:57" s="1190" customFormat="1" ht="13.5" customHeight="1" x14ac:dyDescent="0.2">
      <c r="A11" s="1458"/>
      <c r="B11" s="1344" t="s">
        <v>16</v>
      </c>
      <c r="C11" s="1203">
        <f>SUM(D11:E11)</f>
        <v>0</v>
      </c>
      <c r="D11" s="1204"/>
      <c r="E11" s="1231"/>
      <c r="F11" s="1203">
        <f>SUM(G11:H11)</f>
        <v>0</v>
      </c>
      <c r="G11" s="1197"/>
      <c r="H11" s="1345"/>
      <c r="I11" s="1379" t="str">
        <f>$BA11&amp;$BB11&amp;""</f>
        <v/>
      </c>
      <c r="J11" s="1393"/>
      <c r="K11" s="1393"/>
      <c r="L11" s="1393"/>
      <c r="M11" s="1393"/>
      <c r="N11" s="1393"/>
      <c r="O11" s="1393"/>
      <c r="P11" s="1189"/>
      <c r="Q11" s="1189"/>
      <c r="R11" s="1189"/>
      <c r="S11" s="1189"/>
      <c r="T11" s="1189"/>
      <c r="U11" s="1189"/>
      <c r="V11" s="1189"/>
      <c r="W11" s="1186"/>
      <c r="AX11" s="1191"/>
      <c r="AY11" s="1191"/>
      <c r="BA11" s="1377" t="str">
        <f>IF($D11+$E11&lt;&gt;$C11,"NO ALTERE LAS FORMULAS, la suma de Hombres y Mujeres NO es igual al Total.","")</f>
        <v/>
      </c>
      <c r="BB11" s="1377" t="str">
        <f>IF($G11+$H11&lt;&gt;$F11,"NO ALTERE LAS FORMULAS, la suma de Hombres y Mujeres NO es igual al Total.","")</f>
        <v/>
      </c>
      <c r="BC11" s="1377"/>
      <c r="BD11" s="1378">
        <f>IF($D11+$E11&lt;&gt;$C11,1,0)</f>
        <v>0</v>
      </c>
      <c r="BE11" s="1378">
        <f>IF($G11+$H11&lt;&gt;$F11,1,0)</f>
        <v>0</v>
      </c>
    </row>
    <row r="12" spans="1:57" s="1190" customFormat="1" ht="13.5" customHeight="1" x14ac:dyDescent="0.2">
      <c r="A12" s="1457" t="s">
        <v>17</v>
      </c>
      <c r="B12" s="1343" t="s">
        <v>14</v>
      </c>
      <c r="C12" s="1242">
        <f>SUM(D12:E12)</f>
        <v>0</v>
      </c>
      <c r="D12" s="1245"/>
      <c r="E12" s="1202"/>
      <c r="F12" s="1242">
        <f>SUM(G12:H12)</f>
        <v>0</v>
      </c>
      <c r="G12" s="1245"/>
      <c r="H12" s="1202"/>
      <c r="I12" s="1379" t="str">
        <f>$BA12&amp;$BB12&amp;""</f>
        <v/>
      </c>
      <c r="J12" s="1393"/>
      <c r="K12" s="1393"/>
      <c r="L12" s="1393"/>
      <c r="M12" s="1393"/>
      <c r="N12" s="1393"/>
      <c r="O12" s="1393"/>
      <c r="P12" s="1189"/>
      <c r="Q12" s="1189"/>
      <c r="R12" s="1189"/>
      <c r="S12" s="1189"/>
      <c r="T12" s="1189"/>
      <c r="U12" s="1189"/>
      <c r="V12" s="1189"/>
      <c r="W12" s="1186"/>
      <c r="AX12" s="1191"/>
      <c r="AY12" s="1191"/>
      <c r="BA12" s="1377" t="str">
        <f>IF($D12+$E12&lt;&gt;$C12,"NO ALTERE LAS FORMULAS, la suma de Hombres y Mujeres NO es igual al Total.","")</f>
        <v/>
      </c>
      <c r="BB12" s="1377" t="str">
        <f>IF($G12+$H12&lt;&gt;$F12,"NO ALTERE LAS FORMULAS, la suma de Hombres y Mujeres NO es igual al Total.","")</f>
        <v/>
      </c>
      <c r="BC12" s="1377"/>
      <c r="BD12" s="1378">
        <f>IF($D12+$E12&lt;&gt;$C12,1,0)</f>
        <v>0</v>
      </c>
      <c r="BE12" s="1378">
        <f>IF($G12+$H12&lt;&gt;$F12,1,0)</f>
        <v>0</v>
      </c>
    </row>
    <row r="13" spans="1:57" s="1190" customFormat="1" ht="13.5" customHeight="1" x14ac:dyDescent="0.2">
      <c r="A13" s="1458"/>
      <c r="B13" s="1344" t="s">
        <v>16</v>
      </c>
      <c r="C13" s="1203">
        <f>SUM(D13:E13)</f>
        <v>0</v>
      </c>
      <c r="D13" s="1204"/>
      <c r="E13" s="1231"/>
      <c r="F13" s="1203">
        <f>SUM(G13:H13)</f>
        <v>0</v>
      </c>
      <c r="G13" s="1197"/>
      <c r="H13" s="1345"/>
      <c r="I13" s="1379" t="str">
        <f>$BA13&amp;$BB13&amp;""</f>
        <v/>
      </c>
      <c r="J13" s="1393"/>
      <c r="K13" s="1393"/>
      <c r="L13" s="1393"/>
      <c r="M13" s="1393"/>
      <c r="N13" s="1393"/>
      <c r="O13" s="1393"/>
      <c r="P13" s="1189"/>
      <c r="Q13" s="1189"/>
      <c r="R13" s="1189"/>
      <c r="S13" s="1189"/>
      <c r="T13" s="1189"/>
      <c r="U13" s="1189"/>
      <c r="V13" s="1189"/>
      <c r="W13" s="1186"/>
      <c r="AX13" s="1191"/>
      <c r="AY13" s="1191"/>
      <c r="BA13" s="1377" t="str">
        <f>IF($D13+$E13&lt;&gt;$C13,"NO ALTERE LAS FORMULAS, la suma de Hombres y Mujeres NO es igual al Total.","")</f>
        <v/>
      </c>
      <c r="BB13" s="1377" t="str">
        <f>IF($G13+$H13&lt;&gt;$F13,"NO ALTERE LAS FORMULAS, la suma de Hombres y Mujeres NO es igual al Total.","")</f>
        <v/>
      </c>
      <c r="BC13" s="1377"/>
      <c r="BD13" s="1378">
        <f>IF($D13+$E13&lt;&gt;$C13,1,0)</f>
        <v>0</v>
      </c>
      <c r="BE13" s="1378">
        <f>IF($G13+$H13&lt;&gt;$F13,1,0)</f>
        <v>0</v>
      </c>
    </row>
    <row r="14" spans="1:57" s="1190" customFormat="1" ht="13.5" customHeight="1" x14ac:dyDescent="0.2">
      <c r="A14" s="1442" t="s">
        <v>18</v>
      </c>
      <c r="B14" s="1443"/>
      <c r="C14" s="1233">
        <f t="shared" ref="C14:H14" si="0">SUM(C10:C13)</f>
        <v>0</v>
      </c>
      <c r="D14" s="1233">
        <f t="shared" si="0"/>
        <v>0</v>
      </c>
      <c r="E14" s="1233">
        <f t="shared" si="0"/>
        <v>0</v>
      </c>
      <c r="F14" s="1233">
        <f t="shared" si="0"/>
        <v>0</v>
      </c>
      <c r="G14" s="1233">
        <f t="shared" si="0"/>
        <v>0</v>
      </c>
      <c r="H14" s="1233">
        <f t="shared" si="0"/>
        <v>0</v>
      </c>
      <c r="I14" s="1189"/>
      <c r="J14" s="1393"/>
      <c r="K14" s="1393"/>
      <c r="L14" s="1393"/>
      <c r="M14" s="1393"/>
      <c r="N14" s="1393"/>
      <c r="O14" s="1393"/>
      <c r="P14" s="1189"/>
      <c r="Q14" s="1189"/>
      <c r="R14" s="1189"/>
      <c r="S14" s="1189"/>
      <c r="T14" s="1189"/>
      <c r="U14" s="1189"/>
      <c r="V14" s="1189"/>
      <c r="W14" s="1186"/>
      <c r="AX14" s="1191"/>
      <c r="AY14" s="1191"/>
    </row>
    <row r="15" spans="1:57" s="1190" customFormat="1" ht="13.5" customHeight="1" x14ac:dyDescent="0.2">
      <c r="A15" s="1347" t="s">
        <v>19</v>
      </c>
      <c r="B15" s="1346"/>
      <c r="C15" s="1278"/>
      <c r="D15" s="1278"/>
      <c r="E15" s="1278"/>
      <c r="F15" s="1278"/>
      <c r="G15" s="1278"/>
      <c r="H15" s="1278"/>
      <c r="I15" s="1393"/>
      <c r="J15" s="1393"/>
      <c r="K15" s="1393"/>
      <c r="L15" s="1393"/>
      <c r="M15" s="1393"/>
      <c r="N15" s="1393"/>
      <c r="O15" s="1393"/>
      <c r="P15" s="1189"/>
      <c r="Q15" s="1189"/>
      <c r="R15" s="1189"/>
      <c r="S15" s="1189"/>
      <c r="T15" s="1189"/>
      <c r="U15" s="1189"/>
      <c r="V15" s="1189"/>
      <c r="W15" s="1186"/>
      <c r="AX15" s="1191"/>
      <c r="AY15" s="1191"/>
    </row>
    <row r="16" spans="1:57" s="1190" customFormat="1" ht="57" customHeight="1" x14ac:dyDescent="0.2">
      <c r="A16" s="1352" t="s">
        <v>20</v>
      </c>
      <c r="B16" s="1183"/>
      <c r="C16" s="1183"/>
      <c r="D16" s="1335"/>
      <c r="E16" s="1179"/>
      <c r="F16" s="1186"/>
      <c r="G16" s="1186"/>
      <c r="H16" s="1186"/>
      <c r="I16" s="1185"/>
      <c r="J16" s="1393"/>
      <c r="K16" s="1393"/>
      <c r="L16" s="1393"/>
      <c r="M16" s="1393"/>
      <c r="N16" s="1393"/>
      <c r="O16" s="1393"/>
      <c r="P16" s="1189"/>
      <c r="Q16" s="1189"/>
      <c r="R16" s="1189"/>
      <c r="S16" s="1189"/>
      <c r="T16" s="1189"/>
      <c r="U16" s="1189"/>
      <c r="V16" s="1189"/>
      <c r="W16" s="1186"/>
      <c r="AX16" s="1191"/>
      <c r="AY16" s="1191"/>
    </row>
    <row r="17" spans="1:58" s="1190" customFormat="1" ht="15.75" customHeight="1" x14ac:dyDescent="0.2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1393"/>
      <c r="K17" s="1393"/>
      <c r="L17" s="1393"/>
      <c r="M17" s="1393"/>
      <c r="N17" s="1393"/>
      <c r="O17" s="1393"/>
      <c r="P17" s="1189"/>
      <c r="Q17" s="1189"/>
      <c r="R17" s="1189"/>
      <c r="S17" s="1189"/>
      <c r="T17" s="1189"/>
      <c r="U17" s="1189"/>
      <c r="V17" s="1189"/>
      <c r="W17" s="1186"/>
      <c r="AX17" s="1191"/>
      <c r="AY17" s="1191"/>
    </row>
    <row r="18" spans="1:58" s="1190" customFormat="1" ht="21.75" customHeight="1" x14ac:dyDescent="0.2">
      <c r="A18" s="1461"/>
      <c r="B18" s="1462"/>
      <c r="C18" s="1421"/>
      <c r="D18" s="1295" t="s">
        <v>24</v>
      </c>
      <c r="E18" s="1195" t="s">
        <v>25</v>
      </c>
      <c r="F18" s="1195" t="s">
        <v>26</v>
      </c>
      <c r="G18" s="1195" t="s">
        <v>27</v>
      </c>
      <c r="H18" s="1195" t="s">
        <v>28</v>
      </c>
      <c r="I18" s="1196" t="s">
        <v>29</v>
      </c>
      <c r="J18" s="1393"/>
      <c r="K18" s="1393"/>
      <c r="L18" s="1393"/>
      <c r="M18" s="1393"/>
      <c r="N18" s="1393"/>
      <c r="O18" s="1393"/>
      <c r="P18" s="1189"/>
      <c r="Q18" s="1189"/>
      <c r="R18" s="1189"/>
      <c r="S18" s="1189"/>
      <c r="T18" s="1189"/>
      <c r="U18" s="1189"/>
      <c r="V18" s="1189"/>
      <c r="W18" s="1186"/>
      <c r="AX18" s="1191"/>
      <c r="AY18" s="1191"/>
    </row>
    <row r="19" spans="1:58" s="1190" customFormat="1" ht="18.75" customHeight="1" x14ac:dyDescent="0.2">
      <c r="A19" s="1402" t="s">
        <v>30</v>
      </c>
      <c r="B19" s="1403"/>
      <c r="C19" s="1336">
        <f>SUM(D19:I19)</f>
        <v>0</v>
      </c>
      <c r="D19" s="1337"/>
      <c r="E19" s="1338"/>
      <c r="F19" s="1338"/>
      <c r="G19" s="1338"/>
      <c r="H19" s="1338"/>
      <c r="I19" s="1339"/>
      <c r="J19" s="1379" t="str">
        <f>$BA19&amp;""</f>
        <v/>
      </c>
      <c r="K19" s="1393"/>
      <c r="L19" s="1393"/>
      <c r="M19" s="1393"/>
      <c r="N19" s="1393"/>
      <c r="O19" s="1393"/>
      <c r="P19" s="1189"/>
      <c r="Q19" s="1189"/>
      <c r="R19" s="1189"/>
      <c r="S19" s="1189"/>
      <c r="T19" s="1189"/>
      <c r="U19" s="1189"/>
      <c r="V19" s="1189"/>
      <c r="W19" s="1186"/>
      <c r="AX19" s="1191"/>
      <c r="AY19" s="1191"/>
      <c r="BA19" s="1377" t="str">
        <f>IF(SUM($D19:$I19)&lt;&gt;$C19,"NO ALTERE LAS FORMULAS, la suma de las edades NO es igual al Total.","")</f>
        <v/>
      </c>
      <c r="BD19" s="1378">
        <f>IF(SUM($D19:$I19)&lt;&gt;$C19,1,0)</f>
        <v>0</v>
      </c>
    </row>
    <row r="20" spans="1:58" s="1206" customFormat="1" ht="13.5" customHeight="1" x14ac:dyDescent="0.2">
      <c r="A20" s="1363" t="s">
        <v>31</v>
      </c>
      <c r="B20" s="1363"/>
      <c r="C20" s="1278"/>
      <c r="D20" s="1364"/>
      <c r="E20" s="1364"/>
      <c r="F20" s="1364"/>
      <c r="G20" s="1364"/>
      <c r="H20" s="1364"/>
      <c r="I20" s="1364"/>
      <c r="J20" s="1365"/>
      <c r="K20" s="1365"/>
      <c r="L20" s="1365"/>
      <c r="M20" s="1365"/>
      <c r="N20" s="1365"/>
      <c r="O20" s="1365"/>
      <c r="P20" s="1366"/>
      <c r="Q20" s="1366"/>
      <c r="R20" s="1366"/>
      <c r="S20" s="1366"/>
      <c r="T20" s="1366"/>
      <c r="U20" s="1366"/>
      <c r="V20" s="1366"/>
      <c r="W20" s="1205"/>
      <c r="AX20" s="1367"/>
      <c r="AY20" s="1367"/>
    </row>
    <row r="21" spans="1:58" s="1178" customFormat="1" ht="55.5" customHeight="1" x14ac:dyDescent="0.25">
      <c r="A21" s="1358" t="s">
        <v>32</v>
      </c>
      <c r="B21" s="1219"/>
      <c r="C21" s="1219"/>
      <c r="D21" s="1219"/>
    </row>
    <row r="22" spans="1:58" s="1178" customFormat="1" ht="38.2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</row>
    <row r="23" spans="1:58" s="1178" customFormat="1" ht="15" customHeight="1" x14ac:dyDescent="0.25">
      <c r="A23" s="1412"/>
      <c r="B23" s="1466"/>
      <c r="C23" s="1412"/>
      <c r="D23" s="1430"/>
      <c r="E23" s="1412"/>
      <c r="F23" s="1433"/>
      <c r="G23" s="1471"/>
      <c r="H23" s="1430"/>
    </row>
    <row r="24" spans="1:58" s="1178" customFormat="1" ht="15" x14ac:dyDescent="0.25">
      <c r="A24" s="1412"/>
      <c r="B24" s="1466"/>
      <c r="C24" s="1413"/>
      <c r="D24" s="1431"/>
      <c r="E24" s="1413"/>
      <c r="F24" s="1434"/>
      <c r="G24" s="1472"/>
      <c r="H24" s="1431"/>
    </row>
    <row r="25" spans="1:58" s="1178" customFormat="1" ht="21" x14ac:dyDescent="0.25">
      <c r="A25" s="1413"/>
      <c r="B25" s="1467"/>
      <c r="C25" s="1193" t="s">
        <v>38</v>
      </c>
      <c r="D25" s="1220" t="s">
        <v>39</v>
      </c>
      <c r="E25" s="1193" t="s">
        <v>11</v>
      </c>
      <c r="F25" s="1256" t="s">
        <v>12</v>
      </c>
      <c r="G25" s="1277" t="s">
        <v>38</v>
      </c>
      <c r="H25" s="1220" t="s">
        <v>40</v>
      </c>
    </row>
    <row r="26" spans="1:58" s="1178" customFormat="1" ht="15" x14ac:dyDescent="0.25">
      <c r="A26" s="1222" t="s">
        <v>41</v>
      </c>
      <c r="B26" s="1223">
        <f>SUM(C26:D26)</f>
        <v>0</v>
      </c>
      <c r="C26" s="1224"/>
      <c r="D26" s="1202"/>
      <c r="E26" s="1273"/>
      <c r="F26" s="1274"/>
      <c r="G26" s="1275"/>
      <c r="H26" s="1276"/>
      <c r="I26" s="1379" t="str">
        <f>$BA26&amp;""&amp;$BB26&amp;""&amp;$BC26&amp;""</f>
        <v/>
      </c>
      <c r="BA26" s="1377" t="str">
        <f>IF($C26+$D26&lt;&gt;$B26,"NO ALTERE LAS FORMULAS, la suma de las edades NO es igual al Total.","")</f>
        <v/>
      </c>
      <c r="BB26" s="1377" t="str">
        <f>IF($B26&lt;&gt;$E26+$F26,"El número TOTAL de solicitudes resueltas NO ES IGUAL a la suma POR SEXO.","")</f>
        <v/>
      </c>
      <c r="BC26" s="1377" t="str">
        <f>IF(AND($B26&lt;&gt;0,SUM($G26:$H26)&lt;&gt;0),"Recuerde que * Registra Establecimiento que resuelve - ** Registra Establecimiento que solicita la Teleasistencia.","")</f>
        <v/>
      </c>
      <c r="BD26" s="1378">
        <f>IF($C26+$D26&lt;&gt;$B26,1,0)</f>
        <v>0</v>
      </c>
      <c r="BE26" s="1378">
        <f>IF($B26&lt;&gt;$E26+$F26,1,0)</f>
        <v>0</v>
      </c>
      <c r="BF26" s="1378">
        <f>IF(AND(B26&lt;&gt;0,SUM(G26:H26)&lt;&gt;0),1,0)</f>
        <v>0</v>
      </c>
    </row>
    <row r="27" spans="1:58" s="1178" customFormat="1" ht="15" x14ac:dyDescent="0.25">
      <c r="A27" s="1226" t="s">
        <v>42</v>
      </c>
      <c r="B27" s="1223">
        <f t="shared" ref="B27:B64" si="1">SUM(C27:D27)</f>
        <v>0</v>
      </c>
      <c r="C27" s="1224"/>
      <c r="D27" s="1225"/>
      <c r="E27" s="1224"/>
      <c r="F27" s="1258"/>
      <c r="G27" s="1262"/>
      <c r="H27" s="1263"/>
      <c r="I27" s="1379" t="str">
        <f t="shared" ref="I27:I66" si="2">$BA27&amp;""&amp;$BB27&amp;""&amp;$BC27&amp;""</f>
        <v/>
      </c>
      <c r="BA27" s="1377" t="str">
        <f t="shared" ref="BA27:BA66" si="3">IF($C27+$D27&lt;&gt;$B27,"NO ALTERE LAS FORMULAS, la suma de las edades NO es igual al Total.","")</f>
        <v/>
      </c>
      <c r="BB27" s="1377" t="str">
        <f t="shared" ref="BB27:BB66" si="4">IF($B27&lt;&gt;$E27+$F27,"El número TOTAL de solicitudes resueltas NO ES IGUAL a la suma POR SEXO.","")</f>
        <v/>
      </c>
      <c r="BC27" s="1377" t="str">
        <f t="shared" ref="BC27:BC66" si="5">IF(AND($B27&lt;&gt;0,SUM($G27:$H27)&lt;&gt;0),"Recuerde que * Registra Establecimiento que resuelve - ** Registra Establecimiento que solicita la Teleasistencia.","")</f>
        <v/>
      </c>
      <c r="BD27" s="1378">
        <f t="shared" ref="BD27:BD66" si="6">IF($C27+$D27&lt;&gt;$B27,1,0)</f>
        <v>0</v>
      </c>
      <c r="BE27" s="1378">
        <f t="shared" ref="BE27:BE66" si="7">IF($B27&lt;&gt;$E27+$F27,1,0)</f>
        <v>0</v>
      </c>
      <c r="BF27" s="1378">
        <f t="shared" ref="BF27:BF66" si="8">IF(AND(B27&lt;&gt;0,SUM(G27:H27)&lt;&gt;0),1,0)</f>
        <v>0</v>
      </c>
    </row>
    <row r="28" spans="1:58" s="1178" customFormat="1" ht="15" x14ac:dyDescent="0.25">
      <c r="A28" s="1226" t="s">
        <v>43</v>
      </c>
      <c r="B28" s="1223">
        <f t="shared" si="1"/>
        <v>0</v>
      </c>
      <c r="C28" s="1224"/>
      <c r="D28" s="1225"/>
      <c r="E28" s="1224"/>
      <c r="F28" s="1258"/>
      <c r="G28" s="1262"/>
      <c r="H28" s="1263"/>
      <c r="I28" s="1379" t="str">
        <f t="shared" si="2"/>
        <v/>
      </c>
      <c r="BA28" s="1377" t="str">
        <f t="shared" si="3"/>
        <v/>
      </c>
      <c r="BB28" s="1377" t="str">
        <f t="shared" si="4"/>
        <v/>
      </c>
      <c r="BC28" s="1377" t="str">
        <f t="shared" si="5"/>
        <v/>
      </c>
      <c r="BD28" s="1378">
        <f t="shared" si="6"/>
        <v>0</v>
      </c>
      <c r="BE28" s="1378">
        <f t="shared" si="7"/>
        <v>0</v>
      </c>
      <c r="BF28" s="1378">
        <f t="shared" si="8"/>
        <v>0</v>
      </c>
    </row>
    <row r="29" spans="1:58" s="1178" customFormat="1" ht="15" x14ac:dyDescent="0.25">
      <c r="A29" s="1226" t="s">
        <v>44</v>
      </c>
      <c r="B29" s="1223">
        <f t="shared" si="1"/>
        <v>3</v>
      </c>
      <c r="C29" s="1224"/>
      <c r="D29" s="1225">
        <v>3</v>
      </c>
      <c r="E29" s="1224">
        <v>3</v>
      </c>
      <c r="F29" s="1258"/>
      <c r="G29" s="1262"/>
      <c r="H29" s="1263"/>
      <c r="I29" s="1379" t="str">
        <f t="shared" si="2"/>
        <v/>
      </c>
      <c r="BA29" s="1377" t="str">
        <f t="shared" si="3"/>
        <v/>
      </c>
      <c r="BB29" s="1377" t="str">
        <f t="shared" si="4"/>
        <v/>
      </c>
      <c r="BC29" s="1377" t="str">
        <f t="shared" si="5"/>
        <v/>
      </c>
      <c r="BD29" s="1378">
        <f t="shared" si="6"/>
        <v>0</v>
      </c>
      <c r="BE29" s="1378">
        <f t="shared" si="7"/>
        <v>0</v>
      </c>
      <c r="BF29" s="1378">
        <f t="shared" si="8"/>
        <v>0</v>
      </c>
    </row>
    <row r="30" spans="1:58" s="1178" customFormat="1" ht="15" x14ac:dyDescent="0.25">
      <c r="A30" s="1226" t="s">
        <v>45</v>
      </c>
      <c r="B30" s="1223">
        <f t="shared" si="1"/>
        <v>0</v>
      </c>
      <c r="C30" s="1224"/>
      <c r="D30" s="1225"/>
      <c r="E30" s="1224"/>
      <c r="F30" s="1258"/>
      <c r="G30" s="1262"/>
      <c r="H30" s="1263"/>
      <c r="I30" s="1379" t="str">
        <f t="shared" si="2"/>
        <v/>
      </c>
      <c r="BA30" s="1377" t="str">
        <f t="shared" si="3"/>
        <v/>
      </c>
      <c r="BB30" s="1377" t="str">
        <f t="shared" si="4"/>
        <v/>
      </c>
      <c r="BC30" s="1377" t="str">
        <f t="shared" si="5"/>
        <v/>
      </c>
      <c r="BD30" s="1378">
        <f t="shared" si="6"/>
        <v>0</v>
      </c>
      <c r="BE30" s="1378">
        <f t="shared" si="7"/>
        <v>0</v>
      </c>
      <c r="BF30" s="1378">
        <f t="shared" si="8"/>
        <v>0</v>
      </c>
    </row>
    <row r="31" spans="1:58" s="1178" customFormat="1" ht="15" x14ac:dyDescent="0.25">
      <c r="A31" s="1226" t="s">
        <v>46</v>
      </c>
      <c r="B31" s="1223">
        <f t="shared" si="1"/>
        <v>0</v>
      </c>
      <c r="C31" s="1224"/>
      <c r="D31" s="1225"/>
      <c r="E31" s="1224"/>
      <c r="F31" s="1258"/>
      <c r="G31" s="1262"/>
      <c r="H31" s="1263"/>
      <c r="I31" s="1379" t="str">
        <f t="shared" si="2"/>
        <v/>
      </c>
      <c r="BA31" s="1377" t="str">
        <f t="shared" si="3"/>
        <v/>
      </c>
      <c r="BB31" s="1377" t="str">
        <f t="shared" si="4"/>
        <v/>
      </c>
      <c r="BC31" s="1377" t="str">
        <f t="shared" si="5"/>
        <v/>
      </c>
      <c r="BD31" s="1378">
        <f t="shared" si="6"/>
        <v>0</v>
      </c>
      <c r="BE31" s="1378">
        <f t="shared" si="7"/>
        <v>0</v>
      </c>
      <c r="BF31" s="1378">
        <f t="shared" si="8"/>
        <v>0</v>
      </c>
    </row>
    <row r="32" spans="1:58" s="1178" customFormat="1" ht="15" x14ac:dyDescent="0.25">
      <c r="A32" s="1226" t="s">
        <v>47</v>
      </c>
      <c r="B32" s="1223">
        <f t="shared" si="1"/>
        <v>0</v>
      </c>
      <c r="C32" s="1224"/>
      <c r="D32" s="1225"/>
      <c r="E32" s="1224"/>
      <c r="F32" s="1258"/>
      <c r="G32" s="1262"/>
      <c r="H32" s="1263"/>
      <c r="I32" s="1379" t="str">
        <f t="shared" si="2"/>
        <v/>
      </c>
      <c r="BA32" s="1377" t="str">
        <f t="shared" si="3"/>
        <v/>
      </c>
      <c r="BB32" s="1377" t="str">
        <f t="shared" si="4"/>
        <v/>
      </c>
      <c r="BC32" s="1377" t="str">
        <f t="shared" si="5"/>
        <v/>
      </c>
      <c r="BD32" s="1378">
        <f t="shared" si="6"/>
        <v>0</v>
      </c>
      <c r="BE32" s="1378">
        <f t="shared" si="7"/>
        <v>0</v>
      </c>
      <c r="BF32" s="1378">
        <f t="shared" si="8"/>
        <v>0</v>
      </c>
    </row>
    <row r="33" spans="1:58" s="1178" customFormat="1" ht="15" x14ac:dyDescent="0.25">
      <c r="A33" s="1226" t="s">
        <v>48</v>
      </c>
      <c r="B33" s="1223">
        <f t="shared" si="1"/>
        <v>0</v>
      </c>
      <c r="C33" s="1224"/>
      <c r="D33" s="1225"/>
      <c r="E33" s="1224"/>
      <c r="F33" s="1258"/>
      <c r="G33" s="1262"/>
      <c r="H33" s="1263"/>
      <c r="I33" s="1379" t="str">
        <f t="shared" si="2"/>
        <v/>
      </c>
      <c r="BA33" s="1377" t="str">
        <f t="shared" si="3"/>
        <v/>
      </c>
      <c r="BB33" s="1377" t="str">
        <f t="shared" si="4"/>
        <v/>
      </c>
      <c r="BC33" s="1377" t="str">
        <f t="shared" si="5"/>
        <v/>
      </c>
      <c r="BD33" s="1378">
        <f t="shared" si="6"/>
        <v>0</v>
      </c>
      <c r="BE33" s="1378">
        <f t="shared" si="7"/>
        <v>0</v>
      </c>
      <c r="BF33" s="1378">
        <f t="shared" si="8"/>
        <v>0</v>
      </c>
    </row>
    <row r="34" spans="1:58" s="1178" customFormat="1" ht="15" x14ac:dyDescent="0.25">
      <c r="A34" s="1226" t="s">
        <v>49</v>
      </c>
      <c r="B34" s="1223">
        <f t="shared" si="1"/>
        <v>0</v>
      </c>
      <c r="C34" s="1224"/>
      <c r="D34" s="1225"/>
      <c r="E34" s="1224"/>
      <c r="F34" s="1258"/>
      <c r="G34" s="1262"/>
      <c r="H34" s="1263"/>
      <c r="I34" s="1379" t="str">
        <f t="shared" si="2"/>
        <v/>
      </c>
      <c r="BA34" s="1377" t="str">
        <f t="shared" si="3"/>
        <v/>
      </c>
      <c r="BB34" s="1377" t="str">
        <f t="shared" si="4"/>
        <v/>
      </c>
      <c r="BC34" s="1377" t="str">
        <f t="shared" si="5"/>
        <v/>
      </c>
      <c r="BD34" s="1378">
        <f t="shared" si="6"/>
        <v>0</v>
      </c>
      <c r="BE34" s="1378">
        <f t="shared" si="7"/>
        <v>0</v>
      </c>
      <c r="BF34" s="1378">
        <f t="shared" si="8"/>
        <v>0</v>
      </c>
    </row>
    <row r="35" spans="1:58" s="1178" customFormat="1" ht="15" x14ac:dyDescent="0.25">
      <c r="A35" s="1226" t="s">
        <v>50</v>
      </c>
      <c r="B35" s="1223">
        <f t="shared" si="1"/>
        <v>0</v>
      </c>
      <c r="C35" s="1224"/>
      <c r="D35" s="1225"/>
      <c r="E35" s="1224"/>
      <c r="F35" s="1258"/>
      <c r="G35" s="1262"/>
      <c r="H35" s="1263"/>
      <c r="I35" s="1379" t="str">
        <f t="shared" si="2"/>
        <v/>
      </c>
      <c r="BA35" s="1377" t="str">
        <f t="shared" si="3"/>
        <v/>
      </c>
      <c r="BB35" s="1377" t="str">
        <f t="shared" si="4"/>
        <v/>
      </c>
      <c r="BC35" s="1377" t="str">
        <f t="shared" si="5"/>
        <v/>
      </c>
      <c r="BD35" s="1378">
        <f t="shared" si="6"/>
        <v>0</v>
      </c>
      <c r="BE35" s="1378">
        <f t="shared" si="7"/>
        <v>0</v>
      </c>
      <c r="BF35" s="1378">
        <f t="shared" si="8"/>
        <v>0</v>
      </c>
    </row>
    <row r="36" spans="1:58" s="1178" customFormat="1" ht="24" customHeight="1" x14ac:dyDescent="0.25">
      <c r="A36" s="1227" t="s">
        <v>51</v>
      </c>
      <c r="B36" s="1223">
        <f t="shared" si="1"/>
        <v>0</v>
      </c>
      <c r="C36" s="1224"/>
      <c r="D36" s="1225"/>
      <c r="E36" s="1224"/>
      <c r="F36" s="1258"/>
      <c r="G36" s="1262"/>
      <c r="H36" s="1263"/>
      <c r="I36" s="1379" t="str">
        <f t="shared" si="2"/>
        <v/>
      </c>
      <c r="BA36" s="1377" t="str">
        <f t="shared" si="3"/>
        <v/>
      </c>
      <c r="BB36" s="1377" t="str">
        <f t="shared" si="4"/>
        <v/>
      </c>
      <c r="BC36" s="1377" t="str">
        <f t="shared" si="5"/>
        <v/>
      </c>
      <c r="BD36" s="1378">
        <f t="shared" si="6"/>
        <v>0</v>
      </c>
      <c r="BE36" s="1378">
        <f t="shared" si="7"/>
        <v>0</v>
      </c>
      <c r="BF36" s="1378">
        <f t="shared" si="8"/>
        <v>0</v>
      </c>
    </row>
    <row r="37" spans="1:58" s="1178" customFormat="1" ht="15" x14ac:dyDescent="0.25">
      <c r="A37" s="1226" t="s">
        <v>52</v>
      </c>
      <c r="B37" s="1223">
        <f t="shared" si="1"/>
        <v>0</v>
      </c>
      <c r="C37" s="1224"/>
      <c r="D37" s="1225"/>
      <c r="E37" s="1224"/>
      <c r="F37" s="1258"/>
      <c r="G37" s="1262"/>
      <c r="H37" s="1263"/>
      <c r="I37" s="1379" t="str">
        <f t="shared" si="2"/>
        <v/>
      </c>
      <c r="BA37" s="1377" t="str">
        <f t="shared" si="3"/>
        <v/>
      </c>
      <c r="BB37" s="1377" t="str">
        <f t="shared" si="4"/>
        <v/>
      </c>
      <c r="BC37" s="1377" t="str">
        <f t="shared" si="5"/>
        <v/>
      </c>
      <c r="BD37" s="1378">
        <f t="shared" si="6"/>
        <v>0</v>
      </c>
      <c r="BE37" s="1378">
        <f t="shared" si="7"/>
        <v>0</v>
      </c>
      <c r="BF37" s="1378">
        <f t="shared" si="8"/>
        <v>0</v>
      </c>
    </row>
    <row r="38" spans="1:58" s="1178" customFormat="1" ht="15" x14ac:dyDescent="0.25">
      <c r="A38" s="1226" t="s">
        <v>53</v>
      </c>
      <c r="B38" s="1223">
        <f t="shared" si="1"/>
        <v>0</v>
      </c>
      <c r="C38" s="1228"/>
      <c r="D38" s="1225"/>
      <c r="E38" s="1224"/>
      <c r="F38" s="1258"/>
      <c r="G38" s="1281"/>
      <c r="H38" s="1263"/>
      <c r="I38" s="1379" t="str">
        <f t="shared" si="2"/>
        <v/>
      </c>
      <c r="BA38" s="1377" t="str">
        <f t="shared" si="3"/>
        <v/>
      </c>
      <c r="BB38" s="1377" t="str">
        <f t="shared" si="4"/>
        <v/>
      </c>
      <c r="BC38" s="1377" t="str">
        <f t="shared" si="5"/>
        <v/>
      </c>
      <c r="BD38" s="1378">
        <f t="shared" si="6"/>
        <v>0</v>
      </c>
      <c r="BE38" s="1378">
        <f t="shared" si="7"/>
        <v>0</v>
      </c>
      <c r="BF38" s="1378">
        <f t="shared" si="8"/>
        <v>0</v>
      </c>
    </row>
    <row r="39" spans="1:58" s="1178" customFormat="1" ht="15" x14ac:dyDescent="0.25">
      <c r="A39" s="1280" t="s">
        <v>54</v>
      </c>
      <c r="B39" s="1223">
        <f t="shared" si="1"/>
        <v>0</v>
      </c>
      <c r="C39" s="1224"/>
      <c r="D39" s="1225"/>
      <c r="E39" s="1224"/>
      <c r="F39" s="1258"/>
      <c r="G39" s="1262"/>
      <c r="H39" s="1263"/>
      <c r="I39" s="1379" t="str">
        <f t="shared" si="2"/>
        <v/>
      </c>
      <c r="BA39" s="1377" t="str">
        <f t="shared" si="3"/>
        <v/>
      </c>
      <c r="BB39" s="1377" t="str">
        <f t="shared" si="4"/>
        <v/>
      </c>
      <c r="BC39" s="1377" t="str">
        <f t="shared" si="5"/>
        <v/>
      </c>
      <c r="BD39" s="1378">
        <f t="shared" si="6"/>
        <v>0</v>
      </c>
      <c r="BE39" s="1378">
        <f t="shared" si="7"/>
        <v>0</v>
      </c>
      <c r="BF39" s="1378">
        <f t="shared" si="8"/>
        <v>0</v>
      </c>
    </row>
    <row r="40" spans="1:58" s="1178" customFormat="1" ht="15" x14ac:dyDescent="0.25">
      <c r="A40" s="1226" t="s">
        <v>55</v>
      </c>
      <c r="B40" s="1223">
        <f t="shared" si="1"/>
        <v>0</v>
      </c>
      <c r="C40" s="1224"/>
      <c r="D40" s="1225"/>
      <c r="E40" s="1224"/>
      <c r="F40" s="1258"/>
      <c r="G40" s="1262"/>
      <c r="H40" s="1263"/>
      <c r="I40" s="1379" t="str">
        <f t="shared" si="2"/>
        <v/>
      </c>
      <c r="BA40" s="1377" t="str">
        <f t="shared" si="3"/>
        <v/>
      </c>
      <c r="BB40" s="1377" t="str">
        <f t="shared" si="4"/>
        <v/>
      </c>
      <c r="BC40" s="1377" t="str">
        <f t="shared" si="5"/>
        <v/>
      </c>
      <c r="BD40" s="1378">
        <f t="shared" si="6"/>
        <v>0</v>
      </c>
      <c r="BE40" s="1378">
        <f t="shared" si="7"/>
        <v>0</v>
      </c>
      <c r="BF40" s="1378">
        <f t="shared" si="8"/>
        <v>0</v>
      </c>
    </row>
    <row r="41" spans="1:58" s="1178" customFormat="1" ht="15" x14ac:dyDescent="0.25">
      <c r="A41" s="1226" t="s">
        <v>56</v>
      </c>
      <c r="B41" s="1223">
        <f t="shared" si="1"/>
        <v>0</v>
      </c>
      <c r="C41" s="1224"/>
      <c r="D41" s="1225"/>
      <c r="E41" s="1224"/>
      <c r="F41" s="1258"/>
      <c r="G41" s="1262"/>
      <c r="H41" s="1263"/>
      <c r="I41" s="1379" t="str">
        <f t="shared" si="2"/>
        <v/>
      </c>
      <c r="BA41" s="1377" t="str">
        <f t="shared" si="3"/>
        <v/>
      </c>
      <c r="BB41" s="1377" t="str">
        <f t="shared" si="4"/>
        <v/>
      </c>
      <c r="BC41" s="1377" t="str">
        <f t="shared" si="5"/>
        <v/>
      </c>
      <c r="BD41" s="1378">
        <f t="shared" si="6"/>
        <v>0</v>
      </c>
      <c r="BE41" s="1378">
        <f t="shared" si="7"/>
        <v>0</v>
      </c>
      <c r="BF41" s="1378">
        <f t="shared" si="8"/>
        <v>0</v>
      </c>
    </row>
    <row r="42" spans="1:58" s="1178" customFormat="1" ht="15" x14ac:dyDescent="0.25">
      <c r="A42" s="1226" t="s">
        <v>57</v>
      </c>
      <c r="B42" s="1223">
        <f t="shared" si="1"/>
        <v>0</v>
      </c>
      <c r="C42" s="1224"/>
      <c r="D42" s="1225"/>
      <c r="E42" s="1224"/>
      <c r="F42" s="1258"/>
      <c r="G42" s="1262"/>
      <c r="H42" s="1263"/>
      <c r="I42" s="1379" t="str">
        <f t="shared" si="2"/>
        <v/>
      </c>
      <c r="BA42" s="1377" t="str">
        <f t="shared" si="3"/>
        <v/>
      </c>
      <c r="BB42" s="1377" t="str">
        <f t="shared" si="4"/>
        <v/>
      </c>
      <c r="BC42" s="1377" t="str">
        <f t="shared" si="5"/>
        <v/>
      </c>
      <c r="BD42" s="1378">
        <f t="shared" si="6"/>
        <v>0</v>
      </c>
      <c r="BE42" s="1378">
        <f t="shared" si="7"/>
        <v>0</v>
      </c>
      <c r="BF42" s="1378">
        <f t="shared" si="8"/>
        <v>0</v>
      </c>
    </row>
    <row r="43" spans="1:58" s="1178" customFormat="1" ht="15" x14ac:dyDescent="0.25">
      <c r="A43" s="1226" t="s">
        <v>58</v>
      </c>
      <c r="B43" s="1223">
        <f t="shared" si="1"/>
        <v>0</v>
      </c>
      <c r="C43" s="1224"/>
      <c r="D43" s="1225"/>
      <c r="E43" s="1224"/>
      <c r="F43" s="1258"/>
      <c r="G43" s="1262"/>
      <c r="H43" s="1263"/>
      <c r="I43" s="1379" t="str">
        <f t="shared" si="2"/>
        <v/>
      </c>
      <c r="BA43" s="1377" t="str">
        <f t="shared" si="3"/>
        <v/>
      </c>
      <c r="BB43" s="1377" t="str">
        <f t="shared" si="4"/>
        <v/>
      </c>
      <c r="BC43" s="1377" t="str">
        <f t="shared" si="5"/>
        <v/>
      </c>
      <c r="BD43" s="1378">
        <f t="shared" si="6"/>
        <v>0</v>
      </c>
      <c r="BE43" s="1378">
        <f t="shared" si="7"/>
        <v>0</v>
      </c>
      <c r="BF43" s="1378">
        <f t="shared" si="8"/>
        <v>0</v>
      </c>
    </row>
    <row r="44" spans="1:58" s="1178" customFormat="1" ht="15" x14ac:dyDescent="0.25">
      <c r="A44" s="1226" t="s">
        <v>59</v>
      </c>
      <c r="B44" s="1223">
        <f t="shared" si="1"/>
        <v>0</v>
      </c>
      <c r="C44" s="1224"/>
      <c r="D44" s="1225"/>
      <c r="E44" s="1224"/>
      <c r="F44" s="1258"/>
      <c r="G44" s="1262"/>
      <c r="H44" s="1263"/>
      <c r="I44" s="1379" t="str">
        <f t="shared" si="2"/>
        <v/>
      </c>
      <c r="BA44" s="1377" t="str">
        <f t="shared" si="3"/>
        <v/>
      </c>
      <c r="BB44" s="1377" t="str">
        <f t="shared" si="4"/>
        <v/>
      </c>
      <c r="BC44" s="1377" t="str">
        <f t="shared" si="5"/>
        <v/>
      </c>
      <c r="BD44" s="1378">
        <f t="shared" si="6"/>
        <v>0</v>
      </c>
      <c r="BE44" s="1378">
        <f t="shared" si="7"/>
        <v>0</v>
      </c>
      <c r="BF44" s="1378">
        <f t="shared" si="8"/>
        <v>0</v>
      </c>
    </row>
    <row r="45" spans="1:58" s="1178" customFormat="1" ht="15" x14ac:dyDescent="0.25">
      <c r="A45" s="1226" t="s">
        <v>60</v>
      </c>
      <c r="B45" s="1223">
        <f>SUM(C45:D45)</f>
        <v>0</v>
      </c>
      <c r="C45" s="1224"/>
      <c r="D45" s="1225"/>
      <c r="E45" s="1224"/>
      <c r="F45" s="1258"/>
      <c r="G45" s="1262"/>
      <c r="H45" s="1263"/>
      <c r="I45" s="1379" t="str">
        <f t="shared" si="2"/>
        <v/>
      </c>
      <c r="BA45" s="1377" t="str">
        <f t="shared" si="3"/>
        <v/>
      </c>
      <c r="BB45" s="1377" t="str">
        <f t="shared" si="4"/>
        <v/>
      </c>
      <c r="BC45" s="1377" t="str">
        <f t="shared" si="5"/>
        <v/>
      </c>
      <c r="BD45" s="1378">
        <f t="shared" si="6"/>
        <v>0</v>
      </c>
      <c r="BE45" s="1378">
        <f t="shared" si="7"/>
        <v>0</v>
      </c>
      <c r="BF45" s="1378">
        <f t="shared" si="8"/>
        <v>0</v>
      </c>
    </row>
    <row r="46" spans="1:58" s="1178" customFormat="1" ht="15" x14ac:dyDescent="0.25">
      <c r="A46" s="1226" t="s">
        <v>61</v>
      </c>
      <c r="B46" s="1223">
        <f>SUM(C46:D46)</f>
        <v>0</v>
      </c>
      <c r="C46" s="1224"/>
      <c r="D46" s="1225"/>
      <c r="E46" s="1224"/>
      <c r="F46" s="1258"/>
      <c r="G46" s="1262"/>
      <c r="H46" s="1263"/>
      <c r="I46" s="1379" t="str">
        <f t="shared" si="2"/>
        <v/>
      </c>
      <c r="BA46" s="1377" t="str">
        <f t="shared" si="3"/>
        <v/>
      </c>
      <c r="BB46" s="1377" t="str">
        <f t="shared" si="4"/>
        <v/>
      </c>
      <c r="BC46" s="1377" t="str">
        <f t="shared" si="5"/>
        <v/>
      </c>
      <c r="BD46" s="1378">
        <f t="shared" si="6"/>
        <v>0</v>
      </c>
      <c r="BE46" s="1378">
        <f t="shared" si="7"/>
        <v>0</v>
      </c>
      <c r="BF46" s="1378">
        <f t="shared" si="8"/>
        <v>0</v>
      </c>
    </row>
    <row r="47" spans="1:58" s="1178" customFormat="1" ht="21" x14ac:dyDescent="0.25">
      <c r="A47" s="1280" t="s">
        <v>62</v>
      </c>
      <c r="B47" s="1223">
        <f t="shared" si="1"/>
        <v>0</v>
      </c>
      <c r="C47" s="1228"/>
      <c r="D47" s="1225"/>
      <c r="E47" s="1224"/>
      <c r="F47" s="1258"/>
      <c r="G47" s="1281"/>
      <c r="H47" s="1263"/>
      <c r="I47" s="1379" t="str">
        <f t="shared" si="2"/>
        <v/>
      </c>
      <c r="BA47" s="1377" t="str">
        <f t="shared" si="3"/>
        <v/>
      </c>
      <c r="BB47" s="1377" t="str">
        <f t="shared" si="4"/>
        <v/>
      </c>
      <c r="BC47" s="1377" t="str">
        <f t="shared" si="5"/>
        <v/>
      </c>
      <c r="BD47" s="1378">
        <f t="shared" si="6"/>
        <v>0</v>
      </c>
      <c r="BE47" s="1378">
        <f t="shared" si="7"/>
        <v>0</v>
      </c>
      <c r="BF47" s="1378">
        <f t="shared" si="8"/>
        <v>0</v>
      </c>
    </row>
    <row r="48" spans="1:58" s="1178" customFormat="1" ht="21" x14ac:dyDescent="0.25">
      <c r="A48" s="1280" t="s">
        <v>63</v>
      </c>
      <c r="B48" s="1223">
        <f t="shared" si="1"/>
        <v>0</v>
      </c>
      <c r="C48" s="1228"/>
      <c r="D48" s="1225"/>
      <c r="E48" s="1224"/>
      <c r="F48" s="1258"/>
      <c r="G48" s="1281"/>
      <c r="H48" s="1263"/>
      <c r="I48" s="1379" t="str">
        <f t="shared" si="2"/>
        <v/>
      </c>
      <c r="BA48" s="1377" t="str">
        <f t="shared" si="3"/>
        <v/>
      </c>
      <c r="BB48" s="1377" t="str">
        <f t="shared" si="4"/>
        <v/>
      </c>
      <c r="BC48" s="1377" t="str">
        <f t="shared" si="5"/>
        <v/>
      </c>
      <c r="BD48" s="1378">
        <f t="shared" si="6"/>
        <v>0</v>
      </c>
      <c r="BE48" s="1378">
        <f t="shared" si="7"/>
        <v>0</v>
      </c>
      <c r="BF48" s="1378">
        <f t="shared" si="8"/>
        <v>0</v>
      </c>
    </row>
    <row r="49" spans="1:58" s="1178" customFormat="1" ht="15" x14ac:dyDescent="0.25">
      <c r="A49" s="1226" t="s">
        <v>64</v>
      </c>
      <c r="B49" s="1223">
        <f t="shared" si="1"/>
        <v>0</v>
      </c>
      <c r="C49" s="1224"/>
      <c r="D49" s="1225"/>
      <c r="E49" s="1224"/>
      <c r="F49" s="1258"/>
      <c r="G49" s="1262"/>
      <c r="H49" s="1263"/>
      <c r="I49" s="1379" t="str">
        <f t="shared" si="2"/>
        <v/>
      </c>
      <c r="BA49" s="1377" t="str">
        <f t="shared" si="3"/>
        <v/>
      </c>
      <c r="BB49" s="1377" t="str">
        <f t="shared" si="4"/>
        <v/>
      </c>
      <c r="BC49" s="1377" t="str">
        <f t="shared" si="5"/>
        <v/>
      </c>
      <c r="BD49" s="1378">
        <f t="shared" si="6"/>
        <v>0</v>
      </c>
      <c r="BE49" s="1378">
        <f t="shared" si="7"/>
        <v>0</v>
      </c>
      <c r="BF49" s="1378">
        <f t="shared" si="8"/>
        <v>0</v>
      </c>
    </row>
    <row r="50" spans="1:58" s="1178" customFormat="1" ht="15" x14ac:dyDescent="0.25">
      <c r="A50" s="1226" t="s">
        <v>65</v>
      </c>
      <c r="B50" s="1223">
        <f t="shared" si="1"/>
        <v>0</v>
      </c>
      <c r="C50" s="1224"/>
      <c r="D50" s="1225"/>
      <c r="E50" s="1224"/>
      <c r="F50" s="1258"/>
      <c r="G50" s="1262"/>
      <c r="H50" s="1263"/>
      <c r="I50" s="1379" t="str">
        <f t="shared" si="2"/>
        <v/>
      </c>
      <c r="BA50" s="1377" t="str">
        <f t="shared" si="3"/>
        <v/>
      </c>
      <c r="BB50" s="1377" t="str">
        <f t="shared" si="4"/>
        <v/>
      </c>
      <c r="BC50" s="1377" t="str">
        <f t="shared" si="5"/>
        <v/>
      </c>
      <c r="BD50" s="1378">
        <f t="shared" si="6"/>
        <v>0</v>
      </c>
      <c r="BE50" s="1378">
        <f t="shared" si="7"/>
        <v>0</v>
      </c>
      <c r="BF50" s="1378">
        <f t="shared" si="8"/>
        <v>0</v>
      </c>
    </row>
    <row r="51" spans="1:58" s="1178" customFormat="1" ht="15" x14ac:dyDescent="0.25">
      <c r="A51" s="1226" t="s">
        <v>66</v>
      </c>
      <c r="B51" s="1223">
        <f t="shared" si="1"/>
        <v>0</v>
      </c>
      <c r="C51" s="1228"/>
      <c r="D51" s="1225"/>
      <c r="E51" s="1224"/>
      <c r="F51" s="1258"/>
      <c r="G51" s="1281"/>
      <c r="H51" s="1263"/>
      <c r="I51" s="1379" t="str">
        <f t="shared" si="2"/>
        <v/>
      </c>
      <c r="BA51" s="1377" t="str">
        <f t="shared" si="3"/>
        <v/>
      </c>
      <c r="BB51" s="1377" t="str">
        <f t="shared" si="4"/>
        <v/>
      </c>
      <c r="BC51" s="1377" t="str">
        <f t="shared" si="5"/>
        <v/>
      </c>
      <c r="BD51" s="1378">
        <f t="shared" si="6"/>
        <v>0</v>
      </c>
      <c r="BE51" s="1378">
        <f t="shared" si="7"/>
        <v>0</v>
      </c>
      <c r="BF51" s="1378">
        <f t="shared" si="8"/>
        <v>0</v>
      </c>
    </row>
    <row r="52" spans="1:58" s="1178" customFormat="1" ht="15" x14ac:dyDescent="0.25">
      <c r="A52" s="1226" t="s">
        <v>67</v>
      </c>
      <c r="B52" s="1223">
        <f t="shared" si="1"/>
        <v>0</v>
      </c>
      <c r="C52" s="1224"/>
      <c r="D52" s="1225"/>
      <c r="E52" s="1224"/>
      <c r="F52" s="1258"/>
      <c r="G52" s="1262"/>
      <c r="H52" s="1263"/>
      <c r="I52" s="1379" t="str">
        <f t="shared" si="2"/>
        <v/>
      </c>
      <c r="BA52" s="1377" t="str">
        <f t="shared" si="3"/>
        <v/>
      </c>
      <c r="BB52" s="1377" t="str">
        <f t="shared" si="4"/>
        <v/>
      </c>
      <c r="BC52" s="1377" t="str">
        <f t="shared" si="5"/>
        <v/>
      </c>
      <c r="BD52" s="1378">
        <f t="shared" si="6"/>
        <v>0</v>
      </c>
      <c r="BE52" s="1378">
        <f t="shared" si="7"/>
        <v>0</v>
      </c>
      <c r="BF52" s="1378">
        <f t="shared" si="8"/>
        <v>0</v>
      </c>
    </row>
    <row r="53" spans="1:58" s="1178" customFormat="1" ht="15" x14ac:dyDescent="0.25">
      <c r="A53" s="1226" t="s">
        <v>68</v>
      </c>
      <c r="B53" s="1223">
        <f t="shared" si="1"/>
        <v>0</v>
      </c>
      <c r="C53" s="1228"/>
      <c r="D53" s="1225"/>
      <c r="E53" s="1224"/>
      <c r="F53" s="1258"/>
      <c r="G53" s="1281"/>
      <c r="H53" s="1263"/>
      <c r="I53" s="1379" t="str">
        <f t="shared" si="2"/>
        <v/>
      </c>
      <c r="BA53" s="1377" t="str">
        <f t="shared" si="3"/>
        <v/>
      </c>
      <c r="BB53" s="1377" t="str">
        <f t="shared" si="4"/>
        <v/>
      </c>
      <c r="BC53" s="1377" t="str">
        <f t="shared" si="5"/>
        <v/>
      </c>
      <c r="BD53" s="1378">
        <f t="shared" si="6"/>
        <v>0</v>
      </c>
      <c r="BE53" s="1378">
        <f t="shared" si="7"/>
        <v>0</v>
      </c>
      <c r="BF53" s="1378">
        <f t="shared" si="8"/>
        <v>0</v>
      </c>
    </row>
    <row r="54" spans="1:58" s="1178" customFormat="1" ht="15" x14ac:dyDescent="0.25">
      <c r="A54" s="1226" t="s">
        <v>69</v>
      </c>
      <c r="B54" s="1223">
        <f t="shared" si="1"/>
        <v>0</v>
      </c>
      <c r="C54" s="1224"/>
      <c r="D54" s="1225"/>
      <c r="E54" s="1224"/>
      <c r="F54" s="1258"/>
      <c r="G54" s="1262"/>
      <c r="H54" s="1263"/>
      <c r="I54" s="1379" t="str">
        <f t="shared" si="2"/>
        <v/>
      </c>
      <c r="BA54" s="1377" t="str">
        <f t="shared" si="3"/>
        <v/>
      </c>
      <c r="BB54" s="1377" t="str">
        <f t="shared" si="4"/>
        <v/>
      </c>
      <c r="BC54" s="1377" t="str">
        <f t="shared" si="5"/>
        <v/>
      </c>
      <c r="BD54" s="1378">
        <f t="shared" si="6"/>
        <v>0</v>
      </c>
      <c r="BE54" s="1378">
        <f t="shared" si="7"/>
        <v>0</v>
      </c>
      <c r="BF54" s="1378">
        <f t="shared" si="8"/>
        <v>0</v>
      </c>
    </row>
    <row r="55" spans="1:58" s="1178" customFormat="1" ht="15" x14ac:dyDescent="0.25">
      <c r="A55" s="1226" t="s">
        <v>70</v>
      </c>
      <c r="B55" s="1223">
        <f t="shared" si="1"/>
        <v>0</v>
      </c>
      <c r="C55" s="1224"/>
      <c r="D55" s="1225"/>
      <c r="E55" s="1224"/>
      <c r="F55" s="1258"/>
      <c r="G55" s="1262"/>
      <c r="H55" s="1263"/>
      <c r="I55" s="1379" t="str">
        <f t="shared" si="2"/>
        <v/>
      </c>
      <c r="BA55" s="1377" t="str">
        <f t="shared" si="3"/>
        <v/>
      </c>
      <c r="BB55" s="1377" t="str">
        <f t="shared" si="4"/>
        <v/>
      </c>
      <c r="BC55" s="1377" t="str">
        <f t="shared" si="5"/>
        <v/>
      </c>
      <c r="BD55" s="1378">
        <f t="shared" si="6"/>
        <v>0</v>
      </c>
      <c r="BE55" s="1378">
        <f t="shared" si="7"/>
        <v>0</v>
      </c>
      <c r="BF55" s="1378">
        <f t="shared" si="8"/>
        <v>0</v>
      </c>
    </row>
    <row r="56" spans="1:58" s="1178" customFormat="1" ht="15" x14ac:dyDescent="0.25">
      <c r="A56" s="1226" t="s">
        <v>71</v>
      </c>
      <c r="B56" s="1223">
        <f t="shared" si="1"/>
        <v>0</v>
      </c>
      <c r="C56" s="1224"/>
      <c r="D56" s="1225"/>
      <c r="E56" s="1224"/>
      <c r="F56" s="1258"/>
      <c r="G56" s="1262"/>
      <c r="H56" s="1263"/>
      <c r="I56" s="1379" t="str">
        <f t="shared" si="2"/>
        <v/>
      </c>
      <c r="BA56" s="1377" t="str">
        <f t="shared" si="3"/>
        <v/>
      </c>
      <c r="BB56" s="1377" t="str">
        <f t="shared" si="4"/>
        <v/>
      </c>
      <c r="BC56" s="1377" t="str">
        <f t="shared" si="5"/>
        <v/>
      </c>
      <c r="BD56" s="1378">
        <f t="shared" si="6"/>
        <v>0</v>
      </c>
      <c r="BE56" s="1378">
        <f t="shared" si="7"/>
        <v>0</v>
      </c>
      <c r="BF56" s="1378">
        <f t="shared" si="8"/>
        <v>0</v>
      </c>
    </row>
    <row r="57" spans="1:58" s="1178" customFormat="1" ht="15" x14ac:dyDescent="0.25">
      <c r="A57" s="1226" t="s">
        <v>72</v>
      </c>
      <c r="B57" s="1223">
        <f t="shared" si="1"/>
        <v>0</v>
      </c>
      <c r="C57" s="1224"/>
      <c r="D57" s="1225"/>
      <c r="E57" s="1261"/>
      <c r="F57" s="1258"/>
      <c r="G57" s="1262"/>
      <c r="H57" s="1263"/>
      <c r="I57" s="1379" t="str">
        <f t="shared" si="2"/>
        <v/>
      </c>
      <c r="BA57" s="1377" t="str">
        <f t="shared" si="3"/>
        <v/>
      </c>
      <c r="BB57" s="1377" t="str">
        <f t="shared" si="4"/>
        <v/>
      </c>
      <c r="BC57" s="1377" t="str">
        <f t="shared" si="5"/>
        <v/>
      </c>
      <c r="BD57" s="1378">
        <f t="shared" si="6"/>
        <v>0</v>
      </c>
      <c r="BE57" s="1378">
        <f t="shared" si="7"/>
        <v>0</v>
      </c>
      <c r="BF57" s="1378">
        <f t="shared" si="8"/>
        <v>0</v>
      </c>
    </row>
    <row r="58" spans="1:58" s="1178" customFormat="1" ht="22.5" x14ac:dyDescent="0.25">
      <c r="A58" s="1227" t="s">
        <v>73</v>
      </c>
      <c r="B58" s="1223">
        <f t="shared" si="1"/>
        <v>0</v>
      </c>
      <c r="C58" s="1224"/>
      <c r="D58" s="1225"/>
      <c r="E58" s="1224"/>
      <c r="F58" s="1258"/>
      <c r="G58" s="1262"/>
      <c r="H58" s="1263"/>
      <c r="I58" s="1379" t="str">
        <f t="shared" si="2"/>
        <v/>
      </c>
      <c r="BA58" s="1377" t="str">
        <f t="shared" si="3"/>
        <v/>
      </c>
      <c r="BB58" s="1377" t="str">
        <f t="shared" si="4"/>
        <v/>
      </c>
      <c r="BC58" s="1377" t="str">
        <f t="shared" si="5"/>
        <v/>
      </c>
      <c r="BD58" s="1378">
        <f t="shared" si="6"/>
        <v>0</v>
      </c>
      <c r="BE58" s="1378">
        <f t="shared" si="7"/>
        <v>0</v>
      </c>
      <c r="BF58" s="1378">
        <f t="shared" si="8"/>
        <v>0</v>
      </c>
    </row>
    <row r="59" spans="1:58" s="1178" customFormat="1" ht="15" x14ac:dyDescent="0.25">
      <c r="A59" s="1227" t="s">
        <v>74</v>
      </c>
      <c r="B59" s="1223">
        <f t="shared" si="1"/>
        <v>0</v>
      </c>
      <c r="C59" s="1224"/>
      <c r="D59" s="1225"/>
      <c r="E59" s="1261"/>
      <c r="F59" s="1258"/>
      <c r="G59" s="1262"/>
      <c r="H59" s="1263"/>
      <c r="I59" s="1379" t="str">
        <f t="shared" si="2"/>
        <v/>
      </c>
      <c r="BA59" s="1377" t="str">
        <f t="shared" si="3"/>
        <v/>
      </c>
      <c r="BB59" s="1377" t="str">
        <f t="shared" si="4"/>
        <v/>
      </c>
      <c r="BC59" s="1377" t="str">
        <f t="shared" si="5"/>
        <v/>
      </c>
      <c r="BD59" s="1378">
        <f t="shared" si="6"/>
        <v>0</v>
      </c>
      <c r="BE59" s="1378">
        <f t="shared" si="7"/>
        <v>0</v>
      </c>
      <c r="BF59" s="1378">
        <f t="shared" si="8"/>
        <v>0</v>
      </c>
    </row>
    <row r="60" spans="1:58" s="1178" customFormat="1" ht="15" x14ac:dyDescent="0.25">
      <c r="A60" s="1226" t="s">
        <v>75</v>
      </c>
      <c r="B60" s="1223">
        <f t="shared" si="1"/>
        <v>0</v>
      </c>
      <c r="C60" s="1224"/>
      <c r="D60" s="1225"/>
      <c r="E60" s="1224"/>
      <c r="F60" s="1258"/>
      <c r="G60" s="1262"/>
      <c r="H60" s="1263"/>
      <c r="I60" s="1379" t="str">
        <f t="shared" si="2"/>
        <v/>
      </c>
      <c r="BA60" s="1377" t="str">
        <f t="shared" si="3"/>
        <v/>
      </c>
      <c r="BB60" s="1377" t="str">
        <f t="shared" si="4"/>
        <v/>
      </c>
      <c r="BC60" s="1377" t="str">
        <f t="shared" si="5"/>
        <v/>
      </c>
      <c r="BD60" s="1378">
        <f t="shared" si="6"/>
        <v>0</v>
      </c>
      <c r="BE60" s="1378">
        <f t="shared" si="7"/>
        <v>0</v>
      </c>
      <c r="BF60" s="1378">
        <f t="shared" si="8"/>
        <v>0</v>
      </c>
    </row>
    <row r="61" spans="1:58" s="1178" customFormat="1" ht="15" x14ac:dyDescent="0.25">
      <c r="A61" s="1226" t="s">
        <v>76</v>
      </c>
      <c r="B61" s="1223">
        <f t="shared" si="1"/>
        <v>0</v>
      </c>
      <c r="C61" s="1224"/>
      <c r="D61" s="1225"/>
      <c r="E61" s="1224"/>
      <c r="F61" s="1258"/>
      <c r="G61" s="1262"/>
      <c r="H61" s="1263"/>
      <c r="I61" s="1379" t="str">
        <f t="shared" si="2"/>
        <v/>
      </c>
      <c r="BA61" s="1377" t="str">
        <f t="shared" si="3"/>
        <v/>
      </c>
      <c r="BB61" s="1377" t="str">
        <f t="shared" si="4"/>
        <v/>
      </c>
      <c r="BC61" s="1377" t="str">
        <f t="shared" si="5"/>
        <v/>
      </c>
      <c r="BD61" s="1378">
        <f t="shared" si="6"/>
        <v>0</v>
      </c>
      <c r="BE61" s="1378">
        <f t="shared" si="7"/>
        <v>0</v>
      </c>
      <c r="BF61" s="1378">
        <f t="shared" si="8"/>
        <v>0</v>
      </c>
    </row>
    <row r="62" spans="1:58" s="1178" customFormat="1" ht="15" x14ac:dyDescent="0.25">
      <c r="A62" s="1226" t="s">
        <v>77</v>
      </c>
      <c r="B62" s="1223">
        <f t="shared" si="1"/>
        <v>0</v>
      </c>
      <c r="C62" s="1224"/>
      <c r="D62" s="1225"/>
      <c r="E62" s="1224"/>
      <c r="F62" s="1258"/>
      <c r="G62" s="1262"/>
      <c r="H62" s="1263"/>
      <c r="I62" s="1379" t="str">
        <f t="shared" si="2"/>
        <v/>
      </c>
      <c r="BA62" s="1377" t="str">
        <f t="shared" si="3"/>
        <v/>
      </c>
      <c r="BB62" s="1377" t="str">
        <f t="shared" si="4"/>
        <v/>
      </c>
      <c r="BC62" s="1377" t="str">
        <f t="shared" si="5"/>
        <v/>
      </c>
      <c r="BD62" s="1378">
        <f t="shared" si="6"/>
        <v>0</v>
      </c>
      <c r="BE62" s="1378">
        <f t="shared" si="7"/>
        <v>0</v>
      </c>
      <c r="BF62" s="1378">
        <f t="shared" si="8"/>
        <v>0</v>
      </c>
    </row>
    <row r="63" spans="1:58" s="1178" customFormat="1" ht="15" x14ac:dyDescent="0.25">
      <c r="A63" s="1226" t="s">
        <v>78</v>
      </c>
      <c r="B63" s="1223">
        <f t="shared" si="1"/>
        <v>0</v>
      </c>
      <c r="C63" s="1224"/>
      <c r="D63" s="1225"/>
      <c r="E63" s="1224"/>
      <c r="F63" s="1258"/>
      <c r="G63" s="1262"/>
      <c r="H63" s="1263"/>
      <c r="I63" s="1379" t="str">
        <f t="shared" si="2"/>
        <v/>
      </c>
      <c r="BA63" s="1377" t="str">
        <f t="shared" si="3"/>
        <v/>
      </c>
      <c r="BB63" s="1377" t="str">
        <f t="shared" si="4"/>
        <v/>
      </c>
      <c r="BC63" s="1377" t="str">
        <f t="shared" si="5"/>
        <v/>
      </c>
      <c r="BD63" s="1378">
        <f t="shared" si="6"/>
        <v>0</v>
      </c>
      <c r="BE63" s="1378">
        <f t="shared" si="7"/>
        <v>0</v>
      </c>
      <c r="BF63" s="1378">
        <f t="shared" si="8"/>
        <v>0</v>
      </c>
    </row>
    <row r="64" spans="1:58" s="1178" customFormat="1" ht="15" x14ac:dyDescent="0.25">
      <c r="A64" s="1226" t="s">
        <v>79</v>
      </c>
      <c r="B64" s="1223">
        <f t="shared" si="1"/>
        <v>0</v>
      </c>
      <c r="C64" s="1224"/>
      <c r="D64" s="1225"/>
      <c r="E64" s="1224"/>
      <c r="F64" s="1258"/>
      <c r="G64" s="1262"/>
      <c r="H64" s="1263"/>
      <c r="I64" s="1379" t="str">
        <f t="shared" si="2"/>
        <v/>
      </c>
      <c r="BA64" s="1377" t="str">
        <f t="shared" si="3"/>
        <v/>
      </c>
      <c r="BB64" s="1377" t="str">
        <f t="shared" si="4"/>
        <v/>
      </c>
      <c r="BC64" s="1377" t="str">
        <f t="shared" si="5"/>
        <v/>
      </c>
      <c r="BD64" s="1378">
        <f t="shared" si="6"/>
        <v>0</v>
      </c>
      <c r="BE64" s="1378">
        <f t="shared" si="7"/>
        <v>0</v>
      </c>
      <c r="BF64" s="1378">
        <f t="shared" si="8"/>
        <v>0</v>
      </c>
    </row>
    <row r="65" spans="1:71" s="1178" customFormat="1" ht="15" x14ac:dyDescent="0.25">
      <c r="A65" s="1229" t="s">
        <v>80</v>
      </c>
      <c r="B65" s="1268">
        <f>SUM(C65:D65)</f>
        <v>0</v>
      </c>
      <c r="C65" s="1224"/>
      <c r="D65" s="1225"/>
      <c r="E65" s="1224"/>
      <c r="F65" s="1258"/>
      <c r="G65" s="1262"/>
      <c r="H65" s="1263"/>
      <c r="I65" s="1379" t="str">
        <f t="shared" si="2"/>
        <v/>
      </c>
      <c r="BA65" s="1377" t="str">
        <f t="shared" si="3"/>
        <v/>
      </c>
      <c r="BB65" s="1377" t="str">
        <f t="shared" si="4"/>
        <v/>
      </c>
      <c r="BC65" s="1377" t="str">
        <f t="shared" si="5"/>
        <v/>
      </c>
      <c r="BD65" s="1378">
        <f t="shared" si="6"/>
        <v>0</v>
      </c>
      <c r="BE65" s="1378">
        <f t="shared" si="7"/>
        <v>0</v>
      </c>
      <c r="BF65" s="1378">
        <f t="shared" si="8"/>
        <v>0</v>
      </c>
    </row>
    <row r="66" spans="1:71" s="1178" customFormat="1" ht="15" x14ac:dyDescent="0.25">
      <c r="A66" s="1226" t="s">
        <v>81</v>
      </c>
      <c r="B66" s="1223">
        <f>SUM(C66:D66)</f>
        <v>0</v>
      </c>
      <c r="C66" s="1266"/>
      <c r="D66" s="1231"/>
      <c r="E66" s="1271"/>
      <c r="F66" s="1267"/>
      <c r="G66" s="1264"/>
      <c r="H66" s="1265"/>
      <c r="I66" s="1379" t="str">
        <f t="shared" si="2"/>
        <v/>
      </c>
      <c r="BA66" s="1377" t="str">
        <f t="shared" si="3"/>
        <v/>
      </c>
      <c r="BB66" s="1377" t="str">
        <f t="shared" si="4"/>
        <v/>
      </c>
      <c r="BC66" s="1377" t="str">
        <f t="shared" si="5"/>
        <v/>
      </c>
      <c r="BD66" s="1378">
        <f t="shared" si="6"/>
        <v>0</v>
      </c>
      <c r="BE66" s="1378">
        <f t="shared" si="7"/>
        <v>0</v>
      </c>
      <c r="BF66" s="1378">
        <f t="shared" si="8"/>
        <v>0</v>
      </c>
    </row>
    <row r="67" spans="1:71" s="1178" customFormat="1" ht="15" x14ac:dyDescent="0.25">
      <c r="A67" s="1232" t="s">
        <v>82</v>
      </c>
      <c r="B67" s="1233">
        <f>SUM(C67:D67)</f>
        <v>3</v>
      </c>
      <c r="C67" s="1234">
        <f t="shared" ref="C67:H67" si="9">SUM(C26:C66)</f>
        <v>0</v>
      </c>
      <c r="D67" s="1235">
        <f t="shared" si="9"/>
        <v>3</v>
      </c>
      <c r="E67" s="1233">
        <f t="shared" si="9"/>
        <v>3</v>
      </c>
      <c r="F67" s="1272">
        <f t="shared" si="9"/>
        <v>0</v>
      </c>
      <c r="G67" s="1260">
        <f t="shared" si="9"/>
        <v>0</v>
      </c>
      <c r="H67" s="1235">
        <f t="shared" si="9"/>
        <v>0</v>
      </c>
    </row>
    <row r="68" spans="1:71" s="1178" customFormat="1" ht="13.5" customHeight="1" x14ac:dyDescent="0.25">
      <c r="A68" s="1279" t="s">
        <v>83</v>
      </c>
      <c r="B68" s="1278"/>
      <c r="C68" s="1368"/>
      <c r="D68" s="1278"/>
      <c r="E68" s="1278"/>
      <c r="F68" s="1278"/>
      <c r="G68" s="1278"/>
      <c r="H68" s="1278"/>
    </row>
    <row r="69" spans="1:71" s="1178" customFormat="1" ht="47.25" customHeight="1" x14ac:dyDescent="0.25">
      <c r="A69" s="1357" t="s">
        <v>84</v>
      </c>
      <c r="B69" s="1181"/>
      <c r="C69" s="1278"/>
      <c r="D69" s="1278"/>
      <c r="E69" s="1278"/>
      <c r="F69" s="1278"/>
      <c r="G69" s="1278"/>
      <c r="H69" s="1278"/>
    </row>
    <row r="70" spans="1:71" s="1178" customFormat="1" ht="64.5" customHeight="1" x14ac:dyDescent="0.25">
      <c r="A70" s="1332" t="s">
        <v>85</v>
      </c>
      <c r="B70" s="1349" t="s">
        <v>86</v>
      </c>
      <c r="C70" s="1278"/>
      <c r="D70" s="1278"/>
      <c r="E70" s="1278"/>
      <c r="F70" s="1278"/>
      <c r="G70" s="1278"/>
      <c r="H70" s="1278"/>
    </row>
    <row r="71" spans="1:71" s="1178" customFormat="1" ht="15" x14ac:dyDescent="0.25">
      <c r="A71" s="1350" t="s">
        <v>46</v>
      </c>
      <c r="B71" s="1348"/>
      <c r="C71" s="1278"/>
      <c r="D71" s="1278"/>
      <c r="E71" s="1278"/>
      <c r="F71" s="1278"/>
      <c r="G71" s="1278"/>
      <c r="H71" s="1278"/>
    </row>
    <row r="72" spans="1:71" s="1353" customFormat="1" ht="13.5" customHeight="1" x14ac:dyDescent="0.25">
      <c r="A72" s="1219" t="s">
        <v>87</v>
      </c>
      <c r="B72" s="1351"/>
      <c r="C72" s="1278"/>
      <c r="D72" s="1278"/>
      <c r="E72" s="1278"/>
      <c r="F72" s="1278"/>
      <c r="G72" s="1278"/>
      <c r="H72" s="1278"/>
    </row>
    <row r="73" spans="1:71" s="1179" customFormat="1" ht="48" customHeight="1" x14ac:dyDescent="0.2">
      <c r="A73" s="1357" t="s">
        <v>88</v>
      </c>
      <c r="B73" s="1236"/>
      <c r="C73" s="1236"/>
      <c r="D73" s="1236"/>
      <c r="E73" s="1236"/>
      <c r="F73" s="1236"/>
      <c r="G73" s="1236"/>
      <c r="H73" s="1236"/>
      <c r="I73" s="1236"/>
      <c r="J73" s="1236"/>
      <c r="K73" s="1218"/>
      <c r="L73" s="1218"/>
      <c r="M73" s="1218"/>
      <c r="N73" s="1352"/>
      <c r="O73" s="1352"/>
      <c r="P73" s="1237"/>
      <c r="Q73" s="1237"/>
      <c r="R73" s="1237"/>
      <c r="S73" s="1237"/>
      <c r="T73" s="1182"/>
      <c r="U73" s="1182"/>
      <c r="V73" s="1182"/>
      <c r="W73" s="1182"/>
      <c r="X73" s="1182"/>
      <c r="Y73" s="1182"/>
    </row>
    <row r="74" spans="1:71" s="1180" customFormat="1" ht="60.75" customHeight="1" x14ac:dyDescent="0.2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1238"/>
      <c r="N74" s="1238"/>
      <c r="O74" s="1182"/>
      <c r="P74" s="1182"/>
      <c r="Q74" s="1182"/>
      <c r="R74" s="1182"/>
      <c r="S74" s="1182"/>
      <c r="T74" s="1182"/>
      <c r="U74" s="1179"/>
      <c r="V74" s="1179"/>
      <c r="W74" s="1179"/>
      <c r="X74" s="1179"/>
      <c r="Y74" s="1179"/>
      <c r="Z74" s="1179"/>
      <c r="AA74" s="1179"/>
      <c r="AB74" s="1179"/>
      <c r="AC74" s="1179"/>
      <c r="AD74" s="1179"/>
      <c r="AE74" s="1179"/>
      <c r="AF74" s="1179"/>
      <c r="AG74" s="1179"/>
    </row>
    <row r="75" spans="1:71" s="1180" customFormat="1" ht="21" x14ac:dyDescent="0.15">
      <c r="A75" s="1451"/>
      <c r="B75" s="1467"/>
      <c r="C75" s="1239" t="s">
        <v>93</v>
      </c>
      <c r="D75" s="1240" t="s">
        <v>94</v>
      </c>
      <c r="E75" s="1240" t="s">
        <v>95</v>
      </c>
      <c r="F75" s="1240" t="s">
        <v>26</v>
      </c>
      <c r="G75" s="1240" t="s">
        <v>96</v>
      </c>
      <c r="H75" s="1221" t="s">
        <v>97</v>
      </c>
      <c r="I75" s="1269" t="s">
        <v>11</v>
      </c>
      <c r="J75" s="1270" t="s">
        <v>12</v>
      </c>
      <c r="K75" s="1239" t="s">
        <v>38</v>
      </c>
      <c r="L75" s="1220" t="s">
        <v>40</v>
      </c>
      <c r="M75" s="1238"/>
      <c r="N75" s="1238"/>
      <c r="O75" s="1182"/>
      <c r="P75" s="1182"/>
      <c r="Q75" s="1182"/>
      <c r="R75" s="1182"/>
      <c r="S75" s="1182"/>
      <c r="T75" s="1182"/>
      <c r="U75" s="1179"/>
      <c r="V75" s="1179"/>
      <c r="W75" s="1179"/>
      <c r="X75" s="1179"/>
      <c r="Y75" s="1179"/>
      <c r="Z75" s="1179"/>
      <c r="AA75" s="1179"/>
      <c r="AB75" s="1179"/>
      <c r="AC75" s="1179"/>
      <c r="AD75" s="1179"/>
      <c r="AE75" s="1179"/>
      <c r="AF75" s="1179"/>
      <c r="AG75" s="1179"/>
    </row>
    <row r="76" spans="1:71" s="1180" customFormat="1" ht="15.95" customHeight="1" x14ac:dyDescent="0.15">
      <c r="A76" s="1241" t="s">
        <v>98</v>
      </c>
      <c r="B76" s="1242">
        <f>SUM(C76:H76)</f>
        <v>0</v>
      </c>
      <c r="C76" s="1243"/>
      <c r="D76" s="1201"/>
      <c r="E76" s="1201"/>
      <c r="F76" s="1201"/>
      <c r="G76" s="1201"/>
      <c r="H76" s="1244"/>
      <c r="I76" s="1245"/>
      <c r="J76" s="1282"/>
      <c r="K76" s="1283"/>
      <c r="L76" s="1284"/>
      <c r="M76" s="1379" t="str">
        <f>$BA76&amp;""&amp;$BB76&amp;""&amp;$BC76&amp;""</f>
        <v/>
      </c>
      <c r="N76" s="1182"/>
      <c r="O76" s="1182"/>
      <c r="P76" s="1182"/>
      <c r="Q76" s="1182"/>
      <c r="R76" s="1182"/>
      <c r="Y76" s="1179"/>
      <c r="Z76" s="1179"/>
      <c r="AG76" s="1179"/>
      <c r="BA76" s="1377" t="str">
        <f>IF($B76&lt;&gt;SUM(C76:H76),"NO ALTERE LAS FORMULAS, la suma de las edades NO es igual al TOTAL.","")</f>
        <v/>
      </c>
      <c r="BB76" s="1377" t="str">
        <f>IF($B76&lt;&gt;$I76+$J76,"El número TOTAL de solicitudes resueltas NO ES IGUAL a la suma POR SEXO.","")</f>
        <v/>
      </c>
      <c r="BC76" s="1377" t="str">
        <f>IF(AND($B76&lt;&gt;0,SUM($K76:$L76)&lt;&gt;0),"Recuerde que * Registra Establecimiento que resuelve - ** Registra Establecimiento que solicita la Teleasistencia.","")</f>
        <v/>
      </c>
      <c r="BD76" s="1378">
        <f>IF($B76&lt;&gt;SUM(C76:H76),1,0)</f>
        <v>0</v>
      </c>
      <c r="BE76" s="1378">
        <f>IF($B76&lt;&gt;$I76+$J76,1,0)</f>
        <v>0</v>
      </c>
      <c r="BF76" s="1378">
        <f>IF(AND(B76&lt;&gt;0,SUM(K76:L76)&lt;&gt;0),1,0)</f>
        <v>0</v>
      </c>
      <c r="BL76" s="1205"/>
      <c r="BM76" s="1381"/>
      <c r="BN76" s="1381"/>
      <c r="BO76" s="1255"/>
      <c r="BP76" s="1205"/>
      <c r="BQ76" s="1205"/>
      <c r="BR76" s="1205"/>
      <c r="BS76" s="1205"/>
    </row>
    <row r="77" spans="1:71" s="1180" customFormat="1" ht="21.75" customHeight="1" x14ac:dyDescent="0.15">
      <c r="A77" s="1246" t="s">
        <v>99</v>
      </c>
      <c r="B77" s="1230">
        <f>SUM(C77:H77)</f>
        <v>0</v>
      </c>
      <c r="C77" s="1247"/>
      <c r="D77" s="1200"/>
      <c r="E77" s="1200"/>
      <c r="F77" s="1200"/>
      <c r="G77" s="1200"/>
      <c r="H77" s="1248"/>
      <c r="I77" s="1249"/>
      <c r="J77" s="1267"/>
      <c r="K77" s="1285"/>
      <c r="L77" s="1265"/>
      <c r="M77" s="1379" t="str">
        <f>$BA77&amp;""&amp;$BB77&amp;""&amp;$BC77&amp;""</f>
        <v/>
      </c>
      <c r="N77" s="1182"/>
      <c r="O77" s="1182"/>
      <c r="P77" s="1182"/>
      <c r="Q77" s="1182"/>
      <c r="R77" s="1182"/>
      <c r="S77" s="1186"/>
      <c r="T77" s="1250"/>
      <c r="U77" s="1250"/>
      <c r="V77" s="1251"/>
      <c r="W77" s="1186"/>
      <c r="X77" s="1186"/>
      <c r="Y77" s="1179"/>
      <c r="Z77" s="1179"/>
      <c r="AG77" s="1179"/>
      <c r="BA77" s="1377" t="str">
        <f>IF($B77&lt;&gt;SUM(C77:H77),"NO ALTERE LAS FORMULAS, la suma de las edades NO es igual al TOTAL.","")</f>
        <v/>
      </c>
      <c r="BB77" s="1377" t="str">
        <f>IF($B77&lt;&gt;$I77+$J77,"El número TOTAL de solicitudes resueltas NO ES IGUAL a la suma POR SEXO.","")</f>
        <v/>
      </c>
      <c r="BC77" s="1377" t="str">
        <f>IF(AND($B77&lt;&gt;0,SUM($K77:$L77)&lt;&gt;0),"Recuerde que * Registra Establecimiento que resuelve - ** Registra Establecimiento que solicita la Teleasistencia.","")</f>
        <v/>
      </c>
      <c r="BD77" s="1378">
        <f>IF($B77&lt;&gt;SUM(C77:H77),1,0)</f>
        <v>0</v>
      </c>
      <c r="BE77" s="1378">
        <f>IF($B77&lt;&gt;$I77+$J77,1,0)</f>
        <v>0</v>
      </c>
      <c r="BF77" s="1378">
        <f>IF(AND(B77&lt;&gt;0,SUM(K77:L77)&lt;&gt;0),1,0)</f>
        <v>0</v>
      </c>
      <c r="BL77" s="1205"/>
      <c r="BM77" s="1381"/>
      <c r="BN77" s="1381"/>
      <c r="BO77" s="1255"/>
      <c r="BP77" s="1205"/>
      <c r="BQ77" s="1205"/>
      <c r="BR77" s="1205"/>
      <c r="BS77" s="1205"/>
    </row>
    <row r="78" spans="1:71" s="1180" customFormat="1" ht="15.95" customHeight="1" x14ac:dyDescent="0.15">
      <c r="A78" s="1252" t="s">
        <v>100</v>
      </c>
      <c r="B78" s="1203">
        <f>SUM(C78:H78)</f>
        <v>0</v>
      </c>
      <c r="C78" s="1253"/>
      <c r="D78" s="1198"/>
      <c r="E78" s="1198"/>
      <c r="F78" s="1198"/>
      <c r="G78" s="1198"/>
      <c r="H78" s="1254"/>
      <c r="I78" s="1197"/>
      <c r="J78" s="1286"/>
      <c r="K78" s="1287"/>
      <c r="L78" s="1288"/>
      <c r="M78" s="1379" t="str">
        <f>$BA78&amp;""&amp;$BB78&amp;""&amp;$BC78&amp;""</f>
        <v/>
      </c>
      <c r="N78" s="1182"/>
      <c r="O78" s="1182"/>
      <c r="P78" s="1182"/>
      <c r="Q78" s="1182"/>
      <c r="R78" s="1182"/>
      <c r="S78" s="1186"/>
      <c r="T78" s="1250"/>
      <c r="U78" s="1250"/>
      <c r="V78" s="1251"/>
      <c r="W78" s="1186"/>
      <c r="X78" s="1186"/>
      <c r="Y78" s="1179"/>
      <c r="Z78" s="1179"/>
      <c r="AG78" s="1179"/>
      <c r="BA78" s="1377" t="str">
        <f>IF($B78&lt;&gt;SUM(C78:H78),"NO ALTERE LAS FORMULAS, la suma de las edades NO es igual al TOTAL.","")</f>
        <v/>
      </c>
      <c r="BB78" s="1377" t="str">
        <f>IF($B78&lt;&gt;$I78+$J78,"El número TOTAL de solicitudes resueltas NO ES IGUAL a la suma POR SEXO.","")</f>
        <v/>
      </c>
      <c r="BC78" s="1377" t="str">
        <f>IF(AND($B78&lt;&gt;0,SUM($K78:$L78)&lt;&gt;0),"Recuerde que * Registra Establecimiento que resuelve - ** Registra Establecimiento que solicita la Teleasistencia.","")</f>
        <v/>
      </c>
      <c r="BD78" s="1378">
        <f>IF($B78&lt;&gt;SUM(C78:H78),1,0)</f>
        <v>0</v>
      </c>
      <c r="BE78" s="1378">
        <f>IF($B78&lt;&gt;$I78+$J78,1,0)</f>
        <v>0</v>
      </c>
      <c r="BF78" s="1378">
        <f>IF(AND(B78&lt;&gt;0,SUM(K78:L78)&lt;&gt;0),1,0)</f>
        <v>0</v>
      </c>
      <c r="BL78" s="1205"/>
      <c r="BM78" s="1381"/>
      <c r="BN78" s="1381"/>
      <c r="BO78" s="1255"/>
      <c r="BP78" s="1205"/>
      <c r="BQ78" s="1205"/>
      <c r="BR78" s="1205"/>
      <c r="BS78" s="1205"/>
    </row>
    <row r="79" spans="1:71" s="1190" customFormat="1" ht="13.5" customHeight="1" x14ac:dyDescent="0.2">
      <c r="A79" s="1279" t="s">
        <v>101</v>
      </c>
      <c r="B79" s="1359"/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X79" s="1186"/>
      <c r="Y79" s="1186"/>
    </row>
    <row r="80" spans="1:71" s="1186" customFormat="1" ht="55.5" customHeight="1" x14ac:dyDescent="0.2">
      <c r="A80" s="1360" t="s">
        <v>102</v>
      </c>
      <c r="B80" s="1324"/>
      <c r="C80" s="1325"/>
      <c r="D80" s="1325"/>
      <c r="E80" s="1325"/>
      <c r="F80" s="1354"/>
      <c r="G80" s="1325"/>
      <c r="H80" s="1325"/>
      <c r="I80" s="1325"/>
      <c r="J80" s="1325"/>
      <c r="K80" s="1311"/>
      <c r="L80" s="1308"/>
      <c r="M80" s="1326"/>
      <c r="N80" s="1326"/>
      <c r="O80" s="1326"/>
      <c r="BA80" s="1205"/>
      <c r="BB80" s="1205"/>
      <c r="BC80" s="1205"/>
      <c r="BE80" s="1205"/>
      <c r="BF80" s="1205"/>
    </row>
    <row r="81" spans="1:69" s="1297" customFormat="1" ht="18" customHeight="1" x14ac:dyDescent="0.1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1186"/>
      <c r="H81" s="1186"/>
      <c r="I81" s="1186"/>
      <c r="J81" s="1186"/>
      <c r="K81" s="1186"/>
      <c r="L81" s="1186"/>
      <c r="M81" s="1186"/>
      <c r="N81" s="1186"/>
      <c r="O81" s="1186"/>
      <c r="P81" s="1186"/>
      <c r="Q81" s="1186"/>
      <c r="R81" s="1186"/>
      <c r="S81" s="1186"/>
      <c r="T81" s="1186"/>
      <c r="U81" s="1186"/>
      <c r="V81" s="1186"/>
      <c r="W81" s="1186"/>
      <c r="X81" s="1186"/>
      <c r="Y81" s="1186"/>
      <c r="Z81" s="1186"/>
      <c r="AA81" s="1186"/>
      <c r="AG81" s="1186"/>
      <c r="AH81" s="1186"/>
      <c r="AI81" s="1186"/>
      <c r="AJ81" s="1186"/>
      <c r="AK81" s="1186"/>
      <c r="AL81" s="1186"/>
      <c r="AM81" s="1186"/>
      <c r="AN81" s="1186"/>
      <c r="AO81" s="1186"/>
      <c r="AP81" s="1186"/>
      <c r="AQ81" s="1186"/>
      <c r="AR81" s="1186"/>
      <c r="AS81" s="1186"/>
      <c r="AT81" s="1205"/>
      <c r="AU81" s="1205"/>
      <c r="AV81" s="1205"/>
      <c r="AW81" s="1205"/>
      <c r="AX81" s="1205"/>
      <c r="AY81" s="1205"/>
      <c r="AZ81" s="1205"/>
      <c r="BA81" s="1205"/>
      <c r="BB81" s="1186"/>
      <c r="BC81" s="1186"/>
      <c r="BD81" s="1186"/>
      <c r="BE81" s="1186"/>
      <c r="BF81" s="1186"/>
      <c r="BG81" s="1186"/>
      <c r="BH81" s="1205"/>
      <c r="BI81" s="1205"/>
      <c r="BJ81" s="1205"/>
      <c r="BK81" s="1205"/>
      <c r="BL81" s="1205"/>
      <c r="BM81" s="1205"/>
      <c r="BN81" s="1205"/>
      <c r="BO81" s="1205"/>
      <c r="BP81" s="1205"/>
    </row>
    <row r="82" spans="1:69" s="1297" customFormat="1" ht="18" customHeight="1" x14ac:dyDescent="0.15">
      <c r="A82" s="1424"/>
      <c r="B82" s="1425"/>
      <c r="C82" s="1441"/>
      <c r="D82" s="1421"/>
      <c r="E82" s="1421"/>
      <c r="F82" s="1421"/>
      <c r="G82" s="129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1186"/>
      <c r="U82" s="1186"/>
      <c r="V82" s="1186"/>
      <c r="W82" s="1186"/>
      <c r="X82" s="1186"/>
      <c r="Y82" s="1186"/>
      <c r="Z82" s="1186"/>
      <c r="AA82" s="1186"/>
      <c r="AG82" s="1186"/>
      <c r="AH82" s="1186"/>
      <c r="AI82" s="1186"/>
      <c r="AJ82" s="1186"/>
      <c r="AK82" s="1186"/>
      <c r="AL82" s="1186"/>
      <c r="AM82" s="1186"/>
      <c r="AN82" s="1186"/>
      <c r="AO82" s="1186"/>
      <c r="AP82" s="1186"/>
      <c r="AQ82" s="1186"/>
      <c r="AR82" s="1186"/>
      <c r="AS82" s="1186"/>
      <c r="AT82" s="1205"/>
      <c r="AU82" s="1205"/>
      <c r="AV82" s="1205"/>
      <c r="AW82" s="1205"/>
      <c r="AX82" s="1205"/>
      <c r="AY82" s="1205"/>
      <c r="AZ82" s="1205"/>
      <c r="BA82" s="1205"/>
      <c r="BB82" s="1186"/>
      <c r="BC82" s="1186"/>
      <c r="BD82" s="1186"/>
      <c r="BE82" s="1186"/>
      <c r="BF82" s="1186"/>
      <c r="BG82" s="1186"/>
      <c r="BH82" s="1205"/>
      <c r="BI82" s="1205"/>
      <c r="BJ82" s="1205"/>
      <c r="BK82" s="1205"/>
      <c r="BL82" s="1205"/>
      <c r="BM82" s="1205"/>
      <c r="BN82" s="1205"/>
      <c r="BO82" s="1205"/>
      <c r="BP82" s="1205"/>
    </row>
    <row r="83" spans="1:69" s="1297" customFormat="1" ht="12.95" customHeight="1" x14ac:dyDescent="0.15">
      <c r="A83" s="1448" t="s">
        <v>107</v>
      </c>
      <c r="B83" s="1449"/>
      <c r="C83" s="1268">
        <f>SUM(D83:F83)</f>
        <v>0</v>
      </c>
      <c r="D83" s="1245"/>
      <c r="E83" s="1376"/>
      <c r="F83" s="1376"/>
      <c r="G83" s="1380" t="str">
        <f t="shared" ref="G83:G88" si="10">$BA83&amp;""</f>
        <v/>
      </c>
      <c r="H83" s="1186"/>
      <c r="I83" s="1328"/>
      <c r="J83" s="1186"/>
      <c r="K83" s="1186"/>
      <c r="L83" s="1186"/>
      <c r="M83" s="1186"/>
      <c r="N83" s="1186"/>
      <c r="O83" s="1186" t="s">
        <v>15</v>
      </c>
      <c r="P83" s="1186"/>
      <c r="Q83" s="1186"/>
      <c r="R83" s="1186"/>
      <c r="S83" s="1186"/>
      <c r="T83" s="1186"/>
      <c r="U83" s="1186"/>
      <c r="V83" s="1186"/>
      <c r="W83" s="1186"/>
      <c r="X83" s="1186"/>
      <c r="Y83" s="1186"/>
      <c r="Z83" s="1186"/>
      <c r="AA83" s="1186"/>
      <c r="AG83" s="1186"/>
      <c r="AH83" s="1186"/>
      <c r="AI83" s="1186"/>
      <c r="AJ83" s="1186"/>
      <c r="AK83" s="1186"/>
      <c r="AL83" s="1186"/>
      <c r="AM83" s="1186"/>
      <c r="AN83" s="1186"/>
      <c r="AO83" s="1186"/>
      <c r="AP83" s="1186"/>
      <c r="AQ83" s="1186"/>
      <c r="AR83" s="1186"/>
      <c r="AS83" s="1186"/>
      <c r="AT83" s="1205"/>
      <c r="AU83" s="1205"/>
      <c r="AV83" s="1205"/>
      <c r="AW83" s="1205"/>
      <c r="AX83" s="1205"/>
      <c r="AY83" s="1205"/>
      <c r="AZ83" s="1205"/>
      <c r="BA83" s="1377" t="str">
        <f t="shared" ref="BA83:BA88" si="11">IF($C83&lt;&gt;SUM(D83:F83),"NO ALTERE LAS FORMULAS, la suma de las edades NO es igual al TOTAL.","")</f>
        <v/>
      </c>
      <c r="BB83" s="1205"/>
      <c r="BC83" s="1205"/>
      <c r="BD83" s="1378">
        <f t="shared" ref="BD83:BD88" si="12">IF($C83&lt;&gt;SUM(D83:F83),1,0)</f>
        <v>0</v>
      </c>
      <c r="BE83" s="1186"/>
      <c r="BF83" s="1205"/>
      <c r="BG83" s="1186"/>
      <c r="BH83" s="1205"/>
      <c r="BI83" s="1205"/>
      <c r="BJ83" s="1205"/>
      <c r="BK83" s="1205"/>
      <c r="BL83" s="1205"/>
      <c r="BM83" s="1205"/>
      <c r="BN83" s="1205"/>
      <c r="BO83" s="1205"/>
      <c r="BP83" s="1205"/>
    </row>
    <row r="84" spans="1:69" s="1297" customFormat="1" ht="12.95" customHeight="1" x14ac:dyDescent="0.15">
      <c r="A84" s="1435" t="s">
        <v>108</v>
      </c>
      <c r="B84" s="1436"/>
      <c r="C84" s="1329">
        <f t="shared" ref="C84:C89" si="13">SUM(D84:F84)</f>
        <v>0</v>
      </c>
      <c r="D84" s="1257"/>
      <c r="E84" s="1257"/>
      <c r="F84" s="1257"/>
      <c r="G84" s="1380" t="str">
        <f t="shared" si="10"/>
        <v/>
      </c>
      <c r="H84" s="1186"/>
      <c r="I84" s="1328"/>
      <c r="J84" s="1186"/>
      <c r="K84" s="1186"/>
      <c r="L84" s="1186"/>
      <c r="M84" s="1186"/>
      <c r="N84" s="1186"/>
      <c r="O84" s="1186" t="s">
        <v>15</v>
      </c>
      <c r="P84" s="1186"/>
      <c r="Q84" s="1186"/>
      <c r="R84" s="1186"/>
      <c r="S84" s="1186"/>
      <c r="T84" s="1186"/>
      <c r="U84" s="1186"/>
      <c r="V84" s="1186"/>
      <c r="W84" s="1186"/>
      <c r="X84" s="1186"/>
      <c r="Y84" s="1186"/>
      <c r="Z84" s="1186"/>
      <c r="AA84" s="1186"/>
      <c r="AG84" s="1186"/>
      <c r="AH84" s="1186"/>
      <c r="AI84" s="1186"/>
      <c r="AJ84" s="1186"/>
      <c r="AK84" s="1186"/>
      <c r="AL84" s="1186"/>
      <c r="AM84" s="1186"/>
      <c r="AN84" s="1186"/>
      <c r="AO84" s="1186"/>
      <c r="AP84" s="1186"/>
      <c r="AQ84" s="1186"/>
      <c r="AR84" s="1186"/>
      <c r="AS84" s="1186"/>
      <c r="AT84" s="1205"/>
      <c r="AU84" s="1205"/>
      <c r="AV84" s="1205"/>
      <c r="AW84" s="1205"/>
      <c r="AX84" s="1205"/>
      <c r="AY84" s="1205"/>
      <c r="AZ84" s="1205"/>
      <c r="BA84" s="1377" t="str">
        <f t="shared" si="11"/>
        <v/>
      </c>
      <c r="BB84" s="1205"/>
      <c r="BC84" s="1205"/>
      <c r="BD84" s="1378">
        <f t="shared" si="12"/>
        <v>0</v>
      </c>
      <c r="BE84" s="1186"/>
      <c r="BF84" s="1205"/>
      <c r="BG84" s="1186"/>
      <c r="BH84" s="1205"/>
      <c r="BI84" s="1205"/>
      <c r="BJ84" s="1205"/>
      <c r="BK84" s="1205"/>
      <c r="BL84" s="1205"/>
      <c r="BM84" s="1205"/>
      <c r="BN84" s="1205"/>
      <c r="BO84" s="1205"/>
      <c r="BP84" s="1205"/>
    </row>
    <row r="85" spans="1:69" s="1297" customFormat="1" ht="12.95" customHeight="1" x14ac:dyDescent="0.15">
      <c r="A85" s="1435" t="s">
        <v>109</v>
      </c>
      <c r="B85" s="1436"/>
      <c r="C85" s="1329">
        <f t="shared" si="13"/>
        <v>0</v>
      </c>
      <c r="D85" s="1257"/>
      <c r="E85" s="1257"/>
      <c r="F85" s="1257"/>
      <c r="G85" s="1380" t="str">
        <f t="shared" si="10"/>
        <v/>
      </c>
      <c r="H85" s="1186"/>
      <c r="I85" s="1328"/>
      <c r="J85" s="1186"/>
      <c r="K85" s="1186"/>
      <c r="L85" s="1186"/>
      <c r="M85" s="1186"/>
      <c r="N85" s="1186"/>
      <c r="O85" s="1186" t="s">
        <v>15</v>
      </c>
      <c r="P85" s="1186"/>
      <c r="Q85" s="1186"/>
      <c r="R85" s="1186"/>
      <c r="S85" s="1186"/>
      <c r="T85" s="1186"/>
      <c r="U85" s="1186"/>
      <c r="V85" s="1186"/>
      <c r="W85" s="1186"/>
      <c r="X85" s="1186"/>
      <c r="Y85" s="1186"/>
      <c r="Z85" s="1186"/>
      <c r="AA85" s="1186"/>
      <c r="AG85" s="1186"/>
      <c r="AH85" s="1186"/>
      <c r="AI85" s="1186"/>
      <c r="AJ85" s="1186"/>
      <c r="AK85" s="1186"/>
      <c r="AL85" s="1186"/>
      <c r="AM85" s="1186"/>
      <c r="AN85" s="1186"/>
      <c r="AO85" s="1186"/>
      <c r="AP85" s="1186"/>
      <c r="AQ85" s="1186"/>
      <c r="AR85" s="1186"/>
      <c r="AS85" s="1186"/>
      <c r="AT85" s="1205"/>
      <c r="AU85" s="1205"/>
      <c r="AV85" s="1205"/>
      <c r="AW85" s="1205"/>
      <c r="AX85" s="1205"/>
      <c r="AY85" s="1205"/>
      <c r="AZ85" s="1205"/>
      <c r="BA85" s="1377" t="str">
        <f t="shared" si="11"/>
        <v/>
      </c>
      <c r="BB85" s="1205"/>
      <c r="BC85" s="1205"/>
      <c r="BD85" s="1378">
        <f t="shared" si="12"/>
        <v>0</v>
      </c>
      <c r="BE85" s="1186"/>
      <c r="BF85" s="1205"/>
      <c r="BG85" s="1186"/>
      <c r="BH85" s="1205"/>
      <c r="BI85" s="1205"/>
      <c r="BJ85" s="1205"/>
      <c r="BK85" s="1205"/>
      <c r="BL85" s="1205"/>
      <c r="BM85" s="1205"/>
      <c r="BN85" s="1205"/>
      <c r="BO85" s="1205"/>
      <c r="BP85" s="1205"/>
    </row>
    <row r="86" spans="1:69" s="1297" customFormat="1" ht="12.95" customHeight="1" x14ac:dyDescent="0.15">
      <c r="A86" s="1435" t="s">
        <v>110</v>
      </c>
      <c r="B86" s="1436"/>
      <c r="C86" s="1329">
        <f t="shared" si="13"/>
        <v>0</v>
      </c>
      <c r="D86" s="1257"/>
      <c r="E86" s="1257"/>
      <c r="F86" s="1257"/>
      <c r="G86" s="1380" t="str">
        <f t="shared" si="10"/>
        <v/>
      </c>
      <c r="H86" s="1186"/>
      <c r="I86" s="1328"/>
      <c r="J86" s="1186"/>
      <c r="K86" s="1186"/>
      <c r="L86" s="1186"/>
      <c r="M86" s="1186"/>
      <c r="N86" s="1186"/>
      <c r="O86" s="1186" t="s">
        <v>15</v>
      </c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205"/>
      <c r="AU86" s="1205"/>
      <c r="AV86" s="1205"/>
      <c r="AW86" s="1205"/>
      <c r="AX86" s="1205"/>
      <c r="AY86" s="1205"/>
      <c r="AZ86" s="1205"/>
      <c r="BA86" s="1377" t="str">
        <f t="shared" si="11"/>
        <v/>
      </c>
      <c r="BB86" s="1205"/>
      <c r="BC86" s="1205"/>
      <c r="BD86" s="1378">
        <f t="shared" si="12"/>
        <v>0</v>
      </c>
      <c r="BE86" s="1186"/>
      <c r="BF86" s="1205"/>
      <c r="BG86" s="1186"/>
      <c r="BH86" s="1205"/>
      <c r="BI86" s="1205"/>
      <c r="BJ86" s="1205"/>
      <c r="BK86" s="1205"/>
      <c r="BL86" s="1205"/>
      <c r="BM86" s="1205"/>
      <c r="BN86" s="1205"/>
      <c r="BO86" s="1205"/>
      <c r="BP86" s="1205"/>
    </row>
    <row r="87" spans="1:69" s="1297" customFormat="1" ht="12.95" customHeight="1" x14ac:dyDescent="0.15">
      <c r="A87" s="1435" t="s">
        <v>111</v>
      </c>
      <c r="B87" s="1436">
        <v>0</v>
      </c>
      <c r="C87" s="1329">
        <f t="shared" si="13"/>
        <v>0</v>
      </c>
      <c r="D87" s="1257"/>
      <c r="E87" s="1257"/>
      <c r="F87" s="1257"/>
      <c r="G87" s="1380" t="str">
        <f t="shared" si="10"/>
        <v/>
      </c>
      <c r="H87" s="1186"/>
      <c r="I87" s="1328"/>
      <c r="J87" s="1186"/>
      <c r="K87" s="1186"/>
      <c r="L87" s="1186"/>
      <c r="M87" s="1186"/>
      <c r="N87" s="1186"/>
      <c r="O87" s="1186"/>
      <c r="P87" s="1186"/>
      <c r="Q87" s="1186"/>
      <c r="R87" s="1186"/>
      <c r="S87" s="1186"/>
      <c r="T87" s="1186"/>
      <c r="U87" s="1186"/>
      <c r="V87" s="1186"/>
      <c r="W87" s="1186"/>
      <c r="X87" s="1186"/>
      <c r="Y87" s="1186"/>
      <c r="Z87" s="1186"/>
      <c r="AA87" s="1186"/>
      <c r="AG87" s="1186"/>
      <c r="AH87" s="1186"/>
      <c r="AI87" s="1186"/>
      <c r="AJ87" s="1186"/>
      <c r="AK87" s="1186"/>
      <c r="AL87" s="1186"/>
      <c r="AM87" s="1186"/>
      <c r="AN87" s="1186"/>
      <c r="AO87" s="1186"/>
      <c r="AP87" s="1186"/>
      <c r="AQ87" s="1186"/>
      <c r="AR87" s="1186"/>
      <c r="AS87" s="1186"/>
      <c r="AT87" s="1205"/>
      <c r="AU87" s="1205"/>
      <c r="AV87" s="1205"/>
      <c r="AW87" s="1205"/>
      <c r="AX87" s="1205"/>
      <c r="AY87" s="1205"/>
      <c r="AZ87" s="1205"/>
      <c r="BA87" s="1377" t="str">
        <f t="shared" si="11"/>
        <v/>
      </c>
      <c r="BB87" s="1205"/>
      <c r="BC87" s="1205"/>
      <c r="BD87" s="1378">
        <f t="shared" si="12"/>
        <v>0</v>
      </c>
      <c r="BE87" s="1186"/>
      <c r="BF87" s="1205"/>
      <c r="BG87" s="1186"/>
      <c r="BH87" s="1205"/>
      <c r="BI87" s="1205"/>
      <c r="BJ87" s="1205"/>
      <c r="BK87" s="1205"/>
      <c r="BL87" s="1205"/>
      <c r="BM87" s="1205"/>
      <c r="BN87" s="1205"/>
      <c r="BO87" s="1205"/>
      <c r="BP87" s="1205"/>
    </row>
    <row r="88" spans="1:69" s="1297" customFormat="1" ht="12.95" customHeight="1" x14ac:dyDescent="0.15">
      <c r="A88" s="1454" t="s">
        <v>112</v>
      </c>
      <c r="B88" s="1455"/>
      <c r="C88" s="1329">
        <f t="shared" si="13"/>
        <v>0</v>
      </c>
      <c r="D88" s="1259"/>
      <c r="E88" s="1259"/>
      <c r="F88" s="1199"/>
      <c r="G88" s="1380" t="str">
        <f t="shared" si="10"/>
        <v/>
      </c>
      <c r="H88" s="1330"/>
      <c r="I88" s="1330"/>
      <c r="J88" s="1330"/>
      <c r="K88" s="1330"/>
      <c r="L88" s="1330"/>
      <c r="M88" s="1330"/>
      <c r="N88" s="1330"/>
      <c r="O88" s="1330"/>
      <c r="P88" s="1330"/>
      <c r="Q88" s="1331"/>
      <c r="R88" s="1186"/>
      <c r="S88" s="1186"/>
      <c r="T88" s="1186"/>
      <c r="U88" s="1186"/>
      <c r="V88" s="1186"/>
      <c r="W88" s="1186"/>
      <c r="X88" s="1186"/>
      <c r="Y88" s="1186"/>
      <c r="Z88" s="1186"/>
      <c r="AA88" s="1186"/>
      <c r="AG88" s="1186"/>
      <c r="AH88" s="1186"/>
      <c r="AI88" s="1186"/>
      <c r="AJ88" s="1186"/>
      <c r="AK88" s="1186"/>
      <c r="AL88" s="1186"/>
      <c r="AM88" s="1186"/>
      <c r="AN88" s="1186"/>
      <c r="AO88" s="1186"/>
      <c r="AP88" s="1186"/>
      <c r="AQ88" s="1186"/>
      <c r="AR88" s="1186"/>
      <c r="AS88" s="1186"/>
      <c r="AT88" s="1205"/>
      <c r="AU88" s="1205"/>
      <c r="AV88" s="1205"/>
      <c r="AW88" s="1205"/>
      <c r="AX88" s="1205"/>
      <c r="AY88" s="1205"/>
      <c r="AZ88" s="1205"/>
      <c r="BA88" s="1377" t="str">
        <f t="shared" si="11"/>
        <v/>
      </c>
      <c r="BB88" s="1205"/>
      <c r="BC88" s="1205"/>
      <c r="BD88" s="1378">
        <f t="shared" si="12"/>
        <v>0</v>
      </c>
      <c r="BE88" s="1186"/>
      <c r="BF88" s="1205"/>
      <c r="BG88" s="1186"/>
      <c r="BH88" s="1205"/>
      <c r="BI88" s="1205"/>
      <c r="BJ88" s="1205"/>
      <c r="BK88" s="1205"/>
      <c r="BL88" s="1205"/>
      <c r="BM88" s="1205"/>
      <c r="BN88" s="1205"/>
      <c r="BO88" s="1205"/>
      <c r="BP88" s="1205"/>
      <c r="BQ88" s="1205"/>
    </row>
    <row r="89" spans="1:69" s="1297" customFormat="1" ht="12.95" customHeight="1" x14ac:dyDescent="0.15">
      <c r="A89" s="1406" t="s">
        <v>82</v>
      </c>
      <c r="B89" s="1407"/>
      <c r="C89" s="1233">
        <f t="shared" si="13"/>
        <v>0</v>
      </c>
      <c r="D89" s="1233">
        <f>SUM(D83:D88)</f>
        <v>0</v>
      </c>
      <c r="E89" s="1233">
        <f>SUM(E83:E88)</f>
        <v>0</v>
      </c>
      <c r="F89" s="1233">
        <f>SUM(F83:F88)</f>
        <v>0</v>
      </c>
      <c r="G89" s="1327"/>
      <c r="H89" s="1330"/>
      <c r="I89" s="1330"/>
      <c r="J89" s="1330"/>
      <c r="K89" s="1330"/>
      <c r="L89" s="1330"/>
      <c r="M89" s="1330"/>
      <c r="N89" s="1330"/>
      <c r="O89" s="1330"/>
      <c r="P89" s="1330"/>
      <c r="Q89" s="1331"/>
      <c r="R89" s="1186"/>
      <c r="S89" s="1186"/>
      <c r="T89" s="1186"/>
      <c r="U89" s="1186"/>
      <c r="V89" s="1186"/>
      <c r="W89" s="1186"/>
      <c r="X89" s="1186"/>
      <c r="Y89" s="1186"/>
      <c r="Z89" s="1186"/>
      <c r="AA89" s="1186"/>
      <c r="AG89" s="1186"/>
      <c r="AH89" s="1186"/>
      <c r="AI89" s="1186"/>
      <c r="AJ89" s="1186"/>
      <c r="AK89" s="1186"/>
      <c r="AL89" s="1186"/>
      <c r="AM89" s="1186"/>
      <c r="AN89" s="1186"/>
      <c r="AO89" s="1186"/>
      <c r="AP89" s="1186"/>
      <c r="AQ89" s="1186"/>
      <c r="AR89" s="1186"/>
      <c r="AS89" s="1186"/>
      <c r="AT89" s="1205"/>
      <c r="AU89" s="1205"/>
      <c r="AV89" s="1205"/>
      <c r="AW89" s="1205"/>
      <c r="AX89" s="1205"/>
      <c r="AY89" s="1205"/>
      <c r="AZ89" s="1205"/>
      <c r="BA89" s="1205"/>
      <c r="BB89" s="1205"/>
      <c r="BC89" s="1205"/>
      <c r="BD89" s="1186"/>
      <c r="BE89" s="1186"/>
      <c r="BF89" s="1205"/>
      <c r="BG89" s="1186"/>
      <c r="BH89" s="1205"/>
      <c r="BI89" s="1205"/>
      <c r="BJ89" s="1205"/>
      <c r="BK89" s="1205"/>
      <c r="BL89" s="1205"/>
      <c r="BM89" s="1205"/>
      <c r="BN89" s="1205"/>
      <c r="BO89" s="1205"/>
      <c r="BP89" s="1205"/>
      <c r="BQ89" s="1205"/>
    </row>
    <row r="90" spans="1:69" s="1297" customFormat="1" ht="13.5" customHeight="1" x14ac:dyDescent="0.15">
      <c r="A90" s="1371" t="s">
        <v>113</v>
      </c>
      <c r="B90" s="1369"/>
      <c r="C90" s="1278"/>
      <c r="D90" s="1278"/>
      <c r="E90" s="1278"/>
      <c r="F90" s="1278"/>
      <c r="G90" s="1370"/>
      <c r="H90" s="1330"/>
      <c r="I90" s="1330"/>
      <c r="J90" s="1330"/>
      <c r="K90" s="1330"/>
      <c r="L90" s="1330"/>
      <c r="M90" s="1330"/>
      <c r="N90" s="1330"/>
      <c r="O90" s="1330"/>
      <c r="P90" s="1330"/>
      <c r="Q90" s="1331"/>
      <c r="R90" s="1186"/>
      <c r="S90" s="1186"/>
      <c r="T90" s="1186"/>
      <c r="U90" s="1186"/>
      <c r="V90" s="1186"/>
      <c r="W90" s="1186"/>
      <c r="X90" s="1186"/>
      <c r="Y90" s="1186"/>
      <c r="Z90" s="1186"/>
      <c r="AA90" s="1186"/>
      <c r="AG90" s="1186"/>
      <c r="AH90" s="1186"/>
      <c r="AI90" s="1186"/>
      <c r="AJ90" s="1186"/>
      <c r="AK90" s="1186"/>
      <c r="AL90" s="1186"/>
      <c r="AM90" s="1186"/>
      <c r="AN90" s="1186"/>
      <c r="AO90" s="1186"/>
      <c r="AP90" s="1186"/>
      <c r="AQ90" s="1186"/>
      <c r="AR90" s="1186"/>
      <c r="AS90" s="1186"/>
      <c r="AT90" s="1205"/>
      <c r="AU90" s="1205"/>
      <c r="AV90" s="1205"/>
      <c r="AW90" s="1205"/>
      <c r="AX90" s="1205"/>
      <c r="AY90" s="1205"/>
      <c r="AZ90" s="1205"/>
      <c r="BA90" s="1205"/>
      <c r="BB90" s="1205"/>
      <c r="BC90" s="1205"/>
      <c r="BD90" s="1186"/>
      <c r="BE90" s="1186"/>
      <c r="BF90" s="1205"/>
      <c r="BG90" s="1186"/>
      <c r="BH90" s="1205"/>
      <c r="BI90" s="1205"/>
      <c r="BJ90" s="1205"/>
      <c r="BK90" s="1205"/>
      <c r="BL90" s="1205"/>
      <c r="BM90" s="1205"/>
      <c r="BN90" s="1205"/>
      <c r="BO90" s="1205"/>
      <c r="BP90" s="1205"/>
      <c r="BQ90" s="1205"/>
    </row>
    <row r="91" spans="1:69" s="1302" customFormat="1" ht="48.75" customHeight="1" x14ac:dyDescent="0.2">
      <c r="A91" s="1361" t="s">
        <v>114</v>
      </c>
      <c r="B91" s="1309"/>
      <c r="C91" s="1310"/>
      <c r="D91" s="1309"/>
      <c r="E91" s="1311"/>
      <c r="F91" s="1311"/>
      <c r="G91" s="1299"/>
      <c r="H91" s="1299"/>
      <c r="I91" s="1300"/>
      <c r="J91" s="1179"/>
      <c r="K91" s="1179"/>
      <c r="L91" s="1179"/>
      <c r="M91" s="1179"/>
      <c r="N91" s="1179"/>
      <c r="O91" s="1179"/>
      <c r="P91" s="1301"/>
      <c r="Q91" s="1301"/>
      <c r="R91" s="1301"/>
      <c r="S91" s="1301"/>
      <c r="T91" s="1301"/>
    </row>
    <row r="92" spans="1:69" s="1302" customFormat="1" ht="66" customHeight="1" x14ac:dyDescent="0.2">
      <c r="A92" s="1408" t="s">
        <v>115</v>
      </c>
      <c r="B92" s="1473"/>
      <c r="C92" s="1303" t="s">
        <v>82</v>
      </c>
      <c r="D92" s="1304" t="s">
        <v>116</v>
      </c>
      <c r="E92" s="1194" t="s">
        <v>117</v>
      </c>
      <c r="F92" s="1305" t="s">
        <v>118</v>
      </c>
      <c r="G92" s="1355"/>
      <c r="H92" s="1191"/>
      <c r="I92" s="1300"/>
      <c r="J92" s="1179"/>
      <c r="K92" s="1179"/>
      <c r="L92" s="1179"/>
      <c r="M92" s="1179"/>
      <c r="N92" s="1179"/>
      <c r="O92" s="1179"/>
      <c r="P92" s="1301"/>
      <c r="Q92" s="1301"/>
      <c r="R92" s="1301"/>
      <c r="S92" s="1301"/>
      <c r="T92" s="1301"/>
    </row>
    <row r="93" spans="1:69" s="1302" customFormat="1" ht="22.5" customHeight="1" x14ac:dyDescent="0.2">
      <c r="A93" s="1452" t="s">
        <v>119</v>
      </c>
      <c r="B93" s="1453"/>
      <c r="C93" s="1317">
        <f>SUM(D93:F93)</f>
        <v>0</v>
      </c>
      <c r="D93" s="1318"/>
      <c r="E93" s="1319"/>
      <c r="F93" s="1320"/>
      <c r="G93" s="1380" t="str">
        <f>$BA93&amp;""</f>
        <v/>
      </c>
      <c r="H93" s="1190"/>
      <c r="I93" s="1300"/>
      <c r="J93" s="1179"/>
      <c r="K93" s="1179"/>
      <c r="L93" s="1179"/>
      <c r="M93" s="1179"/>
      <c r="N93" s="1179"/>
      <c r="O93" s="1179"/>
      <c r="P93" s="1301"/>
      <c r="Q93" s="1301"/>
      <c r="R93" s="1301"/>
      <c r="S93" s="1301"/>
      <c r="T93" s="1301"/>
      <c r="BA93" s="1377" t="str">
        <f>IF($C93&lt;&gt;SUM(D93:F93),"NO ALTERE LAS FORMULAS, la suma de los profesionales que visita NO es igual al TOTAL.","")</f>
        <v/>
      </c>
      <c r="BB93" s="1205"/>
      <c r="BC93" s="1205"/>
      <c r="BD93" s="1378">
        <f>IF($C93&lt;&gt;SUM(D93:F93),1,0)</f>
        <v>0</v>
      </c>
      <c r="BF93" s="1205"/>
    </row>
    <row r="94" spans="1:69" s="1302" customFormat="1" ht="22.5" customHeight="1" x14ac:dyDescent="0.2">
      <c r="A94" s="1446" t="s">
        <v>120</v>
      </c>
      <c r="B94" s="1447"/>
      <c r="C94" s="1312">
        <f>SUM(D94:F94)</f>
        <v>0</v>
      </c>
      <c r="D94" s="1321"/>
      <c r="E94" s="1322"/>
      <c r="F94" s="1323"/>
      <c r="G94" s="1380" t="str">
        <f>$BA94&amp;""</f>
        <v/>
      </c>
      <c r="H94" s="1190"/>
      <c r="I94" s="1300"/>
      <c r="J94" s="1179"/>
      <c r="K94" s="1179"/>
      <c r="L94" s="1179"/>
      <c r="M94" s="1179"/>
      <c r="N94" s="1179"/>
      <c r="O94" s="1179"/>
      <c r="P94" s="1301"/>
      <c r="Q94" s="1301"/>
      <c r="R94" s="1301"/>
      <c r="S94" s="1301"/>
      <c r="T94" s="1301"/>
      <c r="BA94" s="1377" t="str">
        <f>IF($C94&lt;&gt;SUM(D94:F94),"NO ALTERE LAS FORMULAS, la suma de los profesionales que visita NO es igual al TOTAL.","")</f>
        <v/>
      </c>
      <c r="BB94" s="1205"/>
      <c r="BC94" s="1205"/>
      <c r="BD94" s="1378">
        <f>IF($C94&lt;&gt;SUM(D94:F94),1,0)</f>
        <v>0</v>
      </c>
      <c r="BF94" s="1205"/>
    </row>
    <row r="95" spans="1:69" s="1302" customFormat="1" ht="22.5" customHeight="1" x14ac:dyDescent="0.2">
      <c r="A95" s="1446" t="s">
        <v>121</v>
      </c>
      <c r="B95" s="1447"/>
      <c r="C95" s="1312">
        <f>SUM(D95:F95)</f>
        <v>0</v>
      </c>
      <c r="D95" s="1321"/>
      <c r="E95" s="1322"/>
      <c r="F95" s="1323"/>
      <c r="G95" s="1380" t="str">
        <f>$BA95&amp;""</f>
        <v/>
      </c>
      <c r="H95" s="1190"/>
      <c r="I95" s="1300"/>
      <c r="J95" s="1179"/>
      <c r="K95" s="1179"/>
      <c r="L95" s="1179"/>
      <c r="M95" s="1179"/>
      <c r="N95" s="1179"/>
      <c r="O95" s="1179"/>
      <c r="P95" s="1301"/>
      <c r="Q95" s="1301"/>
      <c r="R95" s="1301"/>
      <c r="S95" s="1301"/>
      <c r="T95" s="1301"/>
      <c r="BA95" s="1377" t="str">
        <f>IF($C95&lt;&gt;SUM(D95:F95),"NO ALTERE LAS FORMULAS, la suma de los profesionales que visita NO es igual al TOTAL.","")</f>
        <v/>
      </c>
      <c r="BB95" s="1205"/>
      <c r="BC95" s="1205"/>
      <c r="BD95" s="1378">
        <f>IF($C95&lt;&gt;SUM(D95:F95),1,0)</f>
        <v>0</v>
      </c>
      <c r="BF95" s="1205"/>
    </row>
    <row r="96" spans="1:69" s="1302" customFormat="1" ht="22.5" customHeight="1" x14ac:dyDescent="0.2">
      <c r="A96" s="1404" t="s">
        <v>122</v>
      </c>
      <c r="B96" s="1405"/>
      <c r="C96" s="1313">
        <f>SUM(D96:F96)</f>
        <v>0</v>
      </c>
      <c r="D96" s="1314"/>
      <c r="E96" s="1315"/>
      <c r="F96" s="1316"/>
      <c r="G96" s="1380" t="str">
        <f>$BA96&amp;""</f>
        <v/>
      </c>
      <c r="H96" s="1190"/>
      <c r="I96" s="1300"/>
      <c r="J96" s="1179"/>
      <c r="K96" s="1179"/>
      <c r="L96" s="1179"/>
      <c r="M96" s="1179"/>
      <c r="N96" s="1179"/>
      <c r="O96" s="1179"/>
      <c r="P96" s="1301"/>
      <c r="Q96" s="1301"/>
      <c r="R96" s="1301"/>
      <c r="S96" s="1301"/>
      <c r="T96" s="1301"/>
      <c r="BA96" s="1377" t="str">
        <f>IF($C96&lt;&gt;SUM(D96:F96),"NO ALTERE LAS FORMULAS, la suma de los profesionales que visita NO es igual al TOTAL.","")</f>
        <v/>
      </c>
      <c r="BB96" s="1205"/>
      <c r="BC96" s="1205"/>
      <c r="BD96" s="1378">
        <f>IF($C96&lt;&gt;SUM(D96:F96),1,0)</f>
        <v>0</v>
      </c>
      <c r="BF96" s="1205"/>
    </row>
    <row r="97" spans="1:102" s="1302" customFormat="1" ht="13.5" customHeight="1" x14ac:dyDescent="0.2">
      <c r="A97" s="1392" t="s">
        <v>123</v>
      </c>
      <c r="B97" s="1392"/>
      <c r="C97" s="1374"/>
      <c r="D97" s="1372"/>
      <c r="E97" s="1372"/>
      <c r="F97" s="1372"/>
      <c r="G97" s="1373"/>
      <c r="H97" s="1190"/>
      <c r="I97" s="1300"/>
      <c r="J97" s="1179"/>
      <c r="K97" s="1179"/>
      <c r="L97" s="1179"/>
      <c r="M97" s="1179"/>
      <c r="N97" s="1179"/>
      <c r="O97" s="1179"/>
      <c r="P97" s="1301"/>
      <c r="Q97" s="1301"/>
      <c r="R97" s="1301"/>
      <c r="S97" s="1301"/>
      <c r="T97" s="1301"/>
      <c r="BA97" s="1205"/>
      <c r="BF97" s="1205"/>
    </row>
    <row r="98" spans="1:102" s="1302" customFormat="1" ht="45.75" customHeight="1" x14ac:dyDescent="0.2">
      <c r="A98" s="1298" t="s">
        <v>124</v>
      </c>
      <c r="B98" s="1298"/>
      <c r="C98" s="1298"/>
      <c r="D98" s="1299"/>
      <c r="E98" s="1299"/>
      <c r="F98" s="1299"/>
      <c r="G98" s="1307"/>
      <c r="H98" s="1190"/>
      <c r="I98" s="1300"/>
      <c r="J98" s="1179"/>
      <c r="K98" s="1179"/>
      <c r="L98" s="1179"/>
      <c r="M98" s="1179"/>
      <c r="N98" s="1179"/>
      <c r="O98" s="1179"/>
      <c r="P98" s="1301"/>
      <c r="Q98" s="1301"/>
      <c r="R98" s="1301"/>
      <c r="S98" s="1301"/>
      <c r="T98" s="1301"/>
      <c r="BA98" s="1205"/>
      <c r="BF98" s="1205"/>
    </row>
    <row r="99" spans="1:102" s="1302" customFormat="1" ht="24" customHeight="1" x14ac:dyDescent="0.2">
      <c r="A99" s="1408" t="s">
        <v>115</v>
      </c>
      <c r="B99" s="1409"/>
      <c r="C99" s="1356" t="s">
        <v>82</v>
      </c>
      <c r="D99" s="1375"/>
      <c r="E99" s="1190"/>
      <c r="F99" s="1300"/>
      <c r="G99" s="1179"/>
      <c r="H99" s="1179"/>
      <c r="I99" s="1179"/>
      <c r="J99" s="1179"/>
      <c r="K99" s="1179"/>
      <c r="L99" s="1179"/>
      <c r="M99" s="1301"/>
      <c r="N99" s="1301"/>
      <c r="O99" s="1301"/>
      <c r="P99" s="1301"/>
      <c r="Q99" s="1301"/>
      <c r="AX99" s="1205"/>
      <c r="AY99" s="1381"/>
      <c r="AZ99" s="1205"/>
      <c r="BA99" s="1205"/>
      <c r="BB99" s="1205"/>
      <c r="BC99" s="1205"/>
      <c r="BD99" s="1205"/>
    </row>
    <row r="100" spans="1:102" s="1190" customFormat="1" ht="37.5" customHeight="1" x14ac:dyDescent="0.2">
      <c r="A100" s="1444" t="s">
        <v>125</v>
      </c>
      <c r="B100" s="1445"/>
      <c r="C100" s="1306"/>
      <c r="U100" s="1186"/>
      <c r="V100" s="1186"/>
    </row>
    <row r="101" spans="1:102" s="1302" customFormat="1" ht="13.5" customHeight="1" x14ac:dyDescent="0.2">
      <c r="A101" s="1392" t="s">
        <v>126</v>
      </c>
      <c r="B101" s="1392"/>
      <c r="C101" s="1374"/>
      <c r="D101" s="1372"/>
      <c r="E101" s="1372"/>
      <c r="F101" s="1372"/>
      <c r="G101" s="1373"/>
      <c r="H101" s="1190"/>
      <c r="I101" s="1300"/>
      <c r="J101" s="1179"/>
      <c r="K101" s="1179"/>
      <c r="L101" s="1179"/>
      <c r="M101" s="1179"/>
      <c r="N101" s="1179"/>
      <c r="O101" s="1179"/>
      <c r="P101" s="1301"/>
      <c r="Q101" s="1301"/>
      <c r="R101" s="1301"/>
      <c r="S101" s="1301"/>
      <c r="T101" s="1301"/>
      <c r="BA101" s="1205"/>
      <c r="BF101" s="1205"/>
    </row>
    <row r="102" spans="1:102" s="1190" customFormat="1" ht="51" customHeight="1" x14ac:dyDescent="0.2">
      <c r="A102" s="1352" t="s">
        <v>127</v>
      </c>
      <c r="B102" s="1289"/>
      <c r="C102" s="1290"/>
      <c r="D102" s="1237"/>
      <c r="E102" s="1291"/>
      <c r="F102" s="1292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</row>
    <row r="103" spans="1:102" s="1192" customFormat="1" x14ac:dyDescent="0.2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1390"/>
      <c r="K103" s="1456"/>
      <c r="L103" s="1456"/>
      <c r="M103" s="1294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90"/>
      <c r="Y103" s="1190"/>
      <c r="Z103" s="1190"/>
      <c r="AA103" s="1190"/>
      <c r="AB103" s="1190"/>
      <c r="AC103" s="1190"/>
      <c r="AD103" s="1190"/>
      <c r="AE103" s="1190"/>
      <c r="AF103" s="1190"/>
      <c r="AG103" s="1190"/>
      <c r="AH103" s="1190"/>
      <c r="AI103" s="1190"/>
      <c r="AJ103" s="1190"/>
      <c r="AK103" s="1190"/>
      <c r="AL103" s="1190"/>
      <c r="AM103" s="1190"/>
      <c r="AN103" s="1190"/>
      <c r="AO103" s="1190"/>
      <c r="AP103" s="1190"/>
      <c r="AQ103" s="1206"/>
      <c r="AR103" s="1206"/>
      <c r="AS103" s="1206"/>
      <c r="AT103" s="1206"/>
      <c r="AU103" s="1206"/>
      <c r="AV103" s="1206"/>
      <c r="AW103" s="1206"/>
      <c r="AX103" s="1206"/>
      <c r="AY103" s="1206"/>
      <c r="AZ103" s="1206"/>
      <c r="BA103" s="1206"/>
      <c r="BB103" s="1206"/>
      <c r="BC103" s="1206"/>
      <c r="BD103" s="1206"/>
      <c r="BE103" s="1206"/>
      <c r="BF103" s="1206"/>
      <c r="BG103" s="1206"/>
      <c r="BH103" s="1206"/>
      <c r="BI103" s="1206"/>
      <c r="BJ103" s="1206"/>
      <c r="BK103" s="1206"/>
      <c r="BL103" s="1206"/>
      <c r="BM103" s="1206"/>
      <c r="BN103" s="1206"/>
      <c r="BO103" s="1206"/>
      <c r="BP103" s="1206"/>
      <c r="BQ103" s="1206"/>
      <c r="BR103" s="1206"/>
      <c r="BS103" s="1206"/>
      <c r="BT103" s="1206"/>
      <c r="BU103" s="1206"/>
      <c r="BV103" s="1206"/>
      <c r="BW103" s="1206"/>
      <c r="BX103" s="1206"/>
      <c r="BY103" s="1206"/>
      <c r="BZ103" s="1206"/>
      <c r="CA103" s="1206"/>
      <c r="CB103" s="1206"/>
      <c r="CC103" s="1206"/>
      <c r="CD103" s="1206"/>
      <c r="CE103" s="1206"/>
      <c r="CF103" s="1206"/>
      <c r="CG103" s="1206"/>
      <c r="CH103" s="1206"/>
      <c r="CI103" s="1206"/>
      <c r="CJ103" s="1206"/>
      <c r="CK103" s="1206"/>
      <c r="CL103" s="1206"/>
      <c r="CM103" s="1206"/>
      <c r="CN103" s="1206"/>
      <c r="CO103" s="1206"/>
      <c r="CP103" s="1206"/>
      <c r="CQ103" s="1206"/>
      <c r="CR103" s="1206"/>
      <c r="CS103" s="1206"/>
      <c r="CT103" s="1206"/>
      <c r="CU103" s="1206"/>
      <c r="CV103" s="1206"/>
      <c r="CW103" s="1206"/>
    </row>
    <row r="104" spans="1:102" s="1297" customFormat="1" ht="21" x14ac:dyDescent="0.15">
      <c r="A104" s="1461"/>
      <c r="B104" s="1462"/>
      <c r="C104" s="1421"/>
      <c r="D104" s="1295" t="s">
        <v>24</v>
      </c>
      <c r="E104" s="1195" t="s">
        <v>25</v>
      </c>
      <c r="F104" s="1195" t="s">
        <v>26</v>
      </c>
      <c r="G104" s="1195" t="s">
        <v>27</v>
      </c>
      <c r="H104" s="1195" t="s">
        <v>28</v>
      </c>
      <c r="I104" s="1196" t="s">
        <v>29</v>
      </c>
      <c r="J104" s="1296"/>
      <c r="K104" s="1390"/>
      <c r="L104" s="1390"/>
      <c r="M104" s="1390"/>
      <c r="N104" s="1294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6"/>
      <c r="Z104" s="1186"/>
      <c r="AA104" s="1186"/>
      <c r="AB104" s="1186"/>
      <c r="AC104" s="1186"/>
      <c r="AD104" s="1186"/>
      <c r="AE104" s="1186"/>
      <c r="AF104" s="1186"/>
      <c r="AG104" s="1186"/>
      <c r="AH104" s="1186"/>
      <c r="AI104" s="1186"/>
      <c r="AJ104" s="1186"/>
      <c r="AK104" s="1186"/>
      <c r="AL104" s="1186"/>
      <c r="AM104" s="1186"/>
      <c r="AN104" s="1186"/>
      <c r="AO104" s="1186"/>
      <c r="AP104" s="1186"/>
      <c r="AQ104" s="1205"/>
      <c r="AR104" s="1205"/>
      <c r="AS104" s="1205"/>
      <c r="AT104" s="1205"/>
      <c r="AU104" s="1205"/>
      <c r="AV104" s="1205"/>
      <c r="AW104" s="1205"/>
      <c r="AX104" s="1205"/>
      <c r="AY104" s="1205"/>
      <c r="AZ104" s="1205"/>
      <c r="BA104" s="1205"/>
      <c r="BB104" s="1205"/>
      <c r="BC104" s="1205"/>
      <c r="BD104" s="1205"/>
      <c r="BE104" s="1205"/>
      <c r="BF104" s="1205"/>
      <c r="BG104" s="1205"/>
      <c r="BH104" s="1205"/>
      <c r="BI104" s="1205"/>
      <c r="BJ104" s="1205"/>
      <c r="BK104" s="1205"/>
      <c r="BL104" s="1205"/>
      <c r="BM104" s="1205"/>
      <c r="BN104" s="1205"/>
      <c r="BO104" s="1205"/>
      <c r="BP104" s="1205"/>
      <c r="BQ104" s="1205"/>
      <c r="BR104" s="1205"/>
      <c r="BS104" s="1205"/>
      <c r="BT104" s="1205"/>
      <c r="BU104" s="1205"/>
      <c r="BV104" s="1205"/>
      <c r="BW104" s="1205"/>
      <c r="BX104" s="1205"/>
      <c r="BY104" s="1205"/>
      <c r="BZ104" s="1205"/>
      <c r="CA104" s="1205"/>
      <c r="CB104" s="1205"/>
      <c r="CC104" s="1205"/>
      <c r="CD104" s="1205"/>
      <c r="CE104" s="1205"/>
      <c r="CF104" s="1205"/>
      <c r="CG104" s="1205"/>
      <c r="CH104" s="1205"/>
      <c r="CI104" s="1205"/>
      <c r="CJ104" s="1205"/>
      <c r="CK104" s="1205"/>
      <c r="CL104" s="1205"/>
      <c r="CM104" s="1205"/>
      <c r="CN104" s="1205"/>
      <c r="CO104" s="1205"/>
      <c r="CP104" s="1205"/>
      <c r="CQ104" s="1205"/>
      <c r="CR104" s="1205"/>
      <c r="CS104" s="1205"/>
      <c r="CT104" s="1205"/>
      <c r="CU104" s="1205"/>
      <c r="CV104" s="1205"/>
      <c r="CW104" s="1205"/>
      <c r="CX104" s="1205"/>
    </row>
    <row r="105" spans="1:102" s="1297" customFormat="1" ht="21" customHeight="1" x14ac:dyDescent="0.15">
      <c r="A105" s="1402" t="s">
        <v>129</v>
      </c>
      <c r="B105" s="1403"/>
      <c r="C105" s="1233">
        <f>SUM(D105:I105)</f>
        <v>0</v>
      </c>
      <c r="D105" s="1337"/>
      <c r="E105" s="1338"/>
      <c r="F105" s="1338"/>
      <c r="G105" s="1338"/>
      <c r="H105" s="1338"/>
      <c r="I105" s="1339"/>
      <c r="J105" s="1380" t="str">
        <f>$BA105&amp;""</f>
        <v/>
      </c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6"/>
      <c r="Z105" s="1186"/>
      <c r="AA105" s="1186"/>
      <c r="AB105" s="1186"/>
      <c r="AC105" s="1186"/>
      <c r="AD105" s="1186"/>
      <c r="AE105" s="1186"/>
      <c r="AF105" s="1186"/>
      <c r="AG105" s="1186"/>
      <c r="AH105" s="1186"/>
      <c r="AI105" s="1186"/>
      <c r="AJ105" s="1186"/>
      <c r="AK105" s="1186"/>
      <c r="AL105" s="1186"/>
      <c r="AM105" s="1186"/>
      <c r="AN105" s="1186"/>
      <c r="AO105" s="1186"/>
      <c r="AP105" s="1186"/>
      <c r="AQ105" s="1205"/>
      <c r="AR105" s="1205"/>
      <c r="AS105" s="1205"/>
      <c r="AT105" s="1205"/>
      <c r="AU105" s="1205"/>
      <c r="AV105" s="1205"/>
      <c r="AW105" s="1205"/>
      <c r="AX105" s="1205"/>
      <c r="AY105" s="1205"/>
      <c r="AZ105" s="1205"/>
      <c r="BA105" s="1377" t="str">
        <f>IF($C105&lt;&gt;SUM(D105:I105),"NO ALTERE LAS FORMULAS, la suma de las edades NO es igual al TOTAL.","")</f>
        <v/>
      </c>
      <c r="BB105" s="1205"/>
      <c r="BC105" s="1205"/>
      <c r="BD105" s="1378">
        <f>IF($C105&lt;&gt;SUM(D105:I105),1,0)</f>
        <v>0</v>
      </c>
      <c r="BE105" s="1205"/>
      <c r="BF105" s="1205"/>
      <c r="BG105" s="1205"/>
      <c r="BH105" s="1205"/>
      <c r="BI105" s="1205"/>
      <c r="BJ105" s="1205"/>
      <c r="BK105" s="1205"/>
      <c r="BL105" s="1205"/>
      <c r="BM105" s="1205"/>
      <c r="BN105" s="1205"/>
      <c r="BO105" s="1205"/>
      <c r="BP105" s="1205"/>
      <c r="BQ105" s="1205"/>
      <c r="BR105" s="1205"/>
      <c r="BS105" s="1205"/>
      <c r="BT105" s="1205"/>
      <c r="BU105" s="1205"/>
      <c r="BV105" s="1205"/>
      <c r="BW105" s="1205"/>
      <c r="BX105" s="1205"/>
      <c r="BY105" s="1205"/>
      <c r="BZ105" s="1205"/>
      <c r="CA105" s="1205"/>
      <c r="CB105" s="1205"/>
      <c r="CC105" s="1205"/>
      <c r="CD105" s="1205"/>
      <c r="CE105" s="1205"/>
      <c r="CF105" s="1205"/>
      <c r="CG105" s="1205"/>
      <c r="CH105" s="1205"/>
      <c r="CI105" s="1205"/>
      <c r="CJ105" s="1205"/>
      <c r="CK105" s="1205"/>
      <c r="CL105" s="1205"/>
      <c r="CM105" s="1205"/>
      <c r="CN105" s="1205"/>
      <c r="CO105" s="1205"/>
      <c r="CP105" s="1205"/>
      <c r="CQ105" s="1205"/>
      <c r="CR105" s="1205"/>
      <c r="CS105" s="1205"/>
      <c r="CT105" s="1205"/>
      <c r="CU105" s="1205"/>
      <c r="CV105" s="1205"/>
      <c r="CW105" s="1205"/>
      <c r="CX105" s="1205"/>
    </row>
    <row r="106" spans="1:102" s="1302" customFormat="1" ht="13.5" customHeight="1" x14ac:dyDescent="0.2">
      <c r="A106" s="1392" t="s">
        <v>130</v>
      </c>
      <c r="B106" s="1392"/>
      <c r="C106" s="1374"/>
      <c r="D106" s="1372"/>
      <c r="E106" s="1372"/>
      <c r="F106" s="1372"/>
      <c r="G106" s="1373"/>
      <c r="H106" s="1190"/>
      <c r="I106" s="1300"/>
      <c r="J106" s="1179"/>
      <c r="K106" s="1179"/>
      <c r="L106" s="1179"/>
      <c r="M106" s="1179"/>
      <c r="N106" s="1179"/>
      <c r="O106" s="1179"/>
      <c r="P106" s="1301"/>
      <c r="Q106" s="1301"/>
      <c r="R106" s="1301"/>
      <c r="S106" s="1301"/>
      <c r="T106" s="1301"/>
      <c r="BA106" s="1205"/>
      <c r="BF106" s="1205"/>
    </row>
    <row r="107" spans="1:102" s="1190" customFormat="1" x14ac:dyDescent="0.2">
      <c r="A107" s="1207"/>
      <c r="X107" s="1186"/>
      <c r="Y107" s="1186"/>
    </row>
    <row r="108" spans="1:102" s="1190" customFormat="1" x14ac:dyDescent="0.2">
      <c r="A108" s="1207"/>
      <c r="X108" s="1186"/>
      <c r="Y108" s="1186"/>
    </row>
    <row r="109" spans="1:102" s="1190" customFormat="1" x14ac:dyDescent="0.2">
      <c r="A109" s="1207"/>
      <c r="X109" s="1186"/>
      <c r="Y109" s="1186"/>
    </row>
    <row r="110" spans="1:102" s="1190" customFormat="1" x14ac:dyDescent="0.2">
      <c r="A110" s="1207"/>
      <c r="X110" s="1186"/>
      <c r="Y110" s="1186"/>
    </row>
    <row r="111" spans="1:102" s="1190" customFormat="1" x14ac:dyDescent="0.2">
      <c r="A111" s="1207"/>
      <c r="X111" s="1186"/>
      <c r="Y111" s="1186"/>
    </row>
    <row r="112" spans="1:102" s="1190" customFormat="1" x14ac:dyDescent="0.2">
      <c r="A112" s="1207"/>
      <c r="X112" s="1186"/>
      <c r="Y112" s="1186"/>
    </row>
    <row r="113" spans="1:25" s="1190" customFormat="1" x14ac:dyDescent="0.2">
      <c r="A113" s="1207"/>
      <c r="X113" s="1186"/>
      <c r="Y113" s="1186"/>
    </row>
    <row r="114" spans="1:25" s="1190" customFormat="1" x14ac:dyDescent="0.2">
      <c r="A114" s="1207"/>
      <c r="X114" s="1186"/>
      <c r="Y114" s="1186"/>
    </row>
    <row r="115" spans="1:25" s="1190" customFormat="1" x14ac:dyDescent="0.2">
      <c r="A115" s="1207"/>
      <c r="X115" s="1186"/>
      <c r="Y115" s="1186"/>
    </row>
    <row r="116" spans="1:25" s="1190" customFormat="1" x14ac:dyDescent="0.2">
      <c r="A116" s="1207"/>
      <c r="X116" s="1186"/>
      <c r="Y116" s="1186"/>
    </row>
    <row r="117" spans="1:25" s="1190" customFormat="1" x14ac:dyDescent="0.2">
      <c r="A117" s="1207"/>
      <c r="X117" s="1186"/>
      <c r="Y117" s="1186"/>
    </row>
    <row r="118" spans="1:25" s="1190" customFormat="1" x14ac:dyDescent="0.2">
      <c r="A118" s="1207"/>
      <c r="X118" s="1186"/>
      <c r="Y118" s="1186"/>
    </row>
    <row r="119" spans="1:25" s="1190" customFormat="1" x14ac:dyDescent="0.2">
      <c r="A119" s="1207"/>
      <c r="X119" s="1186"/>
      <c r="Y119" s="1186"/>
    </row>
    <row r="120" spans="1:25" s="1190" customFormat="1" x14ac:dyDescent="0.2">
      <c r="A120" s="1207"/>
      <c r="X120" s="1186"/>
      <c r="Y120" s="1186"/>
    </row>
    <row r="121" spans="1:25" s="1190" customFormat="1" x14ac:dyDescent="0.2">
      <c r="A121" s="1207"/>
      <c r="X121" s="1186"/>
      <c r="Y121" s="1186"/>
    </row>
    <row r="122" spans="1:25" s="1190" customFormat="1" x14ac:dyDescent="0.2">
      <c r="A122" s="1207"/>
      <c r="X122" s="1186"/>
      <c r="Y122" s="1186"/>
    </row>
    <row r="123" spans="1:25" s="1190" customFormat="1" x14ac:dyDescent="0.2">
      <c r="A123" s="1207"/>
      <c r="X123" s="1186"/>
      <c r="Y123" s="1186"/>
    </row>
    <row r="124" spans="1:25" s="1190" customFormat="1" x14ac:dyDescent="0.2">
      <c r="A124" s="1207"/>
      <c r="X124" s="1186"/>
      <c r="Y124" s="1186"/>
    </row>
    <row r="125" spans="1:25" s="1190" customFormat="1" x14ac:dyDescent="0.2">
      <c r="A125" s="1207"/>
      <c r="X125" s="1186"/>
      <c r="Y125" s="1186"/>
    </row>
    <row r="126" spans="1:25" s="1190" customFormat="1" x14ac:dyDescent="0.2">
      <c r="A126" s="1207"/>
      <c r="X126" s="1186"/>
      <c r="Y126" s="1186"/>
    </row>
    <row r="127" spans="1:25" s="1190" customFormat="1" x14ac:dyDescent="0.2">
      <c r="A127" s="1207"/>
      <c r="X127" s="1186"/>
      <c r="Y127" s="1186"/>
    </row>
    <row r="128" spans="1:25" s="1190" customFormat="1" x14ac:dyDescent="0.2">
      <c r="A128" s="1207"/>
      <c r="X128" s="1186"/>
      <c r="Y128" s="1186"/>
    </row>
    <row r="129" spans="1:25" s="1190" customFormat="1" x14ac:dyDescent="0.2">
      <c r="A129" s="1207"/>
      <c r="X129" s="1186"/>
      <c r="Y129" s="1186"/>
    </row>
    <row r="130" spans="1:25" s="1190" customFormat="1" x14ac:dyDescent="0.2">
      <c r="A130" s="1207"/>
      <c r="X130" s="1186"/>
      <c r="Y130" s="1186"/>
    </row>
    <row r="131" spans="1:25" s="1190" customFormat="1" x14ac:dyDescent="0.2">
      <c r="A131" s="1207"/>
      <c r="X131" s="1186"/>
      <c r="Y131" s="1186"/>
    </row>
    <row r="132" spans="1:25" s="1190" customFormat="1" x14ac:dyDescent="0.2">
      <c r="A132" s="1207"/>
      <c r="X132" s="1186"/>
      <c r="Y132" s="1186"/>
    </row>
    <row r="133" spans="1:25" s="1190" customFormat="1" x14ac:dyDescent="0.2">
      <c r="A133" s="1207"/>
      <c r="X133" s="1186"/>
      <c r="Y133" s="1186"/>
    </row>
    <row r="134" spans="1:25" s="1190" customFormat="1" x14ac:dyDescent="0.2">
      <c r="A134" s="1207"/>
      <c r="X134" s="1186"/>
      <c r="Y134" s="1186"/>
    </row>
    <row r="135" spans="1:25" s="1190" customFormat="1" x14ac:dyDescent="0.2">
      <c r="A135" s="1207"/>
      <c r="X135" s="1186"/>
      <c r="Y135" s="1186"/>
    </row>
    <row r="136" spans="1:25" s="1190" customFormat="1" x14ac:dyDescent="0.2">
      <c r="A136" s="1207"/>
      <c r="X136" s="1186"/>
      <c r="Y136" s="1186"/>
    </row>
    <row r="137" spans="1:25" s="1190" customFormat="1" x14ac:dyDescent="0.2">
      <c r="A137" s="1207"/>
      <c r="X137" s="1186"/>
      <c r="Y137" s="1186"/>
    </row>
    <row r="138" spans="1:25" s="1190" customFormat="1" x14ac:dyDescent="0.2">
      <c r="A138" s="1207"/>
      <c r="X138" s="1186"/>
      <c r="Y138" s="1186"/>
    </row>
    <row r="139" spans="1:25" s="1190" customFormat="1" x14ac:dyDescent="0.2">
      <c r="A139" s="1207"/>
      <c r="X139" s="1186"/>
      <c r="Y139" s="1186"/>
    </row>
    <row r="140" spans="1:25" s="1190" customFormat="1" x14ac:dyDescent="0.2">
      <c r="A140" s="1207"/>
      <c r="X140" s="1186"/>
      <c r="Y140" s="1186"/>
    </row>
    <row r="141" spans="1:25" s="1190" customFormat="1" x14ac:dyDescent="0.2">
      <c r="A141" s="1207"/>
      <c r="X141" s="1186"/>
      <c r="Y141" s="1186"/>
    </row>
    <row r="142" spans="1:25" s="1190" customFormat="1" x14ac:dyDescent="0.2">
      <c r="A142" s="1207"/>
      <c r="X142" s="1186"/>
      <c r="Y142" s="1186"/>
    </row>
    <row r="143" spans="1:25" s="1190" customFormat="1" x14ac:dyDescent="0.2">
      <c r="A143" s="1207"/>
      <c r="I143" s="1208"/>
      <c r="X143" s="1186"/>
      <c r="Y143" s="1186"/>
    </row>
    <row r="144" spans="1:25" s="1190" customFormat="1" x14ac:dyDescent="0.2">
      <c r="A144" s="1207"/>
      <c r="I144" s="1208"/>
      <c r="X144" s="1186"/>
      <c r="Y144" s="1186"/>
    </row>
    <row r="145" spans="1:86" s="1190" customFormat="1" x14ac:dyDescent="0.2">
      <c r="A145" s="1207"/>
      <c r="I145" s="1208"/>
      <c r="X145" s="1186"/>
      <c r="Y145" s="1186"/>
    </row>
    <row r="146" spans="1:86" s="1190" customFormat="1" x14ac:dyDescent="0.2">
      <c r="A146" s="1207"/>
      <c r="I146" s="1208"/>
      <c r="X146" s="1186"/>
      <c r="Y146" s="1186"/>
    </row>
    <row r="147" spans="1:86" s="1190" customFormat="1" x14ac:dyDescent="0.2">
      <c r="A147" s="1207"/>
      <c r="I147" s="1208"/>
      <c r="X147" s="1186"/>
      <c r="Y147" s="1186"/>
    </row>
    <row r="148" spans="1:86" s="1190" customFormat="1" x14ac:dyDescent="0.2">
      <c r="A148" s="1207"/>
      <c r="I148" s="1208"/>
      <c r="X148" s="1186"/>
      <c r="Y148" s="1186"/>
    </row>
    <row r="149" spans="1:86" s="1208" customFormat="1" x14ac:dyDescent="0.2">
      <c r="A149" s="1207"/>
      <c r="B149" s="1190"/>
      <c r="C149" s="1190"/>
      <c r="D149" s="1190"/>
      <c r="E149" s="1190"/>
      <c r="F149" s="1190"/>
      <c r="X149" s="1210"/>
      <c r="Y149" s="1210"/>
    </row>
    <row r="150" spans="1:86" s="1208" customFormat="1" x14ac:dyDescent="0.2">
      <c r="A150" s="1209"/>
      <c r="B150" s="1190"/>
      <c r="C150" s="1190"/>
      <c r="D150" s="1190"/>
      <c r="E150" s="1190"/>
      <c r="F150" s="1190"/>
      <c r="X150" s="1210"/>
      <c r="Y150" s="1210"/>
    </row>
    <row r="151" spans="1:86" s="1208" customFormat="1" x14ac:dyDescent="0.2">
      <c r="A151" s="1207"/>
      <c r="B151" s="1190"/>
      <c r="C151" s="1190"/>
      <c r="D151" s="1190"/>
      <c r="E151" s="1190"/>
      <c r="F151" s="1190"/>
      <c r="X151" s="1210"/>
      <c r="Y151" s="1210"/>
    </row>
    <row r="152" spans="1:86" x14ac:dyDescent="0.2">
      <c r="A152" s="1207"/>
      <c r="B152" s="1190"/>
      <c r="C152" s="1190"/>
      <c r="D152" s="1190"/>
      <c r="E152" s="1190"/>
      <c r="F152" s="1208"/>
      <c r="G152" s="1212"/>
      <c r="H152" s="1212"/>
      <c r="I152" s="1212"/>
      <c r="J152" s="1212"/>
      <c r="K152" s="1212"/>
      <c r="L152" s="1212"/>
      <c r="M152" s="1212"/>
      <c r="N152" s="1213"/>
      <c r="O152" s="1212"/>
      <c r="P152" s="1213"/>
      <c r="Q152" s="1212"/>
      <c r="R152" s="1212"/>
      <c r="S152" s="1212"/>
    </row>
    <row r="153" spans="1:86" s="1215" customFormat="1" x14ac:dyDescent="0.2">
      <c r="A153" s="1207"/>
      <c r="B153" s="1190"/>
      <c r="C153" s="1190"/>
      <c r="D153" s="1190"/>
      <c r="E153" s="1190"/>
      <c r="F153" s="1208"/>
      <c r="G153" s="1212"/>
      <c r="H153" s="1212"/>
      <c r="I153" s="1212"/>
      <c r="J153" s="1212"/>
      <c r="K153" s="1212"/>
      <c r="L153" s="1212"/>
      <c r="M153" s="1212"/>
      <c r="N153" s="1213"/>
      <c r="O153" s="1212"/>
      <c r="P153" s="1213"/>
      <c r="Q153" s="1212"/>
      <c r="R153" s="1212"/>
      <c r="S153" s="1212"/>
      <c r="T153" s="1212"/>
      <c r="U153" s="1212"/>
      <c r="V153" s="1212"/>
      <c r="W153" s="1212"/>
      <c r="X153" s="1214"/>
      <c r="Y153" s="1214"/>
      <c r="Z153" s="1214"/>
      <c r="AA153" s="1212"/>
      <c r="AB153" s="1212"/>
      <c r="AC153" s="1212"/>
      <c r="AD153" s="1212"/>
      <c r="AE153" s="1212"/>
      <c r="AF153" s="1212"/>
      <c r="AG153" s="1212"/>
      <c r="AH153" s="1212"/>
      <c r="AI153" s="1212"/>
      <c r="AJ153" s="1212"/>
      <c r="AK153" s="1212"/>
      <c r="AL153" s="1212"/>
      <c r="AM153" s="1212"/>
      <c r="AN153" s="1212"/>
      <c r="AO153" s="1212"/>
      <c r="AP153" s="1212"/>
      <c r="AQ153" s="1212"/>
      <c r="AR153" s="1212"/>
      <c r="AS153" s="1212"/>
      <c r="AT153" s="1212"/>
      <c r="AU153" s="1212"/>
      <c r="AV153" s="1212"/>
      <c r="AW153" s="1212"/>
      <c r="AX153" s="1212"/>
      <c r="AY153" s="1212"/>
      <c r="AZ153" s="1212"/>
      <c r="BA153" s="1212"/>
      <c r="BB153" s="1212"/>
      <c r="BC153" s="1212"/>
      <c r="BD153" s="1212"/>
      <c r="BE153" s="1212"/>
      <c r="BF153" s="1212"/>
      <c r="BG153" s="1212"/>
      <c r="BH153" s="1212"/>
      <c r="BI153" s="1212"/>
      <c r="BJ153" s="1212"/>
      <c r="BK153" s="1212"/>
      <c r="BL153" s="1212"/>
      <c r="BM153" s="1212"/>
      <c r="BN153" s="1212"/>
      <c r="BO153" s="1212"/>
      <c r="BP153" s="1212"/>
      <c r="BQ153" s="1212"/>
      <c r="BR153" s="1212"/>
      <c r="BS153" s="1212"/>
      <c r="BT153" s="1212"/>
      <c r="BU153" s="1212"/>
      <c r="BV153" s="1212"/>
      <c r="BW153" s="1212"/>
      <c r="BX153" s="1212"/>
      <c r="BY153" s="1212"/>
      <c r="BZ153" s="1212"/>
      <c r="CA153" s="1212"/>
      <c r="CB153" s="1212"/>
      <c r="CC153" s="1212"/>
      <c r="CD153" s="1212"/>
      <c r="CE153" s="1212"/>
      <c r="CF153" s="1212"/>
      <c r="CG153" s="1212"/>
      <c r="CH153" s="1212"/>
    </row>
    <row r="154" spans="1:86" s="1215" customFormat="1" x14ac:dyDescent="0.2">
      <c r="A154" s="1207"/>
      <c r="B154" s="1190"/>
      <c r="C154" s="1190"/>
      <c r="D154" s="1190"/>
      <c r="E154" s="1190"/>
      <c r="F154" s="1208"/>
      <c r="G154" s="1212"/>
      <c r="H154" s="1212"/>
      <c r="I154" s="1212"/>
      <c r="J154" s="1212"/>
      <c r="K154" s="1212"/>
      <c r="L154" s="1212"/>
      <c r="M154" s="1212"/>
      <c r="N154" s="1213"/>
      <c r="O154" s="1212"/>
      <c r="P154" s="1213"/>
      <c r="Q154" s="1212"/>
      <c r="R154" s="1212"/>
      <c r="S154" s="1212"/>
      <c r="T154" s="1212"/>
      <c r="U154" s="1212"/>
      <c r="V154" s="1212"/>
      <c r="W154" s="1212"/>
      <c r="X154" s="1214"/>
      <c r="Y154" s="1214"/>
      <c r="Z154" s="1214"/>
      <c r="AA154" s="1212"/>
      <c r="AB154" s="1212"/>
      <c r="AC154" s="1212"/>
      <c r="AD154" s="1212"/>
      <c r="AE154" s="1212"/>
      <c r="AF154" s="1212"/>
      <c r="AG154" s="1212"/>
      <c r="AH154" s="1212"/>
      <c r="AI154" s="1212"/>
      <c r="AJ154" s="1212"/>
      <c r="AK154" s="1212"/>
      <c r="AL154" s="1212"/>
      <c r="AM154" s="1212"/>
      <c r="AN154" s="1212"/>
      <c r="AO154" s="1212"/>
      <c r="AP154" s="1212"/>
      <c r="AQ154" s="1212"/>
      <c r="AR154" s="1212"/>
      <c r="AS154" s="1212"/>
      <c r="AT154" s="1212"/>
      <c r="AU154" s="1212"/>
      <c r="AV154" s="1212"/>
      <c r="AW154" s="1212"/>
      <c r="AX154" s="1212"/>
      <c r="AY154" s="1212"/>
      <c r="AZ154" s="1212"/>
      <c r="BA154" s="1212"/>
      <c r="BB154" s="1212"/>
      <c r="BC154" s="1212"/>
      <c r="BD154" s="1212"/>
      <c r="BE154" s="1212"/>
      <c r="BF154" s="1212"/>
      <c r="BG154" s="1212"/>
      <c r="BH154" s="1212"/>
      <c r="BI154" s="1212"/>
      <c r="BJ154" s="1212"/>
      <c r="BK154" s="1212"/>
      <c r="BL154" s="1212"/>
      <c r="BM154" s="1212"/>
      <c r="BN154" s="1212"/>
      <c r="BO154" s="1212"/>
      <c r="BP154" s="1212"/>
      <c r="BQ154" s="1212"/>
      <c r="BR154" s="1212"/>
      <c r="BS154" s="1212"/>
      <c r="BT154" s="1212"/>
      <c r="BU154" s="1212"/>
      <c r="BV154" s="1212"/>
      <c r="BW154" s="1212"/>
      <c r="BX154" s="1212"/>
      <c r="BY154" s="1212"/>
      <c r="BZ154" s="1212"/>
      <c r="CA154" s="1212"/>
      <c r="CB154" s="1212"/>
      <c r="CC154" s="1212"/>
      <c r="CD154" s="1212"/>
      <c r="CE154" s="1212"/>
      <c r="CF154" s="1212"/>
      <c r="CG154" s="1212"/>
      <c r="CH154" s="1212"/>
    </row>
    <row r="155" spans="1:86" s="1215" customFormat="1" x14ac:dyDescent="0.2">
      <c r="A155" s="1211"/>
      <c r="B155" s="1192"/>
      <c r="C155" s="1192"/>
      <c r="D155" s="1192"/>
      <c r="E155" s="1192"/>
      <c r="F155" s="1212"/>
      <c r="G155" s="1212"/>
      <c r="H155" s="1212"/>
      <c r="I155" s="1212"/>
      <c r="J155" s="1212"/>
      <c r="K155" s="1212"/>
      <c r="L155" s="1212"/>
      <c r="M155" s="1212"/>
      <c r="N155" s="1213"/>
      <c r="O155" s="1212"/>
      <c r="P155" s="1213"/>
      <c r="Q155" s="1212"/>
      <c r="R155" s="1212"/>
      <c r="S155" s="1212"/>
      <c r="T155" s="1212"/>
      <c r="U155" s="1212"/>
      <c r="V155" s="1212"/>
      <c r="W155" s="1212"/>
      <c r="X155" s="1214"/>
      <c r="Y155" s="1214"/>
      <c r="Z155" s="1214"/>
      <c r="AA155" s="1212"/>
      <c r="AB155" s="1212"/>
      <c r="AC155" s="1212"/>
      <c r="AD155" s="1212"/>
      <c r="AE155" s="1212"/>
      <c r="AF155" s="1212"/>
      <c r="AG155" s="1212"/>
      <c r="AH155" s="1212"/>
      <c r="AI155" s="1212"/>
      <c r="AJ155" s="1212"/>
      <c r="AK155" s="1212"/>
      <c r="AL155" s="1212"/>
      <c r="AM155" s="1212"/>
      <c r="AN155" s="1212"/>
      <c r="AO155" s="1212"/>
      <c r="AP155" s="1212"/>
      <c r="AQ155" s="1212"/>
      <c r="AR155" s="1212"/>
      <c r="AS155" s="1212"/>
      <c r="AT155" s="1212"/>
      <c r="AU155" s="1212"/>
      <c r="AV155" s="1212"/>
      <c r="AW155" s="1212"/>
      <c r="AX155" s="1212"/>
      <c r="AY155" s="1212"/>
      <c r="AZ155" s="1212"/>
      <c r="BA155" s="1212"/>
      <c r="BB155" s="1212"/>
      <c r="BC155" s="1212"/>
      <c r="BD155" s="1212"/>
      <c r="BE155" s="1212"/>
      <c r="BF155" s="1212"/>
      <c r="BG155" s="1212"/>
      <c r="BH155" s="1212"/>
      <c r="BI155" s="1212"/>
      <c r="BJ155" s="1212"/>
      <c r="BK155" s="1212"/>
      <c r="BL155" s="1212"/>
      <c r="BM155" s="1212"/>
      <c r="BN155" s="1212"/>
      <c r="BO155" s="1212"/>
      <c r="BP155" s="1212"/>
      <c r="BQ155" s="1212"/>
      <c r="BR155" s="1212"/>
      <c r="BS155" s="1212"/>
      <c r="BT155" s="1212"/>
      <c r="BU155" s="1212"/>
      <c r="BV155" s="1212"/>
      <c r="BW155" s="1212"/>
      <c r="BX155" s="1212"/>
      <c r="BY155" s="1212"/>
      <c r="BZ155" s="1212"/>
      <c r="CA155" s="1212"/>
      <c r="CB155" s="1212"/>
      <c r="CC155" s="1212"/>
      <c r="CD155" s="1212"/>
      <c r="CE155" s="1212"/>
      <c r="CF155" s="1212"/>
      <c r="CG155" s="1212"/>
      <c r="CH155" s="1212"/>
    </row>
    <row r="156" spans="1:86" s="1215" customFormat="1" x14ac:dyDescent="0.2">
      <c r="A156" s="1216"/>
      <c r="B156" s="1192"/>
      <c r="C156" s="1192"/>
      <c r="D156" s="1192"/>
      <c r="E156" s="1192"/>
      <c r="F156" s="1212"/>
      <c r="G156" s="1212"/>
      <c r="H156" s="1212"/>
      <c r="I156" s="1212"/>
      <c r="J156" s="1212"/>
      <c r="K156" s="1212"/>
      <c r="L156" s="1212"/>
      <c r="M156" s="1212"/>
      <c r="N156" s="1213"/>
      <c r="O156" s="1212"/>
      <c r="P156" s="1213"/>
      <c r="Q156" s="1212"/>
      <c r="R156" s="1212"/>
      <c r="S156" s="1212"/>
      <c r="T156" s="1212"/>
      <c r="U156" s="1212"/>
      <c r="V156" s="1212"/>
      <c r="W156" s="1212"/>
      <c r="X156" s="1214"/>
      <c r="Y156" s="1214"/>
      <c r="Z156" s="1214"/>
      <c r="AA156" s="1212"/>
      <c r="AB156" s="1212"/>
      <c r="AC156" s="1212"/>
      <c r="AD156" s="1212"/>
      <c r="AE156" s="1212"/>
      <c r="AF156" s="1212"/>
      <c r="AG156" s="1212"/>
      <c r="AH156" s="1212"/>
      <c r="AI156" s="1212"/>
      <c r="AJ156" s="1212"/>
      <c r="AK156" s="1212"/>
      <c r="AL156" s="1212"/>
      <c r="AM156" s="1212"/>
      <c r="AN156" s="1212"/>
      <c r="AO156" s="1212"/>
      <c r="AP156" s="1212"/>
      <c r="AQ156" s="1212"/>
      <c r="AR156" s="1212"/>
      <c r="AS156" s="1212"/>
      <c r="AT156" s="1212"/>
      <c r="AU156" s="1212"/>
      <c r="AV156" s="1212"/>
      <c r="AW156" s="1212"/>
      <c r="AX156" s="1212"/>
      <c r="AY156" s="1212"/>
      <c r="AZ156" s="1212"/>
      <c r="BA156" s="1212"/>
      <c r="BB156" s="1212"/>
      <c r="BC156" s="1212"/>
      <c r="BD156" s="1212"/>
      <c r="BE156" s="1212"/>
      <c r="BF156" s="1212"/>
      <c r="BG156" s="1212"/>
      <c r="BH156" s="1212"/>
      <c r="BI156" s="1212"/>
      <c r="BJ156" s="1212"/>
      <c r="BK156" s="1212"/>
      <c r="BL156" s="1212"/>
      <c r="BM156" s="1212"/>
      <c r="BN156" s="1212"/>
      <c r="BO156" s="1212"/>
      <c r="BP156" s="1212"/>
      <c r="BQ156" s="1212"/>
      <c r="BR156" s="1212"/>
      <c r="BS156" s="1212"/>
      <c r="BT156" s="1212"/>
      <c r="BU156" s="1212"/>
      <c r="BV156" s="1212"/>
      <c r="BW156" s="1212"/>
      <c r="BX156" s="1212"/>
      <c r="BY156" s="1212"/>
      <c r="BZ156" s="1212"/>
      <c r="CA156" s="1212"/>
      <c r="CB156" s="1212"/>
      <c r="CC156" s="1212"/>
      <c r="CD156" s="1212"/>
      <c r="CE156" s="1212"/>
      <c r="CF156" s="1212"/>
      <c r="CG156" s="1212"/>
      <c r="CH156" s="1212"/>
    </row>
    <row r="157" spans="1:86" s="1215" customFormat="1" x14ac:dyDescent="0.2">
      <c r="A157" s="1216"/>
      <c r="B157" s="1192"/>
      <c r="C157" s="1192"/>
      <c r="D157" s="1192"/>
      <c r="E157" s="1192"/>
      <c r="F157" s="1212"/>
      <c r="G157" s="1212"/>
      <c r="H157" s="1212"/>
      <c r="I157" s="1212"/>
      <c r="J157" s="1212"/>
      <c r="K157" s="1212"/>
      <c r="L157" s="1212"/>
      <c r="M157" s="1212"/>
      <c r="N157" s="1213"/>
      <c r="O157" s="1212"/>
      <c r="P157" s="1213"/>
      <c r="Q157" s="1212"/>
      <c r="R157" s="1212"/>
      <c r="S157" s="1212"/>
      <c r="T157" s="1212"/>
      <c r="U157" s="1212"/>
      <c r="V157" s="1212"/>
      <c r="W157" s="1212"/>
      <c r="X157" s="1214"/>
      <c r="Y157" s="1214"/>
      <c r="Z157" s="1214"/>
      <c r="AA157" s="1212"/>
      <c r="AB157" s="1212"/>
      <c r="AC157" s="1212"/>
      <c r="AD157" s="1212"/>
      <c r="AE157" s="1212"/>
      <c r="AF157" s="1212"/>
      <c r="AG157" s="1212"/>
      <c r="AH157" s="1212"/>
      <c r="AI157" s="1212"/>
      <c r="AJ157" s="1212"/>
      <c r="AK157" s="1212"/>
      <c r="AL157" s="1212"/>
      <c r="AM157" s="1212"/>
      <c r="AN157" s="1212"/>
      <c r="AO157" s="1212"/>
      <c r="AP157" s="1212"/>
      <c r="AQ157" s="1212"/>
      <c r="AR157" s="1212"/>
      <c r="AS157" s="1212"/>
      <c r="AT157" s="1212"/>
      <c r="AU157" s="1212"/>
      <c r="AV157" s="1212"/>
      <c r="AW157" s="1212"/>
      <c r="AX157" s="1212"/>
      <c r="AY157" s="1212"/>
      <c r="AZ157" s="1212"/>
      <c r="BA157" s="1212"/>
      <c r="BB157" s="1212"/>
      <c r="BC157" s="1212"/>
      <c r="BD157" s="1212"/>
      <c r="BE157" s="1212"/>
      <c r="BF157" s="1212"/>
      <c r="BG157" s="1212"/>
      <c r="BH157" s="1212"/>
      <c r="BI157" s="1212"/>
      <c r="BJ157" s="1212"/>
      <c r="BK157" s="1212"/>
      <c r="BL157" s="1212"/>
      <c r="BM157" s="1212"/>
      <c r="BN157" s="1212"/>
      <c r="BO157" s="1212"/>
      <c r="BP157" s="1212"/>
      <c r="BQ157" s="1212"/>
      <c r="BR157" s="1212"/>
      <c r="BS157" s="1212"/>
      <c r="BT157" s="1212"/>
      <c r="BU157" s="1212"/>
      <c r="BV157" s="1212"/>
      <c r="BW157" s="1212"/>
      <c r="BX157" s="1212"/>
      <c r="BY157" s="1212"/>
      <c r="BZ157" s="1212"/>
      <c r="CA157" s="1212"/>
      <c r="CB157" s="1212"/>
      <c r="CC157" s="1212"/>
      <c r="CD157" s="1212"/>
      <c r="CE157" s="1212"/>
      <c r="CF157" s="1212"/>
      <c r="CG157" s="1212"/>
      <c r="CH157" s="1212"/>
    </row>
    <row r="158" spans="1:86" s="1215" customFormat="1" x14ac:dyDescent="0.2">
      <c r="A158" s="1216"/>
      <c r="B158" s="1212"/>
      <c r="C158" s="1212"/>
      <c r="D158" s="1212"/>
      <c r="E158" s="1212"/>
      <c r="F158" s="1212"/>
      <c r="G158" s="1212"/>
      <c r="H158" s="1212"/>
      <c r="I158" s="1212"/>
      <c r="J158" s="1212"/>
      <c r="K158" s="1212"/>
      <c r="L158" s="1212"/>
      <c r="M158" s="1212"/>
      <c r="N158" s="1213"/>
      <c r="O158" s="1212"/>
      <c r="P158" s="1213"/>
      <c r="Q158" s="1212"/>
      <c r="R158" s="1212"/>
      <c r="S158" s="1212"/>
      <c r="T158" s="1212"/>
      <c r="U158" s="1212"/>
      <c r="V158" s="1212"/>
      <c r="W158" s="1212"/>
      <c r="X158" s="1214"/>
      <c r="Y158" s="1214"/>
      <c r="Z158" s="1214"/>
      <c r="AA158" s="1212"/>
      <c r="AB158" s="1212"/>
      <c r="AC158" s="1212"/>
      <c r="AD158" s="1212"/>
      <c r="AE158" s="1212"/>
      <c r="AF158" s="1212"/>
      <c r="AG158" s="1212"/>
      <c r="AH158" s="1212"/>
      <c r="AI158" s="1212"/>
      <c r="AJ158" s="1212"/>
      <c r="AK158" s="1212"/>
      <c r="AL158" s="1212"/>
      <c r="AM158" s="1212"/>
      <c r="AN158" s="1212"/>
      <c r="AO158" s="1212"/>
      <c r="AP158" s="1212"/>
      <c r="AQ158" s="1212"/>
      <c r="AR158" s="1212"/>
      <c r="AS158" s="1212"/>
      <c r="AT158" s="1212"/>
      <c r="AU158" s="1212"/>
      <c r="AV158" s="1212"/>
      <c r="AW158" s="1212"/>
      <c r="AX158" s="1212"/>
      <c r="AY158" s="1212"/>
      <c r="AZ158" s="1212"/>
      <c r="BA158" s="1212"/>
      <c r="BB158" s="1212"/>
      <c r="BC158" s="1212"/>
      <c r="BD158" s="1212"/>
      <c r="BE158" s="1212"/>
      <c r="BF158" s="1212"/>
      <c r="BG158" s="1212"/>
      <c r="BH158" s="1212"/>
      <c r="BI158" s="1212"/>
      <c r="BJ158" s="1212"/>
      <c r="BK158" s="1212"/>
      <c r="BL158" s="1212"/>
      <c r="BM158" s="1212"/>
      <c r="BN158" s="1212"/>
      <c r="BO158" s="1212"/>
      <c r="BP158" s="1212"/>
      <c r="BQ158" s="1212"/>
      <c r="BR158" s="1212"/>
      <c r="BS158" s="1212"/>
      <c r="BT158" s="1212"/>
      <c r="BU158" s="1212"/>
      <c r="BV158" s="1212"/>
      <c r="BW158" s="1212"/>
      <c r="BX158" s="1212"/>
      <c r="BY158" s="1212"/>
      <c r="BZ158" s="1212"/>
      <c r="CA158" s="1212"/>
      <c r="CB158" s="1212"/>
      <c r="CC158" s="1212"/>
      <c r="CD158" s="1212"/>
      <c r="CE158" s="1212"/>
      <c r="CF158" s="1212"/>
      <c r="CG158" s="1212"/>
      <c r="CH158" s="1212"/>
    </row>
    <row r="159" spans="1:86" s="1215" customFormat="1" x14ac:dyDescent="0.2">
      <c r="A159" s="1216"/>
      <c r="B159" s="1212"/>
      <c r="C159" s="1212"/>
      <c r="D159" s="1212"/>
      <c r="E159" s="1212"/>
      <c r="F159" s="1212"/>
      <c r="N159" s="1214"/>
      <c r="P159" s="1214"/>
      <c r="X159" s="1214"/>
      <c r="Y159" s="1214"/>
      <c r="Z159" s="1214"/>
      <c r="BM159" s="1212"/>
      <c r="BN159" s="1212"/>
      <c r="BO159" s="1212"/>
      <c r="BP159" s="1212"/>
      <c r="BQ159" s="1212"/>
      <c r="BR159" s="1212"/>
      <c r="BS159" s="1212"/>
      <c r="BT159" s="1212"/>
      <c r="BU159" s="1212"/>
      <c r="BV159" s="1212"/>
      <c r="BW159" s="1212"/>
      <c r="BX159" s="1212"/>
      <c r="BY159" s="1212"/>
      <c r="BZ159" s="1212"/>
      <c r="CA159" s="1212"/>
      <c r="CB159" s="1212"/>
      <c r="CC159" s="1212"/>
      <c r="CD159" s="1212"/>
      <c r="CE159" s="1212"/>
      <c r="CF159" s="1212"/>
      <c r="CG159" s="1212"/>
      <c r="CH159" s="1212"/>
    </row>
    <row r="160" spans="1:86" s="1215" customFormat="1" x14ac:dyDescent="0.2">
      <c r="A160" s="1216"/>
      <c r="B160" s="1212"/>
      <c r="C160" s="1212"/>
      <c r="D160" s="1212"/>
      <c r="E160" s="1212"/>
      <c r="F160" s="1212"/>
      <c r="N160" s="1214"/>
      <c r="P160" s="1214"/>
      <c r="X160" s="1214"/>
      <c r="Y160" s="1214"/>
      <c r="Z160" s="1214"/>
      <c r="BM160" s="1212"/>
      <c r="BN160" s="1212"/>
      <c r="BO160" s="1212"/>
      <c r="BP160" s="1212"/>
      <c r="BQ160" s="1212"/>
      <c r="BR160" s="1212"/>
      <c r="BS160" s="1212"/>
      <c r="BT160" s="1212"/>
      <c r="BU160" s="1212"/>
      <c r="BV160" s="1212"/>
      <c r="BW160" s="1212"/>
      <c r="BX160" s="1212"/>
      <c r="BY160" s="1212"/>
      <c r="BZ160" s="1212"/>
      <c r="CA160" s="1212"/>
      <c r="CB160" s="1212"/>
      <c r="CC160" s="1212"/>
      <c r="CD160" s="1212"/>
      <c r="CE160" s="1212"/>
      <c r="CF160" s="1212"/>
      <c r="CG160" s="1212"/>
      <c r="CH160" s="1212"/>
    </row>
    <row r="161" spans="1:86" s="1215" customFormat="1" x14ac:dyDescent="0.2">
      <c r="A161" s="1216"/>
      <c r="B161" s="1212"/>
      <c r="C161" s="1212"/>
      <c r="D161" s="1212"/>
      <c r="E161" s="1212"/>
      <c r="F161" s="1212"/>
      <c r="N161" s="1214"/>
      <c r="P161" s="1214"/>
      <c r="X161" s="1214"/>
      <c r="Y161" s="1214"/>
      <c r="Z161" s="1214"/>
      <c r="BM161" s="1212"/>
      <c r="BN161" s="1212"/>
      <c r="BO161" s="1212"/>
      <c r="BP161" s="1212"/>
      <c r="BQ161" s="1212"/>
      <c r="BR161" s="1212"/>
      <c r="BS161" s="1212"/>
      <c r="BT161" s="1212"/>
      <c r="BU161" s="1212"/>
      <c r="BV161" s="1212"/>
      <c r="BW161" s="1212"/>
      <c r="BX161" s="1212"/>
      <c r="BY161" s="1212"/>
      <c r="BZ161" s="1212"/>
      <c r="CA161" s="1212"/>
      <c r="CB161" s="1212"/>
      <c r="CC161" s="1212"/>
      <c r="CD161" s="1212"/>
      <c r="CE161" s="1212"/>
      <c r="CF161" s="1212"/>
      <c r="CG161" s="1212"/>
      <c r="CH161" s="1212"/>
    </row>
    <row r="162" spans="1:86" s="1215" customFormat="1" x14ac:dyDescent="0.2">
      <c r="A162" s="1217"/>
      <c r="N162" s="1214"/>
      <c r="P162" s="1214"/>
      <c r="X162" s="1214"/>
      <c r="Y162" s="1214"/>
      <c r="Z162" s="1214"/>
      <c r="BM162" s="1212"/>
      <c r="BN162" s="1212"/>
      <c r="BO162" s="1212"/>
      <c r="BP162" s="1212"/>
      <c r="BQ162" s="1212"/>
      <c r="BR162" s="1212"/>
      <c r="BS162" s="1212"/>
      <c r="BT162" s="1212"/>
      <c r="BU162" s="1212"/>
      <c r="BV162" s="1212"/>
      <c r="BW162" s="1212"/>
      <c r="BX162" s="1212"/>
      <c r="BY162" s="1212"/>
      <c r="BZ162" s="1212"/>
      <c r="CA162" s="1212"/>
      <c r="CB162" s="1212"/>
      <c r="CC162" s="1212"/>
      <c r="CD162" s="1212"/>
      <c r="CE162" s="1212"/>
      <c r="CF162" s="1212"/>
      <c r="CG162" s="1212"/>
      <c r="CH162" s="1212"/>
    </row>
    <row r="163" spans="1:86" s="1215" customFormat="1" x14ac:dyDescent="0.2">
      <c r="A163" s="1382"/>
      <c r="G163" s="1212"/>
      <c r="H163" s="1212"/>
      <c r="I163" s="1212"/>
      <c r="J163" s="1212"/>
      <c r="K163" s="1212"/>
      <c r="L163" s="1212"/>
      <c r="M163" s="1212"/>
      <c r="N163" s="1213"/>
      <c r="O163" s="1212"/>
      <c r="P163" s="1213"/>
      <c r="Q163" s="1212"/>
      <c r="R163" s="1212"/>
      <c r="S163" s="1212"/>
      <c r="T163" s="1212"/>
      <c r="U163" s="1212"/>
      <c r="V163" s="1212"/>
      <c r="W163" s="1212"/>
      <c r="X163" s="1214"/>
      <c r="Y163" s="1214"/>
      <c r="Z163" s="1214"/>
      <c r="AA163" s="1212"/>
      <c r="AB163" s="1212"/>
      <c r="AC163" s="1212"/>
      <c r="AD163" s="1212"/>
      <c r="AE163" s="1212"/>
      <c r="AF163" s="1212"/>
      <c r="AG163" s="1212"/>
      <c r="AH163" s="1212"/>
      <c r="AI163" s="1212"/>
      <c r="AJ163" s="1212"/>
      <c r="AK163" s="1212"/>
      <c r="AL163" s="1212"/>
      <c r="AM163" s="1212"/>
      <c r="AN163" s="1212"/>
      <c r="AO163" s="1212"/>
      <c r="AP163" s="1212"/>
      <c r="AQ163" s="1212"/>
      <c r="AR163" s="1212"/>
      <c r="AS163" s="1212"/>
      <c r="AT163" s="1212"/>
      <c r="AU163" s="1212"/>
      <c r="AV163" s="1212"/>
      <c r="AW163" s="1212"/>
      <c r="AX163" s="1212"/>
      <c r="AY163" s="1212"/>
      <c r="AZ163" s="1212"/>
      <c r="BA163" s="1212"/>
      <c r="BB163" s="1212"/>
      <c r="BC163" s="1212"/>
      <c r="BD163" s="1212"/>
      <c r="BE163" s="1212"/>
      <c r="BF163" s="1212"/>
      <c r="BG163" s="1212"/>
      <c r="BH163" s="1212"/>
      <c r="BI163" s="1212"/>
      <c r="BJ163" s="1212"/>
      <c r="BK163" s="1212"/>
      <c r="BL163" s="1212"/>
      <c r="BM163" s="1212"/>
      <c r="BN163" s="1212"/>
      <c r="BO163" s="1212"/>
      <c r="BP163" s="1212"/>
      <c r="BQ163" s="1212"/>
      <c r="BR163" s="1212"/>
      <c r="BS163" s="1212"/>
      <c r="BT163" s="1212"/>
      <c r="BU163" s="1212"/>
      <c r="BV163" s="1212"/>
      <c r="BW163" s="1212"/>
      <c r="BX163" s="1212"/>
      <c r="BY163" s="1212"/>
      <c r="BZ163" s="1212"/>
      <c r="CA163" s="1212"/>
      <c r="CB163" s="1212"/>
      <c r="CC163" s="1212"/>
      <c r="CD163" s="1212"/>
      <c r="CE163" s="1212"/>
      <c r="CF163" s="1212"/>
      <c r="CG163" s="1212"/>
      <c r="CH163" s="1212"/>
    </row>
    <row r="164" spans="1:86" s="1215" customFormat="1" x14ac:dyDescent="0.2">
      <c r="A164" s="1217"/>
      <c r="G164" s="1212"/>
      <c r="H164" s="1212"/>
      <c r="I164" s="1212"/>
      <c r="J164" s="1212"/>
      <c r="K164" s="1212"/>
      <c r="L164" s="1212"/>
      <c r="M164" s="1212"/>
      <c r="N164" s="1213"/>
      <c r="O164" s="1212"/>
      <c r="P164" s="1213"/>
      <c r="Q164" s="1212"/>
      <c r="R164" s="1212"/>
      <c r="S164" s="1212"/>
      <c r="T164" s="1212"/>
      <c r="U164" s="1212"/>
      <c r="V164" s="1212"/>
      <c r="W164" s="1212"/>
      <c r="X164" s="1214"/>
      <c r="Y164" s="1214"/>
      <c r="Z164" s="1214"/>
      <c r="AA164" s="1212"/>
      <c r="AB164" s="1212"/>
      <c r="AC164" s="1212"/>
      <c r="AD164" s="1212"/>
      <c r="AE164" s="1212"/>
      <c r="AF164" s="1212"/>
      <c r="AG164" s="1212"/>
      <c r="AH164" s="1212"/>
      <c r="AI164" s="1212"/>
      <c r="AJ164" s="1212"/>
      <c r="AK164" s="1212"/>
      <c r="AL164" s="1212"/>
      <c r="AM164" s="1212"/>
      <c r="AN164" s="1212"/>
      <c r="AO164" s="1212"/>
      <c r="AP164" s="1212"/>
      <c r="AQ164" s="1212"/>
      <c r="AR164" s="1212"/>
      <c r="AS164" s="1212"/>
      <c r="AT164" s="1212"/>
      <c r="AU164" s="1212"/>
      <c r="AV164" s="1212"/>
      <c r="AW164" s="1212"/>
      <c r="AX164" s="1212"/>
      <c r="AY164" s="1212"/>
      <c r="AZ164" s="1212"/>
      <c r="BA164" s="1212"/>
      <c r="BB164" s="1212"/>
      <c r="BC164" s="1212"/>
      <c r="BD164" s="1212"/>
      <c r="BE164" s="1212"/>
      <c r="BF164" s="1212"/>
      <c r="BG164" s="1212"/>
      <c r="BH164" s="1212"/>
      <c r="BI164" s="1212"/>
      <c r="BJ164" s="1212"/>
      <c r="BK164" s="1212"/>
      <c r="BL164" s="1212"/>
      <c r="BM164" s="1212"/>
      <c r="BN164" s="1212"/>
      <c r="BO164" s="1212"/>
      <c r="BP164" s="1212"/>
      <c r="BQ164" s="1212"/>
      <c r="BR164" s="1212"/>
      <c r="BS164" s="1212"/>
      <c r="BT164" s="1212"/>
      <c r="BU164" s="1212"/>
      <c r="BV164" s="1212"/>
      <c r="BW164" s="1212"/>
      <c r="BX164" s="1212"/>
      <c r="BY164" s="1212"/>
      <c r="BZ164" s="1212"/>
      <c r="CA164" s="1212"/>
      <c r="CB164" s="1212"/>
      <c r="CC164" s="1212"/>
      <c r="CD164" s="1212"/>
      <c r="CE164" s="1212"/>
      <c r="CF164" s="1212"/>
      <c r="CG164" s="1212"/>
      <c r="CH164" s="1212"/>
    </row>
    <row r="165" spans="1:86" s="1215" customFormat="1" x14ac:dyDescent="0.2">
      <c r="A165" s="1217"/>
      <c r="G165" s="1212"/>
      <c r="H165" s="1212"/>
      <c r="I165" s="1212"/>
      <c r="J165" s="1212"/>
      <c r="K165" s="1212"/>
      <c r="L165" s="1212"/>
      <c r="M165" s="1212"/>
      <c r="N165" s="1213"/>
      <c r="O165" s="1212"/>
      <c r="P165" s="1213"/>
      <c r="Q165" s="1212"/>
      <c r="R165" s="1212"/>
      <c r="S165" s="1212"/>
      <c r="T165" s="1212"/>
      <c r="U165" s="1212"/>
      <c r="V165" s="1212"/>
      <c r="W165" s="1212"/>
      <c r="X165" s="1214"/>
      <c r="Y165" s="1214"/>
      <c r="Z165" s="1214"/>
      <c r="AA165" s="1212"/>
      <c r="AB165" s="1212"/>
      <c r="AC165" s="1212"/>
      <c r="AD165" s="1212"/>
      <c r="AE165" s="1212"/>
      <c r="AF165" s="1212"/>
      <c r="AG165" s="1212"/>
      <c r="AH165" s="1212"/>
      <c r="AI165" s="1212"/>
      <c r="AJ165" s="1212"/>
      <c r="AK165" s="1212"/>
      <c r="AL165" s="1212"/>
      <c r="AM165" s="1212"/>
      <c r="AN165" s="1212"/>
      <c r="AO165" s="1212"/>
      <c r="AP165" s="1212"/>
      <c r="AQ165" s="1212"/>
      <c r="AR165" s="1212"/>
      <c r="AS165" s="1212"/>
      <c r="AT165" s="1212"/>
      <c r="AU165" s="1212"/>
      <c r="AV165" s="1212"/>
      <c r="AW165" s="1212"/>
      <c r="AX165" s="1212"/>
      <c r="AY165" s="1212"/>
      <c r="AZ165" s="1212"/>
      <c r="BA165" s="1212"/>
      <c r="BB165" s="1212"/>
      <c r="BC165" s="1212"/>
      <c r="BD165" s="1212"/>
      <c r="BE165" s="1212"/>
      <c r="BF165" s="1212"/>
      <c r="BG165" s="1212"/>
      <c r="BH165" s="1212"/>
      <c r="BI165" s="1212"/>
      <c r="BJ165" s="1212"/>
      <c r="BK165" s="1212"/>
      <c r="BL165" s="1212"/>
      <c r="BM165" s="1212"/>
      <c r="BN165" s="1212"/>
      <c r="BO165" s="1212"/>
      <c r="BP165" s="1212"/>
      <c r="BQ165" s="1212"/>
      <c r="BR165" s="1212"/>
      <c r="BS165" s="1212"/>
      <c r="BT165" s="1212"/>
      <c r="BU165" s="1212"/>
      <c r="BV165" s="1212"/>
      <c r="BW165" s="1212"/>
      <c r="BX165" s="1212"/>
      <c r="BY165" s="1212"/>
      <c r="BZ165" s="1212"/>
      <c r="CA165" s="1212"/>
      <c r="CB165" s="1212"/>
      <c r="CC165" s="1212"/>
      <c r="CD165" s="1212"/>
      <c r="CE165" s="1212"/>
      <c r="CF165" s="1212"/>
      <c r="CG165" s="1212"/>
      <c r="CH165" s="1212"/>
    </row>
    <row r="166" spans="1:86" s="1215" customFormat="1" x14ac:dyDescent="0.2">
      <c r="A166" s="1216"/>
      <c r="B166" s="1212"/>
      <c r="C166" s="1212"/>
      <c r="D166" s="1212"/>
      <c r="E166" s="1212"/>
      <c r="F166" s="1212"/>
      <c r="G166" s="1212"/>
      <c r="H166" s="1212"/>
      <c r="I166" s="1212"/>
      <c r="J166" s="1212"/>
      <c r="K166" s="1212"/>
      <c r="L166" s="1212"/>
      <c r="M166" s="1212"/>
      <c r="N166" s="1213"/>
      <c r="O166" s="1212"/>
      <c r="P166" s="1213"/>
      <c r="Q166" s="1212"/>
      <c r="R166" s="1212"/>
      <c r="S166" s="1212"/>
      <c r="T166" s="1212"/>
      <c r="U166" s="1212"/>
      <c r="V166" s="1212"/>
      <c r="W166" s="1212"/>
      <c r="X166" s="1214"/>
      <c r="Y166" s="1214"/>
      <c r="Z166" s="1214"/>
      <c r="AA166" s="1212"/>
      <c r="AB166" s="1212"/>
      <c r="AC166" s="1212"/>
      <c r="AD166" s="1212"/>
      <c r="AE166" s="1212"/>
      <c r="AF166" s="1212"/>
      <c r="AG166" s="1212"/>
      <c r="AH166" s="1212"/>
      <c r="AI166" s="1212"/>
      <c r="AJ166" s="1212"/>
      <c r="AK166" s="1212"/>
      <c r="AL166" s="1212"/>
      <c r="AM166" s="1212"/>
      <c r="AN166" s="1212"/>
      <c r="AO166" s="1212"/>
      <c r="AP166" s="1212"/>
      <c r="AQ166" s="1212"/>
      <c r="AR166" s="1212"/>
      <c r="AS166" s="1212"/>
      <c r="AT166" s="1212"/>
      <c r="AU166" s="1212"/>
      <c r="AV166" s="1212"/>
      <c r="AW166" s="1212"/>
      <c r="AX166" s="1212"/>
      <c r="AY166" s="1212"/>
      <c r="AZ166" s="1212"/>
      <c r="BA166" s="1212"/>
      <c r="BB166" s="1212"/>
      <c r="BC166" s="1212"/>
      <c r="BD166" s="1212"/>
      <c r="BE166" s="1212"/>
      <c r="BF166" s="1212"/>
      <c r="BG166" s="1212"/>
      <c r="BH166" s="1212"/>
      <c r="BI166" s="1212"/>
      <c r="BJ166" s="1212"/>
      <c r="BK166" s="1212"/>
      <c r="BL166" s="1212"/>
      <c r="BM166" s="1212"/>
      <c r="BN166" s="1212"/>
      <c r="BO166" s="1212"/>
      <c r="BP166" s="1212"/>
      <c r="BQ166" s="1212"/>
      <c r="BR166" s="1212"/>
      <c r="BS166" s="1212"/>
      <c r="BT166" s="1212"/>
      <c r="BU166" s="1212"/>
      <c r="BV166" s="1212"/>
      <c r="BW166" s="1212"/>
      <c r="BX166" s="1212"/>
      <c r="BY166" s="1212"/>
      <c r="BZ166" s="1212"/>
      <c r="CA166" s="1212"/>
      <c r="CB166" s="1212"/>
      <c r="CC166" s="1212"/>
      <c r="CD166" s="1212"/>
      <c r="CE166" s="1212"/>
      <c r="CF166" s="1212"/>
      <c r="CG166" s="1212"/>
      <c r="CH166" s="1212"/>
    </row>
    <row r="167" spans="1:86" s="1215" customFormat="1" x14ac:dyDescent="0.2">
      <c r="A167" s="1216"/>
      <c r="B167" s="1212"/>
      <c r="C167" s="1212"/>
      <c r="D167" s="1212"/>
      <c r="E167" s="1212"/>
      <c r="F167" s="1212"/>
      <c r="G167" s="1212"/>
      <c r="H167" s="1212"/>
      <c r="I167" s="1212"/>
      <c r="J167" s="1212"/>
      <c r="K167" s="1212"/>
      <c r="L167" s="1212"/>
      <c r="M167" s="1212"/>
      <c r="N167" s="1213"/>
      <c r="O167" s="1212"/>
      <c r="P167" s="1213"/>
      <c r="Q167" s="1212"/>
      <c r="R167" s="1212"/>
      <c r="S167" s="1212"/>
      <c r="T167" s="1212"/>
      <c r="U167" s="1212"/>
      <c r="V167" s="1212"/>
      <c r="W167" s="1212"/>
      <c r="X167" s="1214"/>
      <c r="Y167" s="1214"/>
      <c r="Z167" s="1214"/>
      <c r="AA167" s="1212"/>
      <c r="AB167" s="1212"/>
      <c r="AC167" s="1212"/>
      <c r="AD167" s="1212"/>
      <c r="AE167" s="1212"/>
      <c r="AF167" s="1212"/>
      <c r="AG167" s="1212"/>
      <c r="AH167" s="1212"/>
      <c r="AI167" s="1212"/>
      <c r="AJ167" s="1212"/>
      <c r="AK167" s="1212"/>
      <c r="AL167" s="1212"/>
      <c r="AM167" s="1212"/>
      <c r="AN167" s="1212"/>
      <c r="AO167" s="1212"/>
      <c r="AP167" s="1212"/>
      <c r="AQ167" s="1212"/>
      <c r="AR167" s="1212"/>
      <c r="AS167" s="1212"/>
      <c r="AT167" s="1212"/>
      <c r="AU167" s="1212"/>
      <c r="AV167" s="1212"/>
      <c r="AW167" s="1212"/>
      <c r="AX167" s="1212"/>
      <c r="AY167" s="1212"/>
      <c r="AZ167" s="1212"/>
      <c r="BA167" s="1212"/>
      <c r="BB167" s="1212"/>
      <c r="BC167" s="1212"/>
      <c r="BD167" s="1212"/>
      <c r="BE167" s="1212"/>
      <c r="BF167" s="1212"/>
      <c r="BG167" s="1212"/>
      <c r="BH167" s="1212"/>
      <c r="BI167" s="1212"/>
      <c r="BJ167" s="1212"/>
      <c r="BK167" s="1212"/>
      <c r="BL167" s="1212"/>
      <c r="BM167" s="1212"/>
      <c r="BN167" s="1212"/>
      <c r="BO167" s="1212"/>
      <c r="BP167" s="1212"/>
      <c r="BQ167" s="1212"/>
      <c r="BR167" s="1212"/>
      <c r="BS167" s="1212"/>
      <c r="BT167" s="1212"/>
      <c r="BU167" s="1212"/>
      <c r="BV167" s="1212"/>
      <c r="BW167" s="1212"/>
      <c r="BX167" s="1212"/>
      <c r="BY167" s="1212"/>
      <c r="BZ167" s="1212"/>
      <c r="CA167" s="1212"/>
      <c r="CB167" s="1212"/>
      <c r="CC167" s="1212"/>
      <c r="CD167" s="1212"/>
      <c r="CE167" s="1212"/>
      <c r="CF167" s="1212"/>
      <c r="CG167" s="1212"/>
      <c r="CH167" s="1212"/>
    </row>
    <row r="168" spans="1:86" s="1215" customFormat="1" x14ac:dyDescent="0.2">
      <c r="A168" s="1216"/>
      <c r="B168" s="1212"/>
      <c r="C168" s="1212"/>
      <c r="D168" s="1212"/>
      <c r="E168" s="1212"/>
      <c r="F168" s="1212"/>
      <c r="G168" s="1212"/>
      <c r="H168" s="1212"/>
      <c r="I168" s="1212"/>
      <c r="J168" s="1212"/>
      <c r="K168" s="1212"/>
      <c r="L168" s="1212"/>
      <c r="M168" s="1212"/>
      <c r="N168" s="1213"/>
      <c r="O168" s="1212"/>
      <c r="P168" s="1213"/>
      <c r="Q168" s="1212"/>
      <c r="R168" s="1212"/>
      <c r="S168" s="1212"/>
      <c r="T168" s="1212"/>
      <c r="U168" s="1212"/>
      <c r="V168" s="1212"/>
      <c r="W168" s="1212"/>
      <c r="X168" s="1214"/>
      <c r="Y168" s="1214"/>
      <c r="Z168" s="1214"/>
      <c r="AA168" s="1212"/>
      <c r="AB168" s="1212"/>
      <c r="AC168" s="1212"/>
      <c r="AD168" s="1212"/>
      <c r="AE168" s="1212"/>
      <c r="AF168" s="1212"/>
      <c r="AG168" s="1212"/>
      <c r="AH168" s="1212"/>
      <c r="AI168" s="1212"/>
      <c r="AJ168" s="1212"/>
      <c r="AK168" s="1212"/>
      <c r="AL168" s="1212"/>
      <c r="AM168" s="1212"/>
      <c r="AN168" s="1212"/>
      <c r="AO168" s="1212"/>
      <c r="AP168" s="1212"/>
      <c r="AQ168" s="1212"/>
      <c r="AR168" s="1212"/>
      <c r="AS168" s="1212"/>
      <c r="AT168" s="1212"/>
      <c r="AU168" s="1212"/>
      <c r="AV168" s="1212"/>
      <c r="AW168" s="1212"/>
      <c r="AX168" s="1212"/>
      <c r="AY168" s="1212"/>
      <c r="AZ168" s="1212"/>
      <c r="BA168" s="1212"/>
      <c r="BB168" s="1212"/>
      <c r="BC168" s="1212"/>
      <c r="BD168" s="1212"/>
      <c r="BE168" s="1212"/>
      <c r="BF168" s="1212"/>
      <c r="BG168" s="1212"/>
      <c r="BH168" s="1212"/>
      <c r="BI168" s="1212"/>
      <c r="BJ168" s="1212"/>
      <c r="BK168" s="1212"/>
      <c r="BL168" s="1212"/>
      <c r="BM168" s="1212"/>
      <c r="BN168" s="1212"/>
      <c r="BO168" s="1212"/>
      <c r="BP168" s="1212"/>
      <c r="BQ168" s="1212"/>
      <c r="BR168" s="1212"/>
      <c r="BS168" s="1212"/>
      <c r="BT168" s="1212"/>
      <c r="BU168" s="1212"/>
      <c r="BV168" s="1212"/>
      <c r="BW168" s="1212"/>
      <c r="BX168" s="1212"/>
      <c r="BY168" s="1212"/>
      <c r="BZ168" s="1212"/>
      <c r="CA168" s="1212"/>
      <c r="CB168" s="1212"/>
      <c r="CC168" s="1212"/>
      <c r="CD168" s="1212"/>
      <c r="CE168" s="1212"/>
      <c r="CF168" s="1212"/>
      <c r="CG168" s="1212"/>
      <c r="CH168" s="1212"/>
    </row>
    <row r="169" spans="1:86" s="1215" customFormat="1" x14ac:dyDescent="0.2">
      <c r="A169" s="1216"/>
      <c r="B169" s="1212"/>
      <c r="C169" s="1212"/>
      <c r="D169" s="1212"/>
      <c r="E169" s="1212"/>
      <c r="F169" s="1212"/>
      <c r="G169" s="1212"/>
      <c r="H169" s="1212"/>
      <c r="I169" s="1212"/>
      <c r="J169" s="1212"/>
      <c r="K169" s="1212"/>
      <c r="L169" s="1212"/>
      <c r="M169" s="1212"/>
      <c r="N169" s="1213"/>
      <c r="O169" s="1212"/>
      <c r="P169" s="1213"/>
      <c r="Q169" s="1212"/>
      <c r="R169" s="1212"/>
      <c r="S169" s="1212"/>
      <c r="T169" s="1212"/>
      <c r="U169" s="1212"/>
      <c r="V169" s="1212"/>
      <c r="W169" s="1212"/>
      <c r="X169" s="1214"/>
      <c r="Y169" s="1214"/>
      <c r="Z169" s="1214"/>
      <c r="AA169" s="1212"/>
      <c r="AB169" s="1212"/>
      <c r="AC169" s="1212"/>
      <c r="AD169" s="1212"/>
      <c r="AE169" s="1212"/>
      <c r="AF169" s="1212"/>
      <c r="AG169" s="1212"/>
      <c r="AH169" s="1212"/>
      <c r="AI169" s="1212"/>
      <c r="AJ169" s="1212"/>
      <c r="AK169" s="1212"/>
      <c r="AL169" s="1212"/>
      <c r="AM169" s="1212"/>
      <c r="AN169" s="1212"/>
      <c r="AO169" s="1212"/>
      <c r="AP169" s="1212"/>
      <c r="AQ169" s="1212"/>
      <c r="AR169" s="1212"/>
      <c r="AS169" s="1212"/>
      <c r="AT169" s="1212"/>
      <c r="AU169" s="1212"/>
      <c r="AV169" s="1212"/>
      <c r="AW169" s="1212"/>
      <c r="AX169" s="1212"/>
      <c r="AY169" s="1212"/>
      <c r="AZ169" s="1212"/>
      <c r="BA169" s="1212"/>
      <c r="BB169" s="1212"/>
      <c r="BC169" s="1212"/>
      <c r="BD169" s="1212"/>
      <c r="BE169" s="1212"/>
      <c r="BF169" s="1212"/>
      <c r="BG169" s="1212"/>
      <c r="BH169" s="1212"/>
      <c r="BI169" s="1212"/>
      <c r="BJ169" s="1212"/>
      <c r="BK169" s="1212"/>
      <c r="BL169" s="1212"/>
      <c r="BM169" s="1212"/>
      <c r="BN169" s="1212"/>
      <c r="BO169" s="1212"/>
      <c r="BP169" s="1212"/>
      <c r="BQ169" s="1212"/>
      <c r="BR169" s="1212"/>
      <c r="BS169" s="1212"/>
      <c r="BT169" s="1212"/>
      <c r="BU169" s="1212"/>
      <c r="BV169" s="1212"/>
      <c r="BW169" s="1212"/>
      <c r="BX169" s="1212"/>
      <c r="BY169" s="1212"/>
      <c r="BZ169" s="1212"/>
      <c r="CA169" s="1212"/>
      <c r="CB169" s="1212"/>
      <c r="CC169" s="1212"/>
      <c r="CD169" s="1212"/>
      <c r="CE169" s="1212"/>
      <c r="CF169" s="1212"/>
      <c r="CG169" s="1212"/>
      <c r="CH169" s="1212"/>
    </row>
    <row r="170" spans="1:86" s="1215" customFormat="1" x14ac:dyDescent="0.2">
      <c r="A170" s="1216"/>
      <c r="B170" s="1212"/>
      <c r="C170" s="1212"/>
      <c r="D170" s="1212"/>
      <c r="E170" s="1212"/>
      <c r="F170" s="1212"/>
      <c r="G170" s="1212"/>
      <c r="H170" s="1212"/>
      <c r="I170" s="1212"/>
      <c r="J170" s="1212"/>
      <c r="K170" s="1212"/>
      <c r="L170" s="1212"/>
      <c r="M170" s="1212"/>
      <c r="N170" s="1213"/>
      <c r="O170" s="1212"/>
      <c r="P170" s="1213"/>
      <c r="Q170" s="1212"/>
      <c r="R170" s="1212"/>
      <c r="S170" s="1212"/>
      <c r="T170" s="1212"/>
      <c r="U170" s="1212"/>
      <c r="V170" s="1212"/>
      <c r="W170" s="1212"/>
      <c r="X170" s="1214"/>
      <c r="Y170" s="1214"/>
      <c r="Z170" s="1214"/>
      <c r="AA170" s="1212"/>
      <c r="AB170" s="1212"/>
      <c r="AC170" s="1212"/>
      <c r="AD170" s="1212"/>
      <c r="AE170" s="1212"/>
      <c r="AF170" s="1212"/>
      <c r="AG170" s="1212"/>
      <c r="AH170" s="1212"/>
      <c r="AI170" s="1212"/>
      <c r="AJ170" s="1212"/>
      <c r="AK170" s="1212"/>
      <c r="AL170" s="1212"/>
      <c r="AM170" s="1212"/>
      <c r="AN170" s="1212"/>
      <c r="AO170" s="1212"/>
      <c r="AP170" s="1212"/>
      <c r="AQ170" s="1212"/>
      <c r="AR170" s="1212"/>
      <c r="AS170" s="1212"/>
      <c r="AT170" s="1212"/>
      <c r="AU170" s="1212"/>
      <c r="AV170" s="1212"/>
      <c r="AW170" s="1212"/>
      <c r="AX170" s="1212"/>
      <c r="AY170" s="1212"/>
      <c r="AZ170" s="1212"/>
      <c r="BA170" s="1212"/>
      <c r="BB170" s="1212"/>
      <c r="BC170" s="1212"/>
      <c r="BD170" s="1212"/>
      <c r="BE170" s="1212"/>
      <c r="BF170" s="1212"/>
      <c r="BG170" s="1212"/>
      <c r="BH170" s="1212"/>
      <c r="BI170" s="1212"/>
      <c r="BJ170" s="1212"/>
      <c r="BK170" s="1212"/>
      <c r="BL170" s="1212"/>
      <c r="BM170" s="1212"/>
      <c r="BN170" s="1212"/>
      <c r="BO170" s="1212"/>
      <c r="BP170" s="1212"/>
      <c r="BQ170" s="1212"/>
      <c r="BR170" s="1212"/>
      <c r="BS170" s="1212"/>
      <c r="BT170" s="1212"/>
      <c r="BU170" s="1212"/>
      <c r="BV170" s="1212"/>
      <c r="BW170" s="1212"/>
      <c r="BX170" s="1212"/>
      <c r="BY170" s="1212"/>
      <c r="BZ170" s="1212"/>
      <c r="CA170" s="1212"/>
      <c r="CB170" s="1212"/>
      <c r="CC170" s="1212"/>
      <c r="CD170" s="1212"/>
      <c r="CE170" s="1212"/>
      <c r="CF170" s="1212"/>
      <c r="CG170" s="1212"/>
      <c r="CH170" s="1212"/>
    </row>
    <row r="171" spans="1:86" s="1215" customFormat="1" x14ac:dyDescent="0.2">
      <c r="A171" s="1216"/>
      <c r="B171" s="1212"/>
      <c r="C171" s="1212"/>
      <c r="D171" s="1212"/>
      <c r="E171" s="1212"/>
      <c r="F171" s="1212"/>
      <c r="G171" s="1212"/>
      <c r="H171" s="1212"/>
      <c r="I171" s="1212"/>
      <c r="J171" s="1212"/>
      <c r="K171" s="1212"/>
      <c r="L171" s="1212"/>
      <c r="M171" s="1212"/>
      <c r="N171" s="1213"/>
      <c r="O171" s="1212"/>
      <c r="P171" s="1213"/>
      <c r="Q171" s="1212"/>
      <c r="R171" s="1212"/>
      <c r="S171" s="1212"/>
      <c r="T171" s="1212"/>
      <c r="U171" s="1212"/>
      <c r="V171" s="1212"/>
      <c r="W171" s="1212"/>
      <c r="X171" s="1214"/>
      <c r="Y171" s="1214"/>
      <c r="Z171" s="1214"/>
      <c r="AA171" s="1212"/>
      <c r="AB171" s="1212"/>
      <c r="AC171" s="1212"/>
      <c r="AD171" s="1212"/>
      <c r="AE171" s="1212"/>
      <c r="AF171" s="1212"/>
      <c r="AG171" s="1212"/>
      <c r="AH171" s="1212"/>
      <c r="AI171" s="1212"/>
      <c r="AJ171" s="1212"/>
      <c r="AK171" s="1212"/>
      <c r="AL171" s="1212"/>
      <c r="AM171" s="1212"/>
      <c r="AN171" s="1212"/>
      <c r="AO171" s="1212"/>
      <c r="AP171" s="1212"/>
      <c r="AQ171" s="1212"/>
      <c r="AR171" s="1212"/>
      <c r="AS171" s="1212"/>
      <c r="AT171" s="1212"/>
      <c r="AU171" s="1212"/>
      <c r="AV171" s="1212"/>
      <c r="AW171" s="1212"/>
      <c r="AX171" s="1212"/>
      <c r="AY171" s="1212"/>
      <c r="AZ171" s="1212"/>
      <c r="BA171" s="1212"/>
      <c r="BB171" s="1212"/>
      <c r="BC171" s="1212"/>
      <c r="BD171" s="1212"/>
      <c r="BE171" s="1212"/>
      <c r="BF171" s="1212"/>
      <c r="BG171" s="1212"/>
      <c r="BH171" s="1212"/>
      <c r="BI171" s="1212"/>
      <c r="BJ171" s="1212"/>
      <c r="BK171" s="1212"/>
      <c r="BL171" s="1212"/>
      <c r="BM171" s="1212"/>
      <c r="BN171" s="1212"/>
      <c r="BO171" s="1212"/>
      <c r="BP171" s="1212"/>
      <c r="BQ171" s="1212"/>
      <c r="BR171" s="1212"/>
      <c r="BS171" s="1212"/>
      <c r="BT171" s="1212"/>
      <c r="BU171" s="1212"/>
      <c r="BV171" s="1212"/>
      <c r="BW171" s="1212"/>
      <c r="BX171" s="1212"/>
      <c r="BY171" s="1212"/>
      <c r="BZ171" s="1212"/>
      <c r="CA171" s="1212"/>
      <c r="CB171" s="1212"/>
      <c r="CC171" s="1212"/>
      <c r="CD171" s="1212"/>
      <c r="CE171" s="1212"/>
      <c r="CF171" s="1212"/>
      <c r="CG171" s="1212"/>
      <c r="CH171" s="1212"/>
    </row>
    <row r="172" spans="1:86" s="1215" customFormat="1" x14ac:dyDescent="0.2">
      <c r="A172" s="1216"/>
      <c r="B172" s="1212"/>
      <c r="C172" s="1212"/>
      <c r="D172" s="1212"/>
      <c r="E172" s="1212"/>
      <c r="F172" s="1212"/>
      <c r="G172" s="1212"/>
      <c r="H172" s="1212"/>
      <c r="I172" s="1212"/>
      <c r="J172" s="1212"/>
      <c r="K172" s="1212"/>
      <c r="L172" s="1212"/>
      <c r="M172" s="1212"/>
      <c r="N172" s="1213"/>
      <c r="O172" s="1212"/>
      <c r="P172" s="1213"/>
      <c r="Q172" s="1212"/>
      <c r="R172" s="1212"/>
      <c r="S172" s="1212"/>
      <c r="T172" s="1212"/>
      <c r="U172" s="1212"/>
      <c r="V172" s="1212"/>
      <c r="W172" s="1212"/>
      <c r="X172" s="1214"/>
      <c r="Y172" s="1214"/>
      <c r="Z172" s="1214"/>
      <c r="AA172" s="1212"/>
      <c r="AB172" s="1212"/>
      <c r="AC172" s="1212"/>
      <c r="AD172" s="1212"/>
      <c r="AE172" s="1212"/>
      <c r="AF172" s="1212"/>
      <c r="AG172" s="1212"/>
      <c r="AH172" s="1212"/>
      <c r="AI172" s="1212"/>
      <c r="AJ172" s="1212"/>
      <c r="AK172" s="1212"/>
      <c r="AL172" s="1212"/>
      <c r="AM172" s="1212"/>
      <c r="AN172" s="1212"/>
      <c r="AO172" s="1212"/>
      <c r="AP172" s="1212"/>
      <c r="AQ172" s="1212"/>
      <c r="AR172" s="1212"/>
      <c r="AS172" s="1212"/>
      <c r="AT172" s="1212"/>
      <c r="AU172" s="1212"/>
      <c r="AV172" s="1212"/>
      <c r="AW172" s="1212"/>
      <c r="AX172" s="1212"/>
      <c r="AY172" s="1212"/>
      <c r="AZ172" s="1212"/>
      <c r="BA172" s="1212"/>
      <c r="BB172" s="1212"/>
      <c r="BC172" s="1212"/>
      <c r="BD172" s="1212"/>
      <c r="BE172" s="1212"/>
      <c r="BF172" s="1212"/>
      <c r="BG172" s="1212"/>
      <c r="BH172" s="1212"/>
      <c r="BI172" s="1212"/>
      <c r="BJ172" s="1212"/>
      <c r="BK172" s="1212"/>
      <c r="BL172" s="1212"/>
      <c r="BM172" s="1212"/>
      <c r="BN172" s="1212"/>
      <c r="BO172" s="1212"/>
      <c r="BP172" s="1212"/>
      <c r="BQ172" s="1212"/>
      <c r="BR172" s="1212"/>
      <c r="BS172" s="1212"/>
      <c r="BT172" s="1212"/>
      <c r="BU172" s="1212"/>
      <c r="BV172" s="1212"/>
      <c r="BW172" s="1212"/>
      <c r="BX172" s="1212"/>
      <c r="BY172" s="1212"/>
      <c r="BZ172" s="1212"/>
      <c r="CA172" s="1212"/>
      <c r="CB172" s="1212"/>
      <c r="CC172" s="1212"/>
      <c r="CD172" s="1212"/>
      <c r="CE172" s="1212"/>
      <c r="CF172" s="1212"/>
      <c r="CG172" s="1212"/>
      <c r="CH172" s="1212"/>
    </row>
    <row r="173" spans="1:86" s="1215" customFormat="1" x14ac:dyDescent="0.2">
      <c r="A173" s="1216"/>
      <c r="B173" s="1212"/>
      <c r="C173" s="1212"/>
      <c r="D173" s="1212"/>
      <c r="E173" s="1212"/>
      <c r="F173" s="1212"/>
      <c r="G173" s="1212"/>
      <c r="H173" s="1212"/>
      <c r="I173" s="1212"/>
      <c r="J173" s="1212"/>
      <c r="K173" s="1212"/>
      <c r="L173" s="1212"/>
      <c r="M173" s="1212"/>
      <c r="N173" s="1213"/>
      <c r="O173" s="1212"/>
      <c r="P173" s="1213"/>
      <c r="Q173" s="1212"/>
      <c r="R173" s="1212"/>
      <c r="S173" s="1212"/>
      <c r="T173" s="1212"/>
      <c r="U173" s="1212"/>
      <c r="V173" s="1212"/>
      <c r="W173" s="1212"/>
      <c r="X173" s="1214"/>
      <c r="Y173" s="1214"/>
      <c r="Z173" s="1214"/>
      <c r="AA173" s="1212"/>
      <c r="AB173" s="1212"/>
      <c r="AC173" s="1212"/>
      <c r="AD173" s="1212"/>
      <c r="AE173" s="1212"/>
      <c r="AF173" s="1212"/>
      <c r="AG173" s="1212"/>
      <c r="AH173" s="1212"/>
      <c r="AI173" s="1212"/>
      <c r="AJ173" s="1212"/>
      <c r="AK173" s="1212"/>
      <c r="AL173" s="1212"/>
      <c r="AM173" s="1212"/>
      <c r="AN173" s="1212"/>
      <c r="AO173" s="1212"/>
      <c r="AP173" s="1212"/>
      <c r="AQ173" s="1212"/>
      <c r="AR173" s="1212"/>
      <c r="AS173" s="1212"/>
      <c r="AT173" s="1212"/>
      <c r="AU173" s="1212"/>
      <c r="AV173" s="1212"/>
      <c r="AW173" s="1212"/>
      <c r="AX173" s="1212"/>
      <c r="AY173" s="1212"/>
      <c r="AZ173" s="1212"/>
      <c r="BA173" s="1212"/>
      <c r="BB173" s="1212"/>
      <c r="BC173" s="1212"/>
      <c r="BD173" s="1212"/>
      <c r="BE173" s="1212"/>
      <c r="BF173" s="1212"/>
      <c r="BG173" s="1212"/>
      <c r="BH173" s="1212"/>
      <c r="BI173" s="1212"/>
      <c r="BJ173" s="1212"/>
      <c r="BK173" s="1212"/>
      <c r="BL173" s="1212"/>
      <c r="BM173" s="1212"/>
      <c r="BN173" s="1212"/>
      <c r="BO173" s="1212"/>
      <c r="BP173" s="1212"/>
      <c r="BQ173" s="1212"/>
      <c r="BR173" s="1212"/>
      <c r="BS173" s="1212"/>
      <c r="BT173" s="1212"/>
      <c r="BU173" s="1212"/>
      <c r="BV173" s="1212"/>
      <c r="BW173" s="1212"/>
      <c r="BX173" s="1212"/>
      <c r="BY173" s="1212"/>
      <c r="BZ173" s="1212"/>
      <c r="CA173" s="1212"/>
      <c r="CB173" s="1212"/>
      <c r="CC173" s="1212"/>
      <c r="CD173" s="1212"/>
      <c r="CE173" s="1212"/>
      <c r="CF173" s="1212"/>
      <c r="CG173" s="1212"/>
      <c r="CH173" s="1212"/>
    </row>
    <row r="174" spans="1:86" s="1215" customFormat="1" x14ac:dyDescent="0.2">
      <c r="A174" s="1216"/>
      <c r="B174" s="1212"/>
      <c r="C174" s="1212"/>
      <c r="D174" s="1212"/>
      <c r="E174" s="1212"/>
      <c r="F174" s="1212"/>
      <c r="G174" s="1212"/>
      <c r="H174" s="1212"/>
      <c r="I174" s="1212"/>
      <c r="J174" s="1212"/>
      <c r="K174" s="1212"/>
      <c r="L174" s="1212"/>
      <c r="M174" s="1212"/>
      <c r="N174" s="1213"/>
      <c r="O174" s="1212"/>
      <c r="P174" s="1213"/>
      <c r="Q174" s="1212"/>
      <c r="R174" s="1212"/>
      <c r="S174" s="1212"/>
      <c r="T174" s="1212"/>
      <c r="U174" s="1212"/>
      <c r="V174" s="1212"/>
      <c r="W174" s="1212"/>
      <c r="X174" s="1214"/>
      <c r="Y174" s="1214"/>
      <c r="Z174" s="1214"/>
      <c r="AA174" s="1212"/>
      <c r="AB174" s="1212"/>
      <c r="AC174" s="1212"/>
      <c r="AD174" s="1212"/>
      <c r="AE174" s="1212"/>
      <c r="AF174" s="1212"/>
      <c r="AG174" s="1212"/>
      <c r="AH174" s="1212"/>
      <c r="AI174" s="1212"/>
      <c r="AJ174" s="1212"/>
      <c r="AK174" s="1212"/>
      <c r="AL174" s="1212"/>
      <c r="AM174" s="1212"/>
      <c r="AN174" s="1212"/>
      <c r="AO174" s="1212"/>
      <c r="AP174" s="1212"/>
      <c r="AQ174" s="1212"/>
      <c r="AR174" s="1212"/>
      <c r="AS174" s="1212"/>
      <c r="AT174" s="1212"/>
      <c r="AU174" s="1212"/>
      <c r="AV174" s="1212"/>
      <c r="AW174" s="1212"/>
      <c r="AX174" s="1212"/>
      <c r="AY174" s="1212"/>
      <c r="AZ174" s="1212"/>
      <c r="BA174" s="1212"/>
      <c r="BB174" s="1212"/>
      <c r="BC174" s="1212"/>
      <c r="BD174" s="1212"/>
      <c r="BE174" s="1212"/>
      <c r="BF174" s="1212"/>
      <c r="BG174" s="1212"/>
      <c r="BH174" s="1212"/>
      <c r="BI174" s="1212"/>
      <c r="BJ174" s="1212"/>
      <c r="BK174" s="1212"/>
      <c r="BL174" s="1212"/>
      <c r="BM174" s="1212"/>
      <c r="BN174" s="1212"/>
      <c r="BO174" s="1212"/>
      <c r="BP174" s="1212"/>
      <c r="BQ174" s="1212"/>
      <c r="BR174" s="1212"/>
      <c r="BS174" s="1212"/>
      <c r="BT174" s="1212"/>
      <c r="BU174" s="1212"/>
      <c r="BV174" s="1212"/>
      <c r="BW174" s="1212"/>
      <c r="BX174" s="1212"/>
      <c r="BY174" s="1212"/>
      <c r="BZ174" s="1212"/>
      <c r="CA174" s="1212"/>
      <c r="CB174" s="1212"/>
      <c r="CC174" s="1212"/>
      <c r="CD174" s="1212"/>
      <c r="CE174" s="1212"/>
      <c r="CF174" s="1212"/>
      <c r="CG174" s="1212"/>
      <c r="CH174" s="1212"/>
    </row>
    <row r="175" spans="1:86" s="1215" customFormat="1" x14ac:dyDescent="0.2">
      <c r="A175" s="1216"/>
      <c r="B175" s="1212"/>
      <c r="C175" s="1212"/>
      <c r="D175" s="1212"/>
      <c r="E175" s="1212"/>
      <c r="F175" s="1212"/>
      <c r="G175" s="1212"/>
      <c r="H175" s="1212"/>
      <c r="I175" s="1212"/>
      <c r="J175" s="1212"/>
      <c r="K175" s="1212"/>
      <c r="L175" s="1212"/>
      <c r="M175" s="1212"/>
      <c r="N175" s="1213"/>
      <c r="O175" s="1212"/>
      <c r="P175" s="1213"/>
      <c r="Q175" s="1212"/>
      <c r="R175" s="1212"/>
      <c r="S175" s="1212"/>
      <c r="T175" s="1212"/>
      <c r="U175" s="1212"/>
      <c r="V175" s="1212"/>
      <c r="W175" s="1212"/>
      <c r="X175" s="1214"/>
      <c r="Y175" s="1214"/>
      <c r="Z175" s="1214"/>
      <c r="AA175" s="1212"/>
      <c r="AB175" s="1212"/>
      <c r="AC175" s="1212"/>
      <c r="AD175" s="1212"/>
      <c r="AE175" s="1212"/>
      <c r="AF175" s="1212"/>
      <c r="AG175" s="1212"/>
      <c r="AH175" s="1212"/>
      <c r="AI175" s="1212"/>
      <c r="AJ175" s="1212"/>
      <c r="AK175" s="1212"/>
      <c r="AL175" s="1212"/>
      <c r="AM175" s="1212"/>
      <c r="AN175" s="1212"/>
      <c r="AO175" s="1212"/>
      <c r="AP175" s="1212"/>
      <c r="AQ175" s="1212"/>
      <c r="AR175" s="1212"/>
      <c r="AS175" s="1212"/>
      <c r="AT175" s="1212"/>
      <c r="AU175" s="1212"/>
      <c r="AV175" s="1212"/>
      <c r="AW175" s="1212"/>
      <c r="AX175" s="1212"/>
      <c r="AY175" s="1212"/>
      <c r="AZ175" s="1212"/>
      <c r="BA175" s="1212"/>
      <c r="BB175" s="1212"/>
      <c r="BC175" s="1212"/>
      <c r="BD175" s="1212"/>
      <c r="BE175" s="1212"/>
      <c r="BF175" s="1212"/>
      <c r="BG175" s="1212"/>
      <c r="BH175" s="1212"/>
      <c r="BI175" s="1212"/>
      <c r="BJ175" s="1212"/>
      <c r="BK175" s="1212"/>
      <c r="BL175" s="1212"/>
      <c r="BM175" s="1212"/>
      <c r="BN175" s="1212"/>
      <c r="BO175" s="1212"/>
      <c r="BP175" s="1212"/>
      <c r="BQ175" s="1212"/>
      <c r="BR175" s="1212"/>
      <c r="BS175" s="1212"/>
      <c r="BT175" s="1212"/>
      <c r="BU175" s="1212"/>
      <c r="BV175" s="1212"/>
      <c r="BW175" s="1212"/>
      <c r="BX175" s="1212"/>
      <c r="BY175" s="1212"/>
      <c r="BZ175" s="1212"/>
      <c r="CA175" s="1212"/>
      <c r="CB175" s="1212"/>
      <c r="CC175" s="1212"/>
      <c r="CD175" s="1212"/>
      <c r="CE175" s="1212"/>
      <c r="CF175" s="1212"/>
      <c r="CG175" s="1212"/>
      <c r="CH175" s="1212"/>
    </row>
    <row r="176" spans="1:86" s="1215" customFormat="1" x14ac:dyDescent="0.2">
      <c r="A176" s="1216"/>
      <c r="B176" s="1212"/>
      <c r="C176" s="1212"/>
      <c r="D176" s="1212"/>
      <c r="E176" s="1212"/>
      <c r="F176" s="1212"/>
      <c r="G176" s="1212"/>
      <c r="H176" s="1212"/>
      <c r="I176" s="1212"/>
      <c r="J176" s="1212"/>
      <c r="K176" s="1212"/>
      <c r="L176" s="1212"/>
      <c r="M176" s="1212"/>
      <c r="N176" s="1213"/>
      <c r="O176" s="1212"/>
      <c r="P176" s="1213"/>
      <c r="Q176" s="1212"/>
      <c r="R176" s="1212"/>
      <c r="S176" s="1212"/>
      <c r="T176" s="1212"/>
      <c r="U176" s="1212"/>
      <c r="V176" s="1212"/>
      <c r="W176" s="1212"/>
      <c r="X176" s="1214"/>
      <c r="Y176" s="1214"/>
      <c r="Z176" s="1214"/>
      <c r="AA176" s="1212"/>
      <c r="AB176" s="1212"/>
      <c r="AC176" s="1212"/>
      <c r="AD176" s="1212"/>
      <c r="AE176" s="1212"/>
      <c r="AF176" s="1212"/>
      <c r="AG176" s="1212"/>
      <c r="AH176" s="1212"/>
      <c r="AI176" s="1212"/>
      <c r="AJ176" s="1212"/>
      <c r="AK176" s="1212"/>
      <c r="AL176" s="1212"/>
      <c r="AM176" s="1212"/>
      <c r="AN176" s="1212"/>
      <c r="AO176" s="1212"/>
      <c r="AP176" s="1212"/>
      <c r="AQ176" s="1212"/>
      <c r="AR176" s="1212"/>
      <c r="AS176" s="1212"/>
      <c r="AT176" s="1212"/>
      <c r="AU176" s="1212"/>
      <c r="AV176" s="1212"/>
      <c r="AW176" s="1212"/>
      <c r="AX176" s="1212"/>
      <c r="AY176" s="1212"/>
      <c r="AZ176" s="1212"/>
      <c r="BA176" s="1212"/>
      <c r="BB176" s="1212"/>
      <c r="BC176" s="1212"/>
      <c r="BD176" s="1212"/>
      <c r="BE176" s="1212"/>
      <c r="BF176" s="1212"/>
      <c r="BG176" s="1212"/>
      <c r="BH176" s="1212"/>
      <c r="BI176" s="1212"/>
      <c r="BJ176" s="1212"/>
      <c r="BK176" s="1212"/>
      <c r="BL176" s="1212"/>
      <c r="BM176" s="1212"/>
      <c r="BN176" s="1212"/>
      <c r="BO176" s="1212"/>
      <c r="BP176" s="1212"/>
      <c r="BQ176" s="1212"/>
      <c r="BR176" s="1212"/>
      <c r="BS176" s="1212"/>
      <c r="BT176" s="1212"/>
      <c r="BU176" s="1212"/>
      <c r="BV176" s="1212"/>
      <c r="BW176" s="1212"/>
      <c r="BX176" s="1212"/>
      <c r="BY176" s="1212"/>
      <c r="BZ176" s="1212"/>
      <c r="CA176" s="1212"/>
      <c r="CB176" s="1212"/>
      <c r="CC176" s="1212"/>
      <c r="CD176" s="1212"/>
      <c r="CE176" s="1212"/>
      <c r="CF176" s="1212"/>
      <c r="CG176" s="1212"/>
      <c r="CH176" s="1212"/>
    </row>
    <row r="177" spans="1:86" s="1215" customFormat="1" x14ac:dyDescent="0.2">
      <c r="A177" s="1216"/>
      <c r="B177" s="1212"/>
      <c r="C177" s="1212"/>
      <c r="D177" s="1212"/>
      <c r="E177" s="1212"/>
      <c r="F177" s="1212"/>
      <c r="G177" s="1212"/>
      <c r="H177" s="1212"/>
      <c r="I177" s="1212"/>
      <c r="J177" s="1212"/>
      <c r="K177" s="1212"/>
      <c r="L177" s="1212"/>
      <c r="M177" s="1212"/>
      <c r="N177" s="1213"/>
      <c r="O177" s="1212"/>
      <c r="P177" s="1213"/>
      <c r="Q177" s="1212"/>
      <c r="R177" s="1212"/>
      <c r="S177" s="1212"/>
      <c r="T177" s="1212"/>
      <c r="U177" s="1212"/>
      <c r="V177" s="1212"/>
      <c r="W177" s="1212"/>
      <c r="X177" s="1214"/>
      <c r="Y177" s="1214"/>
      <c r="Z177" s="1214"/>
      <c r="AA177" s="1212"/>
      <c r="AB177" s="1212"/>
      <c r="AC177" s="1212"/>
      <c r="AD177" s="1212"/>
      <c r="AE177" s="1212"/>
      <c r="AF177" s="1212"/>
      <c r="AG177" s="1212"/>
      <c r="AH177" s="1212"/>
      <c r="AI177" s="1212"/>
      <c r="AJ177" s="1212"/>
      <c r="AK177" s="1212"/>
      <c r="AL177" s="1212"/>
      <c r="AM177" s="1212"/>
      <c r="AN177" s="1212"/>
      <c r="AO177" s="1212"/>
      <c r="AP177" s="1212"/>
      <c r="AQ177" s="1212"/>
      <c r="AR177" s="1212"/>
      <c r="AS177" s="1212"/>
      <c r="AT177" s="1212"/>
      <c r="AU177" s="1212"/>
      <c r="AV177" s="1212"/>
      <c r="AW177" s="1212"/>
      <c r="AX177" s="1212"/>
      <c r="AY177" s="1212"/>
      <c r="AZ177" s="1212"/>
      <c r="BA177" s="1212"/>
      <c r="BB177" s="1212"/>
      <c r="BC177" s="1212"/>
      <c r="BD177" s="1212"/>
      <c r="BE177" s="1212"/>
      <c r="BF177" s="1212"/>
      <c r="BG177" s="1212"/>
      <c r="BH177" s="1212"/>
      <c r="BI177" s="1212"/>
      <c r="BJ177" s="1212"/>
      <c r="BK177" s="1212"/>
      <c r="BL177" s="1212"/>
      <c r="BM177" s="1212"/>
      <c r="BN177" s="1212"/>
      <c r="BO177" s="1212"/>
      <c r="BP177" s="1212"/>
      <c r="BQ177" s="1212"/>
      <c r="BR177" s="1212"/>
      <c r="BS177" s="1212"/>
      <c r="BT177" s="1212"/>
      <c r="BU177" s="1212"/>
      <c r="BV177" s="1212"/>
      <c r="BW177" s="1212"/>
      <c r="BX177" s="1212"/>
      <c r="BY177" s="1212"/>
      <c r="BZ177" s="1212"/>
      <c r="CA177" s="1212"/>
      <c r="CB177" s="1212"/>
      <c r="CC177" s="1212"/>
      <c r="CD177" s="1212"/>
      <c r="CE177" s="1212"/>
      <c r="CF177" s="1212"/>
      <c r="CG177" s="1212"/>
      <c r="CH177" s="1212"/>
    </row>
    <row r="178" spans="1:86" s="1215" customFormat="1" x14ac:dyDescent="0.2">
      <c r="A178" s="1216"/>
      <c r="B178" s="1212"/>
      <c r="C178" s="1212"/>
      <c r="D178" s="1212"/>
      <c r="E178" s="1212"/>
      <c r="F178" s="1212"/>
      <c r="G178" s="1212"/>
      <c r="H178" s="1212"/>
      <c r="I178" s="1212"/>
      <c r="J178" s="1212"/>
      <c r="K178" s="1212"/>
      <c r="L178" s="1212"/>
      <c r="M178" s="1212"/>
      <c r="N178" s="1213"/>
      <c r="O178" s="1212"/>
      <c r="P178" s="1213"/>
      <c r="Q178" s="1212"/>
      <c r="R178" s="1212"/>
      <c r="S178" s="1212"/>
      <c r="T178" s="1212"/>
      <c r="U178" s="1212"/>
      <c r="V178" s="1212"/>
      <c r="W178" s="1212"/>
      <c r="X178" s="1214"/>
      <c r="Y178" s="1214"/>
      <c r="Z178" s="1214"/>
      <c r="AA178" s="1212"/>
      <c r="AB178" s="1212"/>
      <c r="AC178" s="1212"/>
      <c r="AD178" s="1212"/>
      <c r="AE178" s="1212"/>
      <c r="AF178" s="1212"/>
      <c r="AG178" s="1212"/>
      <c r="AH178" s="1212"/>
      <c r="AI178" s="1212"/>
      <c r="AJ178" s="1212"/>
      <c r="AK178" s="1212"/>
      <c r="AL178" s="1212"/>
      <c r="AM178" s="1212"/>
      <c r="AN178" s="1212"/>
      <c r="AO178" s="1212"/>
      <c r="AP178" s="1212"/>
      <c r="AQ178" s="1212"/>
      <c r="AR178" s="1212"/>
      <c r="AS178" s="1212"/>
      <c r="AT178" s="1212"/>
      <c r="AU178" s="1212"/>
      <c r="AV178" s="1212"/>
      <c r="AW178" s="1212"/>
      <c r="AX178" s="1212"/>
      <c r="AY178" s="1212"/>
      <c r="AZ178" s="1212"/>
      <c r="BA178" s="1212"/>
      <c r="BB178" s="1212"/>
      <c r="BC178" s="1212"/>
      <c r="BD178" s="1212"/>
      <c r="BE178" s="1212"/>
      <c r="BF178" s="1212"/>
      <c r="BG178" s="1212"/>
      <c r="BH178" s="1212"/>
      <c r="BI178" s="1212"/>
      <c r="BJ178" s="1212"/>
      <c r="BK178" s="1212"/>
      <c r="BL178" s="1212"/>
      <c r="BM178" s="1212"/>
      <c r="BN178" s="1212"/>
      <c r="BO178" s="1212"/>
      <c r="BP178" s="1212"/>
      <c r="BQ178" s="1212"/>
      <c r="BR178" s="1212"/>
      <c r="BS178" s="1212"/>
      <c r="BT178" s="1212"/>
      <c r="BU178" s="1212"/>
      <c r="BV178" s="1212"/>
      <c r="BW178" s="1212"/>
      <c r="BX178" s="1212"/>
      <c r="BY178" s="1212"/>
      <c r="BZ178" s="1212"/>
      <c r="CA178" s="1212"/>
      <c r="CB178" s="1212"/>
      <c r="CC178" s="1212"/>
      <c r="CD178" s="1212"/>
      <c r="CE178" s="1212"/>
      <c r="CF178" s="1212"/>
      <c r="CG178" s="1212"/>
      <c r="CH178" s="1212"/>
    </row>
    <row r="179" spans="1:86" s="1215" customFormat="1" x14ac:dyDescent="0.2">
      <c r="A179" s="1216"/>
      <c r="B179" s="1212"/>
      <c r="C179" s="1212"/>
      <c r="D179" s="1212"/>
      <c r="E179" s="1212"/>
      <c r="F179" s="1212"/>
      <c r="G179" s="1212"/>
      <c r="H179" s="1212"/>
      <c r="I179" s="1212"/>
      <c r="J179" s="1212"/>
      <c r="K179" s="1212"/>
      <c r="L179" s="1212"/>
      <c r="M179" s="1212"/>
      <c r="N179" s="1213"/>
      <c r="O179" s="1212"/>
      <c r="P179" s="1213"/>
      <c r="Q179" s="1212"/>
      <c r="R179" s="1212"/>
      <c r="S179" s="1212"/>
      <c r="T179" s="1212"/>
      <c r="U179" s="1212"/>
      <c r="V179" s="1212"/>
      <c r="W179" s="1212"/>
      <c r="X179" s="1214"/>
      <c r="Y179" s="1214"/>
      <c r="Z179" s="1214"/>
      <c r="AA179" s="1212"/>
      <c r="AB179" s="1212"/>
      <c r="AC179" s="1212"/>
      <c r="AD179" s="1212"/>
      <c r="AE179" s="1212"/>
      <c r="AF179" s="1212"/>
      <c r="AG179" s="1212"/>
      <c r="AH179" s="1212"/>
      <c r="AI179" s="1212"/>
      <c r="AJ179" s="1212"/>
      <c r="AK179" s="1212"/>
      <c r="AL179" s="1212"/>
      <c r="AM179" s="1212"/>
      <c r="AN179" s="1212"/>
      <c r="AO179" s="1212"/>
      <c r="AP179" s="1212"/>
      <c r="AQ179" s="1212"/>
      <c r="AR179" s="1212"/>
      <c r="AS179" s="1212"/>
      <c r="AT179" s="1212"/>
      <c r="AU179" s="1212"/>
      <c r="AV179" s="1212"/>
      <c r="AW179" s="1212"/>
      <c r="AX179" s="1212"/>
      <c r="AY179" s="1212"/>
      <c r="AZ179" s="1212"/>
      <c r="BA179" s="1212"/>
      <c r="BB179" s="1212"/>
      <c r="BC179" s="1212"/>
      <c r="BD179" s="1212"/>
      <c r="BE179" s="1212"/>
      <c r="BF179" s="1212"/>
      <c r="BG179" s="1212"/>
      <c r="BH179" s="1212"/>
      <c r="BI179" s="1212"/>
      <c r="BJ179" s="1212"/>
      <c r="BK179" s="1212"/>
      <c r="BL179" s="1212"/>
      <c r="BM179" s="1212"/>
      <c r="BN179" s="1212"/>
      <c r="BO179" s="1212"/>
      <c r="BP179" s="1212"/>
      <c r="BQ179" s="1212"/>
      <c r="BR179" s="1212"/>
      <c r="BS179" s="1212"/>
      <c r="BT179" s="1212"/>
      <c r="BU179" s="1212"/>
      <c r="BV179" s="1212"/>
      <c r="BW179" s="1212"/>
      <c r="BX179" s="1212"/>
      <c r="BY179" s="1212"/>
      <c r="BZ179" s="1212"/>
      <c r="CA179" s="1212"/>
      <c r="CB179" s="1212"/>
      <c r="CC179" s="1212"/>
      <c r="CD179" s="1212"/>
      <c r="CE179" s="1212"/>
      <c r="CF179" s="1212"/>
      <c r="CG179" s="1212"/>
      <c r="CH179" s="1212"/>
    </row>
    <row r="180" spans="1:86" s="1215" customFormat="1" x14ac:dyDescent="0.2">
      <c r="A180" s="1216"/>
      <c r="B180" s="1212"/>
      <c r="C180" s="1212"/>
      <c r="D180" s="1212"/>
      <c r="E180" s="1212"/>
      <c r="F180" s="1212"/>
      <c r="G180" s="1212"/>
      <c r="H180" s="1212"/>
      <c r="I180" s="1212"/>
      <c r="J180" s="1212"/>
      <c r="K180" s="1212"/>
      <c r="L180" s="1212"/>
      <c r="M180" s="1212"/>
      <c r="N180" s="1213"/>
      <c r="O180" s="1212"/>
      <c r="P180" s="1213"/>
      <c r="Q180" s="1212"/>
      <c r="R180" s="1212"/>
      <c r="S180" s="1212"/>
      <c r="T180" s="1212"/>
      <c r="U180" s="1212"/>
      <c r="V180" s="1212"/>
      <c r="W180" s="1212"/>
      <c r="X180" s="1214"/>
      <c r="Y180" s="1214"/>
      <c r="Z180" s="1214"/>
      <c r="AA180" s="1212"/>
      <c r="AB180" s="1212"/>
      <c r="AC180" s="1212"/>
      <c r="AD180" s="1212"/>
      <c r="AE180" s="1212"/>
      <c r="AF180" s="1212"/>
      <c r="AG180" s="1212"/>
      <c r="AH180" s="1212"/>
      <c r="AI180" s="1212"/>
      <c r="AJ180" s="1212"/>
      <c r="AK180" s="1212"/>
      <c r="AL180" s="1212"/>
      <c r="AM180" s="1212"/>
      <c r="AN180" s="1212"/>
      <c r="AO180" s="1212"/>
      <c r="AP180" s="1212"/>
      <c r="AQ180" s="1212"/>
      <c r="AR180" s="1212"/>
      <c r="AS180" s="1212"/>
      <c r="AT180" s="1212"/>
      <c r="AU180" s="1212"/>
      <c r="AV180" s="1212"/>
      <c r="AW180" s="1212"/>
      <c r="AX180" s="1212"/>
      <c r="AY180" s="1212"/>
      <c r="AZ180" s="1212"/>
      <c r="BA180" s="1212"/>
      <c r="BB180" s="1212"/>
      <c r="BC180" s="1212"/>
      <c r="BD180" s="1212"/>
      <c r="BE180" s="1212"/>
      <c r="BF180" s="1212"/>
      <c r="BG180" s="1212"/>
      <c r="BH180" s="1212"/>
      <c r="BI180" s="1212"/>
      <c r="BJ180" s="1212"/>
      <c r="BK180" s="1212"/>
      <c r="BL180" s="1212"/>
      <c r="BM180" s="1212"/>
      <c r="BN180" s="1212"/>
      <c r="BO180" s="1212"/>
      <c r="BP180" s="1212"/>
      <c r="BQ180" s="1212"/>
      <c r="BR180" s="1212"/>
      <c r="BS180" s="1212"/>
      <c r="BT180" s="1212"/>
      <c r="BU180" s="1212"/>
      <c r="BV180" s="1212"/>
      <c r="BW180" s="1212"/>
      <c r="BX180" s="1212"/>
      <c r="BY180" s="1212"/>
      <c r="BZ180" s="1212"/>
      <c r="CA180" s="1212"/>
      <c r="CB180" s="1212"/>
      <c r="CC180" s="1212"/>
      <c r="CD180" s="1212"/>
      <c r="CE180" s="1212"/>
      <c r="CF180" s="1212"/>
      <c r="CG180" s="1212"/>
      <c r="CH180" s="1212"/>
    </row>
    <row r="181" spans="1:86" s="1215" customFormat="1" x14ac:dyDescent="0.2">
      <c r="A181" s="1216"/>
      <c r="B181" s="1212"/>
      <c r="C181" s="1212"/>
      <c r="D181" s="1212"/>
      <c r="E181" s="1212"/>
      <c r="F181" s="1212"/>
      <c r="G181" s="1212"/>
      <c r="H181" s="1212"/>
      <c r="I181" s="1212"/>
      <c r="J181" s="1212"/>
      <c r="K181" s="1212"/>
      <c r="L181" s="1212"/>
      <c r="M181" s="1212"/>
      <c r="N181" s="1213"/>
      <c r="O181" s="1212"/>
      <c r="P181" s="1213"/>
      <c r="Q181" s="1212"/>
      <c r="R181" s="1212"/>
      <c r="S181" s="1212"/>
      <c r="T181" s="1212"/>
      <c r="U181" s="1212"/>
      <c r="V181" s="1212"/>
      <c r="W181" s="1212"/>
      <c r="X181" s="1214"/>
      <c r="Y181" s="1214"/>
      <c r="Z181" s="1214"/>
      <c r="AA181" s="1212"/>
      <c r="AB181" s="1212"/>
      <c r="AC181" s="1212"/>
      <c r="AD181" s="1212"/>
      <c r="AE181" s="1212"/>
      <c r="AF181" s="1212"/>
      <c r="AG181" s="1212"/>
      <c r="AH181" s="1212"/>
      <c r="AI181" s="1212"/>
      <c r="AJ181" s="1212"/>
      <c r="AK181" s="1212"/>
      <c r="AL181" s="1212"/>
      <c r="AM181" s="1212"/>
      <c r="AN181" s="1212"/>
      <c r="AO181" s="1212"/>
      <c r="AP181" s="1212"/>
      <c r="AQ181" s="1212"/>
      <c r="AR181" s="1212"/>
      <c r="AS181" s="1212"/>
      <c r="AT181" s="1212"/>
      <c r="AU181" s="1212"/>
      <c r="AV181" s="1212"/>
      <c r="AW181" s="1212"/>
      <c r="AX181" s="1212"/>
      <c r="AY181" s="1212"/>
      <c r="AZ181" s="1212"/>
      <c r="BA181" s="1212"/>
      <c r="BB181" s="1212"/>
      <c r="BC181" s="1212"/>
      <c r="BD181" s="1212"/>
      <c r="BE181" s="1212"/>
      <c r="BF181" s="1212"/>
      <c r="BG181" s="1212"/>
      <c r="BH181" s="1212"/>
      <c r="BI181" s="1212"/>
      <c r="BJ181" s="1212"/>
      <c r="BK181" s="1212"/>
      <c r="BL181" s="1212"/>
      <c r="BM181" s="1212"/>
      <c r="BN181" s="1212"/>
      <c r="BO181" s="1212"/>
      <c r="BP181" s="1212"/>
      <c r="BQ181" s="1212"/>
      <c r="BR181" s="1212"/>
      <c r="BS181" s="1212"/>
      <c r="BT181" s="1212"/>
      <c r="BU181" s="1212"/>
      <c r="BV181" s="1212"/>
      <c r="BW181" s="1212"/>
      <c r="BX181" s="1212"/>
      <c r="BY181" s="1212"/>
      <c r="BZ181" s="1212"/>
      <c r="CA181" s="1212"/>
      <c r="CB181" s="1212"/>
      <c r="CC181" s="1212"/>
      <c r="CD181" s="1212"/>
      <c r="CE181" s="1212"/>
      <c r="CF181" s="1212"/>
      <c r="CG181" s="1212"/>
      <c r="CH181" s="1212"/>
    </row>
    <row r="182" spans="1:86" s="1215" customFormat="1" x14ac:dyDescent="0.2">
      <c r="A182" s="1216"/>
      <c r="B182" s="1212"/>
      <c r="C182" s="1212"/>
      <c r="D182" s="1212"/>
      <c r="E182" s="1212"/>
      <c r="F182" s="1212"/>
      <c r="G182" s="1212"/>
      <c r="H182" s="1212"/>
      <c r="I182" s="1212"/>
      <c r="J182" s="1212"/>
      <c r="K182" s="1212"/>
      <c r="L182" s="1212"/>
      <c r="M182" s="1212"/>
      <c r="N182" s="1213"/>
      <c r="O182" s="1212"/>
      <c r="P182" s="1213"/>
      <c r="Q182" s="1212"/>
      <c r="R182" s="1212"/>
      <c r="S182" s="1212"/>
      <c r="T182" s="1212"/>
      <c r="U182" s="1212"/>
      <c r="V182" s="1212"/>
      <c r="W182" s="1212"/>
      <c r="X182" s="1214"/>
      <c r="Y182" s="1214"/>
      <c r="Z182" s="1214"/>
      <c r="AA182" s="1212"/>
      <c r="AB182" s="1212"/>
      <c r="AC182" s="1212"/>
      <c r="AD182" s="1212"/>
      <c r="AE182" s="1212"/>
      <c r="AF182" s="1212"/>
      <c r="AG182" s="1212"/>
      <c r="AH182" s="1212"/>
      <c r="AI182" s="1212"/>
      <c r="AJ182" s="1212"/>
      <c r="AK182" s="1212"/>
      <c r="AL182" s="1212"/>
      <c r="AM182" s="1212"/>
      <c r="AN182" s="1212"/>
      <c r="AO182" s="1212"/>
      <c r="AP182" s="1212"/>
      <c r="AQ182" s="1212"/>
      <c r="AR182" s="1212"/>
      <c r="AS182" s="1212"/>
      <c r="AT182" s="1212"/>
      <c r="AU182" s="1212"/>
      <c r="AV182" s="1212"/>
      <c r="AW182" s="1212"/>
      <c r="AX182" s="1212"/>
      <c r="AY182" s="1212"/>
      <c r="AZ182" s="1212"/>
      <c r="BA182" s="1212"/>
      <c r="BB182" s="1212"/>
      <c r="BC182" s="1212"/>
      <c r="BD182" s="1212"/>
      <c r="BE182" s="1212"/>
      <c r="BF182" s="1212"/>
      <c r="BG182" s="1212"/>
      <c r="BH182" s="1212"/>
      <c r="BI182" s="1212"/>
      <c r="BJ182" s="1212"/>
      <c r="BK182" s="1212"/>
      <c r="BL182" s="1212"/>
      <c r="BM182" s="1212"/>
      <c r="BN182" s="1212"/>
      <c r="BO182" s="1212"/>
      <c r="BP182" s="1212"/>
      <c r="BQ182" s="1212"/>
      <c r="BR182" s="1212"/>
      <c r="BS182" s="1212"/>
      <c r="BT182" s="1212"/>
      <c r="BU182" s="1212"/>
      <c r="BV182" s="1212"/>
      <c r="BW182" s="1212"/>
      <c r="BX182" s="1212"/>
      <c r="BY182" s="1212"/>
      <c r="BZ182" s="1212"/>
      <c r="CA182" s="1212"/>
      <c r="CB182" s="1212"/>
      <c r="CC182" s="1212"/>
      <c r="CD182" s="1212"/>
      <c r="CE182" s="1212"/>
      <c r="CF182" s="1212"/>
      <c r="CG182" s="1212"/>
      <c r="CH182" s="1212"/>
    </row>
    <row r="183" spans="1:86" s="1215" customFormat="1" x14ac:dyDescent="0.2">
      <c r="A183" s="1216"/>
      <c r="B183" s="1212"/>
      <c r="C183" s="1212"/>
      <c r="D183" s="1212"/>
      <c r="E183" s="1212"/>
      <c r="F183" s="1212"/>
      <c r="G183" s="1212"/>
      <c r="H183" s="1212"/>
      <c r="I183" s="1212"/>
      <c r="J183" s="1212"/>
      <c r="K183" s="1212"/>
      <c r="L183" s="1212"/>
      <c r="M183" s="1212"/>
      <c r="N183" s="1213"/>
      <c r="O183" s="1212"/>
      <c r="P183" s="1213"/>
      <c r="Q183" s="1212"/>
      <c r="R183" s="1212"/>
      <c r="S183" s="1212"/>
      <c r="T183" s="1212"/>
      <c r="U183" s="1212"/>
      <c r="V183" s="1212"/>
      <c r="W183" s="1212"/>
      <c r="X183" s="1214"/>
      <c r="Y183" s="1214"/>
      <c r="Z183" s="1214"/>
      <c r="AA183" s="1212"/>
      <c r="AB183" s="1212"/>
      <c r="AC183" s="1212"/>
      <c r="AD183" s="1212"/>
      <c r="AE183" s="1212"/>
      <c r="AF183" s="1212"/>
      <c r="AG183" s="1212"/>
      <c r="AH183" s="1212"/>
      <c r="AI183" s="1212"/>
      <c r="AJ183" s="1212"/>
      <c r="AK183" s="1212"/>
      <c r="AL183" s="1212"/>
      <c r="AM183" s="1212"/>
      <c r="AN183" s="1212"/>
      <c r="AO183" s="1212"/>
      <c r="AP183" s="1212"/>
      <c r="AQ183" s="1212"/>
      <c r="AR183" s="1212"/>
      <c r="AS183" s="1212"/>
      <c r="AT183" s="1212"/>
      <c r="AU183" s="1212"/>
      <c r="AV183" s="1212"/>
      <c r="AW183" s="1212"/>
      <c r="AX183" s="1212"/>
      <c r="AY183" s="1212"/>
      <c r="AZ183" s="1212"/>
      <c r="BA183" s="1212"/>
      <c r="BB183" s="1212"/>
      <c r="BC183" s="1212"/>
      <c r="BD183" s="1212"/>
      <c r="BE183" s="1212"/>
      <c r="BF183" s="1212"/>
      <c r="BG183" s="1212"/>
      <c r="BH183" s="1212"/>
      <c r="BI183" s="1212"/>
      <c r="BJ183" s="1212"/>
      <c r="BK183" s="1212"/>
      <c r="BL183" s="1212"/>
      <c r="BM183" s="1212"/>
      <c r="BN183" s="1212"/>
      <c r="BO183" s="1212"/>
      <c r="BP183" s="1212"/>
      <c r="BQ183" s="1212"/>
      <c r="BR183" s="1212"/>
      <c r="BS183" s="1212"/>
      <c r="BT183" s="1212"/>
      <c r="BU183" s="1212"/>
      <c r="BV183" s="1212"/>
      <c r="BW183" s="1212"/>
      <c r="BX183" s="1212"/>
      <c r="BY183" s="1212"/>
      <c r="BZ183" s="1212"/>
      <c r="CA183" s="1212"/>
      <c r="CB183" s="1212"/>
      <c r="CC183" s="1212"/>
      <c r="CD183" s="1212"/>
      <c r="CE183" s="1212"/>
      <c r="CF183" s="1212"/>
      <c r="CG183" s="1212"/>
      <c r="CH183" s="1212"/>
    </row>
    <row r="184" spans="1:86" s="1215" customFormat="1" x14ac:dyDescent="0.2">
      <c r="A184" s="1216"/>
      <c r="B184" s="1212"/>
      <c r="C184" s="1212"/>
      <c r="D184" s="1212"/>
      <c r="E184" s="1212"/>
      <c r="F184" s="1212"/>
      <c r="G184" s="1212"/>
      <c r="H184" s="1212"/>
      <c r="I184" s="1212"/>
      <c r="J184" s="1212"/>
      <c r="K184" s="1212"/>
      <c r="L184" s="1212"/>
      <c r="M184" s="1212"/>
      <c r="N184" s="1213"/>
      <c r="O184" s="1212"/>
      <c r="P184" s="1213"/>
      <c r="Q184" s="1212"/>
      <c r="R184" s="1212"/>
      <c r="S184" s="1212"/>
      <c r="T184" s="1212"/>
      <c r="U184" s="1212"/>
      <c r="V184" s="1212"/>
      <c r="W184" s="1212"/>
      <c r="X184" s="1214"/>
      <c r="Y184" s="1214"/>
      <c r="Z184" s="1214"/>
      <c r="AA184" s="1212"/>
      <c r="AB184" s="1212"/>
      <c r="AC184" s="1212"/>
      <c r="AD184" s="1212"/>
      <c r="AE184" s="1212"/>
      <c r="AF184" s="1212"/>
      <c r="AG184" s="1212"/>
      <c r="AH184" s="1212"/>
      <c r="AI184" s="1212"/>
      <c r="AJ184" s="1212"/>
      <c r="AK184" s="1212"/>
      <c r="AL184" s="1212"/>
      <c r="AM184" s="1212"/>
      <c r="AN184" s="1212"/>
      <c r="AO184" s="1212"/>
      <c r="AP184" s="1212"/>
      <c r="AQ184" s="1212"/>
      <c r="AR184" s="1212"/>
      <c r="AS184" s="1212"/>
      <c r="AT184" s="1212"/>
      <c r="AU184" s="1212"/>
      <c r="AV184" s="1212"/>
      <c r="AW184" s="1212"/>
      <c r="AX184" s="1212"/>
      <c r="AY184" s="1212"/>
      <c r="AZ184" s="1212"/>
      <c r="BA184" s="1212"/>
      <c r="BB184" s="1212"/>
      <c r="BC184" s="1212"/>
      <c r="BD184" s="1212"/>
      <c r="BE184" s="1212"/>
      <c r="BF184" s="1212"/>
      <c r="BG184" s="1212"/>
      <c r="BH184" s="1212"/>
      <c r="BI184" s="1212"/>
      <c r="BJ184" s="1212"/>
      <c r="BK184" s="1212"/>
      <c r="BL184" s="1212"/>
      <c r="BM184" s="1212"/>
      <c r="BN184" s="1212"/>
      <c r="BO184" s="1212"/>
      <c r="BP184" s="1212"/>
      <c r="BQ184" s="1212"/>
      <c r="BR184" s="1212"/>
      <c r="BS184" s="1212"/>
      <c r="BT184" s="1212"/>
      <c r="BU184" s="1212"/>
      <c r="BV184" s="1212"/>
      <c r="BW184" s="1212"/>
      <c r="BX184" s="1212"/>
      <c r="BY184" s="1212"/>
      <c r="BZ184" s="1212"/>
      <c r="CA184" s="1212"/>
      <c r="CB184" s="1212"/>
      <c r="CC184" s="1212"/>
      <c r="CD184" s="1212"/>
      <c r="CE184" s="1212"/>
      <c r="CF184" s="1212"/>
      <c r="CG184" s="1212"/>
      <c r="CH184" s="1212"/>
    </row>
    <row r="185" spans="1:86" s="1215" customFormat="1" x14ac:dyDescent="0.2">
      <c r="A185" s="1216"/>
      <c r="B185" s="1212"/>
      <c r="C185" s="1212"/>
      <c r="D185" s="1212"/>
      <c r="E185" s="1212"/>
      <c r="F185" s="1212"/>
      <c r="G185" s="1212"/>
      <c r="H185" s="1212"/>
      <c r="I185" s="1212"/>
      <c r="J185" s="1212"/>
      <c r="K185" s="1212"/>
      <c r="L185" s="1212"/>
      <c r="M185" s="1212"/>
      <c r="N185" s="1213"/>
      <c r="O185" s="1212"/>
      <c r="P185" s="1213"/>
      <c r="Q185" s="1212"/>
      <c r="R185" s="1212"/>
      <c r="S185" s="1212"/>
      <c r="T185" s="1212"/>
      <c r="U185" s="1212"/>
      <c r="V185" s="1212"/>
      <c r="W185" s="1212"/>
      <c r="X185" s="1214"/>
      <c r="Y185" s="1214"/>
      <c r="Z185" s="1214"/>
      <c r="AA185" s="1212"/>
      <c r="AB185" s="1212"/>
      <c r="AC185" s="1212"/>
      <c r="AD185" s="1212"/>
      <c r="AE185" s="1212"/>
      <c r="AF185" s="1212"/>
      <c r="AG185" s="1212"/>
      <c r="AH185" s="1212"/>
      <c r="AI185" s="1212"/>
      <c r="AJ185" s="1212"/>
      <c r="AK185" s="1212"/>
      <c r="AL185" s="1212"/>
      <c r="AM185" s="1212"/>
      <c r="AN185" s="1212"/>
      <c r="AO185" s="1212"/>
      <c r="AP185" s="1212"/>
      <c r="AQ185" s="1212"/>
      <c r="AR185" s="1212"/>
      <c r="AS185" s="1212"/>
      <c r="AT185" s="1212"/>
      <c r="AU185" s="1212"/>
      <c r="AV185" s="1212"/>
      <c r="AW185" s="1212"/>
      <c r="AX185" s="1212"/>
      <c r="AY185" s="1212"/>
      <c r="AZ185" s="1212"/>
      <c r="BA185" s="1212"/>
      <c r="BB185" s="1212"/>
      <c r="BC185" s="1212"/>
      <c r="BD185" s="1212"/>
      <c r="BE185" s="1212"/>
      <c r="BF185" s="1212"/>
      <c r="BG185" s="1212"/>
      <c r="BH185" s="1212"/>
      <c r="BI185" s="1212"/>
      <c r="BJ185" s="1212"/>
      <c r="BK185" s="1212"/>
      <c r="BL185" s="1212"/>
      <c r="BM185" s="1212"/>
      <c r="BN185" s="1212"/>
      <c r="BO185" s="1212"/>
      <c r="BP185" s="1212"/>
      <c r="BQ185" s="1212"/>
      <c r="BR185" s="1212"/>
      <c r="BS185" s="1212"/>
      <c r="BT185" s="1212"/>
      <c r="BU185" s="1212"/>
      <c r="BV185" s="1212"/>
      <c r="BW185" s="1212"/>
      <c r="BX185" s="1212"/>
      <c r="BY185" s="1212"/>
      <c r="BZ185" s="1212"/>
      <c r="CA185" s="1212"/>
      <c r="CB185" s="1212"/>
      <c r="CC185" s="1212"/>
      <c r="CD185" s="1212"/>
      <c r="CE185" s="1212"/>
      <c r="CF185" s="1212"/>
      <c r="CG185" s="1212"/>
      <c r="CH185" s="1212"/>
    </row>
    <row r="186" spans="1:86" s="1215" customFormat="1" x14ac:dyDescent="0.2">
      <c r="A186" s="1216"/>
      <c r="B186" s="1212"/>
      <c r="C186" s="1212"/>
      <c r="D186" s="1212"/>
      <c r="E186" s="1212"/>
      <c r="F186" s="1212"/>
      <c r="G186" s="1212"/>
      <c r="H186" s="1212"/>
      <c r="I186" s="1212"/>
      <c r="J186" s="1212"/>
      <c r="K186" s="1212"/>
      <c r="L186" s="1212"/>
      <c r="M186" s="1212"/>
      <c r="N186" s="1213"/>
      <c r="O186" s="1212"/>
      <c r="P186" s="1213"/>
      <c r="Q186" s="1212"/>
      <c r="R186" s="1212"/>
      <c r="S186" s="1212"/>
      <c r="T186" s="1212"/>
      <c r="U186" s="1212"/>
      <c r="V186" s="1212"/>
      <c r="W186" s="1212"/>
      <c r="X186" s="1214"/>
      <c r="Y186" s="1214"/>
      <c r="Z186" s="1214"/>
      <c r="AA186" s="1212"/>
      <c r="AB186" s="1212"/>
      <c r="AC186" s="1212"/>
      <c r="AD186" s="1212"/>
      <c r="AE186" s="1212"/>
      <c r="AF186" s="1212"/>
      <c r="AG186" s="1212"/>
      <c r="AH186" s="1212"/>
      <c r="AI186" s="1212"/>
      <c r="AJ186" s="1212"/>
      <c r="AK186" s="1212"/>
      <c r="AL186" s="1212"/>
      <c r="AM186" s="1212"/>
      <c r="AN186" s="1212"/>
      <c r="AO186" s="1212"/>
      <c r="AP186" s="1212"/>
      <c r="AQ186" s="1212"/>
      <c r="AR186" s="1212"/>
      <c r="AS186" s="1212"/>
      <c r="AT186" s="1212"/>
      <c r="AU186" s="1212"/>
      <c r="AV186" s="1212"/>
      <c r="AW186" s="1212"/>
      <c r="AX186" s="1212"/>
      <c r="AY186" s="1212"/>
      <c r="AZ186" s="1212"/>
      <c r="BA186" s="1212"/>
      <c r="BB186" s="1212"/>
      <c r="BC186" s="1212"/>
      <c r="BD186" s="1212"/>
      <c r="BE186" s="1212"/>
      <c r="BF186" s="1212"/>
      <c r="BG186" s="1212"/>
      <c r="BH186" s="1212"/>
      <c r="BI186" s="1212"/>
      <c r="BJ186" s="1212"/>
      <c r="BK186" s="1212"/>
      <c r="BL186" s="1212"/>
      <c r="BM186" s="1212"/>
      <c r="BN186" s="1212"/>
      <c r="BO186" s="1212"/>
      <c r="BP186" s="1212"/>
      <c r="BQ186" s="1212"/>
      <c r="BR186" s="1212"/>
      <c r="BS186" s="1212"/>
      <c r="BT186" s="1212"/>
      <c r="BU186" s="1212"/>
      <c r="BV186" s="1212"/>
      <c r="BW186" s="1212"/>
      <c r="BX186" s="1212"/>
      <c r="BY186" s="1212"/>
      <c r="BZ186" s="1212"/>
      <c r="CA186" s="1212"/>
      <c r="CB186" s="1212"/>
      <c r="CC186" s="1212"/>
      <c r="CD186" s="1212"/>
      <c r="CE186" s="1212"/>
      <c r="CF186" s="1212"/>
      <c r="CG186" s="1212"/>
      <c r="CH186" s="1212"/>
    </row>
    <row r="187" spans="1:86" s="1215" customFormat="1" x14ac:dyDescent="0.2">
      <c r="A187" s="1216"/>
      <c r="B187" s="1212"/>
      <c r="C187" s="1212"/>
      <c r="D187" s="1212"/>
      <c r="E187" s="1212"/>
      <c r="F187" s="1212"/>
      <c r="G187" s="1212"/>
      <c r="H187" s="1212"/>
      <c r="I187" s="1212"/>
      <c r="J187" s="1212"/>
      <c r="K187" s="1212"/>
      <c r="L187" s="1212"/>
      <c r="M187" s="1212"/>
      <c r="N187" s="1213"/>
      <c r="O187" s="1212"/>
      <c r="P187" s="1213"/>
      <c r="Q187" s="1212"/>
      <c r="R187" s="1212"/>
      <c r="S187" s="1212"/>
      <c r="T187" s="1212"/>
      <c r="U187" s="1212"/>
      <c r="V187" s="1212"/>
      <c r="W187" s="1212"/>
      <c r="X187" s="1214"/>
      <c r="Y187" s="1214"/>
      <c r="Z187" s="1214"/>
      <c r="AA187" s="1212"/>
      <c r="AB187" s="1212"/>
      <c r="AC187" s="1212"/>
      <c r="AD187" s="1212"/>
      <c r="AE187" s="1212"/>
      <c r="AF187" s="1212"/>
      <c r="AG187" s="1212"/>
      <c r="AH187" s="1212"/>
      <c r="AI187" s="1212"/>
      <c r="AJ187" s="1212"/>
      <c r="AK187" s="1212"/>
      <c r="AL187" s="1212"/>
      <c r="AM187" s="1212"/>
      <c r="AN187" s="1212"/>
      <c r="AO187" s="1212"/>
      <c r="AP187" s="1212"/>
      <c r="AQ187" s="1212"/>
      <c r="AR187" s="1212"/>
      <c r="AS187" s="1212"/>
      <c r="AT187" s="1212"/>
      <c r="AU187" s="1212"/>
      <c r="AV187" s="1212"/>
      <c r="AW187" s="1212"/>
      <c r="AX187" s="1212"/>
      <c r="AY187" s="1212"/>
      <c r="AZ187" s="1212"/>
      <c r="BA187" s="1212"/>
      <c r="BB187" s="1212"/>
      <c r="BC187" s="1212"/>
      <c r="BD187" s="1212"/>
      <c r="BE187" s="1212"/>
      <c r="BF187" s="1212"/>
      <c r="BG187" s="1212"/>
      <c r="BH187" s="1212"/>
      <c r="BI187" s="1212"/>
      <c r="BJ187" s="1212"/>
      <c r="BK187" s="1212"/>
      <c r="BL187" s="1212"/>
      <c r="BM187" s="1212"/>
      <c r="BN187" s="1212"/>
      <c r="BO187" s="1212"/>
      <c r="BP187" s="1212"/>
      <c r="BQ187" s="1212"/>
      <c r="BR187" s="1212"/>
      <c r="BS187" s="1212"/>
      <c r="BT187" s="1212"/>
      <c r="BU187" s="1212"/>
      <c r="BV187" s="1212"/>
      <c r="BW187" s="1212"/>
      <c r="BX187" s="1212"/>
      <c r="BY187" s="1212"/>
      <c r="BZ187" s="1212"/>
      <c r="CA187" s="1212"/>
      <c r="CB187" s="1212"/>
      <c r="CC187" s="1212"/>
      <c r="CD187" s="1212"/>
      <c r="CE187" s="1212"/>
      <c r="CF187" s="1212"/>
      <c r="CG187" s="1212"/>
      <c r="CH187" s="1212"/>
    </row>
    <row r="188" spans="1:86" s="1215" customFormat="1" x14ac:dyDescent="0.2">
      <c r="A188" s="1216"/>
      <c r="B188" s="1212"/>
      <c r="C188" s="1212"/>
      <c r="D188" s="1212"/>
      <c r="E188" s="1212"/>
      <c r="F188" s="1212"/>
      <c r="G188" s="1212"/>
      <c r="H188" s="1212"/>
      <c r="I188" s="1192"/>
      <c r="J188" s="1212"/>
      <c r="K188" s="1212"/>
      <c r="L188" s="1212"/>
      <c r="M188" s="1212"/>
      <c r="N188" s="1213"/>
      <c r="O188" s="1212"/>
      <c r="P188" s="1213"/>
      <c r="Q188" s="1212"/>
      <c r="R188" s="1212"/>
      <c r="S188" s="1212"/>
      <c r="T188" s="1212"/>
      <c r="U188" s="1212"/>
      <c r="V188" s="1212"/>
      <c r="W188" s="1212"/>
      <c r="X188" s="1214"/>
      <c r="Y188" s="1214"/>
      <c r="Z188" s="1214"/>
      <c r="AA188" s="1212"/>
      <c r="AB188" s="1212"/>
      <c r="AC188" s="1212"/>
      <c r="AD188" s="1212"/>
      <c r="AE188" s="1212"/>
      <c r="AF188" s="1212"/>
      <c r="AG188" s="1212"/>
      <c r="AH188" s="1212"/>
      <c r="AI188" s="1212"/>
      <c r="AJ188" s="1212"/>
      <c r="AK188" s="1212"/>
      <c r="AL188" s="1212"/>
      <c r="AM188" s="1212"/>
      <c r="AN188" s="1212"/>
      <c r="AO188" s="1212"/>
      <c r="AP188" s="1212"/>
      <c r="AQ188" s="1212"/>
      <c r="AR188" s="1212"/>
      <c r="AS188" s="1212"/>
      <c r="AT188" s="1212"/>
      <c r="AU188" s="1212"/>
      <c r="AV188" s="1212"/>
      <c r="AW188" s="1212"/>
      <c r="AX188" s="1212"/>
      <c r="AY188" s="1212"/>
      <c r="AZ188" s="1212"/>
      <c r="BA188" s="1212"/>
      <c r="BB188" s="1212"/>
      <c r="BC188" s="1212"/>
      <c r="BD188" s="1212"/>
      <c r="BE188" s="1212"/>
      <c r="BF188" s="1212"/>
      <c r="BG188" s="1212"/>
      <c r="BH188" s="1212"/>
      <c r="BI188" s="1212"/>
      <c r="BJ188" s="1212"/>
      <c r="BK188" s="1212"/>
      <c r="BL188" s="1212"/>
      <c r="BM188" s="1212"/>
      <c r="BN188" s="1212"/>
      <c r="BO188" s="1212"/>
      <c r="BP188" s="1212"/>
      <c r="BQ188" s="1212"/>
      <c r="BR188" s="1212"/>
      <c r="BS188" s="1212"/>
      <c r="BT188" s="1212"/>
      <c r="BU188" s="1212"/>
      <c r="BV188" s="1212"/>
      <c r="BW188" s="1212"/>
      <c r="BX188" s="1212"/>
      <c r="BY188" s="1212"/>
      <c r="BZ188" s="1212"/>
      <c r="CA188" s="1212"/>
      <c r="CB188" s="1212"/>
      <c r="CC188" s="1212"/>
      <c r="CD188" s="1212"/>
      <c r="CE188" s="1212"/>
      <c r="CF188" s="1212"/>
      <c r="CG188" s="1212"/>
      <c r="CH188" s="1212"/>
    </row>
    <row r="189" spans="1:86" s="1215" customFormat="1" x14ac:dyDescent="0.2">
      <c r="A189" s="1216"/>
      <c r="B189" s="1212"/>
      <c r="C189" s="1212"/>
      <c r="D189" s="1212"/>
      <c r="E189" s="1212"/>
      <c r="F189" s="1212"/>
      <c r="G189" s="1212"/>
      <c r="H189" s="1212"/>
      <c r="I189" s="1192"/>
      <c r="J189" s="1212"/>
      <c r="K189" s="1212"/>
      <c r="L189" s="1212"/>
      <c r="M189" s="1212"/>
      <c r="N189" s="1213"/>
      <c r="O189" s="1212"/>
      <c r="P189" s="1213"/>
      <c r="Q189" s="1212"/>
      <c r="R189" s="1212"/>
      <c r="S189" s="1212"/>
      <c r="T189" s="1212"/>
      <c r="U189" s="1212"/>
      <c r="V189" s="1212"/>
      <c r="W189" s="1212"/>
      <c r="X189" s="1214"/>
      <c r="Y189" s="1214"/>
      <c r="Z189" s="1214"/>
      <c r="AA189" s="1212"/>
      <c r="AB189" s="1212"/>
      <c r="AC189" s="1212"/>
      <c r="AD189" s="1212"/>
      <c r="AE189" s="1212"/>
      <c r="AF189" s="1212"/>
      <c r="AG189" s="1212"/>
      <c r="AH189" s="1212"/>
      <c r="AI189" s="1212"/>
      <c r="AJ189" s="1212"/>
      <c r="AK189" s="1212"/>
      <c r="AL189" s="1212"/>
      <c r="AM189" s="1212"/>
      <c r="AN189" s="1212"/>
      <c r="AO189" s="1212"/>
      <c r="AP189" s="1212"/>
      <c r="AQ189" s="1212"/>
      <c r="AR189" s="1212"/>
      <c r="AS189" s="1212"/>
      <c r="AT189" s="1212"/>
      <c r="AU189" s="1212"/>
      <c r="AV189" s="1212"/>
      <c r="AW189" s="1212"/>
      <c r="AX189" s="1212"/>
      <c r="AY189" s="1212"/>
      <c r="AZ189" s="1212"/>
      <c r="BA189" s="1212"/>
      <c r="BB189" s="1212"/>
      <c r="BC189" s="1212"/>
      <c r="BD189" s="1212"/>
      <c r="BE189" s="1212"/>
      <c r="BF189" s="1212"/>
      <c r="BG189" s="1212"/>
      <c r="BH189" s="1212"/>
      <c r="BI189" s="1212"/>
      <c r="BJ189" s="1212"/>
      <c r="BK189" s="1212"/>
      <c r="BL189" s="1212"/>
      <c r="BM189" s="1212"/>
      <c r="BN189" s="1212"/>
      <c r="BO189" s="1212"/>
      <c r="BP189" s="1212"/>
      <c r="BQ189" s="1212"/>
      <c r="BR189" s="1212"/>
      <c r="BS189" s="1212"/>
      <c r="BT189" s="1212"/>
      <c r="BU189" s="1212"/>
      <c r="BV189" s="1212"/>
      <c r="BW189" s="1212"/>
      <c r="BX189" s="1212"/>
      <c r="BY189" s="1212"/>
      <c r="BZ189" s="1212"/>
      <c r="CA189" s="1212"/>
      <c r="CB189" s="1212"/>
      <c r="CC189" s="1212"/>
      <c r="CD189" s="1212"/>
      <c r="CE189" s="1212"/>
      <c r="CF189" s="1212"/>
      <c r="CG189" s="1212"/>
      <c r="CH189" s="1212"/>
    </row>
    <row r="190" spans="1:86" s="1215" customFormat="1" x14ac:dyDescent="0.2">
      <c r="A190" s="1216"/>
      <c r="B190" s="1212"/>
      <c r="C190" s="1212"/>
      <c r="D190" s="1212"/>
      <c r="E190" s="1212"/>
      <c r="F190" s="1212"/>
      <c r="G190" s="1212"/>
      <c r="H190" s="1212"/>
      <c r="I190" s="1192"/>
      <c r="J190" s="1212"/>
      <c r="K190" s="1212"/>
      <c r="L190" s="1212"/>
      <c r="M190" s="1212"/>
      <c r="N190" s="1213"/>
      <c r="O190" s="1212"/>
      <c r="P190" s="1213"/>
      <c r="Q190" s="1212"/>
      <c r="R190" s="1212"/>
      <c r="S190" s="1212"/>
      <c r="T190" s="1212"/>
      <c r="U190" s="1212"/>
      <c r="V190" s="1212"/>
      <c r="W190" s="1212"/>
      <c r="X190" s="1214"/>
      <c r="Y190" s="1214"/>
      <c r="Z190" s="1214"/>
      <c r="AA190" s="1212"/>
      <c r="AB190" s="1212"/>
      <c r="AC190" s="1212"/>
      <c r="AD190" s="1212"/>
      <c r="AE190" s="1212"/>
      <c r="AF190" s="1212"/>
      <c r="AG190" s="1212"/>
      <c r="AH190" s="1212"/>
      <c r="AI190" s="1212"/>
      <c r="AJ190" s="1212"/>
      <c r="AK190" s="1212"/>
      <c r="AL190" s="1212"/>
      <c r="AM190" s="1212"/>
      <c r="AN190" s="1212"/>
      <c r="AO190" s="1212"/>
      <c r="AP190" s="1212"/>
      <c r="AQ190" s="1212"/>
      <c r="AR190" s="1212"/>
      <c r="AS190" s="1212"/>
      <c r="AT190" s="1212"/>
      <c r="AU190" s="1212"/>
      <c r="AV190" s="1212"/>
      <c r="AW190" s="1212"/>
      <c r="AX190" s="1212"/>
      <c r="AY190" s="1212"/>
      <c r="AZ190" s="1212"/>
      <c r="BA190" s="1212"/>
      <c r="BB190" s="1212"/>
      <c r="BC190" s="1212"/>
      <c r="BD190" s="1212"/>
      <c r="BE190" s="1212"/>
      <c r="BF190" s="1212"/>
      <c r="BG190" s="1212"/>
      <c r="BH190" s="1212"/>
      <c r="BI190" s="1212"/>
      <c r="BJ190" s="1212"/>
      <c r="BK190" s="1212"/>
      <c r="BL190" s="1212"/>
      <c r="BM190" s="1212"/>
      <c r="BN190" s="1212"/>
      <c r="BO190" s="1212"/>
      <c r="BP190" s="1212"/>
      <c r="BQ190" s="1212"/>
      <c r="BR190" s="1212"/>
      <c r="BS190" s="1212"/>
      <c r="BT190" s="1212"/>
      <c r="BU190" s="1212"/>
      <c r="BV190" s="1212"/>
      <c r="BW190" s="1212"/>
      <c r="BX190" s="1212"/>
      <c r="BY190" s="1212"/>
      <c r="BZ190" s="1212"/>
      <c r="CA190" s="1212"/>
      <c r="CB190" s="1212"/>
      <c r="CC190" s="1212"/>
      <c r="CD190" s="1212"/>
      <c r="CE190" s="1212"/>
      <c r="CF190" s="1212"/>
      <c r="CG190" s="1212"/>
      <c r="CH190" s="1212"/>
    </row>
    <row r="191" spans="1:86" s="1215" customFormat="1" x14ac:dyDescent="0.2">
      <c r="A191" s="1216"/>
      <c r="B191" s="1212"/>
      <c r="C191" s="1212"/>
      <c r="D191" s="1212"/>
      <c r="E191" s="1212"/>
      <c r="F191" s="1212"/>
      <c r="G191" s="1212"/>
      <c r="H191" s="1212"/>
      <c r="I191" s="1192"/>
      <c r="J191" s="1212"/>
      <c r="K191" s="1212"/>
      <c r="L191" s="1212"/>
      <c r="M191" s="1212"/>
      <c r="N191" s="1213"/>
      <c r="O191" s="1212"/>
      <c r="P191" s="1213"/>
      <c r="Q191" s="1212"/>
      <c r="R191" s="1212"/>
      <c r="S191" s="1212"/>
      <c r="T191" s="1212"/>
      <c r="U191" s="1212"/>
      <c r="V191" s="1212"/>
      <c r="W191" s="1212"/>
      <c r="X191" s="1214"/>
      <c r="Y191" s="1214"/>
      <c r="Z191" s="1214"/>
      <c r="AA191" s="1212"/>
      <c r="AB191" s="1212"/>
      <c r="AC191" s="1212"/>
      <c r="AD191" s="1212"/>
      <c r="AE191" s="1212"/>
      <c r="AF191" s="1212"/>
      <c r="AG191" s="1212"/>
      <c r="AH191" s="1212"/>
      <c r="AI191" s="1212"/>
      <c r="AJ191" s="1212"/>
      <c r="AK191" s="1212"/>
      <c r="AL191" s="1212"/>
      <c r="AM191" s="1212"/>
      <c r="AN191" s="1212"/>
      <c r="AO191" s="1212"/>
      <c r="AP191" s="1212"/>
      <c r="AQ191" s="1212"/>
      <c r="AR191" s="1212"/>
      <c r="AS191" s="1212"/>
      <c r="AT191" s="1212"/>
      <c r="AU191" s="1212"/>
      <c r="AV191" s="1212"/>
      <c r="AW191" s="1212"/>
      <c r="AX191" s="1212"/>
      <c r="AY191" s="1212"/>
      <c r="AZ191" s="1212"/>
      <c r="BA191" s="1212"/>
      <c r="BB191" s="1212"/>
      <c r="BC191" s="1212"/>
      <c r="BD191" s="1212"/>
      <c r="BE191" s="1212"/>
      <c r="BF191" s="1212"/>
      <c r="BG191" s="1212"/>
      <c r="BH191" s="1212"/>
      <c r="BI191" s="1212"/>
      <c r="BJ191" s="1212"/>
      <c r="BK191" s="1212"/>
      <c r="BL191" s="1212"/>
      <c r="BM191" s="1212"/>
      <c r="BN191" s="1212"/>
      <c r="BO191" s="1212"/>
      <c r="BP191" s="1212"/>
      <c r="BQ191" s="1212"/>
      <c r="BR191" s="1212"/>
      <c r="BS191" s="1212"/>
      <c r="BT191" s="1212"/>
      <c r="BU191" s="1212"/>
      <c r="BV191" s="1212"/>
      <c r="BW191" s="1212"/>
      <c r="BX191" s="1212"/>
      <c r="BY191" s="1212"/>
      <c r="BZ191" s="1212"/>
      <c r="CA191" s="1212"/>
      <c r="CB191" s="1212"/>
      <c r="CC191" s="1212"/>
      <c r="CD191" s="1212"/>
      <c r="CE191" s="1212"/>
      <c r="CF191" s="1212"/>
      <c r="CG191" s="1212"/>
      <c r="CH191" s="1212"/>
    </row>
    <row r="192" spans="1:86" s="1215" customFormat="1" x14ac:dyDescent="0.2">
      <c r="A192" s="1216"/>
      <c r="B192" s="1212"/>
      <c r="C192" s="1212"/>
      <c r="D192" s="1212"/>
      <c r="E192" s="1212"/>
      <c r="F192" s="1212"/>
      <c r="G192" s="1212"/>
      <c r="H192" s="1212"/>
      <c r="I192" s="1192"/>
      <c r="J192" s="1212"/>
      <c r="K192" s="1212"/>
      <c r="L192" s="1212"/>
      <c r="M192" s="1212"/>
      <c r="N192" s="1213"/>
      <c r="O192" s="1212"/>
      <c r="P192" s="1213"/>
      <c r="Q192" s="1212"/>
      <c r="R192" s="1212"/>
      <c r="S192" s="1212"/>
      <c r="T192" s="1212"/>
      <c r="U192" s="1212"/>
      <c r="V192" s="1212"/>
      <c r="W192" s="1212"/>
      <c r="X192" s="1214"/>
      <c r="Y192" s="1214"/>
      <c r="Z192" s="1214"/>
      <c r="AA192" s="1212"/>
      <c r="AB192" s="1212"/>
      <c r="AC192" s="1212"/>
      <c r="AD192" s="1212"/>
      <c r="AE192" s="1212"/>
      <c r="AF192" s="1212"/>
      <c r="AG192" s="1212"/>
      <c r="AH192" s="1212"/>
      <c r="AI192" s="1212"/>
      <c r="AJ192" s="1212"/>
      <c r="AK192" s="1212"/>
      <c r="AL192" s="1212"/>
      <c r="AM192" s="1212"/>
      <c r="AN192" s="1212"/>
      <c r="AO192" s="1212"/>
      <c r="AP192" s="1212"/>
      <c r="AQ192" s="1212"/>
      <c r="AR192" s="1212"/>
      <c r="AS192" s="1212"/>
      <c r="AT192" s="1212"/>
      <c r="AU192" s="1212"/>
      <c r="AV192" s="1212"/>
      <c r="AW192" s="1212"/>
      <c r="AX192" s="1212"/>
      <c r="AY192" s="1212"/>
      <c r="AZ192" s="1212"/>
      <c r="BA192" s="1212"/>
      <c r="BB192" s="1212"/>
      <c r="BC192" s="1212"/>
      <c r="BD192" s="1212"/>
      <c r="BE192" s="1212"/>
      <c r="BF192" s="1212"/>
      <c r="BG192" s="1212"/>
      <c r="BH192" s="1212"/>
      <c r="BI192" s="1212"/>
      <c r="BJ192" s="1212"/>
      <c r="BK192" s="1212"/>
      <c r="BL192" s="1212"/>
      <c r="BM192" s="1212"/>
      <c r="BN192" s="1212"/>
      <c r="BO192" s="1212"/>
      <c r="BP192" s="1212"/>
      <c r="BQ192" s="1212"/>
      <c r="BR192" s="1212"/>
      <c r="BS192" s="1212"/>
      <c r="BT192" s="1212"/>
      <c r="BU192" s="1212"/>
      <c r="BV192" s="1212"/>
      <c r="BW192" s="1212"/>
      <c r="BX192" s="1212"/>
      <c r="BY192" s="1212"/>
      <c r="BZ192" s="1212"/>
      <c r="CA192" s="1212"/>
      <c r="CB192" s="1212"/>
      <c r="CC192" s="1212"/>
      <c r="CD192" s="1212"/>
      <c r="CE192" s="1212"/>
      <c r="CF192" s="1212"/>
      <c r="CG192" s="1212"/>
      <c r="CH192" s="1212"/>
    </row>
    <row r="193" spans="1:86" s="1215" customFormat="1" x14ac:dyDescent="0.2">
      <c r="A193" s="1216"/>
      <c r="B193" s="1212"/>
      <c r="C193" s="1212"/>
      <c r="D193" s="1212"/>
      <c r="E193" s="1212"/>
      <c r="F193" s="1212"/>
      <c r="G193" s="1212"/>
      <c r="H193" s="1212"/>
      <c r="I193" s="1192"/>
      <c r="J193" s="1212"/>
      <c r="K193" s="1212"/>
      <c r="L193" s="1212"/>
      <c r="M193" s="1212"/>
      <c r="N193" s="1213"/>
      <c r="O193" s="1212"/>
      <c r="P193" s="1213"/>
      <c r="Q193" s="1212"/>
      <c r="R193" s="1212"/>
      <c r="S193" s="1212"/>
      <c r="T193" s="1212"/>
      <c r="U193" s="1212"/>
      <c r="V193" s="1212"/>
      <c r="W193" s="1212"/>
      <c r="X193" s="1214"/>
      <c r="Y193" s="1214"/>
      <c r="Z193" s="1214"/>
      <c r="AA193" s="1212"/>
      <c r="AB193" s="1212"/>
      <c r="AC193" s="1212"/>
      <c r="AD193" s="1212"/>
      <c r="AE193" s="1212"/>
      <c r="AF193" s="1212"/>
      <c r="AG193" s="1212"/>
      <c r="AH193" s="1212"/>
      <c r="AI193" s="1212"/>
      <c r="AJ193" s="1212"/>
      <c r="AK193" s="1212"/>
      <c r="AL193" s="1212"/>
      <c r="AM193" s="1212"/>
      <c r="AN193" s="1212"/>
      <c r="AO193" s="1212"/>
      <c r="AP193" s="1212"/>
      <c r="AQ193" s="1212"/>
      <c r="AR193" s="1212"/>
      <c r="AS193" s="1212"/>
      <c r="AT193" s="1212"/>
      <c r="AU193" s="1212"/>
      <c r="AV193" s="1212"/>
      <c r="AW193" s="1212"/>
      <c r="AX193" s="1212"/>
      <c r="AY193" s="1212"/>
      <c r="AZ193" s="1212"/>
      <c r="BA193" s="1212"/>
      <c r="BB193" s="1212"/>
      <c r="BC193" s="1212"/>
      <c r="BD193" s="1212"/>
      <c r="BE193" s="1212"/>
      <c r="BF193" s="1212"/>
      <c r="BG193" s="1212"/>
      <c r="BH193" s="1212"/>
      <c r="BI193" s="1212"/>
      <c r="BJ193" s="1212"/>
      <c r="BK193" s="1212"/>
      <c r="BL193" s="1212"/>
      <c r="BM193" s="1212"/>
      <c r="BN193" s="1212"/>
      <c r="BO193" s="1212"/>
      <c r="BP193" s="1212"/>
      <c r="BQ193" s="1212"/>
      <c r="BR193" s="1212"/>
      <c r="BS193" s="1212"/>
      <c r="BT193" s="1212"/>
      <c r="BU193" s="1212"/>
      <c r="BV193" s="1212"/>
      <c r="BW193" s="1212"/>
      <c r="BX193" s="1212"/>
      <c r="BY193" s="1212"/>
      <c r="BZ193" s="1212"/>
      <c r="CA193" s="1212"/>
      <c r="CB193" s="1212"/>
      <c r="CC193" s="1212"/>
      <c r="CD193" s="1212"/>
      <c r="CE193" s="1212"/>
      <c r="CF193" s="1212"/>
      <c r="CG193" s="1212"/>
      <c r="CH193" s="1212"/>
    </row>
    <row r="194" spans="1:86" s="1215" customFormat="1" x14ac:dyDescent="0.2">
      <c r="A194" s="1216"/>
      <c r="B194" s="1212"/>
      <c r="C194" s="1212"/>
      <c r="D194" s="1212"/>
      <c r="E194" s="1212"/>
      <c r="F194" s="1212"/>
      <c r="G194" s="1192"/>
      <c r="H194" s="1192"/>
      <c r="I194" s="1192"/>
      <c r="J194" s="1192"/>
      <c r="K194" s="1192"/>
      <c r="L194" s="1192"/>
      <c r="M194" s="1192"/>
      <c r="N194" s="1206"/>
      <c r="O194" s="1192"/>
      <c r="P194" s="1206"/>
      <c r="Q194" s="1192"/>
      <c r="R194" s="1192"/>
      <c r="S194" s="1192"/>
      <c r="T194" s="1212"/>
      <c r="U194" s="1212"/>
      <c r="V194" s="1212"/>
      <c r="W194" s="1212"/>
      <c r="X194" s="1214"/>
      <c r="Y194" s="1214"/>
      <c r="Z194" s="1214"/>
      <c r="AA194" s="1212"/>
      <c r="AB194" s="1212"/>
      <c r="AC194" s="1212"/>
      <c r="AD194" s="1212"/>
      <c r="AE194" s="1212"/>
      <c r="AF194" s="1212"/>
      <c r="AG194" s="1212"/>
      <c r="AH194" s="1212"/>
      <c r="AI194" s="1212"/>
      <c r="AJ194" s="1212"/>
      <c r="AK194" s="1212"/>
      <c r="AL194" s="1212"/>
      <c r="AM194" s="1212"/>
      <c r="AN194" s="1212"/>
      <c r="AO194" s="1212"/>
      <c r="AP194" s="1212"/>
      <c r="AQ194" s="1212"/>
      <c r="AR194" s="1212"/>
      <c r="AS194" s="1212"/>
      <c r="AT194" s="1212"/>
      <c r="AU194" s="1212"/>
      <c r="AV194" s="1212"/>
      <c r="AW194" s="1212"/>
      <c r="AX194" s="1212"/>
      <c r="AY194" s="1212"/>
      <c r="AZ194" s="1212"/>
      <c r="BA194" s="1212"/>
      <c r="BB194" s="1212"/>
      <c r="BC194" s="1212"/>
      <c r="BD194" s="1212"/>
      <c r="BE194" s="1212"/>
      <c r="BF194" s="1212"/>
      <c r="BG194" s="1212"/>
      <c r="BH194" s="1212"/>
      <c r="BI194" s="1212"/>
      <c r="BJ194" s="1212"/>
      <c r="BK194" s="1212"/>
      <c r="BL194" s="1212"/>
      <c r="BM194" s="1212"/>
      <c r="BN194" s="1212"/>
      <c r="BO194" s="1212"/>
      <c r="BP194" s="1212"/>
      <c r="BQ194" s="1212"/>
      <c r="BR194" s="1212"/>
      <c r="BS194" s="1212"/>
      <c r="BT194" s="1212"/>
      <c r="BU194" s="1212"/>
      <c r="BV194" s="1212"/>
      <c r="BW194" s="1212"/>
      <c r="BX194" s="1212"/>
      <c r="BY194" s="1212"/>
      <c r="BZ194" s="1212"/>
      <c r="CA194" s="1212"/>
      <c r="CB194" s="1212"/>
      <c r="CC194" s="1212"/>
      <c r="CD194" s="1212"/>
      <c r="CE194" s="1212"/>
      <c r="CF194" s="1212"/>
      <c r="CG194" s="1212"/>
      <c r="CH194" s="1212"/>
    </row>
    <row r="195" spans="1:86" s="1215" customFormat="1" x14ac:dyDescent="0.2">
      <c r="A195" s="1216"/>
      <c r="B195" s="1212"/>
      <c r="C195" s="1212"/>
      <c r="D195" s="1212"/>
      <c r="E195" s="1212"/>
      <c r="F195" s="1212"/>
      <c r="G195" s="1192"/>
      <c r="H195" s="1192"/>
      <c r="I195" s="1192"/>
      <c r="J195" s="1192"/>
      <c r="K195" s="1192"/>
      <c r="L195" s="1192"/>
      <c r="M195" s="1192"/>
      <c r="N195" s="1206"/>
      <c r="O195" s="1192"/>
      <c r="P195" s="1206"/>
      <c r="Q195" s="1192"/>
      <c r="R195" s="1192"/>
      <c r="S195" s="1192"/>
      <c r="T195" s="1212"/>
      <c r="U195" s="1212"/>
      <c r="V195" s="1212"/>
      <c r="W195" s="1212"/>
      <c r="X195" s="1214"/>
      <c r="Y195" s="1214"/>
      <c r="Z195" s="1214"/>
      <c r="AA195" s="1212"/>
      <c r="AB195" s="1212"/>
      <c r="AC195" s="1212"/>
      <c r="AD195" s="1212"/>
      <c r="AE195" s="1212"/>
      <c r="AF195" s="1212"/>
      <c r="AG195" s="1212"/>
      <c r="AH195" s="1212"/>
      <c r="AI195" s="1212"/>
      <c r="AJ195" s="1212"/>
      <c r="AK195" s="1212"/>
      <c r="AL195" s="1212"/>
      <c r="AM195" s="1212"/>
      <c r="AN195" s="1212"/>
      <c r="AO195" s="1212"/>
      <c r="AP195" s="1212"/>
      <c r="AQ195" s="1212"/>
      <c r="AR195" s="1212"/>
      <c r="AS195" s="1212"/>
      <c r="AT195" s="1212"/>
      <c r="AU195" s="1212"/>
      <c r="AV195" s="1212"/>
      <c r="AW195" s="1212"/>
      <c r="AX195" s="1212"/>
      <c r="AY195" s="1212"/>
      <c r="AZ195" s="1212"/>
      <c r="BA195" s="1212"/>
      <c r="BB195" s="1212"/>
      <c r="BC195" s="1212"/>
      <c r="BD195" s="1212"/>
      <c r="BE195" s="1212"/>
      <c r="BF195" s="1212"/>
      <c r="BG195" s="1212"/>
      <c r="BH195" s="1212"/>
      <c r="BI195" s="1212"/>
      <c r="BJ195" s="1212"/>
      <c r="BK195" s="1212"/>
      <c r="BL195" s="1212"/>
      <c r="BM195" s="1212"/>
      <c r="BN195" s="1212"/>
      <c r="BO195" s="1212"/>
      <c r="BP195" s="1212"/>
      <c r="BQ195" s="1212"/>
      <c r="BR195" s="1212"/>
      <c r="BS195" s="1212"/>
      <c r="BT195" s="1212"/>
      <c r="BU195" s="1212"/>
      <c r="BV195" s="1212"/>
      <c r="BW195" s="1212"/>
      <c r="BX195" s="1212"/>
      <c r="BY195" s="1212"/>
      <c r="BZ195" s="1212"/>
      <c r="CA195" s="1212"/>
      <c r="CB195" s="1212"/>
      <c r="CC195" s="1212"/>
      <c r="CD195" s="1212"/>
      <c r="CE195" s="1212"/>
      <c r="CF195" s="1212"/>
      <c r="CG195" s="1212"/>
      <c r="CH195" s="1212"/>
    </row>
    <row r="196" spans="1:86" s="1215" customFormat="1" x14ac:dyDescent="0.2">
      <c r="A196" s="1216"/>
      <c r="B196" s="1212"/>
      <c r="C196" s="1212"/>
      <c r="D196" s="1212"/>
      <c r="E196" s="1212"/>
      <c r="F196" s="1212"/>
      <c r="G196" s="1192"/>
      <c r="H196" s="1192"/>
      <c r="I196" s="1192"/>
      <c r="J196" s="1192"/>
      <c r="K196" s="1192"/>
      <c r="L196" s="1192"/>
      <c r="M196" s="1192"/>
      <c r="N196" s="1206"/>
      <c r="O196" s="1192"/>
      <c r="P196" s="1206"/>
      <c r="Q196" s="1192"/>
      <c r="R196" s="1192"/>
      <c r="S196" s="1192"/>
      <c r="T196" s="1212"/>
      <c r="U196" s="1212"/>
      <c r="V196" s="1212"/>
      <c r="W196" s="1212"/>
      <c r="X196" s="1214"/>
      <c r="Y196" s="1214"/>
      <c r="Z196" s="1214"/>
      <c r="AA196" s="1212"/>
      <c r="AB196" s="1212"/>
      <c r="AC196" s="1212"/>
      <c r="AD196" s="1212"/>
      <c r="AE196" s="1212"/>
      <c r="AF196" s="1212"/>
      <c r="AG196" s="1212"/>
      <c r="AH196" s="1212"/>
      <c r="AI196" s="1212"/>
      <c r="AJ196" s="1212"/>
      <c r="AK196" s="1212"/>
      <c r="AL196" s="1212"/>
      <c r="AM196" s="1212"/>
      <c r="AN196" s="1212"/>
      <c r="AO196" s="1212"/>
      <c r="AP196" s="1212"/>
      <c r="AQ196" s="1212"/>
      <c r="AR196" s="1212"/>
      <c r="AS196" s="1212"/>
      <c r="AT196" s="1212"/>
      <c r="AU196" s="1212"/>
      <c r="AV196" s="1212"/>
      <c r="AW196" s="1212"/>
      <c r="AX196" s="1212"/>
      <c r="AY196" s="1212"/>
      <c r="AZ196" s="1212"/>
      <c r="BA196" s="1212"/>
      <c r="BB196" s="1212"/>
      <c r="BC196" s="1212"/>
      <c r="BD196" s="1212"/>
      <c r="BE196" s="1212"/>
      <c r="BF196" s="1212"/>
      <c r="BG196" s="1212"/>
      <c r="BH196" s="1212"/>
      <c r="BI196" s="1212"/>
      <c r="BJ196" s="1212"/>
      <c r="BK196" s="1212"/>
      <c r="BL196" s="1212"/>
      <c r="BM196" s="1212"/>
      <c r="BN196" s="1212"/>
      <c r="BO196" s="1212"/>
      <c r="BP196" s="1212"/>
      <c r="BQ196" s="1212"/>
      <c r="BR196" s="1212"/>
      <c r="BS196" s="1212"/>
      <c r="BT196" s="1212"/>
      <c r="BU196" s="1212"/>
      <c r="BV196" s="1212"/>
      <c r="BW196" s="1212"/>
      <c r="BX196" s="1212"/>
      <c r="BY196" s="1212"/>
      <c r="BZ196" s="1212"/>
      <c r="CA196" s="1212"/>
      <c r="CB196" s="1212"/>
      <c r="CC196" s="1212"/>
      <c r="CD196" s="1212"/>
      <c r="CE196" s="1212"/>
      <c r="CF196" s="1212"/>
      <c r="CG196" s="1212"/>
      <c r="CH196" s="1212"/>
    </row>
    <row r="197" spans="1:86" s="1215" customFormat="1" x14ac:dyDescent="0.2">
      <c r="A197" s="1216"/>
      <c r="B197" s="1212"/>
      <c r="C197" s="1212"/>
      <c r="D197" s="1212"/>
      <c r="E197" s="1212"/>
      <c r="F197" s="1192"/>
      <c r="G197" s="1192"/>
      <c r="H197" s="1192"/>
      <c r="I197" s="1192"/>
      <c r="J197" s="1192"/>
      <c r="K197" s="1192"/>
      <c r="L197" s="1192"/>
      <c r="M197" s="1192"/>
      <c r="N197" s="1206"/>
      <c r="O197" s="1192"/>
      <c r="P197" s="1206"/>
      <c r="Q197" s="1192"/>
      <c r="R197" s="1192"/>
      <c r="S197" s="1192"/>
      <c r="T197" s="1212"/>
      <c r="U197" s="1212"/>
      <c r="V197" s="1212"/>
      <c r="W197" s="1212"/>
      <c r="X197" s="1214"/>
      <c r="Y197" s="1214"/>
      <c r="Z197" s="1214"/>
      <c r="AA197" s="1212"/>
      <c r="AB197" s="1212"/>
      <c r="AC197" s="1212"/>
      <c r="AD197" s="1212"/>
      <c r="AE197" s="1212"/>
      <c r="AF197" s="1212"/>
      <c r="AG197" s="1212"/>
      <c r="AH197" s="1212"/>
      <c r="AI197" s="1212"/>
      <c r="AJ197" s="1212"/>
      <c r="AK197" s="1212"/>
      <c r="AL197" s="1212"/>
      <c r="AM197" s="1212"/>
      <c r="AN197" s="1212"/>
      <c r="AO197" s="1212"/>
      <c r="AP197" s="1212"/>
      <c r="AQ197" s="1212"/>
      <c r="AR197" s="1212"/>
      <c r="AS197" s="1212"/>
      <c r="AT197" s="1212"/>
      <c r="AU197" s="1212"/>
      <c r="AV197" s="1212"/>
      <c r="AW197" s="1212"/>
      <c r="AX197" s="1212"/>
      <c r="AY197" s="1212"/>
      <c r="AZ197" s="1212"/>
      <c r="BA197" s="1212"/>
      <c r="BB197" s="1212"/>
      <c r="BC197" s="1212"/>
      <c r="BD197" s="1212"/>
      <c r="BE197" s="1212"/>
      <c r="BF197" s="1212"/>
      <c r="BG197" s="1212"/>
      <c r="BH197" s="1212"/>
      <c r="BI197" s="1212"/>
      <c r="BJ197" s="1212"/>
      <c r="BK197" s="1212"/>
      <c r="BL197" s="1212"/>
      <c r="BM197" s="1212"/>
      <c r="BN197" s="1212"/>
      <c r="BO197" s="1212"/>
      <c r="BP197" s="1212"/>
      <c r="BQ197" s="1212"/>
      <c r="BR197" s="1212"/>
      <c r="BS197" s="1212"/>
      <c r="BT197" s="1212"/>
      <c r="BU197" s="1212"/>
      <c r="BV197" s="1212"/>
      <c r="BW197" s="1212"/>
      <c r="BX197" s="1212"/>
      <c r="BY197" s="1212"/>
      <c r="BZ197" s="1212"/>
      <c r="CA197" s="1212"/>
      <c r="CB197" s="1212"/>
      <c r="CC197" s="1212"/>
      <c r="CD197" s="1212"/>
      <c r="CE197" s="1212"/>
      <c r="CF197" s="1212"/>
      <c r="CG197" s="1212"/>
      <c r="CH197" s="1212"/>
    </row>
    <row r="198" spans="1:86" s="1215" customFormat="1" x14ac:dyDescent="0.2">
      <c r="A198" s="1216"/>
      <c r="B198" s="1212"/>
      <c r="C198" s="1212"/>
      <c r="D198" s="1212"/>
      <c r="E198" s="1212"/>
      <c r="F198" s="1192"/>
      <c r="G198" s="1192"/>
      <c r="H198" s="1192"/>
      <c r="I198" s="1192"/>
      <c r="J198" s="1192"/>
      <c r="K198" s="1192"/>
      <c r="L198" s="1192"/>
      <c r="M198" s="1192"/>
      <c r="N198" s="1206"/>
      <c r="O198" s="1192"/>
      <c r="P198" s="1206"/>
      <c r="Q198" s="1192"/>
      <c r="R198" s="1192"/>
      <c r="S198" s="1192"/>
      <c r="T198" s="1212"/>
      <c r="U198" s="1212"/>
      <c r="V198" s="1212"/>
      <c r="W198" s="1212"/>
      <c r="X198" s="1214"/>
      <c r="Y198" s="1214"/>
      <c r="Z198" s="1214"/>
      <c r="AA198" s="1212"/>
      <c r="AB198" s="1212"/>
      <c r="AC198" s="1212"/>
      <c r="AD198" s="1212"/>
      <c r="AE198" s="1212"/>
      <c r="AF198" s="1212"/>
      <c r="AG198" s="1212"/>
      <c r="AH198" s="1212"/>
      <c r="AI198" s="1212"/>
      <c r="AJ198" s="1212"/>
      <c r="AK198" s="1212"/>
      <c r="AL198" s="1212"/>
      <c r="AM198" s="1212"/>
      <c r="AN198" s="1212"/>
      <c r="AO198" s="1212"/>
      <c r="AP198" s="1212"/>
      <c r="AQ198" s="1212"/>
      <c r="AR198" s="1212"/>
      <c r="AS198" s="1212"/>
      <c r="AT198" s="1212"/>
      <c r="AU198" s="1212"/>
      <c r="AV198" s="1212"/>
      <c r="AW198" s="1212"/>
      <c r="AX198" s="1212"/>
      <c r="AY198" s="1212"/>
      <c r="AZ198" s="1212"/>
      <c r="BA198" s="1212"/>
      <c r="BB198" s="1212"/>
      <c r="BC198" s="1212"/>
      <c r="BD198" s="1212"/>
      <c r="BE198" s="1212"/>
      <c r="BF198" s="1212"/>
      <c r="BG198" s="1212"/>
      <c r="BH198" s="1212"/>
      <c r="BI198" s="1212"/>
      <c r="BJ198" s="1212"/>
      <c r="BK198" s="1212"/>
      <c r="BL198" s="1212"/>
      <c r="BM198" s="1212"/>
      <c r="BN198" s="1212"/>
      <c r="BO198" s="1212"/>
      <c r="BP198" s="1212"/>
      <c r="BQ198" s="1212"/>
      <c r="BR198" s="1212"/>
      <c r="BS198" s="1212"/>
      <c r="BT198" s="1212"/>
      <c r="BU198" s="1212"/>
      <c r="BV198" s="1212"/>
      <c r="BW198" s="1212"/>
      <c r="BX198" s="1212"/>
      <c r="BY198" s="1212"/>
      <c r="BZ198" s="1212"/>
      <c r="CA198" s="1212"/>
      <c r="CB198" s="1212"/>
      <c r="CC198" s="1212"/>
      <c r="CD198" s="1212"/>
      <c r="CE198" s="1212"/>
      <c r="CF198" s="1212"/>
      <c r="CG198" s="1212"/>
      <c r="CH198" s="1212"/>
    </row>
    <row r="199" spans="1:86" s="1215" customFormat="1" x14ac:dyDescent="0.2">
      <c r="A199" s="1216"/>
      <c r="B199" s="1212"/>
      <c r="C199" s="1212"/>
      <c r="D199" s="1212"/>
      <c r="E199" s="1212"/>
      <c r="F199" s="1192"/>
      <c r="G199" s="1192"/>
      <c r="H199" s="1192"/>
      <c r="I199" s="1192"/>
      <c r="J199" s="1192"/>
      <c r="K199" s="1192"/>
      <c r="L199" s="1192"/>
      <c r="M199" s="1192"/>
      <c r="N199" s="1206"/>
      <c r="O199" s="1192"/>
      <c r="P199" s="1206"/>
      <c r="Q199" s="1192"/>
      <c r="R199" s="1192"/>
      <c r="S199" s="1192"/>
      <c r="T199" s="1212"/>
      <c r="U199" s="1212"/>
      <c r="V199" s="1212"/>
      <c r="W199" s="1212"/>
      <c r="X199" s="1214"/>
      <c r="Y199" s="1214"/>
      <c r="Z199" s="1214"/>
      <c r="AA199" s="1212"/>
      <c r="AB199" s="1212"/>
      <c r="AC199" s="1212"/>
      <c r="AD199" s="1212"/>
      <c r="AE199" s="1212"/>
      <c r="AF199" s="1212"/>
      <c r="AG199" s="1212"/>
      <c r="AH199" s="1212"/>
      <c r="AI199" s="1212"/>
      <c r="AJ199" s="1212"/>
      <c r="AK199" s="1212"/>
      <c r="AL199" s="1212"/>
      <c r="AM199" s="1212"/>
      <c r="AN199" s="1212"/>
      <c r="AO199" s="1212"/>
      <c r="AP199" s="1212"/>
      <c r="AQ199" s="1212"/>
      <c r="AR199" s="1212"/>
      <c r="AS199" s="1212"/>
      <c r="AT199" s="1212"/>
      <c r="AU199" s="1212"/>
      <c r="AV199" s="1212"/>
      <c r="AW199" s="1212"/>
      <c r="AX199" s="1212"/>
      <c r="AY199" s="1212"/>
      <c r="AZ199" s="1212"/>
      <c r="BA199" s="1212"/>
      <c r="BB199" s="1212"/>
      <c r="BC199" s="1212"/>
      <c r="BD199" s="1212"/>
      <c r="BE199" s="1212"/>
      <c r="BF199" s="1212"/>
      <c r="BG199" s="1212"/>
      <c r="BH199" s="1212"/>
      <c r="BI199" s="1212"/>
      <c r="BJ199" s="1212"/>
      <c r="BK199" s="1212"/>
      <c r="BL199" s="1212"/>
      <c r="BM199" s="1212"/>
      <c r="BN199" s="1212"/>
      <c r="BO199" s="1212"/>
      <c r="BP199" s="1212"/>
      <c r="BQ199" s="1212"/>
      <c r="BR199" s="1212"/>
      <c r="BS199" s="1212"/>
      <c r="BT199" s="1212"/>
      <c r="BU199" s="1212"/>
      <c r="BV199" s="1212"/>
      <c r="BW199" s="1212"/>
      <c r="BX199" s="1212"/>
      <c r="BY199" s="1212"/>
      <c r="BZ199" s="1212"/>
      <c r="CA199" s="1212"/>
      <c r="CB199" s="1212"/>
      <c r="CC199" s="1212"/>
      <c r="CD199" s="1212"/>
      <c r="CE199" s="1212"/>
      <c r="CF199" s="1212"/>
      <c r="CG199" s="1212"/>
      <c r="CH199" s="1212"/>
    </row>
    <row r="200" spans="1:86" s="1215" customFormat="1" x14ac:dyDescent="0.2">
      <c r="A200" s="1383"/>
      <c r="B200" s="1212"/>
      <c r="C200" s="1212"/>
      <c r="D200" s="1212"/>
      <c r="E200" s="1212"/>
      <c r="F200" s="1192"/>
      <c r="G200" s="1192"/>
      <c r="H200" s="1192"/>
      <c r="I200" s="1192"/>
      <c r="J200" s="1192"/>
      <c r="K200" s="1192"/>
      <c r="L200" s="1192"/>
      <c r="M200" s="1192"/>
      <c r="N200" s="1206"/>
      <c r="O200" s="1192"/>
      <c r="P200" s="1206"/>
      <c r="Q200" s="1192"/>
      <c r="R200" s="1192"/>
      <c r="S200" s="1192"/>
      <c r="T200" s="1212"/>
      <c r="U200" s="1212"/>
      <c r="V200" s="1212"/>
      <c r="W200" s="1212"/>
      <c r="X200" s="1214"/>
      <c r="Y200" s="1214"/>
      <c r="Z200" s="1214"/>
      <c r="AA200" s="1212"/>
      <c r="AB200" s="1212"/>
      <c r="AC200" s="1212"/>
      <c r="AD200" s="1212"/>
      <c r="AE200" s="1212"/>
      <c r="AF200" s="1212"/>
      <c r="AG200" s="1212"/>
      <c r="AH200" s="1212"/>
      <c r="AI200" s="1212"/>
      <c r="AJ200" s="1212"/>
      <c r="AK200" s="1212"/>
      <c r="AL200" s="1212"/>
      <c r="AM200" s="1212"/>
      <c r="AN200" s="1212"/>
      <c r="AO200" s="1212"/>
      <c r="AP200" s="1212"/>
      <c r="AQ200" s="1212"/>
      <c r="AR200" s="1212"/>
      <c r="AS200" s="1212"/>
      <c r="AT200" s="1212"/>
      <c r="AU200" s="1212"/>
      <c r="AV200" s="1212"/>
      <c r="AW200" s="1212"/>
      <c r="AX200" s="1212"/>
      <c r="AY200" s="1212"/>
      <c r="AZ200" s="1212"/>
      <c r="BA200" s="1212"/>
      <c r="BB200" s="1212"/>
      <c r="BC200" s="1212"/>
      <c r="BD200" s="1212"/>
      <c r="BE200" s="1212"/>
      <c r="BF200" s="1212"/>
      <c r="BG200" s="1212"/>
      <c r="BH200" s="1212"/>
      <c r="BI200" s="1212"/>
      <c r="BJ200" s="1212"/>
      <c r="BK200" s="1212"/>
      <c r="BL200" s="1212"/>
      <c r="BM200" s="1212"/>
      <c r="BN200" s="1212"/>
      <c r="BO200" s="1212"/>
      <c r="BP200" s="1212"/>
      <c r="BQ200" s="1212"/>
      <c r="BR200" s="1212"/>
      <c r="BS200" s="1212"/>
      <c r="BT200" s="1212"/>
      <c r="BU200" s="1212"/>
      <c r="BV200" s="1212"/>
      <c r="BW200" s="1212"/>
      <c r="BX200" s="1212"/>
      <c r="BY200" s="1212"/>
      <c r="BZ200" s="1212"/>
      <c r="CA200" s="1212"/>
      <c r="CB200" s="1212"/>
      <c r="CC200" s="1212"/>
      <c r="CD200" s="1212"/>
      <c r="CE200" s="1212"/>
      <c r="CF200" s="1212"/>
      <c r="CG200" s="1212"/>
      <c r="CH200" s="1212"/>
    </row>
    <row r="201" spans="1:86" s="1215" customFormat="1" x14ac:dyDescent="0.2">
      <c r="A201" s="1211"/>
      <c r="B201" s="1212"/>
      <c r="C201" s="1212"/>
      <c r="D201" s="1212"/>
      <c r="E201" s="1212"/>
      <c r="F201" s="1192"/>
      <c r="G201" s="1192"/>
      <c r="H201" s="1192"/>
      <c r="I201" s="1192"/>
      <c r="J201" s="1192"/>
      <c r="K201" s="1192"/>
      <c r="L201" s="1192"/>
      <c r="M201" s="1192"/>
      <c r="N201" s="1206"/>
      <c r="O201" s="1192"/>
      <c r="P201" s="1206"/>
      <c r="Q201" s="1192"/>
      <c r="R201" s="1192"/>
      <c r="S201" s="1192"/>
      <c r="T201" s="1212"/>
      <c r="U201" s="1212"/>
      <c r="V201" s="1212"/>
      <c r="W201" s="1212"/>
      <c r="X201" s="1214"/>
      <c r="Y201" s="1214"/>
      <c r="Z201" s="1214"/>
      <c r="AA201" s="1212"/>
      <c r="AB201" s="1212"/>
      <c r="AC201" s="1212"/>
      <c r="AD201" s="1212"/>
      <c r="AE201" s="1212"/>
      <c r="AF201" s="1212"/>
      <c r="AG201" s="1212"/>
      <c r="AH201" s="1212"/>
      <c r="AI201" s="1212"/>
      <c r="AJ201" s="1212"/>
      <c r="AK201" s="1212"/>
      <c r="AL201" s="1212"/>
      <c r="AM201" s="1212"/>
      <c r="AN201" s="1212"/>
      <c r="AO201" s="1212"/>
      <c r="AP201" s="1212"/>
      <c r="AQ201" s="1212"/>
      <c r="AR201" s="1212"/>
      <c r="AS201" s="1212"/>
      <c r="AT201" s="1212"/>
      <c r="AU201" s="1212"/>
      <c r="AV201" s="1212"/>
      <c r="AW201" s="1212"/>
      <c r="AX201" s="1212"/>
      <c r="AY201" s="1212"/>
      <c r="AZ201" s="1212"/>
      <c r="BA201" s="1212"/>
      <c r="BB201" s="1212"/>
      <c r="BC201" s="1212"/>
      <c r="BD201" s="1212"/>
      <c r="BE201" s="1212"/>
      <c r="BF201" s="1212"/>
      <c r="BG201" s="1212"/>
      <c r="BH201" s="1212"/>
      <c r="BI201" s="1212"/>
      <c r="BJ201" s="1212"/>
      <c r="BK201" s="1212"/>
      <c r="BL201" s="1212"/>
      <c r="BM201" s="1212"/>
      <c r="BN201" s="1212"/>
      <c r="BO201" s="1212"/>
      <c r="BP201" s="1212"/>
      <c r="BQ201" s="1212"/>
      <c r="BR201" s="1212"/>
      <c r="BS201" s="1212"/>
      <c r="BT201" s="1212"/>
      <c r="BU201" s="1212"/>
      <c r="BV201" s="1212"/>
      <c r="BW201" s="1212"/>
      <c r="BX201" s="1212"/>
      <c r="BY201" s="1212"/>
      <c r="BZ201" s="1212"/>
      <c r="CA201" s="1212"/>
      <c r="CB201" s="1212"/>
      <c r="CC201" s="1212"/>
      <c r="CD201" s="1212"/>
      <c r="CE201" s="1212"/>
      <c r="CF201" s="1212"/>
      <c r="CG201" s="1212"/>
      <c r="CH201" s="1212"/>
    </row>
    <row r="202" spans="1:86" s="1215" customFormat="1" x14ac:dyDescent="0.2">
      <c r="A202" s="1211"/>
      <c r="B202" s="1212"/>
      <c r="C202" s="1212"/>
      <c r="D202" s="1212"/>
      <c r="E202" s="1212"/>
      <c r="F202" s="1192"/>
      <c r="G202" s="1192"/>
      <c r="H202" s="1192"/>
      <c r="I202" s="1192"/>
      <c r="J202" s="1192"/>
      <c r="K202" s="1192"/>
      <c r="L202" s="1192"/>
      <c r="M202" s="1192"/>
      <c r="N202" s="1206"/>
      <c r="O202" s="1192"/>
      <c r="P202" s="1206"/>
      <c r="Q202" s="1192"/>
      <c r="R202" s="1192"/>
      <c r="S202" s="1192"/>
      <c r="T202" s="1212"/>
      <c r="U202" s="1212"/>
      <c r="V202" s="1212"/>
      <c r="W202" s="1212"/>
      <c r="X202" s="1214"/>
      <c r="Y202" s="1214"/>
      <c r="Z202" s="1214"/>
      <c r="AA202" s="1212"/>
      <c r="AB202" s="1212"/>
      <c r="AC202" s="1212"/>
      <c r="AD202" s="1212"/>
      <c r="AE202" s="1212"/>
      <c r="AF202" s="1212"/>
      <c r="AG202" s="1212"/>
      <c r="AH202" s="1212"/>
      <c r="AI202" s="1212"/>
      <c r="AJ202" s="1212"/>
      <c r="AK202" s="1212"/>
      <c r="AL202" s="1212"/>
      <c r="AM202" s="1212"/>
      <c r="AN202" s="1212"/>
      <c r="AO202" s="1212"/>
      <c r="AP202" s="1212"/>
      <c r="AQ202" s="1212"/>
      <c r="AR202" s="1212"/>
      <c r="AS202" s="1212"/>
      <c r="AT202" s="1212"/>
      <c r="AU202" s="1212"/>
      <c r="AV202" s="1212"/>
      <c r="AW202" s="1212"/>
      <c r="AX202" s="1212"/>
      <c r="AY202" s="1212"/>
      <c r="AZ202" s="1212"/>
      <c r="BA202" s="1212"/>
      <c r="BB202" s="1212"/>
      <c r="BC202" s="1212"/>
      <c r="BD202" s="1212"/>
      <c r="BE202" s="1212"/>
      <c r="BF202" s="1212"/>
      <c r="BG202" s="1212"/>
      <c r="BH202" s="1212"/>
      <c r="BI202" s="1212"/>
      <c r="BJ202" s="1212"/>
      <c r="BK202" s="1212"/>
      <c r="BL202" s="1212"/>
      <c r="BM202" s="1212"/>
      <c r="BN202" s="1212"/>
      <c r="BO202" s="1212"/>
      <c r="BP202" s="1212"/>
      <c r="BQ202" s="1212"/>
      <c r="BR202" s="1212"/>
      <c r="BS202" s="1212"/>
      <c r="BT202" s="1212"/>
      <c r="BU202" s="1212"/>
      <c r="BV202" s="1212"/>
      <c r="BW202" s="1212"/>
      <c r="BX202" s="1212"/>
      <c r="BY202" s="1212"/>
      <c r="BZ202" s="1212"/>
      <c r="CA202" s="1212"/>
      <c r="CB202" s="1212"/>
      <c r="CC202" s="1212"/>
      <c r="CD202" s="1212"/>
      <c r="CE202" s="1212"/>
      <c r="CF202" s="1212"/>
      <c r="CG202" s="1212"/>
      <c r="CH202" s="1212"/>
    </row>
    <row r="203" spans="1:86" s="1215" customFormat="1" x14ac:dyDescent="0.2">
      <c r="A203" s="1211"/>
      <c r="B203" s="1192"/>
      <c r="C203" s="1192"/>
      <c r="D203" s="1192"/>
      <c r="E203" s="1192"/>
      <c r="F203" s="1192"/>
      <c r="G203" s="1192"/>
      <c r="H203" s="1192"/>
      <c r="I203" s="1192"/>
      <c r="J203" s="1192"/>
      <c r="K203" s="1192"/>
      <c r="L203" s="1192"/>
      <c r="M203" s="1192"/>
      <c r="N203" s="1206"/>
      <c r="O203" s="1192"/>
      <c r="P203" s="1206"/>
      <c r="Q203" s="1192"/>
      <c r="R203" s="1192"/>
      <c r="S203" s="1192"/>
      <c r="T203" s="1212"/>
      <c r="U203" s="1212"/>
      <c r="V203" s="1212"/>
      <c r="W203" s="1212"/>
      <c r="X203" s="1214"/>
      <c r="Y203" s="1214"/>
      <c r="Z203" s="1214"/>
      <c r="AA203" s="1212"/>
      <c r="AB203" s="1212"/>
      <c r="AC203" s="1212"/>
      <c r="AD203" s="1212"/>
      <c r="AE203" s="1212"/>
      <c r="AF203" s="1212"/>
      <c r="AG203" s="1212"/>
      <c r="AH203" s="1212"/>
      <c r="AI203" s="1212"/>
      <c r="AJ203" s="1212"/>
      <c r="AK203" s="1212"/>
      <c r="AL203" s="1212"/>
      <c r="AM203" s="1212"/>
      <c r="AN203" s="1212"/>
      <c r="AO203" s="1212"/>
      <c r="AP203" s="1212"/>
      <c r="AQ203" s="1212"/>
      <c r="AR203" s="1212"/>
      <c r="AS203" s="1212"/>
      <c r="AT203" s="1212"/>
      <c r="AU203" s="1212"/>
      <c r="AV203" s="1212"/>
      <c r="AW203" s="1212"/>
      <c r="AX203" s="1212"/>
      <c r="AY203" s="1212"/>
      <c r="AZ203" s="1212"/>
      <c r="BA203" s="1212"/>
      <c r="BB203" s="1212"/>
      <c r="BC203" s="1212"/>
      <c r="BD203" s="1212"/>
      <c r="BE203" s="1212"/>
      <c r="BF203" s="1212"/>
      <c r="BG203" s="1212"/>
      <c r="BH203" s="1212"/>
      <c r="BI203" s="1212"/>
      <c r="BJ203" s="1212"/>
      <c r="BK203" s="1212"/>
      <c r="BL203" s="1212"/>
      <c r="BM203" s="1212"/>
      <c r="BN203" s="1212"/>
      <c r="BO203" s="1212"/>
      <c r="BP203" s="1212"/>
      <c r="BQ203" s="1212"/>
      <c r="BR203" s="1212"/>
      <c r="BS203" s="1212"/>
      <c r="BT203" s="1212"/>
      <c r="BU203" s="1212"/>
      <c r="BV203" s="1212"/>
      <c r="BW203" s="1212"/>
      <c r="BX203" s="1212"/>
      <c r="BY203" s="1212"/>
      <c r="BZ203" s="1212"/>
      <c r="CA203" s="1212"/>
      <c r="CB203" s="1212"/>
      <c r="CC203" s="1212"/>
      <c r="CD203" s="1212"/>
      <c r="CE203" s="1212"/>
      <c r="CF203" s="1212"/>
      <c r="CG203" s="1212"/>
      <c r="CH203" s="1212"/>
    </row>
    <row r="204" spans="1:86" s="1215" customFormat="1" x14ac:dyDescent="0.2">
      <c r="A204" s="1211"/>
      <c r="B204" s="1192"/>
      <c r="C204" s="1192"/>
      <c r="D204" s="1192"/>
      <c r="E204" s="1192"/>
      <c r="F204" s="1192"/>
      <c r="G204" s="1192"/>
      <c r="H204" s="1192"/>
      <c r="I204" s="1192"/>
      <c r="J204" s="1192"/>
      <c r="K204" s="1192"/>
      <c r="L204" s="1192"/>
      <c r="M204" s="1192"/>
      <c r="N204" s="1206"/>
      <c r="O204" s="1192"/>
      <c r="P204" s="1206"/>
      <c r="Q204" s="1192"/>
      <c r="R204" s="1192"/>
      <c r="S204" s="1192"/>
      <c r="T204" s="1212"/>
      <c r="U204" s="1212"/>
      <c r="V204" s="1212"/>
      <c r="W204" s="1212"/>
      <c r="X204" s="1214"/>
      <c r="Y204" s="1214"/>
      <c r="Z204" s="1214"/>
      <c r="AA204" s="1212"/>
      <c r="AB204" s="1212"/>
      <c r="AC204" s="1212"/>
      <c r="AD204" s="1212"/>
      <c r="AE204" s="1212"/>
      <c r="AF204" s="1212"/>
      <c r="AG204" s="1212"/>
      <c r="AH204" s="1212"/>
      <c r="AI204" s="1212"/>
      <c r="AJ204" s="1212"/>
      <c r="AK204" s="1212"/>
      <c r="AL204" s="1212"/>
      <c r="AM204" s="1212"/>
      <c r="AN204" s="1212"/>
      <c r="AO204" s="1212"/>
      <c r="AP204" s="1212"/>
      <c r="AQ204" s="1212"/>
      <c r="AR204" s="1212"/>
      <c r="AS204" s="1212"/>
      <c r="AT204" s="1212"/>
      <c r="AU204" s="1212"/>
      <c r="AV204" s="1212"/>
      <c r="AW204" s="1212"/>
      <c r="AX204" s="1212"/>
      <c r="AY204" s="1212"/>
      <c r="AZ204" s="1212"/>
      <c r="BA204" s="1212"/>
      <c r="BB204" s="1212"/>
      <c r="BC204" s="1212"/>
      <c r="BD204" s="1212"/>
      <c r="BE204" s="1212"/>
      <c r="BF204" s="1212"/>
      <c r="BG204" s="1212"/>
      <c r="BH204" s="1212"/>
      <c r="BI204" s="1212"/>
      <c r="BJ204" s="1212"/>
      <c r="BK204" s="1212"/>
      <c r="BL204" s="1212"/>
      <c r="BM204" s="1212"/>
      <c r="BN204" s="1212"/>
      <c r="BO204" s="1212"/>
      <c r="BP204" s="1212"/>
      <c r="BQ204" s="1212"/>
      <c r="BR204" s="1212"/>
      <c r="BS204" s="1212"/>
      <c r="BT204" s="1212"/>
      <c r="BU204" s="1212"/>
      <c r="BV204" s="1212"/>
      <c r="BW204" s="1212"/>
      <c r="BX204" s="1212"/>
      <c r="BY204" s="1212"/>
      <c r="BZ204" s="1212"/>
      <c r="CA204" s="1212"/>
      <c r="CB204" s="1212"/>
      <c r="CC204" s="1212"/>
      <c r="CD204" s="1212"/>
      <c r="CE204" s="1212"/>
      <c r="CF204" s="1212"/>
      <c r="CG204" s="1212"/>
      <c r="CH204" s="1212"/>
    </row>
    <row r="205" spans="1:86" s="1215" customFormat="1" x14ac:dyDescent="0.2">
      <c r="A205" s="1211"/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  <c r="N205" s="1206"/>
      <c r="O205" s="1192"/>
      <c r="P205" s="1206"/>
      <c r="Q205" s="1192"/>
      <c r="R205" s="1192"/>
      <c r="S205" s="1192"/>
      <c r="T205" s="1212"/>
      <c r="U205" s="1212"/>
      <c r="V205" s="1212"/>
      <c r="W205" s="1212"/>
      <c r="X205" s="1214"/>
      <c r="Y205" s="1214"/>
      <c r="Z205" s="1214"/>
      <c r="AA205" s="1212"/>
      <c r="AB205" s="1212"/>
      <c r="AC205" s="1212"/>
      <c r="AD205" s="1212"/>
      <c r="AE205" s="1212"/>
      <c r="AF205" s="1212"/>
      <c r="AG205" s="1212"/>
      <c r="AH205" s="1212"/>
      <c r="AI205" s="1212"/>
      <c r="AJ205" s="1212"/>
      <c r="AK205" s="1212"/>
      <c r="AL205" s="1212"/>
      <c r="AM205" s="1212"/>
      <c r="AN205" s="1212"/>
      <c r="AO205" s="1212"/>
      <c r="AP205" s="1212"/>
      <c r="AQ205" s="1212"/>
      <c r="AR205" s="1212"/>
      <c r="AS205" s="1212"/>
      <c r="AT205" s="1212"/>
      <c r="AU205" s="1212"/>
      <c r="AV205" s="1212"/>
      <c r="AW205" s="1212"/>
      <c r="AX205" s="1212"/>
      <c r="AY205" s="1212"/>
      <c r="AZ205" s="1212"/>
      <c r="BA205" s="1212"/>
      <c r="BB205" s="1212"/>
      <c r="BC205" s="1212"/>
      <c r="BD205" s="1212"/>
      <c r="BE205" s="1212"/>
      <c r="BF205" s="1212"/>
      <c r="BG205" s="1212"/>
      <c r="BH205" s="1212"/>
      <c r="BI205" s="1212"/>
      <c r="BJ205" s="1212"/>
      <c r="BK205" s="1212"/>
      <c r="BL205" s="1212"/>
      <c r="BM205" s="1212"/>
      <c r="BN205" s="1212"/>
      <c r="BO205" s="1212"/>
      <c r="BP205" s="1212"/>
      <c r="BQ205" s="1212"/>
      <c r="BR205" s="1212"/>
      <c r="BS205" s="1212"/>
      <c r="BT205" s="1212"/>
      <c r="BU205" s="1212"/>
      <c r="BV205" s="1212"/>
      <c r="BW205" s="1212"/>
      <c r="BX205" s="1212"/>
      <c r="BY205" s="1212"/>
      <c r="BZ205" s="1212"/>
      <c r="CA205" s="1212"/>
      <c r="CB205" s="1212"/>
      <c r="CC205" s="1212"/>
      <c r="CD205" s="1212"/>
      <c r="CE205" s="1212"/>
      <c r="CF205" s="1212"/>
      <c r="CG205" s="1212"/>
      <c r="CH205" s="1212"/>
    </row>
    <row r="206" spans="1:86" s="1215" customFormat="1" x14ac:dyDescent="0.2">
      <c r="A206" s="1211"/>
      <c r="B206" s="1192"/>
      <c r="C206" s="1192"/>
      <c r="D206" s="1192"/>
      <c r="E206" s="1192"/>
      <c r="F206" s="1192"/>
      <c r="G206" s="1192"/>
      <c r="H206" s="1192"/>
      <c r="I206" s="1192"/>
      <c r="J206" s="1192"/>
      <c r="K206" s="1192"/>
      <c r="L206" s="1192"/>
      <c r="M206" s="1192"/>
      <c r="N206" s="1206"/>
      <c r="O206" s="1192"/>
      <c r="P206" s="1206"/>
      <c r="Q206" s="1192"/>
      <c r="R206" s="1192"/>
      <c r="S206" s="1192"/>
      <c r="T206" s="1212"/>
      <c r="U206" s="1212"/>
      <c r="V206" s="1212"/>
      <c r="W206" s="1212"/>
      <c r="X206" s="1214"/>
      <c r="Y206" s="1214"/>
      <c r="Z206" s="1214"/>
      <c r="AA206" s="1212"/>
      <c r="AB206" s="1212"/>
      <c r="AC206" s="1212"/>
      <c r="AD206" s="1212"/>
      <c r="AE206" s="1212"/>
      <c r="AF206" s="1212"/>
      <c r="AG206" s="1212"/>
      <c r="AH206" s="1212"/>
      <c r="AI206" s="1212"/>
      <c r="AJ206" s="1212"/>
      <c r="AK206" s="1212"/>
      <c r="AL206" s="1212"/>
      <c r="AM206" s="1212"/>
      <c r="AN206" s="1212"/>
      <c r="AO206" s="1212"/>
      <c r="AP206" s="1212"/>
      <c r="AQ206" s="1212"/>
      <c r="AR206" s="1212"/>
      <c r="AS206" s="1212"/>
      <c r="AT206" s="1212"/>
      <c r="AU206" s="1212"/>
      <c r="AV206" s="1212"/>
      <c r="AW206" s="1212"/>
      <c r="AX206" s="1212"/>
      <c r="AY206" s="1212"/>
      <c r="AZ206" s="1212"/>
      <c r="BA206" s="1212"/>
      <c r="BB206" s="1212"/>
      <c r="BC206" s="1212"/>
      <c r="BD206" s="1212"/>
      <c r="BE206" s="1212"/>
      <c r="BF206" s="1212"/>
      <c r="BG206" s="1212"/>
      <c r="BH206" s="1212"/>
      <c r="BI206" s="1212"/>
      <c r="BJ206" s="1212"/>
      <c r="BK206" s="1212"/>
      <c r="BL206" s="1212"/>
      <c r="BM206" s="1212"/>
      <c r="BN206" s="1212"/>
      <c r="BO206" s="1212"/>
      <c r="BP206" s="1212"/>
      <c r="BQ206" s="1212"/>
      <c r="BR206" s="1212"/>
      <c r="BS206" s="1212"/>
      <c r="BT206" s="1212"/>
      <c r="BU206" s="1212"/>
      <c r="BV206" s="1212"/>
      <c r="BW206" s="1212"/>
      <c r="BX206" s="1212"/>
      <c r="BY206" s="1212"/>
      <c r="BZ206" s="1212"/>
      <c r="CA206" s="1212"/>
      <c r="CB206" s="1212"/>
      <c r="CC206" s="1212"/>
      <c r="CD206" s="1212"/>
      <c r="CE206" s="1212"/>
      <c r="CF206" s="1212"/>
      <c r="CG206" s="1212"/>
      <c r="CH206" s="1212"/>
    </row>
    <row r="207" spans="1:86" s="1215" customFormat="1" x14ac:dyDescent="0.2">
      <c r="A207" s="1211"/>
      <c r="B207" s="1192"/>
      <c r="C207" s="1192"/>
      <c r="D207" s="1192"/>
      <c r="E207" s="1192"/>
      <c r="F207" s="1192"/>
      <c r="G207" s="1192"/>
      <c r="H207" s="1192"/>
      <c r="I207" s="1192"/>
      <c r="J207" s="1192"/>
      <c r="K207" s="1192"/>
      <c r="L207" s="1192"/>
      <c r="M207" s="1192"/>
      <c r="N207" s="1206"/>
      <c r="O207" s="1192"/>
      <c r="P207" s="1206"/>
      <c r="Q207" s="1192"/>
      <c r="R207" s="1192"/>
      <c r="S207" s="1192"/>
      <c r="T207" s="1212"/>
      <c r="U207" s="1212"/>
      <c r="V207" s="1212"/>
      <c r="W207" s="1212"/>
      <c r="X207" s="1214"/>
      <c r="Y207" s="1214"/>
      <c r="Z207" s="1214"/>
      <c r="AA207" s="1212"/>
      <c r="AB207" s="1212"/>
      <c r="AC207" s="1212"/>
      <c r="AD207" s="1212"/>
      <c r="AE207" s="1212"/>
      <c r="AF207" s="1212"/>
      <c r="AG207" s="1212"/>
      <c r="AH207" s="1212"/>
      <c r="AI207" s="1212"/>
      <c r="AJ207" s="1212"/>
      <c r="AK207" s="1212"/>
      <c r="AL207" s="1212"/>
      <c r="AM207" s="1212"/>
      <c r="AN207" s="1212"/>
      <c r="AO207" s="1212"/>
      <c r="AP207" s="1212"/>
      <c r="AQ207" s="1212"/>
      <c r="AR207" s="1212"/>
      <c r="AS207" s="1212"/>
      <c r="AT207" s="1212"/>
      <c r="AU207" s="1212"/>
      <c r="AV207" s="1212"/>
      <c r="AW207" s="1212"/>
      <c r="AX207" s="1212"/>
      <c r="AY207" s="1212"/>
      <c r="AZ207" s="1212"/>
      <c r="BA207" s="1212"/>
      <c r="BB207" s="1212"/>
      <c r="BC207" s="1212"/>
      <c r="BD207" s="1212"/>
      <c r="BE207" s="1212"/>
      <c r="BF207" s="1212"/>
      <c r="BG207" s="1212"/>
      <c r="BH207" s="1212"/>
      <c r="BI207" s="1212"/>
      <c r="BJ207" s="1212"/>
      <c r="BK207" s="1212"/>
      <c r="BL207" s="1212"/>
      <c r="BM207" s="1212"/>
      <c r="BN207" s="1212"/>
      <c r="BO207" s="1212"/>
      <c r="BP207" s="1212"/>
      <c r="BQ207" s="1212"/>
      <c r="BR207" s="1212"/>
      <c r="BS207" s="1212"/>
      <c r="BT207" s="1212"/>
      <c r="BU207" s="1212"/>
      <c r="BV207" s="1212"/>
      <c r="BW207" s="1212"/>
      <c r="BX207" s="1212"/>
      <c r="BY207" s="1212"/>
      <c r="BZ207" s="1212"/>
      <c r="CA207" s="1212"/>
      <c r="CB207" s="1212"/>
      <c r="CC207" s="1212"/>
      <c r="CD207" s="1212"/>
      <c r="CE207" s="1212"/>
      <c r="CF207" s="1212"/>
      <c r="CG207" s="1212"/>
      <c r="CH207" s="1212"/>
    </row>
    <row r="208" spans="1:86" s="1215" customFormat="1" x14ac:dyDescent="0.2">
      <c r="A208" s="1211"/>
      <c r="B208" s="1192"/>
      <c r="C208" s="1192"/>
      <c r="D208" s="1192"/>
      <c r="E208" s="1192"/>
      <c r="F208" s="1192"/>
      <c r="G208" s="1192"/>
      <c r="H208" s="1192"/>
      <c r="I208" s="1192"/>
      <c r="J208" s="1192"/>
      <c r="K208" s="1192"/>
      <c r="L208" s="1192"/>
      <c r="M208" s="1192"/>
      <c r="N208" s="1206"/>
      <c r="O208" s="1192"/>
      <c r="P208" s="1206"/>
      <c r="Q208" s="1192"/>
      <c r="R208" s="1192"/>
      <c r="S208" s="1192"/>
      <c r="T208" s="1212"/>
      <c r="U208" s="1212"/>
      <c r="V208" s="1212"/>
      <c r="W208" s="1212"/>
      <c r="X208" s="1214"/>
      <c r="Y208" s="1214"/>
      <c r="Z208" s="1214"/>
      <c r="AA208" s="1212"/>
      <c r="AB208" s="1212"/>
      <c r="AC208" s="1212"/>
      <c r="AD208" s="1212"/>
      <c r="AE208" s="1212"/>
      <c r="AF208" s="1212"/>
      <c r="AG208" s="1212"/>
      <c r="AH208" s="1212"/>
      <c r="AI208" s="1212"/>
      <c r="AJ208" s="1212"/>
      <c r="AK208" s="1212"/>
      <c r="AL208" s="1212"/>
      <c r="AM208" s="1212"/>
      <c r="AN208" s="1212"/>
      <c r="AO208" s="1212"/>
      <c r="AP208" s="1212"/>
      <c r="AQ208" s="1212"/>
      <c r="AR208" s="1212"/>
      <c r="AS208" s="1212"/>
      <c r="AT208" s="1212"/>
      <c r="AU208" s="1212"/>
      <c r="AV208" s="1212"/>
      <c r="AW208" s="1212"/>
      <c r="AX208" s="1212"/>
      <c r="AY208" s="1212"/>
      <c r="AZ208" s="1212"/>
      <c r="BA208" s="1212"/>
      <c r="BB208" s="1212"/>
      <c r="BC208" s="1212"/>
      <c r="BD208" s="1212"/>
      <c r="BE208" s="1212"/>
      <c r="BF208" s="1212"/>
      <c r="BG208" s="1212"/>
      <c r="BH208" s="1212"/>
      <c r="BI208" s="1212"/>
      <c r="BJ208" s="1212"/>
      <c r="BK208" s="1212"/>
      <c r="BL208" s="1212"/>
      <c r="BM208" s="1212"/>
      <c r="BN208" s="1212"/>
      <c r="BO208" s="1212"/>
      <c r="BP208" s="1212"/>
      <c r="BQ208" s="1212"/>
      <c r="BR208" s="1212"/>
      <c r="BS208" s="1212"/>
      <c r="BT208" s="1212"/>
      <c r="BU208" s="1212"/>
      <c r="BV208" s="1212"/>
      <c r="BW208" s="1212"/>
      <c r="BX208" s="1212"/>
      <c r="BY208" s="1212"/>
      <c r="BZ208" s="1212"/>
      <c r="CA208" s="1212"/>
      <c r="CB208" s="1212"/>
      <c r="CC208" s="1212"/>
      <c r="CD208" s="1212"/>
      <c r="CE208" s="1212"/>
      <c r="CF208" s="1212"/>
      <c r="CG208" s="1212"/>
      <c r="CH208" s="1212"/>
    </row>
    <row r="209" spans="1:86" s="1215" customFormat="1" x14ac:dyDescent="0.2">
      <c r="A209" s="1211"/>
      <c r="B209" s="1192"/>
      <c r="C209" s="1192"/>
      <c r="D209" s="1192"/>
      <c r="E209" s="1192"/>
      <c r="F209" s="1192"/>
      <c r="G209" s="1192"/>
      <c r="H209" s="1192"/>
      <c r="I209" s="1192"/>
      <c r="J209" s="1192"/>
      <c r="K209" s="1192"/>
      <c r="L209" s="1192"/>
      <c r="M209" s="1192"/>
      <c r="N209" s="1206"/>
      <c r="O209" s="1192"/>
      <c r="P209" s="1206"/>
      <c r="Q209" s="1192"/>
      <c r="R209" s="1192"/>
      <c r="S209" s="1192"/>
      <c r="T209" s="1212"/>
      <c r="U209" s="1212"/>
      <c r="V209" s="1212"/>
      <c r="W209" s="1212"/>
      <c r="X209" s="1214"/>
      <c r="Y209" s="1214"/>
      <c r="Z209" s="1214"/>
      <c r="AA209" s="1212"/>
      <c r="AB209" s="1212"/>
      <c r="AC209" s="1212"/>
      <c r="AD209" s="1212"/>
      <c r="AE209" s="1212"/>
      <c r="AF209" s="1212"/>
      <c r="AG209" s="1212"/>
      <c r="AH209" s="1212"/>
      <c r="AI209" s="1212"/>
      <c r="AJ209" s="1212"/>
      <c r="AK209" s="1212"/>
      <c r="AL209" s="1212"/>
      <c r="AM209" s="1212"/>
      <c r="AN209" s="1212"/>
      <c r="AO209" s="1212"/>
      <c r="AP209" s="1212"/>
      <c r="AQ209" s="1212"/>
      <c r="AR209" s="1212"/>
      <c r="AS209" s="1212"/>
      <c r="AT209" s="1212"/>
      <c r="AU209" s="1212"/>
      <c r="AV209" s="1212"/>
      <c r="AW209" s="1212"/>
      <c r="AX209" s="1212"/>
      <c r="AY209" s="1212"/>
      <c r="AZ209" s="1212"/>
      <c r="BA209" s="1212"/>
      <c r="BB209" s="1212"/>
      <c r="BC209" s="1212"/>
      <c r="BD209" s="1212"/>
      <c r="BE209" s="1212"/>
      <c r="BF209" s="1212"/>
      <c r="BG209" s="1212"/>
      <c r="BH209" s="1212"/>
      <c r="BI209" s="1212"/>
      <c r="BJ209" s="1212"/>
      <c r="BK209" s="1212"/>
      <c r="BL209" s="1212"/>
      <c r="BM209" s="1212"/>
      <c r="BN209" s="1212"/>
      <c r="BO209" s="1212"/>
      <c r="BP209" s="1212"/>
      <c r="BQ209" s="1212"/>
      <c r="BR209" s="1212"/>
      <c r="BS209" s="1212"/>
      <c r="BT209" s="1212"/>
      <c r="BU209" s="1212"/>
      <c r="BV209" s="1212"/>
      <c r="BW209" s="1212"/>
      <c r="BX209" s="1212"/>
      <c r="BY209" s="1212"/>
      <c r="BZ209" s="1212"/>
      <c r="CA209" s="1212"/>
      <c r="CB209" s="1212"/>
      <c r="CC209" s="1212"/>
      <c r="CD209" s="1212"/>
      <c r="CE209" s="1212"/>
      <c r="CF209" s="1212"/>
      <c r="CG209" s="1212"/>
      <c r="CH209" s="1212"/>
    </row>
    <row r="210" spans="1:86" s="1215" customFormat="1" x14ac:dyDescent="0.2">
      <c r="A210" s="1211"/>
      <c r="B210" s="1192"/>
      <c r="C210" s="1192"/>
      <c r="D210" s="1192"/>
      <c r="E210" s="1192"/>
      <c r="F210" s="1192"/>
      <c r="G210" s="1192"/>
      <c r="H210" s="1192"/>
      <c r="I210" s="1192"/>
      <c r="J210" s="1192"/>
      <c r="K210" s="1192"/>
      <c r="L210" s="1192"/>
      <c r="M210" s="1192"/>
      <c r="N210" s="1206"/>
      <c r="O210" s="1192"/>
      <c r="P210" s="1206"/>
      <c r="Q210" s="1192"/>
      <c r="R210" s="1192"/>
      <c r="S210" s="1192"/>
      <c r="T210" s="1212"/>
      <c r="U210" s="1212"/>
      <c r="V210" s="1212"/>
      <c r="W210" s="1212"/>
      <c r="X210" s="1214"/>
      <c r="Y210" s="1214"/>
      <c r="Z210" s="1214"/>
      <c r="AA210" s="1212"/>
      <c r="AB210" s="1212"/>
      <c r="AC210" s="1212"/>
      <c r="AD210" s="1212"/>
      <c r="AE210" s="1212"/>
      <c r="AF210" s="1212"/>
      <c r="AG210" s="1212"/>
      <c r="AH210" s="1212"/>
      <c r="AI210" s="1212"/>
      <c r="AJ210" s="1212"/>
      <c r="AK210" s="1212"/>
      <c r="AL210" s="1212"/>
      <c r="AM210" s="1212"/>
      <c r="AN210" s="1212"/>
      <c r="AO210" s="1212"/>
      <c r="AP210" s="1212"/>
      <c r="AQ210" s="1212"/>
      <c r="AR210" s="1212"/>
      <c r="AS210" s="1212"/>
      <c r="AT210" s="1212"/>
      <c r="AU210" s="1212"/>
      <c r="AV210" s="1212"/>
      <c r="AW210" s="1212"/>
      <c r="AX210" s="1212"/>
      <c r="AY210" s="1212"/>
      <c r="AZ210" s="1212"/>
      <c r="BA210" s="1212"/>
      <c r="BB210" s="1212"/>
      <c r="BC210" s="1212"/>
      <c r="BD210" s="1212"/>
      <c r="BE210" s="1212"/>
      <c r="BF210" s="1212"/>
      <c r="BG210" s="1212"/>
      <c r="BH210" s="1212"/>
      <c r="BI210" s="1212"/>
      <c r="BJ210" s="1212"/>
      <c r="BK210" s="1212"/>
      <c r="BL210" s="1212"/>
      <c r="BM210" s="1212"/>
      <c r="BN210" s="1212"/>
      <c r="BO210" s="1212"/>
      <c r="BP210" s="1212"/>
      <c r="BQ210" s="1212"/>
      <c r="BR210" s="1212"/>
      <c r="BS210" s="1212"/>
      <c r="BT210" s="1212"/>
      <c r="BU210" s="1212"/>
      <c r="BV210" s="1212"/>
      <c r="BW210" s="1212"/>
      <c r="BX210" s="1212"/>
      <c r="BY210" s="1212"/>
      <c r="BZ210" s="1212"/>
      <c r="CA210" s="1212"/>
      <c r="CB210" s="1212"/>
      <c r="CC210" s="1212"/>
      <c r="CD210" s="1212"/>
      <c r="CE210" s="1212"/>
      <c r="CF210" s="1212"/>
      <c r="CG210" s="1212"/>
      <c r="CH210" s="1212"/>
    </row>
    <row r="211" spans="1:86" s="1215" customFormat="1" x14ac:dyDescent="0.2">
      <c r="A211" s="1211"/>
      <c r="B211" s="1192"/>
      <c r="C211" s="1192"/>
      <c r="D211" s="1192"/>
      <c r="E211" s="1192"/>
      <c r="F211" s="1192"/>
      <c r="G211" s="1192"/>
      <c r="H211" s="1192"/>
      <c r="I211" s="1192"/>
      <c r="J211" s="1192"/>
      <c r="K211" s="1192"/>
      <c r="L211" s="1192"/>
      <c r="M211" s="1192"/>
      <c r="N211" s="1206"/>
      <c r="O211" s="1192"/>
      <c r="P211" s="1206"/>
      <c r="Q211" s="1192"/>
      <c r="R211" s="1192"/>
      <c r="S211" s="1192"/>
      <c r="T211" s="1212"/>
      <c r="U211" s="1212"/>
      <c r="V211" s="1212"/>
      <c r="W211" s="1212"/>
      <c r="X211" s="1214"/>
      <c r="Y211" s="1214"/>
      <c r="Z211" s="1214"/>
      <c r="AA211" s="1212"/>
      <c r="AB211" s="1212"/>
      <c r="AC211" s="1212"/>
      <c r="AD211" s="1212"/>
      <c r="AE211" s="1212"/>
      <c r="AF211" s="1212"/>
      <c r="AG211" s="1212"/>
      <c r="AH211" s="1212"/>
      <c r="AI211" s="1212"/>
      <c r="AJ211" s="1212"/>
      <c r="AK211" s="1212"/>
      <c r="AL211" s="1212"/>
      <c r="AM211" s="1212"/>
      <c r="AN211" s="1212"/>
      <c r="AO211" s="1212"/>
      <c r="AP211" s="1212"/>
      <c r="AQ211" s="1212"/>
      <c r="AR211" s="1212"/>
      <c r="AS211" s="1212"/>
      <c r="AT211" s="1212"/>
      <c r="AU211" s="1212"/>
      <c r="AV211" s="1212"/>
      <c r="AW211" s="1212"/>
      <c r="AX211" s="1212"/>
      <c r="AY211" s="1212"/>
      <c r="AZ211" s="1212"/>
      <c r="BA211" s="1212"/>
      <c r="BB211" s="1212"/>
      <c r="BC211" s="1212"/>
      <c r="BD211" s="1212"/>
      <c r="BE211" s="1212"/>
      <c r="BF211" s="1212"/>
      <c r="BG211" s="1212"/>
      <c r="BH211" s="1212"/>
      <c r="BI211" s="1212"/>
      <c r="BJ211" s="1212"/>
      <c r="BK211" s="1212"/>
      <c r="BL211" s="1212"/>
      <c r="BM211" s="1212"/>
      <c r="BN211" s="1212"/>
      <c r="BO211" s="1212"/>
      <c r="BP211" s="1212"/>
      <c r="BQ211" s="1212"/>
      <c r="BR211" s="1212"/>
      <c r="BS211" s="1212"/>
      <c r="BT211" s="1212"/>
      <c r="BU211" s="1212"/>
      <c r="BV211" s="1212"/>
      <c r="BW211" s="1212"/>
      <c r="BX211" s="1212"/>
      <c r="BY211" s="1212"/>
      <c r="BZ211" s="1212"/>
      <c r="CA211" s="1212"/>
      <c r="CB211" s="1212"/>
      <c r="CC211" s="1212"/>
      <c r="CD211" s="1212"/>
      <c r="CE211" s="1212"/>
      <c r="CF211" s="1212"/>
      <c r="CG211" s="1212"/>
      <c r="CH211" s="1212"/>
    </row>
    <row r="212" spans="1:86" s="1215" customFormat="1" x14ac:dyDescent="0.2">
      <c r="A212" s="1211"/>
      <c r="B212" s="1192"/>
      <c r="C212" s="1192"/>
      <c r="D212" s="1192"/>
      <c r="E212" s="1192"/>
      <c r="F212" s="1192"/>
      <c r="G212" s="1192"/>
      <c r="H212" s="1192"/>
      <c r="I212" s="1192"/>
      <c r="J212" s="1192"/>
      <c r="K212" s="1192"/>
      <c r="L212" s="1192"/>
      <c r="M212" s="1192"/>
      <c r="N212" s="1206"/>
      <c r="O212" s="1192"/>
      <c r="P212" s="1206"/>
      <c r="Q212" s="1192"/>
      <c r="R212" s="1192"/>
      <c r="S212" s="1192"/>
      <c r="T212" s="1212"/>
      <c r="U212" s="1212"/>
      <c r="V212" s="1212"/>
      <c r="W212" s="1212"/>
      <c r="X212" s="1214"/>
      <c r="Y212" s="1214"/>
      <c r="Z212" s="1214"/>
      <c r="AA212" s="1212"/>
      <c r="AB212" s="1212"/>
      <c r="AC212" s="1212"/>
      <c r="AD212" s="1212"/>
      <c r="AE212" s="1212"/>
      <c r="AF212" s="1212"/>
      <c r="AG212" s="1212"/>
      <c r="AH212" s="1212"/>
      <c r="AI212" s="1212"/>
      <c r="AJ212" s="1212"/>
      <c r="AK212" s="1212"/>
      <c r="AL212" s="1212"/>
      <c r="AM212" s="1212"/>
      <c r="AN212" s="1212"/>
      <c r="AO212" s="1212"/>
      <c r="AP212" s="1212"/>
      <c r="AQ212" s="1212"/>
      <c r="AR212" s="1212"/>
      <c r="AS212" s="1212"/>
      <c r="AT212" s="1212"/>
      <c r="AU212" s="1212"/>
      <c r="AV212" s="1212"/>
      <c r="AW212" s="1212"/>
      <c r="AX212" s="1212"/>
      <c r="AY212" s="1212"/>
      <c r="AZ212" s="1212"/>
      <c r="BA212" s="1212"/>
      <c r="BB212" s="1212"/>
      <c r="BC212" s="1212"/>
      <c r="BD212" s="1212"/>
      <c r="BE212" s="1212"/>
      <c r="BF212" s="1212"/>
      <c r="BG212" s="1212"/>
      <c r="BH212" s="1212"/>
      <c r="BI212" s="1212"/>
      <c r="BJ212" s="1212"/>
      <c r="BK212" s="1212"/>
      <c r="BL212" s="1212"/>
      <c r="BM212" s="1212"/>
      <c r="BN212" s="1212"/>
      <c r="BO212" s="1212"/>
      <c r="BP212" s="1212"/>
      <c r="BQ212" s="1212"/>
      <c r="BR212" s="1212"/>
      <c r="BS212" s="1212"/>
      <c r="BT212" s="1212"/>
      <c r="BU212" s="1212"/>
      <c r="BV212" s="1212"/>
      <c r="BW212" s="1212"/>
      <c r="BX212" s="1212"/>
      <c r="BY212" s="1212"/>
      <c r="BZ212" s="1212"/>
      <c r="CA212" s="1212"/>
      <c r="CB212" s="1212"/>
      <c r="CC212" s="1212"/>
      <c r="CD212" s="1212"/>
      <c r="CE212" s="1212"/>
      <c r="CF212" s="1212"/>
      <c r="CG212" s="1212"/>
      <c r="CH212" s="1212"/>
    </row>
    <row r="213" spans="1:86" s="1215" customFormat="1" x14ac:dyDescent="0.2">
      <c r="A213" s="1211"/>
      <c r="B213" s="1192"/>
      <c r="C213" s="1192"/>
      <c r="D213" s="1192"/>
      <c r="E213" s="1192"/>
      <c r="F213" s="1192"/>
      <c r="G213" s="1192"/>
      <c r="H213" s="1192"/>
      <c r="I213" s="1192"/>
      <c r="J213" s="1192"/>
      <c r="K213" s="1192"/>
      <c r="L213" s="1192"/>
      <c r="M213" s="1192"/>
      <c r="N213" s="1206"/>
      <c r="O213" s="1192"/>
      <c r="P213" s="1206"/>
      <c r="Q213" s="1192"/>
      <c r="R213" s="1192"/>
      <c r="S213" s="1192"/>
      <c r="T213" s="1212"/>
      <c r="U213" s="1212"/>
      <c r="V213" s="1212"/>
      <c r="W213" s="1212"/>
      <c r="X213" s="1214"/>
      <c r="Y213" s="1214"/>
      <c r="Z213" s="1214"/>
      <c r="AA213" s="1212"/>
      <c r="AB213" s="1212"/>
      <c r="AC213" s="1212"/>
      <c r="AD213" s="1212"/>
      <c r="AE213" s="1212"/>
      <c r="AF213" s="1212"/>
      <c r="AG213" s="1212"/>
      <c r="AH213" s="1212"/>
      <c r="AI213" s="1212"/>
      <c r="AJ213" s="1212"/>
      <c r="AK213" s="1212"/>
      <c r="AL213" s="1212"/>
      <c r="AM213" s="1212"/>
      <c r="AN213" s="1212"/>
      <c r="AO213" s="1212"/>
      <c r="AP213" s="1212"/>
      <c r="AQ213" s="1212"/>
      <c r="AR213" s="1212"/>
      <c r="AS213" s="1212"/>
      <c r="AT213" s="1212"/>
      <c r="AU213" s="1212"/>
      <c r="AV213" s="1212"/>
      <c r="AW213" s="1212"/>
      <c r="AX213" s="1212"/>
      <c r="AY213" s="1212"/>
      <c r="AZ213" s="1212"/>
      <c r="BA213" s="1212"/>
      <c r="BB213" s="1212"/>
      <c r="BC213" s="1212"/>
      <c r="BD213" s="1212"/>
      <c r="BE213" s="1212"/>
      <c r="BF213" s="1212"/>
      <c r="BG213" s="1212"/>
      <c r="BH213" s="1212"/>
      <c r="BI213" s="1212"/>
      <c r="BJ213" s="1212"/>
      <c r="BK213" s="1212"/>
      <c r="BL213" s="1212"/>
      <c r="BM213" s="1212"/>
      <c r="BN213" s="1212"/>
      <c r="BO213" s="1212"/>
      <c r="BP213" s="1212"/>
      <c r="BQ213" s="1212"/>
      <c r="BR213" s="1212"/>
      <c r="BS213" s="1212"/>
      <c r="BT213" s="1212"/>
      <c r="BU213" s="1212"/>
      <c r="BV213" s="1212"/>
      <c r="BW213" s="1212"/>
      <c r="BX213" s="1212"/>
      <c r="BY213" s="1212"/>
      <c r="BZ213" s="1212"/>
      <c r="CA213" s="1212"/>
      <c r="CB213" s="1212"/>
      <c r="CC213" s="1212"/>
      <c r="CD213" s="1212"/>
      <c r="CE213" s="1212"/>
      <c r="CF213" s="1212"/>
      <c r="CG213" s="1212"/>
      <c r="CH213" s="1212"/>
    </row>
    <row r="214" spans="1:86" s="1215" customFormat="1" x14ac:dyDescent="0.2">
      <c r="A214" s="1211"/>
      <c r="B214" s="1192"/>
      <c r="C214" s="1192"/>
      <c r="D214" s="1192"/>
      <c r="E214" s="1192"/>
      <c r="F214" s="1192"/>
      <c r="G214" s="1192"/>
      <c r="H214" s="1192"/>
      <c r="I214" s="1192"/>
      <c r="J214" s="1192"/>
      <c r="K214" s="1192"/>
      <c r="L214" s="1192"/>
      <c r="M214" s="1192"/>
      <c r="N214" s="1206"/>
      <c r="O214" s="1192"/>
      <c r="P214" s="1206"/>
      <c r="Q214" s="1192"/>
      <c r="R214" s="1192"/>
      <c r="S214" s="1192"/>
      <c r="T214" s="1212"/>
      <c r="U214" s="1212"/>
      <c r="V214" s="1212"/>
      <c r="W214" s="1212"/>
      <c r="X214" s="1214"/>
      <c r="Y214" s="1214"/>
      <c r="Z214" s="1214"/>
      <c r="AA214" s="1212"/>
      <c r="AB214" s="1212"/>
      <c r="AC214" s="1212"/>
      <c r="AD214" s="1212"/>
      <c r="AE214" s="1212"/>
      <c r="AF214" s="1212"/>
      <c r="AG214" s="1212"/>
      <c r="AH214" s="1212"/>
      <c r="AI214" s="1212"/>
      <c r="AJ214" s="1212"/>
      <c r="AK214" s="1212"/>
      <c r="AL214" s="1212"/>
      <c r="AM214" s="1212"/>
      <c r="AN214" s="1212"/>
      <c r="AO214" s="1212"/>
      <c r="AP214" s="1212"/>
      <c r="AQ214" s="1212"/>
      <c r="AR214" s="1212"/>
      <c r="AS214" s="1212"/>
      <c r="AT214" s="1212"/>
      <c r="AU214" s="1212"/>
      <c r="AV214" s="1212"/>
      <c r="AW214" s="1212"/>
      <c r="AX214" s="1212"/>
      <c r="AY214" s="1212"/>
      <c r="AZ214" s="1212"/>
      <c r="BA214" s="1212"/>
      <c r="BB214" s="1212"/>
      <c r="BC214" s="1212"/>
      <c r="BD214" s="1212"/>
      <c r="BE214" s="1212"/>
      <c r="BF214" s="1212"/>
      <c r="BG214" s="1212"/>
      <c r="BH214" s="1212"/>
      <c r="BI214" s="1212"/>
      <c r="BJ214" s="1212"/>
      <c r="BK214" s="1212"/>
      <c r="BL214" s="1212"/>
      <c r="BM214" s="1212"/>
      <c r="BN214" s="1212"/>
      <c r="BO214" s="1212"/>
      <c r="BP214" s="1212"/>
      <c r="BQ214" s="1212"/>
      <c r="BR214" s="1212"/>
      <c r="BS214" s="1212"/>
      <c r="BT214" s="1212"/>
      <c r="BU214" s="1212"/>
      <c r="BV214" s="1212"/>
      <c r="BW214" s="1212"/>
      <c r="BX214" s="1212"/>
      <c r="BY214" s="1212"/>
      <c r="BZ214" s="1212"/>
      <c r="CA214" s="1212"/>
      <c r="CB214" s="1212"/>
      <c r="CC214" s="1212"/>
      <c r="CD214" s="1212"/>
      <c r="CE214" s="1212"/>
      <c r="CF214" s="1212"/>
      <c r="CG214" s="1212"/>
      <c r="CH214" s="1212"/>
    </row>
    <row r="215" spans="1:86" s="1215" customFormat="1" x14ac:dyDescent="0.2">
      <c r="A215" s="1211"/>
      <c r="B215" s="1192"/>
      <c r="C215" s="1192"/>
      <c r="D215" s="1192"/>
      <c r="E215" s="1192"/>
      <c r="F215" s="1192"/>
      <c r="G215" s="1192"/>
      <c r="H215" s="1192"/>
      <c r="I215" s="1192"/>
      <c r="J215" s="1192"/>
      <c r="K215" s="1192"/>
      <c r="L215" s="1192"/>
      <c r="M215" s="1192"/>
      <c r="N215" s="1206"/>
      <c r="O215" s="1192"/>
      <c r="P215" s="1206"/>
      <c r="Q215" s="1192"/>
      <c r="R215" s="1192"/>
      <c r="S215" s="1192"/>
      <c r="T215" s="1212"/>
      <c r="U215" s="1212"/>
      <c r="V215" s="1212"/>
      <c r="W215" s="1212"/>
      <c r="X215" s="1214"/>
      <c r="Y215" s="1214"/>
      <c r="Z215" s="1214"/>
      <c r="AA215" s="1212"/>
      <c r="AB215" s="1212"/>
      <c r="AC215" s="1212"/>
      <c r="AD215" s="1212"/>
      <c r="AE215" s="1212"/>
      <c r="AF215" s="1212"/>
      <c r="AG215" s="1212"/>
      <c r="AH215" s="1212"/>
      <c r="AI215" s="1212"/>
      <c r="AJ215" s="1212"/>
      <c r="AK215" s="1212"/>
      <c r="AL215" s="1212"/>
      <c r="AM215" s="1212"/>
      <c r="AN215" s="1212"/>
      <c r="AO215" s="1212"/>
      <c r="AP215" s="1212"/>
      <c r="AQ215" s="1212"/>
      <c r="AR215" s="1212"/>
      <c r="AS215" s="1212"/>
      <c r="AT215" s="1212"/>
      <c r="AU215" s="1212"/>
      <c r="AV215" s="1212"/>
      <c r="AW215" s="1212"/>
      <c r="AX215" s="1212"/>
      <c r="AY215" s="1212"/>
      <c r="AZ215" s="1212"/>
      <c r="BA215" s="1212"/>
      <c r="BB215" s="1212"/>
      <c r="BC215" s="1212"/>
      <c r="BD215" s="1212"/>
      <c r="BE215" s="1212"/>
      <c r="BF215" s="1212"/>
      <c r="BG215" s="1212"/>
      <c r="BH215" s="1212"/>
      <c r="BI215" s="1212"/>
      <c r="BJ215" s="1212"/>
      <c r="BK215" s="1212"/>
      <c r="BL215" s="1212"/>
      <c r="BM215" s="1212"/>
      <c r="BN215" s="1212"/>
      <c r="BO215" s="1212"/>
      <c r="BP215" s="1212"/>
      <c r="BQ215" s="1212"/>
      <c r="BR215" s="1212"/>
      <c r="BS215" s="1212"/>
      <c r="BT215" s="1212"/>
      <c r="BU215" s="1212"/>
      <c r="BV215" s="1212"/>
      <c r="BW215" s="1212"/>
      <c r="BX215" s="1212"/>
      <c r="BY215" s="1212"/>
      <c r="BZ215" s="1212"/>
      <c r="CA215" s="1212"/>
      <c r="CB215" s="1212"/>
      <c r="CC215" s="1212"/>
      <c r="CD215" s="1212"/>
      <c r="CE215" s="1212"/>
      <c r="CF215" s="1212"/>
      <c r="CG215" s="1212"/>
      <c r="CH215" s="1212"/>
    </row>
    <row r="216" spans="1:86" s="1215" customFormat="1" x14ac:dyDescent="0.2">
      <c r="A216" s="1211"/>
      <c r="B216" s="1192"/>
      <c r="C216" s="1192"/>
      <c r="D216" s="1192"/>
      <c r="E216" s="1192"/>
      <c r="F216" s="1192"/>
      <c r="G216" s="1192"/>
      <c r="H216" s="1192"/>
      <c r="I216" s="1192"/>
      <c r="J216" s="1192"/>
      <c r="K216" s="1192"/>
      <c r="L216" s="1192"/>
      <c r="M216" s="1192"/>
      <c r="N216" s="1206"/>
      <c r="O216" s="1192"/>
      <c r="P216" s="1206"/>
      <c r="Q216" s="1192"/>
      <c r="R216" s="1192"/>
      <c r="S216" s="1192"/>
      <c r="T216" s="1212"/>
      <c r="U216" s="1212"/>
      <c r="V216" s="1212"/>
      <c r="W216" s="1212"/>
      <c r="X216" s="1214"/>
      <c r="Y216" s="1214"/>
      <c r="Z216" s="1214"/>
      <c r="AA216" s="1212"/>
      <c r="AB216" s="1212"/>
      <c r="AC216" s="1212"/>
      <c r="AD216" s="1212"/>
      <c r="AE216" s="1212"/>
      <c r="AF216" s="1212"/>
      <c r="AG216" s="1212"/>
      <c r="AH216" s="1212"/>
      <c r="AI216" s="1212"/>
      <c r="AJ216" s="1212"/>
      <c r="AK216" s="1212"/>
      <c r="AL216" s="1212"/>
      <c r="AM216" s="1212"/>
      <c r="AN216" s="1212"/>
      <c r="AO216" s="1212"/>
      <c r="AP216" s="1212"/>
      <c r="AQ216" s="1212"/>
      <c r="AR216" s="1212"/>
      <c r="AS216" s="1212"/>
      <c r="AT216" s="1212"/>
      <c r="AU216" s="1212"/>
      <c r="AV216" s="1212"/>
      <c r="AW216" s="1212"/>
      <c r="AX216" s="1212"/>
      <c r="AY216" s="1212"/>
      <c r="AZ216" s="1212"/>
      <c r="BA216" s="1212"/>
      <c r="BB216" s="1212"/>
      <c r="BC216" s="1212"/>
      <c r="BD216" s="1212"/>
      <c r="BE216" s="1212"/>
      <c r="BF216" s="1212"/>
      <c r="BG216" s="1212"/>
      <c r="BH216" s="1212"/>
      <c r="BI216" s="1212"/>
      <c r="BJ216" s="1212"/>
      <c r="BK216" s="1212"/>
      <c r="BL216" s="1212"/>
      <c r="BM216" s="1212"/>
      <c r="BN216" s="1212"/>
      <c r="BO216" s="1212"/>
      <c r="BP216" s="1212"/>
      <c r="BQ216" s="1212"/>
      <c r="BR216" s="1212"/>
      <c r="BS216" s="1212"/>
      <c r="BT216" s="1212"/>
      <c r="BU216" s="1212"/>
      <c r="BV216" s="1212"/>
      <c r="BW216" s="1212"/>
      <c r="BX216" s="1212"/>
      <c r="BY216" s="1212"/>
      <c r="BZ216" s="1212"/>
      <c r="CA216" s="1212"/>
      <c r="CB216" s="1212"/>
      <c r="CC216" s="1212"/>
      <c r="CD216" s="1212"/>
      <c r="CE216" s="1212"/>
      <c r="CF216" s="1212"/>
      <c r="CG216" s="1212"/>
      <c r="CH216" s="1212"/>
    </row>
    <row r="217" spans="1:86" s="1215" customFormat="1" x14ac:dyDescent="0.2">
      <c r="A217" s="1211"/>
      <c r="B217" s="1192"/>
      <c r="C217" s="1192"/>
      <c r="D217" s="1192"/>
      <c r="E217" s="1192"/>
      <c r="F217" s="1192"/>
      <c r="G217" s="1192"/>
      <c r="H217" s="1192"/>
      <c r="I217" s="1192"/>
      <c r="J217" s="1192"/>
      <c r="K217" s="1192"/>
      <c r="L217" s="1192"/>
      <c r="M217" s="1192"/>
      <c r="N217" s="1206"/>
      <c r="O217" s="1192"/>
      <c r="P217" s="1206"/>
      <c r="Q217" s="1192"/>
      <c r="R217" s="1192"/>
      <c r="S217" s="1192"/>
      <c r="T217" s="1212"/>
      <c r="U217" s="1212"/>
      <c r="V217" s="1212"/>
      <c r="W217" s="1212"/>
      <c r="X217" s="1214"/>
      <c r="Y217" s="1214"/>
      <c r="Z217" s="1214"/>
      <c r="AA217" s="1212"/>
      <c r="AB217" s="1212"/>
      <c r="AC217" s="1212"/>
      <c r="AD217" s="1212"/>
      <c r="AE217" s="1212"/>
      <c r="AF217" s="1212"/>
      <c r="AG217" s="1212"/>
      <c r="AH217" s="1212"/>
      <c r="AI217" s="1212"/>
      <c r="AJ217" s="1212"/>
      <c r="AK217" s="1212"/>
      <c r="AL217" s="1212"/>
      <c r="AM217" s="1212"/>
      <c r="AN217" s="1212"/>
      <c r="AO217" s="1212"/>
      <c r="AP217" s="1212"/>
      <c r="AQ217" s="1212"/>
      <c r="AR217" s="1212"/>
      <c r="AS217" s="1212"/>
      <c r="AT217" s="1212"/>
      <c r="AU217" s="1212"/>
      <c r="AV217" s="1212"/>
      <c r="AW217" s="1212"/>
      <c r="AX217" s="1212"/>
      <c r="AY217" s="1212"/>
      <c r="AZ217" s="1212"/>
      <c r="BA217" s="1212"/>
      <c r="BB217" s="1212"/>
      <c r="BC217" s="1212"/>
      <c r="BD217" s="1212"/>
      <c r="BE217" s="1212"/>
      <c r="BF217" s="1212"/>
      <c r="BG217" s="1212"/>
      <c r="BH217" s="1212"/>
      <c r="BI217" s="1212"/>
      <c r="BJ217" s="1212"/>
      <c r="BK217" s="1212"/>
      <c r="BL217" s="1212"/>
      <c r="BM217" s="1212"/>
      <c r="BN217" s="1212"/>
      <c r="BO217" s="1212"/>
      <c r="BP217" s="1212"/>
      <c r="BQ217" s="1212"/>
      <c r="BR217" s="1212"/>
      <c r="BS217" s="1212"/>
      <c r="BT217" s="1212"/>
      <c r="BU217" s="1212"/>
      <c r="BV217" s="1212"/>
      <c r="BW217" s="1212"/>
      <c r="BX217" s="1212"/>
      <c r="BY217" s="1212"/>
      <c r="BZ217" s="1212"/>
      <c r="CA217" s="1212"/>
      <c r="CB217" s="1212"/>
      <c r="CC217" s="1212"/>
      <c r="CD217" s="1212"/>
      <c r="CE217" s="1212"/>
      <c r="CF217" s="1212"/>
      <c r="CG217" s="1212"/>
      <c r="CH217" s="1212"/>
    </row>
    <row r="218" spans="1:86" s="1215" customFormat="1" x14ac:dyDescent="0.2">
      <c r="A218" s="1211"/>
      <c r="B218" s="1192"/>
      <c r="C218" s="1192"/>
      <c r="D218" s="1192"/>
      <c r="E218" s="1192"/>
      <c r="F218" s="1192"/>
      <c r="G218" s="1192"/>
      <c r="H218" s="1192"/>
      <c r="I218" s="1192"/>
      <c r="J218" s="1192"/>
      <c r="K218" s="1192"/>
      <c r="L218" s="1192"/>
      <c r="M218" s="1192"/>
      <c r="N218" s="1206"/>
      <c r="O218" s="1192"/>
      <c r="P218" s="1206"/>
      <c r="Q218" s="1192"/>
      <c r="R218" s="1192"/>
      <c r="S218" s="1192"/>
      <c r="T218" s="1212"/>
      <c r="U218" s="1212"/>
      <c r="V218" s="1212"/>
      <c r="W218" s="1212"/>
      <c r="X218" s="1214"/>
      <c r="Y218" s="1214"/>
      <c r="Z218" s="1214"/>
      <c r="AA218" s="1212"/>
      <c r="AB218" s="1212"/>
      <c r="AC218" s="1212"/>
      <c r="AD218" s="1212"/>
      <c r="AE218" s="1212"/>
      <c r="AF218" s="1212"/>
      <c r="AG218" s="1212"/>
      <c r="AH218" s="1212"/>
      <c r="AI218" s="1212"/>
      <c r="AJ218" s="1212"/>
      <c r="AK218" s="1212"/>
      <c r="AL218" s="1212"/>
      <c r="AM218" s="1212"/>
      <c r="AN218" s="1212"/>
      <c r="AO218" s="1212"/>
      <c r="AP218" s="1212"/>
      <c r="AQ218" s="1212"/>
      <c r="AR218" s="1212"/>
      <c r="AS218" s="1212"/>
      <c r="AT218" s="1212"/>
      <c r="AU218" s="1212"/>
      <c r="AV218" s="1212"/>
      <c r="AW218" s="1212"/>
      <c r="AX218" s="1212"/>
      <c r="AY218" s="1212"/>
      <c r="AZ218" s="1212"/>
      <c r="BA218" s="1212"/>
      <c r="BB218" s="1212"/>
      <c r="BC218" s="1212"/>
      <c r="BD218" s="1212"/>
      <c r="BE218" s="1212"/>
      <c r="BF218" s="1212"/>
      <c r="BG218" s="1212"/>
      <c r="BH218" s="1212"/>
      <c r="BI218" s="1212"/>
      <c r="BJ218" s="1212"/>
      <c r="BK218" s="1212"/>
      <c r="BL218" s="1212"/>
      <c r="BM218" s="1212"/>
      <c r="BN218" s="1212"/>
      <c r="BO218" s="1212"/>
      <c r="BP218" s="1212"/>
      <c r="BQ218" s="1212"/>
      <c r="BR218" s="1212"/>
      <c r="BS218" s="1212"/>
      <c r="BT218" s="1212"/>
      <c r="BU218" s="1212"/>
      <c r="BV218" s="1212"/>
      <c r="BW218" s="1212"/>
      <c r="BX218" s="1212"/>
      <c r="BY218" s="1212"/>
      <c r="BZ218" s="1212"/>
      <c r="CA218" s="1212"/>
      <c r="CB218" s="1212"/>
      <c r="CC218" s="1212"/>
      <c r="CD218" s="1212"/>
      <c r="CE218" s="1212"/>
      <c r="CF218" s="1212"/>
      <c r="CG218" s="1212"/>
      <c r="CH218" s="1212"/>
    </row>
    <row r="219" spans="1:86" s="1215" customFormat="1" x14ac:dyDescent="0.2">
      <c r="A219" s="1211"/>
      <c r="B219" s="1192"/>
      <c r="C219" s="1192"/>
      <c r="D219" s="1192"/>
      <c r="E219" s="1192"/>
      <c r="F219" s="1192"/>
      <c r="G219" s="1192"/>
      <c r="H219" s="1192"/>
      <c r="I219" s="1192"/>
      <c r="J219" s="1192"/>
      <c r="K219" s="1192"/>
      <c r="L219" s="1192"/>
      <c r="M219" s="1192"/>
      <c r="N219" s="1206"/>
      <c r="O219" s="1192"/>
      <c r="P219" s="1206"/>
      <c r="Q219" s="1192"/>
      <c r="R219" s="1192"/>
      <c r="S219" s="1192"/>
      <c r="T219" s="1212"/>
      <c r="U219" s="1212"/>
      <c r="V219" s="1212"/>
      <c r="W219" s="1212"/>
      <c r="X219" s="1214"/>
      <c r="Y219" s="1214"/>
      <c r="Z219" s="1214"/>
      <c r="AA219" s="1212"/>
      <c r="AB219" s="1212"/>
      <c r="AC219" s="1212"/>
      <c r="AD219" s="1212"/>
      <c r="AE219" s="1212"/>
      <c r="AF219" s="1212"/>
      <c r="AG219" s="1212"/>
      <c r="AH219" s="1212"/>
      <c r="AI219" s="1212"/>
      <c r="AJ219" s="1212"/>
      <c r="AK219" s="1212"/>
      <c r="AL219" s="1212"/>
      <c r="AM219" s="1212"/>
      <c r="AN219" s="1212"/>
      <c r="AO219" s="1212"/>
      <c r="AP219" s="1212"/>
      <c r="AQ219" s="1212"/>
      <c r="AR219" s="1212"/>
      <c r="AS219" s="1212"/>
      <c r="AT219" s="1212"/>
      <c r="AU219" s="1212"/>
      <c r="AV219" s="1212"/>
      <c r="AW219" s="1212"/>
      <c r="AX219" s="1212"/>
      <c r="AY219" s="1212"/>
      <c r="AZ219" s="1212"/>
      <c r="BA219" s="1212"/>
      <c r="BB219" s="1212"/>
      <c r="BC219" s="1212"/>
      <c r="BD219" s="1212"/>
      <c r="BE219" s="1212"/>
      <c r="BF219" s="1212"/>
      <c r="BG219" s="1212"/>
      <c r="BH219" s="1212"/>
      <c r="BI219" s="1212"/>
      <c r="BJ219" s="1212"/>
      <c r="BK219" s="1212"/>
      <c r="BL219" s="1212"/>
      <c r="BM219" s="1212"/>
      <c r="BN219" s="1212"/>
      <c r="BO219" s="1212"/>
      <c r="BP219" s="1212"/>
      <c r="BQ219" s="1212"/>
      <c r="BR219" s="1212"/>
      <c r="BS219" s="1212"/>
      <c r="BT219" s="1212"/>
      <c r="BU219" s="1212"/>
      <c r="BV219" s="1212"/>
      <c r="BW219" s="1212"/>
      <c r="BX219" s="1212"/>
      <c r="BY219" s="1212"/>
      <c r="BZ219" s="1212"/>
      <c r="CA219" s="1212"/>
      <c r="CB219" s="1212"/>
      <c r="CC219" s="1212"/>
      <c r="CD219" s="1212"/>
      <c r="CE219" s="1212"/>
      <c r="CF219" s="1212"/>
      <c r="CG219" s="1212"/>
      <c r="CH219" s="1212"/>
    </row>
    <row r="220" spans="1:86" s="1215" customFormat="1" hidden="1" x14ac:dyDescent="0.2">
      <c r="A220" s="1384">
        <f>SUM(A7:I19)+SUM(A69:B71)+SUM(A80:I105)</f>
        <v>0</v>
      </c>
      <c r="B220" s="1192" t="s">
        <v>131</v>
      </c>
      <c r="C220" s="1192"/>
      <c r="D220" s="1192"/>
      <c r="E220" s="1192"/>
      <c r="F220" s="1192"/>
      <c r="G220" s="1192"/>
      <c r="H220" s="1192"/>
      <c r="I220" s="1192"/>
      <c r="J220" s="1192"/>
      <c r="K220" s="1192"/>
      <c r="L220" s="1192"/>
      <c r="M220" s="1192"/>
      <c r="N220" s="1206"/>
      <c r="O220" s="1192"/>
      <c r="P220" s="1206"/>
      <c r="Q220" s="1192"/>
      <c r="R220" s="1192"/>
      <c r="S220" s="1192"/>
      <c r="T220" s="1212"/>
      <c r="U220" s="1212"/>
      <c r="V220" s="1212"/>
      <c r="W220" s="1212"/>
      <c r="X220" s="1214"/>
      <c r="Y220" s="1214"/>
      <c r="Z220" s="1214"/>
      <c r="AA220" s="1212"/>
      <c r="AB220" s="1212"/>
      <c r="AC220" s="1212"/>
      <c r="AD220" s="1212"/>
      <c r="AE220" s="1212"/>
      <c r="AF220" s="1212"/>
      <c r="AG220" s="1212"/>
      <c r="AH220" s="1212"/>
      <c r="AI220" s="1212"/>
      <c r="AJ220" s="1212"/>
      <c r="AK220" s="1212"/>
      <c r="AL220" s="1212"/>
      <c r="AM220" s="1212"/>
      <c r="AN220" s="1212"/>
      <c r="AO220" s="1212"/>
      <c r="AP220" s="1212"/>
      <c r="AQ220" s="1212"/>
      <c r="AR220" s="1212"/>
      <c r="AS220" s="1212"/>
      <c r="AT220" s="1212"/>
      <c r="AU220" s="1212"/>
      <c r="AV220" s="1212"/>
      <c r="AW220" s="1212"/>
      <c r="AX220" s="1212"/>
      <c r="AY220" s="1212"/>
      <c r="AZ220" s="1212"/>
      <c r="BA220" s="1212"/>
      <c r="BB220" s="1212"/>
      <c r="BC220" s="1212"/>
      <c r="BD220" s="1385">
        <v>0</v>
      </c>
      <c r="BE220" s="1212"/>
      <c r="BF220" s="1212"/>
      <c r="BG220" s="1212"/>
      <c r="BH220" s="1212"/>
      <c r="BI220" s="1212"/>
      <c r="BJ220" s="1212"/>
      <c r="BK220" s="1212"/>
      <c r="BL220" s="1212"/>
      <c r="BM220" s="1212"/>
      <c r="BN220" s="1212"/>
      <c r="BO220" s="1212"/>
      <c r="BP220" s="1212"/>
      <c r="BQ220" s="1212"/>
      <c r="BR220" s="1212"/>
      <c r="BS220" s="1212"/>
      <c r="BT220" s="1212"/>
      <c r="BU220" s="1212"/>
      <c r="BV220" s="1212"/>
      <c r="BW220" s="1212"/>
      <c r="BX220" s="1212"/>
      <c r="BY220" s="1212"/>
      <c r="BZ220" s="1212"/>
      <c r="CA220" s="1212"/>
      <c r="CB220" s="1212"/>
      <c r="CC220" s="1212"/>
      <c r="CD220" s="1212"/>
      <c r="CE220" s="1212"/>
      <c r="CF220" s="1212"/>
      <c r="CG220" s="1212"/>
      <c r="CH220" s="1212"/>
    </row>
    <row r="221" spans="1:86" s="1215" customFormat="1" hidden="1" x14ac:dyDescent="0.2">
      <c r="A221" s="1384">
        <f>SUM(A21:H67)+SUM(A73:L78)</f>
        <v>18</v>
      </c>
      <c r="B221" s="1192" t="s">
        <v>132</v>
      </c>
      <c r="C221" s="1192"/>
      <c r="D221" s="1192"/>
      <c r="E221" s="1192"/>
      <c r="F221" s="1192"/>
      <c r="G221" s="1192"/>
      <c r="H221" s="1192"/>
      <c r="I221" s="1192"/>
      <c r="J221" s="1192"/>
      <c r="K221" s="1192"/>
      <c r="L221" s="1192"/>
      <c r="M221" s="1192"/>
      <c r="N221" s="1206"/>
      <c r="O221" s="1192"/>
      <c r="P221" s="1206"/>
      <c r="Q221" s="1192"/>
      <c r="R221" s="1192"/>
      <c r="S221" s="1192"/>
      <c r="T221" s="1212"/>
      <c r="U221" s="1212"/>
      <c r="V221" s="1212"/>
      <c r="W221" s="1212"/>
      <c r="X221" s="1214"/>
      <c r="Y221" s="1214"/>
      <c r="Z221" s="1214"/>
      <c r="AA221" s="1212"/>
      <c r="AB221" s="1212"/>
      <c r="AC221" s="1212"/>
      <c r="AD221" s="1212"/>
      <c r="AE221" s="1212"/>
      <c r="AF221" s="1212"/>
      <c r="AG221" s="1212"/>
      <c r="AH221" s="1212"/>
      <c r="AI221" s="1212"/>
      <c r="AJ221" s="1212"/>
      <c r="AK221" s="1212"/>
      <c r="AL221" s="1212"/>
      <c r="AM221" s="1212"/>
      <c r="AN221" s="1212"/>
      <c r="AO221" s="1212"/>
      <c r="AP221" s="1212"/>
      <c r="AQ221" s="1212"/>
      <c r="AR221" s="1212"/>
      <c r="AS221" s="1212"/>
      <c r="AT221" s="1212"/>
      <c r="AU221" s="1212"/>
      <c r="AV221" s="1212"/>
      <c r="AW221" s="1212"/>
      <c r="AX221" s="1212"/>
      <c r="AY221" s="1212"/>
      <c r="AZ221" s="1212"/>
      <c r="BA221" s="1212"/>
      <c r="BB221" s="1212"/>
      <c r="BC221" s="1212"/>
      <c r="BD221" s="1385">
        <v>0</v>
      </c>
      <c r="BE221" s="1212"/>
      <c r="BF221" s="1212"/>
      <c r="BG221" s="1212"/>
      <c r="BH221" s="1212"/>
      <c r="BI221" s="1212"/>
      <c r="BJ221" s="1212"/>
      <c r="BK221" s="1212"/>
      <c r="BL221" s="1212"/>
      <c r="BM221" s="1212"/>
      <c r="BN221" s="1212"/>
      <c r="BO221" s="1212"/>
      <c r="BP221" s="1212"/>
      <c r="BQ221" s="1212"/>
      <c r="BR221" s="1212"/>
      <c r="BS221" s="1212"/>
      <c r="BT221" s="1212"/>
      <c r="BU221" s="1212"/>
      <c r="BV221" s="1212"/>
      <c r="BW221" s="1212"/>
      <c r="BX221" s="1212"/>
      <c r="BY221" s="1212"/>
      <c r="BZ221" s="1212"/>
      <c r="CA221" s="1212"/>
      <c r="CB221" s="1212"/>
      <c r="CC221" s="1212"/>
      <c r="CD221" s="1212"/>
      <c r="CE221" s="1212"/>
      <c r="CF221" s="1212"/>
      <c r="CG221" s="1212"/>
      <c r="CH221" s="1212"/>
    </row>
    <row r="222" spans="1:86" s="1215" customFormat="1" x14ac:dyDescent="0.2">
      <c r="A222" s="1211"/>
      <c r="B222" s="1192"/>
      <c r="C222" s="1192"/>
      <c r="D222" s="1192"/>
      <c r="E222" s="1192"/>
      <c r="F222" s="1192"/>
      <c r="G222" s="1192"/>
      <c r="H222" s="1192"/>
      <c r="I222" s="1192"/>
      <c r="J222" s="1192"/>
      <c r="K222" s="1192"/>
      <c r="L222" s="1192"/>
      <c r="M222" s="1192"/>
      <c r="N222" s="1206"/>
      <c r="O222" s="1192"/>
      <c r="P222" s="1206"/>
      <c r="Q222" s="1192"/>
      <c r="R222" s="1192"/>
      <c r="S222" s="1192"/>
      <c r="T222" s="1212"/>
      <c r="U222" s="1212"/>
      <c r="V222" s="1212"/>
      <c r="W222" s="1212"/>
      <c r="X222" s="1214"/>
      <c r="Y222" s="1214"/>
      <c r="Z222" s="1214"/>
      <c r="AA222" s="1212"/>
      <c r="AB222" s="1212"/>
      <c r="AC222" s="1212"/>
      <c r="AD222" s="1212"/>
      <c r="AE222" s="1212"/>
      <c r="AF222" s="1212"/>
      <c r="AG222" s="1212"/>
      <c r="AH222" s="1212"/>
      <c r="AI222" s="1212"/>
      <c r="AJ222" s="1212"/>
      <c r="AK222" s="1212"/>
      <c r="AL222" s="1212"/>
      <c r="AM222" s="1212"/>
      <c r="AN222" s="1212"/>
      <c r="AO222" s="1212"/>
      <c r="AP222" s="1212"/>
      <c r="AQ222" s="1212"/>
      <c r="AR222" s="1212"/>
      <c r="AS222" s="1212"/>
      <c r="AT222" s="1212"/>
      <c r="AU222" s="1212"/>
      <c r="AV222" s="1212"/>
      <c r="AW222" s="1212"/>
      <c r="AX222" s="1212"/>
      <c r="AY222" s="1212"/>
      <c r="AZ222" s="1212"/>
      <c r="BA222" s="1212"/>
      <c r="BB222" s="1212"/>
      <c r="BC222" s="1212"/>
      <c r="BD222" s="1212"/>
      <c r="BE222" s="1212"/>
      <c r="BF222" s="1212"/>
      <c r="BG222" s="1212"/>
      <c r="BH222" s="1212"/>
      <c r="BI222" s="1212"/>
      <c r="BJ222" s="1212"/>
      <c r="BK222" s="1212"/>
      <c r="BL222" s="1212"/>
      <c r="BM222" s="1212"/>
      <c r="BN222" s="1212"/>
      <c r="BO222" s="1212"/>
      <c r="BP222" s="1212"/>
      <c r="BQ222" s="1212"/>
      <c r="BR222" s="1212"/>
      <c r="BS222" s="1212"/>
      <c r="BT222" s="1212"/>
      <c r="BU222" s="1212"/>
      <c r="BV222" s="1212"/>
      <c r="BW222" s="1212"/>
      <c r="BX222" s="1212"/>
      <c r="BY222" s="1212"/>
      <c r="BZ222" s="1212"/>
      <c r="CA222" s="1212"/>
      <c r="CB222" s="1212"/>
      <c r="CC222" s="1212"/>
      <c r="CD222" s="1212"/>
      <c r="CE222" s="1212"/>
      <c r="CF222" s="1212"/>
      <c r="CG222" s="1212"/>
      <c r="CH222" s="1212"/>
    </row>
    <row r="223" spans="1:86" s="1215" customFormat="1" x14ac:dyDescent="0.2">
      <c r="A223" s="1211"/>
      <c r="B223" s="1192"/>
      <c r="C223" s="1192"/>
      <c r="D223" s="1192"/>
      <c r="E223" s="1192"/>
      <c r="F223" s="1192"/>
      <c r="G223" s="1192"/>
      <c r="H223" s="1192"/>
      <c r="I223" s="1192"/>
      <c r="J223" s="1192"/>
      <c r="K223" s="1192"/>
      <c r="L223" s="1192"/>
      <c r="M223" s="1192"/>
      <c r="N223" s="1206"/>
      <c r="O223" s="1192"/>
      <c r="P223" s="1206"/>
      <c r="Q223" s="1192"/>
      <c r="R223" s="1192"/>
      <c r="S223" s="1192"/>
      <c r="T223" s="1212"/>
      <c r="U223" s="1212"/>
      <c r="V223" s="1212"/>
      <c r="W223" s="1212"/>
      <c r="X223" s="1214"/>
      <c r="Y223" s="1214"/>
      <c r="Z223" s="1214"/>
      <c r="AA223" s="1212"/>
      <c r="AB223" s="1212"/>
      <c r="AC223" s="1212"/>
      <c r="AD223" s="1212"/>
      <c r="AE223" s="1212"/>
      <c r="AF223" s="1212"/>
      <c r="AG223" s="1212"/>
      <c r="AH223" s="1212"/>
      <c r="AI223" s="1212"/>
      <c r="AJ223" s="1212"/>
      <c r="AK223" s="1212"/>
      <c r="AL223" s="1212"/>
      <c r="AM223" s="1212"/>
      <c r="AN223" s="1212"/>
      <c r="AO223" s="1212"/>
      <c r="AP223" s="1212"/>
      <c r="AQ223" s="1212"/>
      <c r="AR223" s="1212"/>
      <c r="AS223" s="1212"/>
      <c r="AT223" s="1212"/>
      <c r="AU223" s="1212"/>
      <c r="AV223" s="1212"/>
      <c r="AW223" s="1212"/>
      <c r="AX223" s="1212"/>
      <c r="AY223" s="1212"/>
      <c r="AZ223" s="1212"/>
      <c r="BA223" s="1212"/>
      <c r="BB223" s="1212"/>
      <c r="BC223" s="1212"/>
      <c r="BD223" s="1212"/>
      <c r="BE223" s="1212"/>
      <c r="BF223" s="1212"/>
      <c r="BG223" s="1212"/>
      <c r="BH223" s="1212"/>
      <c r="BI223" s="1212"/>
      <c r="BJ223" s="1212"/>
      <c r="BK223" s="1212"/>
      <c r="BL223" s="1212"/>
      <c r="BM223" s="1212"/>
      <c r="BN223" s="1212"/>
      <c r="BO223" s="1212"/>
      <c r="BP223" s="1212"/>
      <c r="BQ223" s="1212"/>
      <c r="BR223" s="1212"/>
      <c r="BS223" s="1212"/>
      <c r="BT223" s="1212"/>
      <c r="BU223" s="1212"/>
      <c r="BV223" s="1212"/>
      <c r="BW223" s="1212"/>
      <c r="BX223" s="1212"/>
      <c r="BY223" s="1212"/>
      <c r="BZ223" s="1212"/>
      <c r="CA223" s="1212"/>
      <c r="CB223" s="1212"/>
      <c r="CC223" s="1212"/>
      <c r="CD223" s="1212"/>
      <c r="CE223" s="1212"/>
      <c r="CF223" s="1212"/>
      <c r="CG223" s="1212"/>
      <c r="CH223" s="1212"/>
    </row>
    <row r="224" spans="1:86" s="1215" customFormat="1" x14ac:dyDescent="0.2">
      <c r="A224" s="1211"/>
      <c r="B224" s="1192"/>
      <c r="C224" s="1192"/>
      <c r="D224" s="1192"/>
      <c r="E224" s="1192"/>
      <c r="F224" s="1192"/>
      <c r="G224" s="1192"/>
      <c r="H224" s="1192"/>
      <c r="I224" s="1192"/>
      <c r="J224" s="1192"/>
      <c r="K224" s="1192"/>
      <c r="L224" s="1192"/>
      <c r="M224" s="1192"/>
      <c r="N224" s="1206"/>
      <c r="O224" s="1192"/>
      <c r="P224" s="1206"/>
      <c r="Q224" s="1192"/>
      <c r="R224" s="1192"/>
      <c r="S224" s="1192"/>
      <c r="T224" s="1212"/>
      <c r="U224" s="1212"/>
      <c r="V224" s="1212"/>
      <c r="W224" s="1212"/>
      <c r="X224" s="1214"/>
      <c r="Y224" s="1214"/>
      <c r="Z224" s="1214"/>
      <c r="AA224" s="1212"/>
      <c r="AB224" s="1212"/>
      <c r="AC224" s="1212"/>
      <c r="AD224" s="1212"/>
      <c r="AE224" s="1212"/>
      <c r="AF224" s="1212"/>
      <c r="AG224" s="1212"/>
      <c r="AH224" s="1212"/>
      <c r="AI224" s="1212"/>
      <c r="AJ224" s="1212"/>
      <c r="AK224" s="1212"/>
      <c r="AL224" s="1212"/>
      <c r="AM224" s="1212"/>
      <c r="AN224" s="1212"/>
      <c r="AO224" s="1212"/>
      <c r="AP224" s="1212"/>
      <c r="AQ224" s="1212"/>
      <c r="AR224" s="1212"/>
      <c r="AS224" s="1212"/>
      <c r="AT224" s="1212"/>
      <c r="AU224" s="1212"/>
      <c r="AV224" s="1212"/>
      <c r="AW224" s="1212"/>
      <c r="AX224" s="1212"/>
      <c r="AY224" s="1212"/>
      <c r="AZ224" s="1212"/>
      <c r="BA224" s="1212"/>
      <c r="BB224" s="1212"/>
      <c r="BC224" s="1212"/>
      <c r="BD224" s="1212"/>
      <c r="BE224" s="1212"/>
      <c r="BF224" s="1212"/>
      <c r="BG224" s="1212"/>
      <c r="BH224" s="1212"/>
      <c r="BI224" s="1212"/>
      <c r="BJ224" s="1212"/>
      <c r="BK224" s="1212"/>
      <c r="BL224" s="1212"/>
      <c r="BM224" s="1212"/>
      <c r="BN224" s="1212"/>
      <c r="BO224" s="1212"/>
      <c r="BP224" s="1212"/>
      <c r="BQ224" s="1212"/>
      <c r="BR224" s="1212"/>
      <c r="BS224" s="1212"/>
      <c r="BT224" s="1212"/>
      <c r="BU224" s="1212"/>
      <c r="BV224" s="1212"/>
      <c r="BW224" s="1212"/>
      <c r="BX224" s="1212"/>
      <c r="BY224" s="1212"/>
      <c r="BZ224" s="1212"/>
      <c r="CA224" s="1212"/>
      <c r="CB224" s="1212"/>
      <c r="CC224" s="1212"/>
      <c r="CD224" s="1212"/>
      <c r="CE224" s="1212"/>
      <c r="CF224" s="1212"/>
      <c r="CG224" s="1212"/>
      <c r="CH224" s="1212"/>
    </row>
    <row r="225" spans="1:86" s="1215" customFormat="1" x14ac:dyDescent="0.2">
      <c r="A225" s="1211"/>
      <c r="B225" s="1192"/>
      <c r="C225" s="1192"/>
      <c r="D225" s="1192"/>
      <c r="E225" s="1192"/>
      <c r="F225" s="1192"/>
      <c r="G225" s="1192"/>
      <c r="H225" s="1192"/>
      <c r="I225" s="1192"/>
      <c r="J225" s="1192"/>
      <c r="K225" s="1192"/>
      <c r="L225" s="1192"/>
      <c r="M225" s="1192"/>
      <c r="N225" s="1206"/>
      <c r="O225" s="1192"/>
      <c r="P225" s="1206"/>
      <c r="Q225" s="1192"/>
      <c r="R225" s="1192"/>
      <c r="S225" s="1192"/>
      <c r="T225" s="1212"/>
      <c r="U225" s="1212"/>
      <c r="V225" s="1212"/>
      <c r="W225" s="1212"/>
      <c r="X225" s="1214"/>
      <c r="Y225" s="1214"/>
      <c r="Z225" s="1214"/>
      <c r="AA225" s="1212"/>
      <c r="AB225" s="1212"/>
      <c r="AC225" s="1212"/>
      <c r="AD225" s="1212"/>
      <c r="AE225" s="1212"/>
      <c r="AF225" s="1212"/>
      <c r="AG225" s="1212"/>
      <c r="AH225" s="1212"/>
      <c r="AI225" s="1212"/>
      <c r="AJ225" s="1212"/>
      <c r="AK225" s="1212"/>
      <c r="AL225" s="1212"/>
      <c r="AM225" s="1212"/>
      <c r="AN225" s="1212"/>
      <c r="AO225" s="1212"/>
      <c r="AP225" s="1212"/>
      <c r="AQ225" s="1212"/>
      <c r="AR225" s="1212"/>
      <c r="AS225" s="1212"/>
      <c r="AT225" s="1212"/>
      <c r="AU225" s="1212"/>
      <c r="AV225" s="1212"/>
      <c r="AW225" s="1212"/>
      <c r="AX225" s="1212"/>
      <c r="AY225" s="1212"/>
      <c r="AZ225" s="1212"/>
      <c r="BA225" s="1212"/>
      <c r="BB225" s="1212"/>
      <c r="BC225" s="1212"/>
      <c r="BD225" s="1212"/>
      <c r="BE225" s="1212"/>
      <c r="BF225" s="1212"/>
      <c r="BG225" s="1212"/>
      <c r="BH225" s="1212"/>
      <c r="BI225" s="1212"/>
      <c r="BJ225" s="1212"/>
      <c r="BK225" s="1212"/>
      <c r="BL225" s="1212"/>
      <c r="BM225" s="1212"/>
      <c r="BN225" s="1212"/>
      <c r="BO225" s="1212"/>
      <c r="BP225" s="1212"/>
      <c r="BQ225" s="1212"/>
      <c r="BR225" s="1212"/>
      <c r="BS225" s="1212"/>
      <c r="BT225" s="1212"/>
      <c r="BU225" s="1212"/>
      <c r="BV225" s="1212"/>
      <c r="BW225" s="1212"/>
      <c r="BX225" s="1212"/>
      <c r="BY225" s="1212"/>
      <c r="BZ225" s="1212"/>
      <c r="CA225" s="1212"/>
      <c r="CB225" s="1212"/>
      <c r="CC225" s="1212"/>
      <c r="CD225" s="1212"/>
      <c r="CE225" s="1212"/>
      <c r="CF225" s="1212"/>
      <c r="CG225" s="1212"/>
      <c r="CH225" s="1212"/>
    </row>
    <row r="226" spans="1:86" s="1215" customFormat="1" x14ac:dyDescent="0.2">
      <c r="A226" s="1211"/>
      <c r="B226" s="1192"/>
      <c r="C226" s="1192"/>
      <c r="D226" s="1192"/>
      <c r="E226" s="1192"/>
      <c r="F226" s="1192"/>
      <c r="G226" s="1192"/>
      <c r="H226" s="1192"/>
      <c r="I226" s="1192"/>
      <c r="J226" s="1192"/>
      <c r="K226" s="1192"/>
      <c r="L226" s="1192"/>
      <c r="M226" s="1192"/>
      <c r="N226" s="1206"/>
      <c r="O226" s="1192"/>
      <c r="P226" s="1206"/>
      <c r="Q226" s="1192"/>
      <c r="R226" s="1192"/>
      <c r="S226" s="1192"/>
      <c r="T226" s="1212"/>
      <c r="U226" s="1212"/>
      <c r="V226" s="1212"/>
      <c r="W226" s="1212"/>
      <c r="X226" s="1214"/>
      <c r="Y226" s="1214"/>
      <c r="Z226" s="1214"/>
      <c r="AA226" s="1212"/>
      <c r="AB226" s="1212"/>
      <c r="AC226" s="1212"/>
      <c r="AD226" s="1212"/>
      <c r="AE226" s="1212"/>
      <c r="AF226" s="1212"/>
      <c r="AG226" s="1212"/>
      <c r="AH226" s="1212"/>
      <c r="AI226" s="1212"/>
      <c r="AJ226" s="1212"/>
      <c r="AK226" s="1212"/>
      <c r="AL226" s="1212"/>
      <c r="AM226" s="1212"/>
      <c r="AN226" s="1212"/>
      <c r="AO226" s="1212"/>
      <c r="AP226" s="1212"/>
      <c r="AQ226" s="1212"/>
      <c r="AR226" s="1212"/>
      <c r="AS226" s="1212"/>
      <c r="AT226" s="1212"/>
      <c r="AU226" s="1212"/>
      <c r="AV226" s="1212"/>
      <c r="AW226" s="1212"/>
      <c r="AX226" s="1212"/>
      <c r="AY226" s="1212"/>
      <c r="AZ226" s="1212"/>
      <c r="BA226" s="1212"/>
      <c r="BB226" s="1212"/>
      <c r="BC226" s="1212"/>
      <c r="BD226" s="1212"/>
      <c r="BE226" s="1212"/>
      <c r="BF226" s="1212"/>
      <c r="BG226" s="1212"/>
      <c r="BH226" s="1212"/>
      <c r="BI226" s="1212"/>
      <c r="BJ226" s="1212"/>
      <c r="BK226" s="1212"/>
      <c r="BL226" s="1212"/>
      <c r="BM226" s="1212"/>
      <c r="BN226" s="1212"/>
      <c r="BO226" s="1212"/>
      <c r="BP226" s="1212"/>
      <c r="BQ226" s="1212"/>
      <c r="BR226" s="1212"/>
      <c r="BS226" s="1212"/>
      <c r="BT226" s="1212"/>
      <c r="BU226" s="1212"/>
      <c r="BV226" s="1212"/>
      <c r="BW226" s="1212"/>
      <c r="BX226" s="1212"/>
      <c r="BY226" s="1212"/>
      <c r="BZ226" s="1212"/>
      <c r="CA226" s="1212"/>
      <c r="CB226" s="1212"/>
      <c r="CC226" s="1212"/>
      <c r="CD226" s="1212"/>
      <c r="CE226" s="1212"/>
      <c r="CF226" s="1212"/>
      <c r="CG226" s="1212"/>
      <c r="CH226" s="1212"/>
    </row>
    <row r="227" spans="1:86" s="1215" customFormat="1" x14ac:dyDescent="0.2">
      <c r="A227" s="1211"/>
      <c r="B227" s="1192"/>
      <c r="C227" s="1192"/>
      <c r="D227" s="1192"/>
      <c r="E227" s="1192"/>
      <c r="F227" s="1192"/>
      <c r="G227" s="1192"/>
      <c r="H227" s="1192"/>
      <c r="I227" s="1192"/>
      <c r="J227" s="1192"/>
      <c r="K227" s="1192"/>
      <c r="L227" s="1192"/>
      <c r="M227" s="1192"/>
      <c r="N227" s="1206"/>
      <c r="O227" s="1192"/>
      <c r="P227" s="1206"/>
      <c r="Q227" s="1192"/>
      <c r="R227" s="1192"/>
      <c r="S227" s="1192"/>
      <c r="T227" s="1212"/>
      <c r="U227" s="1212"/>
      <c r="V227" s="1212"/>
      <c r="W227" s="1212"/>
      <c r="X227" s="1214"/>
      <c r="Y227" s="1214"/>
      <c r="Z227" s="1214"/>
      <c r="AA227" s="1212"/>
      <c r="AB227" s="1212"/>
      <c r="AC227" s="1212"/>
      <c r="AD227" s="1212"/>
      <c r="AE227" s="1212"/>
      <c r="AF227" s="1212"/>
      <c r="AG227" s="1212"/>
      <c r="AH227" s="1212"/>
      <c r="AI227" s="1212"/>
      <c r="AJ227" s="1212"/>
      <c r="AK227" s="1212"/>
      <c r="AL227" s="1212"/>
      <c r="AM227" s="1212"/>
      <c r="AN227" s="1212"/>
      <c r="AO227" s="1212"/>
      <c r="AP227" s="1212"/>
      <c r="AQ227" s="1212"/>
      <c r="AR227" s="1212"/>
      <c r="AS227" s="1212"/>
      <c r="AT227" s="1212"/>
      <c r="AU227" s="1212"/>
      <c r="AV227" s="1212"/>
      <c r="AW227" s="1212"/>
      <c r="AX227" s="1212"/>
      <c r="AY227" s="1212"/>
      <c r="AZ227" s="1212"/>
      <c r="BA227" s="1212"/>
      <c r="BB227" s="1212"/>
      <c r="BC227" s="1212"/>
      <c r="BD227" s="1212"/>
      <c r="BE227" s="1212"/>
      <c r="BF227" s="1212"/>
      <c r="BG227" s="1212"/>
      <c r="BH227" s="1212"/>
      <c r="BI227" s="1212"/>
      <c r="BJ227" s="1212"/>
      <c r="BK227" s="1212"/>
      <c r="BL227" s="1212"/>
      <c r="BM227" s="1212"/>
      <c r="BN227" s="1212"/>
      <c r="BO227" s="1212"/>
      <c r="BP227" s="1212"/>
      <c r="BQ227" s="1212"/>
      <c r="BR227" s="1212"/>
      <c r="BS227" s="1212"/>
      <c r="BT227" s="1212"/>
      <c r="BU227" s="1212"/>
      <c r="BV227" s="1212"/>
      <c r="BW227" s="1212"/>
      <c r="BX227" s="1212"/>
      <c r="BY227" s="1212"/>
      <c r="BZ227" s="1212"/>
      <c r="CA227" s="1212"/>
      <c r="CB227" s="1212"/>
      <c r="CC227" s="1212"/>
      <c r="CD227" s="1212"/>
      <c r="CE227" s="1212"/>
      <c r="CF227" s="1212"/>
      <c r="CG227" s="1212"/>
      <c r="CH227" s="1212"/>
    </row>
    <row r="228" spans="1:86" s="1215" customFormat="1" x14ac:dyDescent="0.2">
      <c r="A228" s="1211"/>
      <c r="B228" s="1192"/>
      <c r="C228" s="1192"/>
      <c r="D228" s="1192"/>
      <c r="E228" s="1192"/>
      <c r="F228" s="1192"/>
      <c r="G228" s="1192"/>
      <c r="H228" s="1192"/>
      <c r="I228" s="1192"/>
      <c r="J228" s="1192"/>
      <c r="K228" s="1192"/>
      <c r="L228" s="1192"/>
      <c r="M228" s="1192"/>
      <c r="N228" s="1206"/>
      <c r="O228" s="1192"/>
      <c r="P228" s="1206"/>
      <c r="Q228" s="1192"/>
      <c r="R228" s="1192"/>
      <c r="S228" s="1192"/>
      <c r="T228" s="1212"/>
      <c r="U228" s="1212"/>
      <c r="V228" s="1212"/>
      <c r="W228" s="1212"/>
      <c r="X228" s="1214"/>
      <c r="Y228" s="1214"/>
      <c r="Z228" s="1214"/>
      <c r="AA228" s="1212"/>
      <c r="AB228" s="1212"/>
      <c r="AC228" s="1212"/>
      <c r="AD228" s="1212"/>
      <c r="AE228" s="1212"/>
      <c r="AF228" s="1212"/>
      <c r="AG228" s="1212"/>
      <c r="AH228" s="1212"/>
      <c r="AI228" s="1212"/>
      <c r="AJ228" s="1212"/>
      <c r="AK228" s="1212"/>
      <c r="AL228" s="1212"/>
      <c r="AM228" s="1212"/>
      <c r="AN228" s="1212"/>
      <c r="AO228" s="1212"/>
      <c r="AP228" s="1212"/>
      <c r="AQ228" s="1212"/>
      <c r="AR228" s="1212"/>
      <c r="AS228" s="1212"/>
      <c r="AT228" s="1212"/>
      <c r="AU228" s="1212"/>
      <c r="AV228" s="1212"/>
      <c r="AW228" s="1212"/>
      <c r="AX228" s="1212"/>
      <c r="AY228" s="1212"/>
      <c r="AZ228" s="1212"/>
      <c r="BA228" s="1212"/>
      <c r="BB228" s="1212"/>
      <c r="BC228" s="1212"/>
      <c r="BD228" s="1212"/>
      <c r="BE228" s="1212"/>
      <c r="BF228" s="1212"/>
      <c r="BG228" s="1212"/>
      <c r="BH228" s="1212"/>
      <c r="BI228" s="1212"/>
      <c r="BJ228" s="1212"/>
      <c r="BK228" s="1212"/>
      <c r="BL228" s="1212"/>
      <c r="BM228" s="1212"/>
      <c r="BN228" s="1212"/>
      <c r="BO228" s="1212"/>
      <c r="BP228" s="1212"/>
      <c r="BQ228" s="1212"/>
      <c r="BR228" s="1212"/>
      <c r="BS228" s="1212"/>
      <c r="BT228" s="1212"/>
      <c r="BU228" s="1212"/>
      <c r="BV228" s="1212"/>
      <c r="BW228" s="1212"/>
      <c r="BX228" s="1212"/>
      <c r="BY228" s="1212"/>
      <c r="BZ228" s="1212"/>
      <c r="CA228" s="1212"/>
      <c r="CB228" s="1212"/>
      <c r="CC228" s="1212"/>
      <c r="CD228" s="1212"/>
      <c r="CE228" s="1212"/>
      <c r="CF228" s="1212"/>
      <c r="CG228" s="1212"/>
      <c r="CH228" s="1212"/>
    </row>
    <row r="229" spans="1:86" s="1215" customFormat="1" x14ac:dyDescent="0.2">
      <c r="A229" s="1211"/>
      <c r="B229" s="1192"/>
      <c r="C229" s="1192"/>
      <c r="D229" s="1192"/>
      <c r="E229" s="1192"/>
      <c r="F229" s="1192"/>
      <c r="G229" s="1192"/>
      <c r="H229" s="1192"/>
      <c r="I229" s="1192"/>
      <c r="J229" s="1192"/>
      <c r="K229" s="1192"/>
      <c r="L229" s="1192"/>
      <c r="M229" s="1192"/>
      <c r="N229" s="1206"/>
      <c r="O229" s="1192"/>
      <c r="P229" s="1206"/>
      <c r="Q229" s="1192"/>
      <c r="R229" s="1192"/>
      <c r="S229" s="1192"/>
      <c r="T229" s="1212"/>
      <c r="U229" s="1212"/>
      <c r="V229" s="1212"/>
      <c r="W229" s="1212"/>
      <c r="X229" s="1214"/>
      <c r="Y229" s="1214"/>
      <c r="Z229" s="1214"/>
      <c r="AA229" s="1212"/>
      <c r="AB229" s="1212"/>
      <c r="AC229" s="1212"/>
      <c r="AD229" s="1212"/>
      <c r="AE229" s="1212"/>
      <c r="AF229" s="1212"/>
      <c r="AG229" s="1212"/>
      <c r="AH229" s="1212"/>
      <c r="AI229" s="1212"/>
      <c r="AJ229" s="1212"/>
      <c r="AK229" s="1212"/>
      <c r="AL229" s="1212"/>
      <c r="AM229" s="1212"/>
      <c r="AN229" s="1212"/>
      <c r="AO229" s="1212"/>
      <c r="AP229" s="1212"/>
      <c r="AQ229" s="1212"/>
      <c r="AR229" s="1212"/>
      <c r="AS229" s="1212"/>
      <c r="AT229" s="1212"/>
      <c r="AU229" s="1212"/>
      <c r="AV229" s="1212"/>
      <c r="AW229" s="1212"/>
      <c r="AX229" s="1212"/>
      <c r="AY229" s="1212"/>
      <c r="AZ229" s="1212"/>
      <c r="BA229" s="1212"/>
      <c r="BB229" s="1212"/>
      <c r="BC229" s="1212"/>
      <c r="BD229" s="1212"/>
      <c r="BE229" s="1212"/>
      <c r="BF229" s="1212"/>
      <c r="BG229" s="1212"/>
      <c r="BH229" s="1212"/>
      <c r="BI229" s="1212"/>
      <c r="BJ229" s="1212"/>
      <c r="BK229" s="1212"/>
      <c r="BL229" s="1212"/>
      <c r="BM229" s="1212"/>
      <c r="BN229" s="1212"/>
      <c r="BO229" s="1212"/>
      <c r="BP229" s="1212"/>
      <c r="BQ229" s="1212"/>
      <c r="BR229" s="1212"/>
      <c r="BS229" s="1212"/>
      <c r="BT229" s="1212"/>
      <c r="BU229" s="1212"/>
      <c r="BV229" s="1212"/>
      <c r="BW229" s="1212"/>
      <c r="BX229" s="1212"/>
      <c r="BY229" s="1212"/>
      <c r="BZ229" s="1212"/>
      <c r="CA229" s="1212"/>
      <c r="CB229" s="1212"/>
      <c r="CC229" s="1212"/>
      <c r="CD229" s="1212"/>
      <c r="CE229" s="1212"/>
      <c r="CF229" s="1212"/>
      <c r="CG229" s="1212"/>
      <c r="CH229" s="1212"/>
    </row>
    <row r="230" spans="1:86" s="1215" customFormat="1" x14ac:dyDescent="0.2">
      <c r="A230" s="1211"/>
      <c r="B230" s="1192"/>
      <c r="C230" s="1192"/>
      <c r="D230" s="1192"/>
      <c r="E230" s="1192"/>
      <c r="F230" s="1192"/>
      <c r="G230" s="1192"/>
      <c r="H230" s="1192"/>
      <c r="I230" s="1192"/>
      <c r="J230" s="1192"/>
      <c r="K230" s="1192"/>
      <c r="L230" s="1192"/>
      <c r="M230" s="1192"/>
      <c r="N230" s="1206"/>
      <c r="O230" s="1192"/>
      <c r="P230" s="1206"/>
      <c r="Q230" s="1192"/>
      <c r="R230" s="1192"/>
      <c r="S230" s="1192"/>
      <c r="T230" s="1212"/>
      <c r="U230" s="1212"/>
      <c r="V230" s="1212"/>
      <c r="W230" s="1212"/>
      <c r="X230" s="1214"/>
      <c r="Y230" s="1214"/>
      <c r="Z230" s="1214"/>
      <c r="AA230" s="1212"/>
      <c r="AB230" s="1212"/>
      <c r="AC230" s="1212"/>
      <c r="AD230" s="1212"/>
      <c r="AE230" s="1212"/>
      <c r="AF230" s="1212"/>
      <c r="AG230" s="1212"/>
      <c r="AH230" s="1212"/>
      <c r="AI230" s="1212"/>
      <c r="AJ230" s="1212"/>
      <c r="AK230" s="1212"/>
      <c r="AL230" s="1212"/>
      <c r="AM230" s="1212"/>
      <c r="AN230" s="1212"/>
      <c r="AO230" s="1212"/>
      <c r="AP230" s="1212"/>
      <c r="AQ230" s="1212"/>
      <c r="AR230" s="1212"/>
      <c r="AS230" s="1212"/>
      <c r="AT230" s="1212"/>
      <c r="AU230" s="1212"/>
      <c r="AV230" s="1212"/>
      <c r="AW230" s="1212"/>
      <c r="AX230" s="1212"/>
      <c r="AY230" s="1212"/>
      <c r="AZ230" s="1212"/>
      <c r="BA230" s="1212"/>
      <c r="BB230" s="1212"/>
      <c r="BC230" s="1212"/>
      <c r="BD230" s="1212"/>
      <c r="BE230" s="1212"/>
      <c r="BF230" s="1212"/>
      <c r="BG230" s="1212"/>
      <c r="BH230" s="1212"/>
      <c r="BI230" s="1212"/>
      <c r="BJ230" s="1212"/>
      <c r="BK230" s="1212"/>
      <c r="BL230" s="1212"/>
      <c r="BM230" s="1212"/>
      <c r="BN230" s="1212"/>
      <c r="BO230" s="1212"/>
      <c r="BP230" s="1212"/>
      <c r="BQ230" s="1212"/>
      <c r="BR230" s="1212"/>
      <c r="BS230" s="1212"/>
      <c r="BT230" s="1212"/>
      <c r="BU230" s="1212"/>
      <c r="BV230" s="1212"/>
      <c r="BW230" s="1212"/>
      <c r="BX230" s="1212"/>
      <c r="BY230" s="1212"/>
      <c r="BZ230" s="1212"/>
      <c r="CA230" s="1212"/>
      <c r="CB230" s="1212"/>
      <c r="CC230" s="1212"/>
      <c r="CD230" s="1212"/>
      <c r="CE230" s="1212"/>
      <c r="CF230" s="1212"/>
      <c r="CG230" s="1212"/>
      <c r="CH230" s="1212"/>
    </row>
    <row r="231" spans="1:86" s="1215" customFormat="1" x14ac:dyDescent="0.2">
      <c r="A231" s="1211"/>
      <c r="B231" s="1192"/>
      <c r="C231" s="1192"/>
      <c r="D231" s="1192"/>
      <c r="E231" s="1192"/>
      <c r="F231" s="1192"/>
      <c r="G231" s="1192"/>
      <c r="H231" s="1192"/>
      <c r="I231" s="1192"/>
      <c r="J231" s="1192"/>
      <c r="K231" s="1192"/>
      <c r="L231" s="1192"/>
      <c r="M231" s="1192"/>
      <c r="N231" s="1206"/>
      <c r="O231" s="1192"/>
      <c r="P231" s="1206"/>
      <c r="Q231" s="1192"/>
      <c r="R231" s="1192"/>
      <c r="S231" s="1192"/>
      <c r="T231" s="1212"/>
      <c r="U231" s="1212"/>
      <c r="V231" s="1212"/>
      <c r="W231" s="1212"/>
      <c r="X231" s="1214"/>
      <c r="Y231" s="1214"/>
      <c r="Z231" s="1214"/>
      <c r="AA231" s="1212"/>
      <c r="AB231" s="1212"/>
      <c r="AC231" s="1212"/>
      <c r="AD231" s="1212"/>
      <c r="AE231" s="1212"/>
      <c r="AF231" s="1212"/>
      <c r="AG231" s="1212"/>
      <c r="AH231" s="1212"/>
      <c r="AI231" s="1212"/>
      <c r="AJ231" s="1212"/>
      <c r="AK231" s="1212"/>
      <c r="AL231" s="1212"/>
      <c r="AM231" s="1212"/>
      <c r="AN231" s="1212"/>
      <c r="AO231" s="1212"/>
      <c r="AP231" s="1212"/>
      <c r="AQ231" s="1212"/>
      <c r="AR231" s="1212"/>
      <c r="AS231" s="1212"/>
      <c r="AT231" s="1212"/>
      <c r="AU231" s="1212"/>
      <c r="AV231" s="1212"/>
      <c r="AW231" s="1212"/>
      <c r="AX231" s="1212"/>
      <c r="AY231" s="1212"/>
      <c r="AZ231" s="1212"/>
      <c r="BA231" s="1212"/>
      <c r="BB231" s="1212"/>
      <c r="BC231" s="1212"/>
      <c r="BD231" s="1212"/>
      <c r="BE231" s="1212"/>
      <c r="BF231" s="1212"/>
      <c r="BG231" s="1212"/>
      <c r="BH231" s="1212"/>
      <c r="BI231" s="1212"/>
      <c r="BJ231" s="1212"/>
      <c r="BK231" s="1212"/>
      <c r="BL231" s="1212"/>
      <c r="BM231" s="1212"/>
      <c r="BN231" s="1212"/>
      <c r="BO231" s="1212"/>
      <c r="BP231" s="1212"/>
      <c r="BQ231" s="1212"/>
      <c r="BR231" s="1212"/>
      <c r="BS231" s="1212"/>
      <c r="BT231" s="1212"/>
      <c r="BU231" s="1212"/>
      <c r="BV231" s="1212"/>
      <c r="BW231" s="1212"/>
      <c r="BX231" s="1212"/>
      <c r="BY231" s="1212"/>
      <c r="BZ231" s="1212"/>
      <c r="CA231" s="1212"/>
      <c r="CB231" s="1212"/>
      <c r="CC231" s="1212"/>
      <c r="CD231" s="1212"/>
      <c r="CE231" s="1212"/>
      <c r="CF231" s="1212"/>
      <c r="CG231" s="1212"/>
      <c r="CH231" s="1212"/>
    </row>
    <row r="232" spans="1:86" s="1215" customFormat="1" x14ac:dyDescent="0.2">
      <c r="A232" s="1211"/>
      <c r="B232" s="1192"/>
      <c r="C232" s="1192"/>
      <c r="D232" s="1192"/>
      <c r="E232" s="1192"/>
      <c r="F232" s="1192"/>
      <c r="G232" s="1192"/>
      <c r="H232" s="1192"/>
      <c r="I232" s="1192"/>
      <c r="J232" s="1192"/>
      <c r="K232" s="1192"/>
      <c r="L232" s="1192"/>
      <c r="M232" s="1192"/>
      <c r="N232" s="1206"/>
      <c r="O232" s="1192"/>
      <c r="P232" s="1206"/>
      <c r="Q232" s="1192"/>
      <c r="R232" s="1192"/>
      <c r="S232" s="1192"/>
      <c r="T232" s="1212"/>
      <c r="U232" s="1212"/>
      <c r="V232" s="1212"/>
      <c r="W232" s="1212"/>
      <c r="X232" s="1214"/>
      <c r="Y232" s="1214"/>
      <c r="Z232" s="1214"/>
      <c r="AA232" s="1212"/>
      <c r="AB232" s="1212"/>
      <c r="AC232" s="1212"/>
      <c r="AD232" s="1212"/>
      <c r="AE232" s="1212"/>
      <c r="AF232" s="1212"/>
      <c r="AG232" s="1212"/>
      <c r="AH232" s="1212"/>
      <c r="AI232" s="1212"/>
      <c r="AJ232" s="1212"/>
      <c r="AK232" s="1212"/>
      <c r="AL232" s="1212"/>
      <c r="AM232" s="1212"/>
      <c r="AN232" s="1212"/>
      <c r="AO232" s="1212"/>
      <c r="AP232" s="1212"/>
      <c r="AQ232" s="1212"/>
      <c r="AR232" s="1212"/>
      <c r="AS232" s="1212"/>
      <c r="AT232" s="1212"/>
      <c r="AU232" s="1212"/>
      <c r="AV232" s="1212"/>
      <c r="AW232" s="1212"/>
      <c r="AX232" s="1212"/>
      <c r="AY232" s="1212"/>
      <c r="AZ232" s="1212"/>
      <c r="BA232" s="1212"/>
      <c r="BB232" s="1212"/>
      <c r="BC232" s="1212"/>
      <c r="BD232" s="1212"/>
      <c r="BE232" s="1212"/>
      <c r="BF232" s="1212"/>
      <c r="BG232" s="1212"/>
      <c r="BH232" s="1212"/>
      <c r="BI232" s="1212"/>
      <c r="BJ232" s="1212"/>
      <c r="BK232" s="1212"/>
      <c r="BL232" s="1212"/>
      <c r="BM232" s="1212"/>
      <c r="BN232" s="1212"/>
      <c r="BO232" s="1212"/>
      <c r="BP232" s="1212"/>
      <c r="BQ232" s="1212"/>
      <c r="BR232" s="1212"/>
      <c r="BS232" s="1212"/>
      <c r="BT232" s="1212"/>
      <c r="BU232" s="1212"/>
      <c r="BV232" s="1212"/>
      <c r="BW232" s="1212"/>
      <c r="BX232" s="1212"/>
      <c r="BY232" s="1212"/>
      <c r="BZ232" s="1212"/>
      <c r="CA232" s="1212"/>
      <c r="CB232" s="1212"/>
      <c r="CC232" s="1212"/>
      <c r="CD232" s="1212"/>
      <c r="CE232" s="1212"/>
      <c r="CF232" s="1212"/>
      <c r="CG232" s="1212"/>
      <c r="CH232" s="1212"/>
    </row>
    <row r="233" spans="1:86" s="1215" customFormat="1" x14ac:dyDescent="0.2">
      <c r="A233" s="1211"/>
      <c r="B233" s="1192"/>
      <c r="C233" s="1192"/>
      <c r="D233" s="1192"/>
      <c r="E233" s="1192"/>
      <c r="F233" s="1192"/>
      <c r="G233" s="1192"/>
      <c r="H233" s="1192"/>
      <c r="I233" s="1192"/>
      <c r="J233" s="1192"/>
      <c r="K233" s="1192"/>
      <c r="L233" s="1192"/>
      <c r="M233" s="1192"/>
      <c r="N233" s="1206"/>
      <c r="O233" s="1192"/>
      <c r="P233" s="1206"/>
      <c r="Q233" s="1192"/>
      <c r="R233" s="1192"/>
      <c r="S233" s="1192"/>
      <c r="T233" s="1212"/>
      <c r="U233" s="1212"/>
      <c r="V233" s="1212"/>
      <c r="W233" s="1212"/>
      <c r="X233" s="1214"/>
      <c r="Y233" s="1214"/>
      <c r="Z233" s="1214"/>
      <c r="AA233" s="1212"/>
      <c r="AB233" s="1212"/>
      <c r="AC233" s="1212"/>
      <c r="AD233" s="1212"/>
      <c r="AE233" s="1212"/>
      <c r="AF233" s="1212"/>
      <c r="AG233" s="1212"/>
      <c r="AH233" s="1212"/>
      <c r="AI233" s="1212"/>
      <c r="AJ233" s="1212"/>
      <c r="AK233" s="1212"/>
      <c r="AL233" s="1212"/>
      <c r="AM233" s="1212"/>
      <c r="AN233" s="1212"/>
      <c r="AO233" s="1212"/>
      <c r="AP233" s="1212"/>
      <c r="AQ233" s="1212"/>
      <c r="AR233" s="1212"/>
      <c r="AS233" s="1212"/>
      <c r="AT233" s="1212"/>
      <c r="AU233" s="1212"/>
      <c r="AV233" s="1212"/>
      <c r="AW233" s="1212"/>
      <c r="AX233" s="1212"/>
      <c r="AY233" s="1212"/>
      <c r="AZ233" s="1212"/>
      <c r="BA233" s="1212"/>
      <c r="BB233" s="1212"/>
      <c r="BC233" s="1212"/>
      <c r="BD233" s="1212"/>
      <c r="BE233" s="1212"/>
      <c r="BF233" s="1212"/>
      <c r="BG233" s="1212"/>
      <c r="BH233" s="1212"/>
      <c r="BI233" s="1212"/>
      <c r="BJ233" s="1212"/>
      <c r="BK233" s="1212"/>
      <c r="BL233" s="1212"/>
      <c r="BM233" s="1212"/>
      <c r="BN233" s="1212"/>
      <c r="BO233" s="1212"/>
      <c r="BP233" s="1212"/>
      <c r="BQ233" s="1212"/>
      <c r="BR233" s="1212"/>
      <c r="BS233" s="1212"/>
      <c r="BT233" s="1212"/>
      <c r="BU233" s="1212"/>
      <c r="BV233" s="1212"/>
      <c r="BW233" s="1212"/>
      <c r="BX233" s="1212"/>
      <c r="BY233" s="1212"/>
      <c r="BZ233" s="1212"/>
      <c r="CA233" s="1212"/>
      <c r="CB233" s="1212"/>
      <c r="CC233" s="1212"/>
      <c r="CD233" s="1212"/>
      <c r="CE233" s="1212"/>
      <c r="CF233" s="1212"/>
      <c r="CG233" s="1212"/>
      <c r="CH233" s="1212"/>
    </row>
    <row r="234" spans="1:86" s="1215" customFormat="1" x14ac:dyDescent="0.2">
      <c r="A234" s="1211"/>
      <c r="B234" s="1192"/>
      <c r="C234" s="1192"/>
      <c r="D234" s="1192"/>
      <c r="E234" s="1192"/>
      <c r="F234" s="1192"/>
      <c r="G234" s="1192"/>
      <c r="H234" s="1192"/>
      <c r="I234" s="1192"/>
      <c r="J234" s="1192"/>
      <c r="K234" s="1192"/>
      <c r="L234" s="1192"/>
      <c r="M234" s="1192"/>
      <c r="N234" s="1206"/>
      <c r="O234" s="1192"/>
      <c r="P234" s="1206"/>
      <c r="Q234" s="1192"/>
      <c r="R234" s="1192"/>
      <c r="S234" s="1192"/>
      <c r="T234" s="1212"/>
      <c r="U234" s="1212"/>
      <c r="V234" s="1212"/>
      <c r="W234" s="1212"/>
      <c r="X234" s="1214"/>
      <c r="Y234" s="1214"/>
      <c r="Z234" s="1214"/>
      <c r="AA234" s="1212"/>
      <c r="AB234" s="1212"/>
      <c r="AC234" s="1212"/>
      <c r="AD234" s="1212"/>
      <c r="AE234" s="1212"/>
      <c r="AF234" s="1212"/>
      <c r="AG234" s="1212"/>
      <c r="AH234" s="1212"/>
      <c r="AI234" s="1212"/>
      <c r="AJ234" s="1212"/>
      <c r="AK234" s="1212"/>
      <c r="AL234" s="1212"/>
      <c r="AM234" s="1212"/>
      <c r="AN234" s="1212"/>
      <c r="AO234" s="1212"/>
      <c r="AP234" s="1212"/>
      <c r="AQ234" s="1212"/>
      <c r="AR234" s="1212"/>
      <c r="AS234" s="1212"/>
      <c r="AT234" s="1212"/>
      <c r="AU234" s="1212"/>
      <c r="AV234" s="1212"/>
      <c r="AW234" s="1212"/>
      <c r="AX234" s="1212"/>
      <c r="AY234" s="1212"/>
      <c r="AZ234" s="1212"/>
      <c r="BA234" s="1212"/>
      <c r="BB234" s="1212"/>
      <c r="BC234" s="1212"/>
      <c r="BD234" s="1212"/>
      <c r="BE234" s="1212"/>
      <c r="BF234" s="1212"/>
      <c r="BG234" s="1212"/>
      <c r="BH234" s="1212"/>
      <c r="BI234" s="1212"/>
      <c r="BJ234" s="1212"/>
      <c r="BK234" s="1212"/>
      <c r="BL234" s="1212"/>
      <c r="BM234" s="1212"/>
      <c r="BN234" s="1212"/>
      <c r="BO234" s="1212"/>
      <c r="BP234" s="1212"/>
      <c r="BQ234" s="1212"/>
      <c r="BR234" s="1212"/>
      <c r="BS234" s="1212"/>
      <c r="BT234" s="1212"/>
      <c r="BU234" s="1212"/>
      <c r="BV234" s="1212"/>
      <c r="BW234" s="1212"/>
      <c r="BX234" s="1212"/>
      <c r="BY234" s="1212"/>
      <c r="BZ234" s="1212"/>
      <c r="CA234" s="1212"/>
      <c r="CB234" s="1212"/>
      <c r="CC234" s="1212"/>
      <c r="CD234" s="1212"/>
      <c r="CE234" s="1212"/>
      <c r="CF234" s="1212"/>
      <c r="CG234" s="1212"/>
      <c r="CH234" s="1212"/>
    </row>
    <row r="235" spans="1:86" s="1215" customFormat="1" x14ac:dyDescent="0.2">
      <c r="A235" s="1211"/>
      <c r="B235" s="1192"/>
      <c r="C235" s="1192"/>
      <c r="D235" s="1192"/>
      <c r="E235" s="1192"/>
      <c r="F235" s="1192"/>
      <c r="G235" s="1192"/>
      <c r="H235" s="1192"/>
      <c r="I235" s="1192"/>
      <c r="J235" s="1192"/>
      <c r="K235" s="1192"/>
      <c r="L235" s="1192"/>
      <c r="M235" s="1192"/>
      <c r="N235" s="1206"/>
      <c r="O235" s="1192"/>
      <c r="P235" s="1206"/>
      <c r="Q235" s="1192"/>
      <c r="R235" s="1192"/>
      <c r="S235" s="1192"/>
      <c r="T235" s="1212"/>
      <c r="U235" s="1212"/>
      <c r="V235" s="1212"/>
      <c r="W235" s="1212"/>
      <c r="X235" s="1214"/>
      <c r="Y235" s="1214"/>
      <c r="Z235" s="1214"/>
      <c r="AA235" s="1212"/>
      <c r="AB235" s="1212"/>
      <c r="AC235" s="1212"/>
      <c r="AD235" s="1212"/>
      <c r="AE235" s="1212"/>
      <c r="AF235" s="1212"/>
      <c r="AG235" s="1212"/>
      <c r="AH235" s="1212"/>
      <c r="AI235" s="1212"/>
      <c r="AJ235" s="1212"/>
      <c r="AK235" s="1212"/>
      <c r="AL235" s="1212"/>
      <c r="AM235" s="1212"/>
      <c r="AN235" s="1212"/>
      <c r="AO235" s="1212"/>
      <c r="AP235" s="1212"/>
      <c r="AQ235" s="1212"/>
      <c r="AR235" s="1212"/>
      <c r="AS235" s="1212"/>
      <c r="AT235" s="1212"/>
      <c r="AU235" s="1212"/>
      <c r="AV235" s="1212"/>
      <c r="AW235" s="1212"/>
      <c r="AX235" s="1212"/>
      <c r="AY235" s="1212"/>
      <c r="AZ235" s="1212"/>
      <c r="BA235" s="1212"/>
      <c r="BB235" s="1212"/>
      <c r="BC235" s="1212"/>
      <c r="BD235" s="1212"/>
      <c r="BE235" s="1212"/>
      <c r="BF235" s="1212"/>
      <c r="BG235" s="1212"/>
      <c r="BH235" s="1212"/>
      <c r="BI235" s="1212"/>
      <c r="BJ235" s="1212"/>
      <c r="BK235" s="1212"/>
      <c r="BL235" s="1212"/>
      <c r="BM235" s="1212"/>
      <c r="BN235" s="1212"/>
      <c r="BO235" s="1212"/>
      <c r="BP235" s="1212"/>
      <c r="BQ235" s="1212"/>
      <c r="BR235" s="1212"/>
      <c r="BS235" s="1212"/>
      <c r="BT235" s="1212"/>
      <c r="BU235" s="1212"/>
      <c r="BV235" s="1212"/>
      <c r="BW235" s="1212"/>
      <c r="BX235" s="1212"/>
      <c r="BY235" s="1212"/>
      <c r="BZ235" s="1212"/>
      <c r="CA235" s="1212"/>
      <c r="CB235" s="1212"/>
      <c r="CC235" s="1212"/>
      <c r="CD235" s="1212"/>
      <c r="CE235" s="1212"/>
      <c r="CF235" s="1212"/>
      <c r="CG235" s="1212"/>
      <c r="CH235" s="1212"/>
    </row>
    <row r="236" spans="1:86" s="1215" customFormat="1" x14ac:dyDescent="0.2">
      <c r="A236" s="1211"/>
      <c r="B236" s="1192"/>
      <c r="C236" s="1192"/>
      <c r="D236" s="1192"/>
      <c r="E236" s="1192"/>
      <c r="F236" s="1192"/>
      <c r="G236" s="1192"/>
      <c r="H236" s="1192"/>
      <c r="I236" s="1192"/>
      <c r="J236" s="1192"/>
      <c r="K236" s="1192"/>
      <c r="L236" s="1192"/>
      <c r="M236" s="1192"/>
      <c r="N236" s="1206"/>
      <c r="O236" s="1192"/>
      <c r="P236" s="1206"/>
      <c r="Q236" s="1192"/>
      <c r="R236" s="1192"/>
      <c r="S236" s="1192"/>
      <c r="T236" s="1212"/>
      <c r="U236" s="1212"/>
      <c r="V236" s="1212"/>
      <c r="W236" s="1212"/>
      <c r="X236" s="1214"/>
      <c r="Y236" s="1214"/>
      <c r="Z236" s="1214"/>
      <c r="AA236" s="1212"/>
      <c r="AB236" s="1212"/>
      <c r="AC236" s="1212"/>
      <c r="AD236" s="1212"/>
      <c r="AE236" s="1212"/>
      <c r="AF236" s="1212"/>
      <c r="AG236" s="1212"/>
      <c r="AH236" s="1212"/>
      <c r="AI236" s="1212"/>
      <c r="AJ236" s="1212"/>
      <c r="AK236" s="1212"/>
      <c r="AL236" s="1212"/>
      <c r="AM236" s="1212"/>
      <c r="AN236" s="1212"/>
      <c r="AO236" s="1212"/>
      <c r="AP236" s="1212"/>
      <c r="AQ236" s="1212"/>
      <c r="AR236" s="1212"/>
      <c r="AS236" s="1212"/>
      <c r="AT236" s="1212"/>
      <c r="AU236" s="1212"/>
      <c r="AV236" s="1212"/>
      <c r="AW236" s="1212"/>
      <c r="AX236" s="1212"/>
      <c r="AY236" s="1212"/>
      <c r="AZ236" s="1212"/>
      <c r="BA236" s="1212"/>
      <c r="BB236" s="1212"/>
      <c r="BC236" s="1212"/>
      <c r="BD236" s="1212"/>
      <c r="BE236" s="1212"/>
      <c r="BF236" s="1212"/>
      <c r="BG236" s="1212"/>
      <c r="BH236" s="1212"/>
      <c r="BI236" s="1212"/>
      <c r="BJ236" s="1212"/>
      <c r="BK236" s="1212"/>
      <c r="BL236" s="1212"/>
      <c r="BM236" s="1212"/>
      <c r="BN236" s="1212"/>
      <c r="BO236" s="1212"/>
      <c r="BP236" s="1212"/>
      <c r="BQ236" s="1212"/>
      <c r="BR236" s="1212"/>
      <c r="BS236" s="1212"/>
      <c r="BT236" s="1212"/>
      <c r="BU236" s="1212"/>
      <c r="BV236" s="1212"/>
      <c r="BW236" s="1212"/>
      <c r="BX236" s="1212"/>
      <c r="BY236" s="1212"/>
      <c r="BZ236" s="1212"/>
      <c r="CA236" s="1212"/>
      <c r="CB236" s="1212"/>
      <c r="CC236" s="1212"/>
      <c r="CD236" s="1212"/>
      <c r="CE236" s="1212"/>
      <c r="CF236" s="1212"/>
      <c r="CG236" s="1212"/>
      <c r="CH236" s="1212"/>
    </row>
    <row r="237" spans="1:86" s="1215" customFormat="1" x14ac:dyDescent="0.2">
      <c r="A237" s="1211"/>
      <c r="B237" s="1192"/>
      <c r="C237" s="1192"/>
      <c r="D237" s="1192"/>
      <c r="E237" s="1192"/>
      <c r="F237" s="1192"/>
      <c r="G237" s="1192"/>
      <c r="H237" s="1192"/>
      <c r="I237" s="1192"/>
      <c r="J237" s="1192"/>
      <c r="K237" s="1192"/>
      <c r="L237" s="1192"/>
      <c r="M237" s="1192"/>
      <c r="N237" s="1206"/>
      <c r="O237" s="1192"/>
      <c r="P237" s="1206"/>
      <c r="Q237" s="1192"/>
      <c r="R237" s="1192"/>
      <c r="S237" s="1192"/>
      <c r="T237" s="1212"/>
      <c r="U237" s="1212"/>
      <c r="V237" s="1212"/>
      <c r="W237" s="1212"/>
      <c r="X237" s="1214"/>
      <c r="Y237" s="1214"/>
      <c r="Z237" s="1214"/>
      <c r="AA237" s="1212"/>
      <c r="AB237" s="1212"/>
      <c r="AC237" s="1212"/>
      <c r="AD237" s="1212"/>
      <c r="AE237" s="1212"/>
      <c r="AF237" s="1212"/>
      <c r="AG237" s="1212"/>
      <c r="AH237" s="1212"/>
      <c r="AI237" s="1212"/>
      <c r="AJ237" s="1212"/>
      <c r="AK237" s="1212"/>
      <c r="AL237" s="1212"/>
      <c r="AM237" s="1212"/>
      <c r="AN237" s="1212"/>
      <c r="AO237" s="1212"/>
      <c r="AP237" s="1212"/>
      <c r="AQ237" s="1212"/>
      <c r="AR237" s="1212"/>
      <c r="AS237" s="1212"/>
      <c r="AT237" s="1212"/>
      <c r="AU237" s="1212"/>
      <c r="AV237" s="1212"/>
      <c r="AW237" s="1212"/>
      <c r="AX237" s="1212"/>
      <c r="AY237" s="1212"/>
      <c r="AZ237" s="1212"/>
      <c r="BA237" s="1212"/>
      <c r="BB237" s="1212"/>
      <c r="BC237" s="1212"/>
      <c r="BD237" s="1212"/>
      <c r="BE237" s="1212"/>
      <c r="BF237" s="1212"/>
      <c r="BG237" s="1212"/>
      <c r="BH237" s="1212"/>
      <c r="BI237" s="1212"/>
      <c r="BJ237" s="1212"/>
      <c r="BK237" s="1212"/>
      <c r="BL237" s="1212"/>
      <c r="BM237" s="1212"/>
      <c r="BN237" s="1212"/>
      <c r="BO237" s="1212"/>
      <c r="BP237" s="1212"/>
      <c r="BQ237" s="1212"/>
      <c r="BR237" s="1212"/>
      <c r="BS237" s="1212"/>
      <c r="BT237" s="1212"/>
      <c r="BU237" s="1212"/>
      <c r="BV237" s="1212"/>
      <c r="BW237" s="1212"/>
      <c r="BX237" s="1212"/>
      <c r="BY237" s="1212"/>
      <c r="BZ237" s="1212"/>
      <c r="CA237" s="1212"/>
      <c r="CB237" s="1212"/>
      <c r="CC237" s="1212"/>
      <c r="CD237" s="1212"/>
      <c r="CE237" s="1212"/>
      <c r="CF237" s="1212"/>
      <c r="CG237" s="1212"/>
      <c r="CH237" s="1212"/>
    </row>
    <row r="238" spans="1:86" s="1215" customFormat="1" x14ac:dyDescent="0.2">
      <c r="A238" s="1211"/>
      <c r="B238" s="1192"/>
      <c r="C238" s="1192"/>
      <c r="D238" s="1192"/>
      <c r="E238" s="1192"/>
      <c r="F238" s="1192"/>
      <c r="G238" s="1192"/>
      <c r="H238" s="1192"/>
      <c r="I238" s="1192"/>
      <c r="J238" s="1192"/>
      <c r="K238" s="1192"/>
      <c r="L238" s="1192"/>
      <c r="M238" s="1192"/>
      <c r="N238" s="1206"/>
      <c r="O238" s="1192"/>
      <c r="P238" s="1206"/>
      <c r="Q238" s="1192"/>
      <c r="R238" s="1192"/>
      <c r="S238" s="1192"/>
      <c r="T238" s="1212"/>
      <c r="U238" s="1212"/>
      <c r="V238" s="1212"/>
      <c r="W238" s="1212"/>
      <c r="X238" s="1214"/>
      <c r="Y238" s="1214"/>
      <c r="Z238" s="1214"/>
      <c r="AA238" s="1212"/>
      <c r="AB238" s="1212"/>
      <c r="AC238" s="1212"/>
      <c r="AD238" s="1212"/>
      <c r="AE238" s="1212"/>
      <c r="AF238" s="1212"/>
      <c r="AG238" s="1212"/>
      <c r="AH238" s="1212"/>
      <c r="AI238" s="1212"/>
      <c r="AJ238" s="1212"/>
      <c r="AK238" s="1212"/>
      <c r="AL238" s="1212"/>
      <c r="AM238" s="1212"/>
      <c r="AN238" s="1212"/>
      <c r="AO238" s="1212"/>
      <c r="AP238" s="1212"/>
      <c r="AQ238" s="1212"/>
      <c r="AR238" s="1212"/>
      <c r="AS238" s="1212"/>
      <c r="AT238" s="1212"/>
      <c r="AU238" s="1212"/>
      <c r="AV238" s="1212"/>
      <c r="AW238" s="1212"/>
      <c r="AX238" s="1212"/>
      <c r="AY238" s="1212"/>
      <c r="AZ238" s="1212"/>
      <c r="BA238" s="1212"/>
      <c r="BB238" s="1212"/>
      <c r="BC238" s="1212"/>
      <c r="BD238" s="1212"/>
      <c r="BE238" s="1212"/>
      <c r="BF238" s="1212"/>
      <c r="BG238" s="1212"/>
      <c r="BH238" s="1212"/>
      <c r="BI238" s="1212"/>
      <c r="BJ238" s="1212"/>
      <c r="BK238" s="1212"/>
      <c r="BL238" s="1212"/>
      <c r="BM238" s="1212"/>
      <c r="BN238" s="1212"/>
      <c r="BO238" s="1212"/>
      <c r="BP238" s="1212"/>
      <c r="BQ238" s="1212"/>
      <c r="BR238" s="1212"/>
      <c r="BS238" s="1212"/>
      <c r="BT238" s="1212"/>
      <c r="BU238" s="1212"/>
      <c r="BV238" s="1212"/>
      <c r="BW238" s="1212"/>
      <c r="BX238" s="1212"/>
      <c r="BY238" s="1212"/>
      <c r="BZ238" s="1212"/>
      <c r="CA238" s="1212"/>
      <c r="CB238" s="1212"/>
      <c r="CC238" s="1212"/>
      <c r="CD238" s="1212"/>
      <c r="CE238" s="1212"/>
      <c r="CF238" s="1212"/>
      <c r="CG238" s="1212"/>
      <c r="CH238" s="1212"/>
    </row>
    <row r="239" spans="1:86" s="1215" customFormat="1" x14ac:dyDescent="0.2">
      <c r="A239" s="1211"/>
      <c r="B239" s="1192"/>
      <c r="C239" s="1192"/>
      <c r="D239" s="1192"/>
      <c r="E239" s="1192"/>
      <c r="F239" s="1192"/>
      <c r="G239" s="1192"/>
      <c r="H239" s="1192"/>
      <c r="I239" s="1192"/>
      <c r="J239" s="1192"/>
      <c r="K239" s="1192"/>
      <c r="L239" s="1192"/>
      <c r="M239" s="1192"/>
      <c r="N239" s="1206"/>
      <c r="O239" s="1192"/>
      <c r="P239" s="1206"/>
      <c r="Q239" s="1192"/>
      <c r="R239" s="1192"/>
      <c r="S239" s="1192"/>
      <c r="T239" s="1212"/>
      <c r="U239" s="1212"/>
      <c r="V239" s="1212"/>
      <c r="W239" s="1212"/>
      <c r="X239" s="1214"/>
      <c r="Y239" s="1214"/>
      <c r="Z239" s="1214"/>
      <c r="AA239" s="1212"/>
      <c r="AB239" s="1212"/>
      <c r="AC239" s="1212"/>
      <c r="AD239" s="1212"/>
      <c r="AE239" s="1212"/>
      <c r="AF239" s="1212"/>
      <c r="AG239" s="1212"/>
      <c r="AH239" s="1212"/>
      <c r="AI239" s="1212"/>
      <c r="AJ239" s="1212"/>
      <c r="AK239" s="1212"/>
      <c r="AL239" s="1212"/>
      <c r="AM239" s="1212"/>
      <c r="AN239" s="1212"/>
      <c r="AO239" s="1212"/>
      <c r="AP239" s="1212"/>
      <c r="AQ239" s="1212"/>
      <c r="AR239" s="1212"/>
      <c r="AS239" s="1212"/>
      <c r="AT239" s="1212"/>
      <c r="AU239" s="1212"/>
      <c r="AV239" s="1212"/>
      <c r="AW239" s="1212"/>
      <c r="AX239" s="1212"/>
      <c r="AY239" s="1212"/>
      <c r="AZ239" s="1212"/>
      <c r="BA239" s="1212"/>
      <c r="BB239" s="1212"/>
      <c r="BC239" s="1212"/>
      <c r="BD239" s="1212"/>
      <c r="BE239" s="1212"/>
      <c r="BF239" s="1212"/>
      <c r="BG239" s="1212"/>
      <c r="BH239" s="1212"/>
      <c r="BI239" s="1212"/>
      <c r="BJ239" s="1212"/>
      <c r="BK239" s="1212"/>
      <c r="BL239" s="1212"/>
      <c r="BM239" s="1212"/>
      <c r="BN239" s="1212"/>
      <c r="BO239" s="1212"/>
      <c r="BP239" s="1212"/>
      <c r="BQ239" s="1212"/>
      <c r="BR239" s="1212"/>
      <c r="BS239" s="1212"/>
      <c r="BT239" s="1212"/>
      <c r="BU239" s="1212"/>
      <c r="BV239" s="1212"/>
      <c r="BW239" s="1212"/>
      <c r="BX239" s="1212"/>
      <c r="BY239" s="1212"/>
      <c r="BZ239" s="1212"/>
      <c r="CA239" s="1212"/>
      <c r="CB239" s="1212"/>
      <c r="CC239" s="1212"/>
      <c r="CD239" s="1212"/>
      <c r="CE239" s="1212"/>
      <c r="CF239" s="1212"/>
      <c r="CG239" s="1212"/>
      <c r="CH239" s="1212"/>
    </row>
    <row r="240" spans="1:86" s="1215" customFormat="1" x14ac:dyDescent="0.2">
      <c r="A240" s="1211"/>
      <c r="B240" s="1192"/>
      <c r="C240" s="1192"/>
      <c r="D240" s="1192"/>
      <c r="E240" s="1192"/>
      <c r="F240" s="1192"/>
      <c r="G240" s="1192"/>
      <c r="H240" s="1192"/>
      <c r="I240" s="1192"/>
      <c r="J240" s="1192"/>
      <c r="K240" s="1192"/>
      <c r="L240" s="1192"/>
      <c r="M240" s="1192"/>
      <c r="N240" s="1206"/>
      <c r="O240" s="1192"/>
      <c r="P240" s="1206"/>
      <c r="Q240" s="1192"/>
      <c r="R240" s="1192"/>
      <c r="S240" s="1192"/>
      <c r="T240" s="1212"/>
      <c r="U240" s="1212"/>
      <c r="V240" s="1212"/>
      <c r="W240" s="1212"/>
      <c r="X240" s="1214"/>
      <c r="Y240" s="1214"/>
      <c r="Z240" s="1214"/>
      <c r="AA240" s="1212"/>
      <c r="AB240" s="1212"/>
      <c r="AC240" s="1212"/>
      <c r="AD240" s="1212"/>
      <c r="AE240" s="1212"/>
      <c r="AF240" s="1212"/>
      <c r="AG240" s="1212"/>
      <c r="AH240" s="1212"/>
      <c r="AI240" s="1212"/>
      <c r="AJ240" s="1212"/>
      <c r="AK240" s="1212"/>
      <c r="AL240" s="1212"/>
      <c r="AM240" s="1212"/>
      <c r="AN240" s="1212"/>
      <c r="AO240" s="1212"/>
      <c r="AP240" s="1212"/>
      <c r="AQ240" s="1212"/>
      <c r="AR240" s="1212"/>
      <c r="AS240" s="1212"/>
      <c r="AT240" s="1212"/>
      <c r="AU240" s="1212"/>
      <c r="AV240" s="1212"/>
      <c r="AW240" s="1212"/>
      <c r="AX240" s="1212"/>
      <c r="AY240" s="1212"/>
      <c r="AZ240" s="1212"/>
      <c r="BA240" s="1212"/>
      <c r="BB240" s="1212"/>
      <c r="BC240" s="1212"/>
      <c r="BD240" s="1212"/>
      <c r="BE240" s="1212"/>
      <c r="BF240" s="1212"/>
      <c r="BG240" s="1212"/>
      <c r="BH240" s="1212"/>
      <c r="BI240" s="1212"/>
      <c r="BJ240" s="1212"/>
      <c r="BK240" s="1212"/>
      <c r="BL240" s="1212"/>
      <c r="BM240" s="1212"/>
      <c r="BN240" s="1212"/>
      <c r="BO240" s="1212"/>
      <c r="BP240" s="1212"/>
      <c r="BQ240" s="1212"/>
      <c r="BR240" s="1212"/>
      <c r="BS240" s="1212"/>
      <c r="BT240" s="1212"/>
      <c r="BU240" s="1212"/>
      <c r="BV240" s="1212"/>
      <c r="BW240" s="1212"/>
      <c r="BX240" s="1212"/>
      <c r="BY240" s="1212"/>
      <c r="BZ240" s="1212"/>
      <c r="CA240" s="1212"/>
      <c r="CB240" s="1212"/>
      <c r="CC240" s="1212"/>
      <c r="CD240" s="1212"/>
      <c r="CE240" s="1212"/>
      <c r="CF240" s="1212"/>
      <c r="CG240" s="1212"/>
      <c r="CH240" s="1212"/>
    </row>
    <row r="241" spans="1:86" s="1215" customFormat="1" x14ac:dyDescent="0.2">
      <c r="A241" s="1211"/>
      <c r="B241" s="1192"/>
      <c r="C241" s="1192"/>
      <c r="D241" s="1192"/>
      <c r="E241" s="1192"/>
      <c r="F241" s="1192"/>
      <c r="G241" s="1192"/>
      <c r="H241" s="1192"/>
      <c r="I241" s="1192"/>
      <c r="J241" s="1192"/>
      <c r="K241" s="1192"/>
      <c r="L241" s="1192"/>
      <c r="M241" s="1192"/>
      <c r="N241" s="1206"/>
      <c r="O241" s="1192"/>
      <c r="P241" s="1206"/>
      <c r="Q241" s="1192"/>
      <c r="R241" s="1192"/>
      <c r="S241" s="1192"/>
      <c r="T241" s="1212"/>
      <c r="U241" s="1212"/>
      <c r="V241" s="1212"/>
      <c r="W241" s="1212"/>
      <c r="X241" s="1214"/>
      <c r="Y241" s="1214"/>
      <c r="Z241" s="1214"/>
      <c r="AA241" s="1212"/>
      <c r="AB241" s="1212"/>
      <c r="AC241" s="1212"/>
      <c r="AD241" s="1212"/>
      <c r="AE241" s="1212"/>
      <c r="AF241" s="1212"/>
      <c r="AG241" s="1212"/>
      <c r="AH241" s="1212"/>
      <c r="AI241" s="1212"/>
      <c r="AJ241" s="1212"/>
      <c r="AK241" s="1212"/>
      <c r="AL241" s="1212"/>
      <c r="AM241" s="1212"/>
      <c r="AN241" s="1212"/>
      <c r="AO241" s="1212"/>
      <c r="AP241" s="1212"/>
      <c r="AQ241" s="1212"/>
      <c r="AR241" s="1212"/>
      <c r="AS241" s="1212"/>
      <c r="AT241" s="1212"/>
      <c r="AU241" s="1212"/>
      <c r="AV241" s="1212"/>
      <c r="AW241" s="1212"/>
      <c r="AX241" s="1212"/>
      <c r="AY241" s="1212"/>
      <c r="AZ241" s="1212"/>
      <c r="BA241" s="1212"/>
      <c r="BB241" s="1212"/>
      <c r="BC241" s="1212"/>
      <c r="BD241" s="1212"/>
      <c r="BE241" s="1212"/>
      <c r="BF241" s="1212"/>
      <c r="BG241" s="1212"/>
      <c r="BH241" s="1212"/>
      <c r="BI241" s="1212"/>
      <c r="BJ241" s="1212"/>
      <c r="BK241" s="1212"/>
      <c r="BL241" s="1212"/>
      <c r="BM241" s="1212"/>
      <c r="BN241" s="1212"/>
      <c r="BO241" s="1212"/>
      <c r="BP241" s="1212"/>
      <c r="BQ241" s="1212"/>
      <c r="BR241" s="1212"/>
      <c r="BS241" s="1212"/>
      <c r="BT241" s="1212"/>
      <c r="BU241" s="1212"/>
      <c r="BV241" s="1212"/>
      <c r="BW241" s="1212"/>
      <c r="BX241" s="1212"/>
      <c r="BY241" s="1212"/>
      <c r="BZ241" s="1212"/>
      <c r="CA241" s="1212"/>
      <c r="CB241" s="1212"/>
      <c r="CC241" s="1212"/>
      <c r="CD241" s="1212"/>
      <c r="CE241" s="1212"/>
      <c r="CF241" s="1212"/>
      <c r="CG241" s="1212"/>
      <c r="CH241" s="1212"/>
    </row>
    <row r="242" spans="1:86" s="1215" customFormat="1" x14ac:dyDescent="0.2">
      <c r="A242" s="1211"/>
      <c r="B242" s="1192"/>
      <c r="C242" s="1192"/>
      <c r="D242" s="1192"/>
      <c r="E242" s="1192"/>
      <c r="F242" s="1192"/>
      <c r="G242" s="1192"/>
      <c r="H242" s="1192"/>
      <c r="I242" s="1192"/>
      <c r="J242" s="1192"/>
      <c r="K242" s="1192"/>
      <c r="L242" s="1192"/>
      <c r="M242" s="1192"/>
      <c r="N242" s="1206"/>
      <c r="O242" s="1192"/>
      <c r="P242" s="1206"/>
      <c r="Q242" s="1192"/>
      <c r="R242" s="1192"/>
      <c r="S242" s="1192"/>
      <c r="T242" s="1212"/>
      <c r="U242" s="1212"/>
      <c r="V242" s="1212"/>
      <c r="W242" s="1212"/>
      <c r="X242" s="1214"/>
      <c r="Y242" s="1214"/>
      <c r="Z242" s="1214"/>
      <c r="AA242" s="1212"/>
      <c r="AB242" s="1212"/>
      <c r="AC242" s="1212"/>
      <c r="AD242" s="1212"/>
      <c r="AE242" s="1212"/>
      <c r="AF242" s="1212"/>
      <c r="AG242" s="1212"/>
      <c r="AH242" s="1212"/>
      <c r="AI242" s="1212"/>
      <c r="AJ242" s="1212"/>
      <c r="AK242" s="1212"/>
      <c r="AL242" s="1212"/>
      <c r="AM242" s="1212"/>
      <c r="AN242" s="1212"/>
      <c r="AO242" s="1212"/>
      <c r="AP242" s="1212"/>
      <c r="AQ242" s="1212"/>
      <c r="AR242" s="1212"/>
      <c r="AS242" s="1212"/>
      <c r="AT242" s="1212"/>
      <c r="AU242" s="1212"/>
      <c r="AV242" s="1212"/>
      <c r="AW242" s="1212"/>
      <c r="AX242" s="1212"/>
      <c r="AY242" s="1212"/>
      <c r="AZ242" s="1212"/>
      <c r="BA242" s="1212"/>
      <c r="BB242" s="1212"/>
      <c r="BC242" s="1212"/>
      <c r="BD242" s="1212"/>
      <c r="BE242" s="1212"/>
      <c r="BF242" s="1212"/>
      <c r="BG242" s="1212"/>
      <c r="BH242" s="1212"/>
      <c r="BI242" s="1212"/>
      <c r="BJ242" s="1212"/>
      <c r="BK242" s="1212"/>
      <c r="BL242" s="1212"/>
      <c r="BM242" s="1212"/>
      <c r="BN242" s="1212"/>
      <c r="BO242" s="1212"/>
      <c r="BP242" s="1212"/>
      <c r="BQ242" s="1212"/>
      <c r="BR242" s="1212"/>
      <c r="BS242" s="1212"/>
      <c r="BT242" s="1212"/>
      <c r="BU242" s="1212"/>
      <c r="BV242" s="1212"/>
      <c r="BW242" s="1212"/>
      <c r="BX242" s="1212"/>
      <c r="BY242" s="1212"/>
      <c r="BZ242" s="1212"/>
      <c r="CA242" s="1212"/>
      <c r="CB242" s="1212"/>
      <c r="CC242" s="1212"/>
      <c r="CD242" s="1212"/>
      <c r="CE242" s="1212"/>
      <c r="CF242" s="1212"/>
      <c r="CG242" s="1212"/>
      <c r="CH242" s="1212"/>
    </row>
    <row r="243" spans="1:86" s="1215" customFormat="1" x14ac:dyDescent="0.2">
      <c r="A243" s="1211"/>
      <c r="B243" s="1192"/>
      <c r="C243" s="1192"/>
      <c r="D243" s="1192"/>
      <c r="E243" s="1192"/>
      <c r="F243" s="1192"/>
      <c r="G243" s="1192"/>
      <c r="H243" s="1192"/>
      <c r="I243" s="1192"/>
      <c r="J243" s="1192"/>
      <c r="K243" s="1192"/>
      <c r="L243" s="1192"/>
      <c r="M243" s="1192"/>
      <c r="N243" s="1206"/>
      <c r="O243" s="1192"/>
      <c r="P243" s="1206"/>
      <c r="Q243" s="1192"/>
      <c r="R243" s="1192"/>
      <c r="S243" s="1192"/>
      <c r="T243" s="1212"/>
      <c r="U243" s="1212"/>
      <c r="V243" s="1212"/>
      <c r="W243" s="1212"/>
      <c r="X243" s="1214"/>
      <c r="Y243" s="1214"/>
      <c r="Z243" s="1214"/>
      <c r="AA243" s="1212"/>
      <c r="AB243" s="1212"/>
      <c r="AC243" s="1212"/>
      <c r="AD243" s="1212"/>
      <c r="AE243" s="1212"/>
      <c r="AF243" s="1212"/>
      <c r="AG243" s="1212"/>
      <c r="AH243" s="1212"/>
      <c r="AI243" s="1212"/>
      <c r="AJ243" s="1212"/>
      <c r="AK243" s="1212"/>
      <c r="AL243" s="1212"/>
      <c r="AM243" s="1212"/>
      <c r="AN243" s="1212"/>
      <c r="AO243" s="1212"/>
      <c r="AP243" s="1212"/>
      <c r="AQ243" s="1212"/>
      <c r="AR243" s="1212"/>
      <c r="AS243" s="1212"/>
      <c r="AT243" s="1212"/>
      <c r="AU243" s="1212"/>
      <c r="AV243" s="1212"/>
      <c r="AW243" s="1212"/>
      <c r="AX243" s="1212"/>
      <c r="AY243" s="1212"/>
      <c r="AZ243" s="1212"/>
      <c r="BA243" s="1212"/>
      <c r="BB243" s="1212"/>
      <c r="BC243" s="1212"/>
      <c r="BD243" s="1212"/>
      <c r="BE243" s="1212"/>
      <c r="BF243" s="1212"/>
      <c r="BG243" s="1212"/>
      <c r="BH243" s="1212"/>
      <c r="BI243" s="1212"/>
      <c r="BJ243" s="1212"/>
      <c r="BK243" s="1212"/>
      <c r="BL243" s="1212"/>
      <c r="BM243" s="1212"/>
      <c r="BN243" s="1212"/>
      <c r="BO243" s="1212"/>
      <c r="BP243" s="1212"/>
      <c r="BQ243" s="1212"/>
      <c r="BR243" s="1212"/>
      <c r="BS243" s="1212"/>
      <c r="BT243" s="1212"/>
      <c r="BU243" s="1212"/>
      <c r="BV243" s="1212"/>
      <c r="BW243" s="1212"/>
      <c r="BX243" s="1212"/>
      <c r="BY243" s="1212"/>
      <c r="BZ243" s="1212"/>
      <c r="CA243" s="1212"/>
      <c r="CB243" s="1212"/>
      <c r="CC243" s="1212"/>
      <c r="CD243" s="1212"/>
      <c r="CE243" s="1212"/>
      <c r="CF243" s="1212"/>
      <c r="CG243" s="1212"/>
      <c r="CH243" s="1212"/>
    </row>
    <row r="244" spans="1:86" s="1215" customFormat="1" x14ac:dyDescent="0.2">
      <c r="A244" s="1211"/>
      <c r="B244" s="1192"/>
      <c r="C244" s="1192"/>
      <c r="D244" s="1192"/>
      <c r="E244" s="1192"/>
      <c r="F244" s="1192"/>
      <c r="G244" s="1192"/>
      <c r="H244" s="1192"/>
      <c r="I244" s="1192"/>
      <c r="J244" s="1192"/>
      <c r="K244" s="1192"/>
      <c r="L244" s="1192"/>
      <c r="M244" s="1192"/>
      <c r="N244" s="1206"/>
      <c r="O244" s="1192"/>
      <c r="P244" s="1206"/>
      <c r="Q244" s="1192"/>
      <c r="R244" s="1192"/>
      <c r="S244" s="1192"/>
      <c r="T244" s="1212"/>
      <c r="U244" s="1212"/>
      <c r="V244" s="1212"/>
      <c r="W244" s="1212"/>
      <c r="X244" s="1214"/>
      <c r="Y244" s="1214"/>
      <c r="Z244" s="1214"/>
      <c r="AA244" s="1212"/>
      <c r="AB244" s="1212"/>
      <c r="AC244" s="1212"/>
      <c r="AD244" s="1212"/>
      <c r="AE244" s="1212"/>
      <c r="AF244" s="1212"/>
      <c r="AG244" s="1212"/>
      <c r="AH244" s="1212"/>
      <c r="AI244" s="1212"/>
      <c r="AJ244" s="1212"/>
      <c r="AK244" s="1212"/>
      <c r="AL244" s="1212"/>
      <c r="AM244" s="1212"/>
      <c r="AN244" s="1212"/>
      <c r="AO244" s="1212"/>
      <c r="AP244" s="1212"/>
      <c r="AQ244" s="1212"/>
      <c r="AR244" s="1212"/>
      <c r="AS244" s="1212"/>
      <c r="AT244" s="1212"/>
      <c r="AU244" s="1212"/>
      <c r="AV244" s="1212"/>
      <c r="AW244" s="1212"/>
      <c r="AX244" s="1212"/>
      <c r="AY244" s="1212"/>
      <c r="AZ244" s="1212"/>
      <c r="BA244" s="1212"/>
      <c r="BB244" s="1212"/>
      <c r="BC244" s="1212"/>
      <c r="BD244" s="1212"/>
      <c r="BE244" s="1212"/>
      <c r="BF244" s="1212"/>
      <c r="BG244" s="1212"/>
      <c r="BH244" s="1212"/>
      <c r="BI244" s="1212"/>
      <c r="BJ244" s="1212"/>
      <c r="BK244" s="1212"/>
      <c r="BL244" s="1212"/>
      <c r="BM244" s="1212"/>
      <c r="BN244" s="1212"/>
      <c r="BO244" s="1212"/>
      <c r="BP244" s="1212"/>
      <c r="BQ244" s="1212"/>
      <c r="BR244" s="1212"/>
      <c r="BS244" s="1212"/>
      <c r="BT244" s="1212"/>
      <c r="BU244" s="1212"/>
      <c r="BV244" s="1212"/>
      <c r="BW244" s="1212"/>
      <c r="BX244" s="1212"/>
      <c r="BY244" s="1212"/>
      <c r="BZ244" s="1212"/>
      <c r="CA244" s="1212"/>
      <c r="CB244" s="1212"/>
      <c r="CC244" s="1212"/>
      <c r="CD244" s="1212"/>
      <c r="CE244" s="1212"/>
      <c r="CF244" s="1212"/>
      <c r="CG244" s="1212"/>
      <c r="CH244" s="1212"/>
    </row>
    <row r="245" spans="1:86" s="1215" customFormat="1" x14ac:dyDescent="0.2">
      <c r="A245" s="1211"/>
      <c r="B245" s="1192"/>
      <c r="C245" s="1192"/>
      <c r="D245" s="1192"/>
      <c r="E245" s="1192"/>
      <c r="F245" s="1192"/>
      <c r="G245" s="1192"/>
      <c r="H245" s="1192"/>
      <c r="I245" s="1192"/>
      <c r="J245" s="1192"/>
      <c r="K245" s="1192"/>
      <c r="L245" s="1192"/>
      <c r="M245" s="1192"/>
      <c r="N245" s="1206"/>
      <c r="O245" s="1192"/>
      <c r="P245" s="1206"/>
      <c r="Q245" s="1192"/>
      <c r="R245" s="1192"/>
      <c r="S245" s="1192"/>
      <c r="T245" s="1212"/>
      <c r="U245" s="1212"/>
      <c r="V245" s="1212"/>
      <c r="W245" s="1212"/>
      <c r="X245" s="1214"/>
      <c r="Y245" s="1214"/>
      <c r="Z245" s="1214"/>
      <c r="AA245" s="1212"/>
      <c r="AB245" s="1212"/>
      <c r="AC245" s="1212"/>
      <c r="AD245" s="1212"/>
      <c r="AE245" s="1212"/>
      <c r="AF245" s="1212"/>
      <c r="AG245" s="1212"/>
      <c r="AH245" s="1212"/>
      <c r="AI245" s="1212"/>
      <c r="AJ245" s="1212"/>
      <c r="AK245" s="1212"/>
      <c r="AL245" s="1212"/>
      <c r="AM245" s="1212"/>
      <c r="AN245" s="1212"/>
      <c r="AO245" s="1212"/>
      <c r="AP245" s="1212"/>
      <c r="AQ245" s="1212"/>
      <c r="AR245" s="1212"/>
      <c r="AS245" s="1212"/>
      <c r="AT245" s="1212"/>
      <c r="AU245" s="1212"/>
      <c r="AV245" s="1212"/>
      <c r="AW245" s="1212"/>
      <c r="AX245" s="1212"/>
      <c r="AY245" s="1212"/>
      <c r="AZ245" s="1212"/>
      <c r="BA245" s="1212"/>
      <c r="BB245" s="1212"/>
      <c r="BC245" s="1212"/>
      <c r="BD245" s="1212"/>
      <c r="BE245" s="1212"/>
      <c r="BF245" s="1212"/>
      <c r="BG245" s="1212"/>
      <c r="BH245" s="1212"/>
      <c r="BI245" s="1212"/>
      <c r="BJ245" s="1212"/>
      <c r="BK245" s="1212"/>
      <c r="BL245" s="1212"/>
      <c r="BM245" s="1212"/>
      <c r="BN245" s="1212"/>
      <c r="BO245" s="1212"/>
      <c r="BP245" s="1212"/>
      <c r="BQ245" s="1212"/>
      <c r="BR245" s="1212"/>
      <c r="BS245" s="1212"/>
      <c r="BT245" s="1212"/>
      <c r="BU245" s="1212"/>
      <c r="BV245" s="1212"/>
      <c r="BW245" s="1212"/>
      <c r="BX245" s="1212"/>
      <c r="BY245" s="1212"/>
      <c r="BZ245" s="1212"/>
      <c r="CA245" s="1212"/>
      <c r="CB245" s="1212"/>
      <c r="CC245" s="1212"/>
      <c r="CD245" s="1212"/>
      <c r="CE245" s="1212"/>
      <c r="CF245" s="1212"/>
      <c r="CG245" s="1212"/>
      <c r="CH245" s="1212"/>
    </row>
    <row r="246" spans="1:86" s="1215" customFormat="1" x14ac:dyDescent="0.2">
      <c r="A246" s="1211"/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206"/>
      <c r="O246" s="1192"/>
      <c r="P246" s="1206"/>
      <c r="Q246" s="1192"/>
      <c r="R246" s="1192"/>
      <c r="S246" s="1192"/>
      <c r="T246" s="1212"/>
      <c r="U246" s="1212"/>
      <c r="V246" s="1212"/>
      <c r="W246" s="1212"/>
      <c r="X246" s="1214"/>
      <c r="Y246" s="1214"/>
      <c r="Z246" s="1214"/>
      <c r="AA246" s="1212"/>
      <c r="AB246" s="1212"/>
      <c r="AC246" s="1212"/>
      <c r="AD246" s="1212"/>
      <c r="AE246" s="1212"/>
      <c r="AF246" s="1212"/>
      <c r="AG246" s="1212"/>
      <c r="AH246" s="1212"/>
      <c r="AI246" s="1212"/>
      <c r="AJ246" s="1212"/>
      <c r="AK246" s="1212"/>
      <c r="AL246" s="1212"/>
      <c r="AM246" s="1212"/>
      <c r="AN246" s="1212"/>
      <c r="AO246" s="1212"/>
      <c r="AP246" s="1212"/>
      <c r="AQ246" s="1212"/>
      <c r="AR246" s="1212"/>
      <c r="AS246" s="1212"/>
      <c r="AT246" s="1212"/>
      <c r="AU246" s="1212"/>
      <c r="AV246" s="1212"/>
      <c r="AW246" s="1212"/>
      <c r="AX246" s="1212"/>
      <c r="AY246" s="1212"/>
      <c r="AZ246" s="1212"/>
      <c r="BA246" s="1212"/>
      <c r="BB246" s="1212"/>
      <c r="BC246" s="1212"/>
      <c r="BD246" s="1212"/>
      <c r="BE246" s="1212"/>
      <c r="BF246" s="1212"/>
      <c r="BG246" s="1212"/>
      <c r="BH246" s="1212"/>
      <c r="BI246" s="1212"/>
      <c r="BJ246" s="1212"/>
      <c r="BK246" s="1212"/>
      <c r="BL246" s="1212"/>
      <c r="BM246" s="1212"/>
      <c r="BN246" s="1212"/>
      <c r="BO246" s="1212"/>
      <c r="BP246" s="1212"/>
      <c r="BQ246" s="1212"/>
      <c r="BR246" s="1212"/>
      <c r="BS246" s="1212"/>
      <c r="BT246" s="1212"/>
      <c r="BU246" s="1212"/>
      <c r="BV246" s="1212"/>
      <c r="BW246" s="1212"/>
      <c r="BX246" s="1212"/>
      <c r="BY246" s="1212"/>
      <c r="BZ246" s="1212"/>
      <c r="CA246" s="1212"/>
      <c r="CB246" s="1212"/>
      <c r="CC246" s="1212"/>
      <c r="CD246" s="1212"/>
      <c r="CE246" s="1212"/>
      <c r="CF246" s="1212"/>
      <c r="CG246" s="1212"/>
      <c r="CH246" s="1212"/>
    </row>
    <row r="247" spans="1:86" s="1215" customFormat="1" x14ac:dyDescent="0.2">
      <c r="A247" s="1211"/>
      <c r="B247" s="1192"/>
      <c r="C247" s="1192"/>
      <c r="D247" s="1192"/>
      <c r="E247" s="1192"/>
      <c r="F247" s="1192"/>
      <c r="G247" s="1192"/>
      <c r="H247" s="1192"/>
      <c r="I247" s="1192"/>
      <c r="J247" s="1192"/>
      <c r="K247" s="1192"/>
      <c r="L247" s="1192"/>
      <c r="M247" s="1192"/>
      <c r="N247" s="1206"/>
      <c r="O247" s="1192"/>
      <c r="P247" s="1206"/>
      <c r="Q247" s="1192"/>
      <c r="R247" s="1192"/>
      <c r="S247" s="1192"/>
      <c r="T247" s="1212"/>
      <c r="U247" s="1212"/>
      <c r="V247" s="1212"/>
      <c r="W247" s="1212"/>
      <c r="X247" s="1214"/>
      <c r="Y247" s="1214"/>
      <c r="Z247" s="1214"/>
      <c r="AA247" s="1212"/>
      <c r="AB247" s="1212"/>
      <c r="AC247" s="1212"/>
      <c r="AD247" s="1212"/>
      <c r="AE247" s="1212"/>
      <c r="AF247" s="1212"/>
      <c r="AG247" s="1212"/>
      <c r="AH247" s="1212"/>
      <c r="AI247" s="1212"/>
      <c r="AJ247" s="1212"/>
      <c r="AK247" s="1212"/>
      <c r="AL247" s="1212"/>
      <c r="AM247" s="1212"/>
      <c r="AN247" s="1212"/>
      <c r="AO247" s="1212"/>
      <c r="AP247" s="1212"/>
      <c r="AQ247" s="1212"/>
      <c r="AR247" s="1212"/>
      <c r="AS247" s="1212"/>
      <c r="AT247" s="1212"/>
      <c r="AU247" s="1212"/>
      <c r="AV247" s="1212"/>
      <c r="AW247" s="1212"/>
      <c r="AX247" s="1212"/>
      <c r="AY247" s="1212"/>
      <c r="AZ247" s="1212"/>
      <c r="BA247" s="1212"/>
      <c r="BB247" s="1212"/>
      <c r="BC247" s="1212"/>
      <c r="BD247" s="1212"/>
      <c r="BE247" s="1212"/>
      <c r="BF247" s="1212"/>
      <c r="BG247" s="1212"/>
      <c r="BH247" s="1212"/>
      <c r="BI247" s="1212"/>
      <c r="BJ247" s="1212"/>
      <c r="BK247" s="1212"/>
      <c r="BL247" s="1212"/>
      <c r="BM247" s="1212"/>
      <c r="BN247" s="1212"/>
      <c r="BO247" s="1212"/>
      <c r="BP247" s="1212"/>
      <c r="BQ247" s="1212"/>
      <c r="BR247" s="1212"/>
      <c r="BS247" s="1212"/>
      <c r="BT247" s="1212"/>
      <c r="BU247" s="1212"/>
      <c r="BV247" s="1212"/>
      <c r="BW247" s="1212"/>
      <c r="BX247" s="1212"/>
      <c r="BY247" s="1212"/>
      <c r="BZ247" s="1212"/>
      <c r="CA247" s="1212"/>
      <c r="CB247" s="1212"/>
      <c r="CC247" s="1212"/>
      <c r="CD247" s="1212"/>
      <c r="CE247" s="1212"/>
      <c r="CF247" s="1212"/>
      <c r="CG247" s="1212"/>
      <c r="CH247" s="1212"/>
    </row>
    <row r="248" spans="1:86" s="1215" customFormat="1" x14ac:dyDescent="0.2">
      <c r="A248" s="1211"/>
      <c r="B248" s="1192"/>
      <c r="C248" s="1192"/>
      <c r="D248" s="1192"/>
      <c r="E248" s="1192"/>
      <c r="F248" s="1192"/>
      <c r="G248" s="1192"/>
      <c r="H248" s="1192"/>
      <c r="I248" s="1192"/>
      <c r="J248" s="1192"/>
      <c r="K248" s="1192"/>
      <c r="L248" s="1192"/>
      <c r="M248" s="1192"/>
      <c r="N248" s="1206"/>
      <c r="O248" s="1192"/>
      <c r="P248" s="1206"/>
      <c r="Q248" s="1192"/>
      <c r="R248" s="1192"/>
      <c r="S248" s="1192"/>
      <c r="T248" s="1212"/>
      <c r="U248" s="1212"/>
      <c r="V248" s="1212"/>
      <c r="W248" s="1212"/>
      <c r="X248" s="1214"/>
      <c r="Y248" s="1214"/>
      <c r="Z248" s="1214"/>
      <c r="AA248" s="1212"/>
      <c r="AB248" s="1212"/>
      <c r="AC248" s="1212"/>
      <c r="AD248" s="1212"/>
      <c r="AE248" s="1212"/>
      <c r="AF248" s="1212"/>
      <c r="AG248" s="1212"/>
      <c r="AH248" s="1212"/>
      <c r="AI248" s="1212"/>
      <c r="AJ248" s="1212"/>
      <c r="AK248" s="1212"/>
      <c r="AL248" s="1212"/>
      <c r="AM248" s="1212"/>
      <c r="AN248" s="1212"/>
      <c r="AO248" s="1212"/>
      <c r="AP248" s="1212"/>
      <c r="AQ248" s="1212"/>
      <c r="AR248" s="1212"/>
      <c r="AS248" s="1212"/>
      <c r="AT248" s="1212"/>
      <c r="AU248" s="1212"/>
      <c r="AV248" s="1212"/>
      <c r="AW248" s="1212"/>
      <c r="AX248" s="1212"/>
      <c r="AY248" s="1212"/>
      <c r="AZ248" s="1212"/>
      <c r="BA248" s="1212"/>
      <c r="BB248" s="1212"/>
      <c r="BC248" s="1212"/>
      <c r="BD248" s="1212"/>
      <c r="BE248" s="1212"/>
      <c r="BF248" s="1212"/>
      <c r="BG248" s="1212"/>
      <c r="BH248" s="1212"/>
      <c r="BI248" s="1212"/>
      <c r="BJ248" s="1212"/>
      <c r="BK248" s="1212"/>
      <c r="BL248" s="1212"/>
      <c r="BM248" s="1212"/>
      <c r="BN248" s="1212"/>
      <c r="BO248" s="1212"/>
      <c r="BP248" s="1212"/>
      <c r="BQ248" s="1212"/>
      <c r="BR248" s="1212"/>
      <c r="BS248" s="1212"/>
      <c r="BT248" s="1212"/>
      <c r="BU248" s="1212"/>
      <c r="BV248" s="1212"/>
      <c r="BW248" s="1212"/>
      <c r="BX248" s="1212"/>
      <c r="BY248" s="1212"/>
      <c r="BZ248" s="1212"/>
      <c r="CA248" s="1212"/>
      <c r="CB248" s="1212"/>
      <c r="CC248" s="1212"/>
      <c r="CD248" s="1212"/>
      <c r="CE248" s="1212"/>
      <c r="CF248" s="1212"/>
      <c r="CG248" s="1212"/>
      <c r="CH248" s="1212"/>
    </row>
    <row r="249" spans="1:86" s="1215" customFormat="1" x14ac:dyDescent="0.2">
      <c r="A249" s="1211"/>
      <c r="B249" s="1192"/>
      <c r="C249" s="1192"/>
      <c r="D249" s="1192"/>
      <c r="E249" s="1192"/>
      <c r="F249" s="1192"/>
      <c r="G249" s="1192"/>
      <c r="H249" s="1192"/>
      <c r="I249" s="1192"/>
      <c r="J249" s="1192"/>
      <c r="K249" s="1192"/>
      <c r="L249" s="1192"/>
      <c r="M249" s="1192"/>
      <c r="N249" s="1206"/>
      <c r="O249" s="1192"/>
      <c r="P249" s="1206"/>
      <c r="Q249" s="1192"/>
      <c r="R249" s="1192"/>
      <c r="S249" s="1192"/>
      <c r="T249" s="1212"/>
      <c r="U249" s="1212"/>
      <c r="V249" s="1212"/>
      <c r="W249" s="1212"/>
      <c r="X249" s="1214"/>
      <c r="Y249" s="1214"/>
      <c r="Z249" s="1214"/>
      <c r="AA249" s="1212"/>
      <c r="AB249" s="1212"/>
      <c r="AC249" s="1212"/>
      <c r="AD249" s="1212"/>
      <c r="AE249" s="1212"/>
      <c r="AF249" s="1212"/>
      <c r="AG249" s="1212"/>
      <c r="AH249" s="1212"/>
      <c r="AI249" s="1212"/>
      <c r="AJ249" s="1212"/>
      <c r="AK249" s="1212"/>
      <c r="AL249" s="1212"/>
      <c r="AM249" s="1212"/>
      <c r="AN249" s="1212"/>
      <c r="AO249" s="1212"/>
      <c r="AP249" s="1212"/>
      <c r="AQ249" s="1212"/>
      <c r="AR249" s="1212"/>
      <c r="AS249" s="1212"/>
      <c r="AT249" s="1212"/>
      <c r="AU249" s="1212"/>
      <c r="AV249" s="1212"/>
      <c r="AW249" s="1212"/>
      <c r="AX249" s="1212"/>
      <c r="AY249" s="1212"/>
      <c r="AZ249" s="1212"/>
      <c r="BA249" s="1212"/>
      <c r="BB249" s="1212"/>
      <c r="BC249" s="1212"/>
      <c r="BD249" s="1212"/>
      <c r="BE249" s="1212"/>
      <c r="BF249" s="1212"/>
      <c r="BG249" s="1212"/>
      <c r="BH249" s="1212"/>
      <c r="BI249" s="1212"/>
      <c r="BJ249" s="1212"/>
      <c r="BK249" s="1212"/>
      <c r="BL249" s="1212"/>
      <c r="BM249" s="1212"/>
      <c r="BN249" s="1212"/>
      <c r="BO249" s="1212"/>
      <c r="BP249" s="1212"/>
      <c r="BQ249" s="1212"/>
      <c r="BR249" s="1212"/>
      <c r="BS249" s="1212"/>
      <c r="BT249" s="1212"/>
      <c r="BU249" s="1212"/>
      <c r="BV249" s="1212"/>
      <c r="BW249" s="1212"/>
      <c r="BX249" s="1212"/>
      <c r="BY249" s="1212"/>
      <c r="BZ249" s="1212"/>
      <c r="CA249" s="1212"/>
      <c r="CB249" s="1212"/>
      <c r="CC249" s="1212"/>
      <c r="CD249" s="1212"/>
      <c r="CE249" s="1212"/>
      <c r="CF249" s="1212"/>
      <c r="CG249" s="1212"/>
      <c r="CH249" s="1212"/>
    </row>
    <row r="250" spans="1:86" s="1215" customFormat="1" x14ac:dyDescent="0.2">
      <c r="A250" s="1211"/>
      <c r="B250" s="1192"/>
      <c r="C250" s="1192"/>
      <c r="D250" s="1192"/>
      <c r="E250" s="1192"/>
      <c r="F250" s="1192"/>
      <c r="G250" s="1192"/>
      <c r="H250" s="1192"/>
      <c r="I250" s="1192"/>
      <c r="J250" s="1192"/>
      <c r="K250" s="1192"/>
      <c r="L250" s="1192"/>
      <c r="M250" s="1192"/>
      <c r="N250" s="1206"/>
      <c r="O250" s="1192"/>
      <c r="P250" s="1206"/>
      <c r="Q250" s="1192"/>
      <c r="R250" s="1192"/>
      <c r="S250" s="1192"/>
      <c r="T250" s="1212"/>
      <c r="U250" s="1212"/>
      <c r="V250" s="1212"/>
      <c r="W250" s="1212"/>
      <c r="X250" s="1214"/>
      <c r="Y250" s="1214"/>
      <c r="Z250" s="1214"/>
      <c r="AA250" s="1212"/>
      <c r="AB250" s="1212"/>
      <c r="AC250" s="1212"/>
      <c r="AD250" s="1212"/>
      <c r="AE250" s="1212"/>
      <c r="AF250" s="1212"/>
      <c r="AG250" s="1212"/>
      <c r="AH250" s="1212"/>
      <c r="AI250" s="1212"/>
      <c r="AJ250" s="1212"/>
      <c r="AK250" s="1212"/>
      <c r="AL250" s="1212"/>
      <c r="AM250" s="1212"/>
      <c r="AN250" s="1212"/>
      <c r="AO250" s="1212"/>
      <c r="AP250" s="1212"/>
      <c r="AQ250" s="1212"/>
      <c r="AR250" s="1212"/>
      <c r="AS250" s="1212"/>
      <c r="AT250" s="1212"/>
      <c r="AU250" s="1212"/>
      <c r="AV250" s="1212"/>
      <c r="AW250" s="1212"/>
      <c r="AX250" s="1212"/>
      <c r="AY250" s="1212"/>
      <c r="AZ250" s="1212"/>
      <c r="BA250" s="1212"/>
      <c r="BB250" s="1212"/>
      <c r="BC250" s="1212"/>
      <c r="BD250" s="1212"/>
      <c r="BE250" s="1212"/>
      <c r="BF250" s="1212"/>
      <c r="BG250" s="1212"/>
      <c r="BH250" s="1212"/>
      <c r="BI250" s="1212"/>
      <c r="BJ250" s="1212"/>
      <c r="BK250" s="1212"/>
      <c r="BL250" s="1212"/>
      <c r="BM250" s="1212"/>
      <c r="BN250" s="1212"/>
      <c r="BO250" s="1212"/>
      <c r="BP250" s="1212"/>
      <c r="BQ250" s="1212"/>
      <c r="BR250" s="1212"/>
      <c r="BS250" s="1212"/>
      <c r="BT250" s="1212"/>
      <c r="BU250" s="1212"/>
      <c r="BV250" s="1212"/>
      <c r="BW250" s="1212"/>
      <c r="BX250" s="1212"/>
      <c r="BY250" s="1212"/>
      <c r="BZ250" s="1212"/>
      <c r="CA250" s="1212"/>
      <c r="CB250" s="1212"/>
      <c r="CC250" s="1212"/>
      <c r="CD250" s="1212"/>
      <c r="CE250" s="1212"/>
      <c r="CF250" s="1212"/>
      <c r="CG250" s="1212"/>
      <c r="CH250" s="1212"/>
    </row>
    <row r="251" spans="1:86" s="1215" customFormat="1" x14ac:dyDescent="0.2">
      <c r="A251" s="1211"/>
      <c r="B251" s="1192"/>
      <c r="C251" s="1192"/>
      <c r="D251" s="1192"/>
      <c r="E251" s="1192"/>
      <c r="F251" s="1192"/>
      <c r="G251" s="1192"/>
      <c r="H251" s="1192"/>
      <c r="I251" s="1192"/>
      <c r="J251" s="1192"/>
      <c r="K251" s="1192"/>
      <c r="L251" s="1192"/>
      <c r="M251" s="1192"/>
      <c r="N251" s="1206"/>
      <c r="O251" s="1192"/>
      <c r="P251" s="1206"/>
      <c r="Q251" s="1192"/>
      <c r="R251" s="1192"/>
      <c r="S251" s="1192"/>
      <c r="T251" s="1212"/>
      <c r="U251" s="1212"/>
      <c r="V251" s="1212"/>
      <c r="W251" s="1212"/>
      <c r="X251" s="1214"/>
      <c r="Y251" s="1214"/>
      <c r="Z251" s="1214"/>
      <c r="AA251" s="1212"/>
      <c r="AB251" s="1212"/>
      <c r="AC251" s="1212"/>
      <c r="AD251" s="1212"/>
      <c r="AE251" s="1212"/>
      <c r="AF251" s="1212"/>
      <c r="AG251" s="1212"/>
      <c r="AH251" s="1212"/>
      <c r="AI251" s="1212"/>
      <c r="AJ251" s="1212"/>
      <c r="AK251" s="1212"/>
      <c r="AL251" s="1212"/>
      <c r="AM251" s="1212"/>
      <c r="AN251" s="1212"/>
      <c r="AO251" s="1212"/>
      <c r="AP251" s="1212"/>
      <c r="AQ251" s="1212"/>
      <c r="AR251" s="1212"/>
      <c r="AS251" s="1212"/>
      <c r="AT251" s="1212"/>
      <c r="AU251" s="1212"/>
      <c r="AV251" s="1212"/>
      <c r="AW251" s="1212"/>
      <c r="AX251" s="1212"/>
      <c r="AY251" s="1212"/>
      <c r="AZ251" s="1212"/>
      <c r="BA251" s="1212"/>
      <c r="BB251" s="1212"/>
      <c r="BC251" s="1212"/>
      <c r="BD251" s="1212"/>
      <c r="BE251" s="1212"/>
      <c r="BF251" s="1212"/>
      <c r="BG251" s="1212"/>
      <c r="BH251" s="1212"/>
      <c r="BI251" s="1212"/>
      <c r="BJ251" s="1212"/>
      <c r="BK251" s="1212"/>
      <c r="BL251" s="1212"/>
      <c r="BM251" s="1212"/>
      <c r="BN251" s="1212"/>
      <c r="BO251" s="1212"/>
      <c r="BP251" s="1212"/>
      <c r="BQ251" s="1212"/>
      <c r="BR251" s="1212"/>
      <c r="BS251" s="1212"/>
      <c r="BT251" s="1212"/>
      <c r="BU251" s="1212"/>
      <c r="BV251" s="1212"/>
      <c r="BW251" s="1212"/>
      <c r="BX251" s="1212"/>
      <c r="BY251" s="1212"/>
      <c r="BZ251" s="1212"/>
      <c r="CA251" s="1212"/>
      <c r="CB251" s="1212"/>
      <c r="CC251" s="1212"/>
      <c r="CD251" s="1212"/>
      <c r="CE251" s="1212"/>
      <c r="CF251" s="1212"/>
      <c r="CG251" s="1212"/>
      <c r="CH251" s="1212"/>
    </row>
    <row r="252" spans="1:86" s="1215" customFormat="1" x14ac:dyDescent="0.2">
      <c r="A252" s="1211"/>
      <c r="B252" s="1192"/>
      <c r="C252" s="1192"/>
      <c r="D252" s="1192"/>
      <c r="E252" s="1192"/>
      <c r="F252" s="1192"/>
      <c r="G252" s="1192"/>
      <c r="H252" s="1192"/>
      <c r="I252" s="1192"/>
      <c r="J252" s="1192"/>
      <c r="K252" s="1192"/>
      <c r="L252" s="1192"/>
      <c r="M252" s="1192"/>
      <c r="N252" s="1206"/>
      <c r="O252" s="1192"/>
      <c r="P252" s="1206"/>
      <c r="Q252" s="1192"/>
      <c r="R252" s="1192"/>
      <c r="S252" s="1192"/>
      <c r="T252" s="1212"/>
      <c r="U252" s="1212"/>
      <c r="V252" s="1212"/>
      <c r="W252" s="1212"/>
      <c r="X252" s="1214"/>
      <c r="Y252" s="1214"/>
      <c r="Z252" s="1214"/>
      <c r="AA252" s="1212"/>
      <c r="AB252" s="1212"/>
      <c r="AC252" s="1212"/>
      <c r="AD252" s="1212"/>
      <c r="AE252" s="1212"/>
      <c r="AF252" s="1212"/>
      <c r="AG252" s="1212"/>
      <c r="AH252" s="1212"/>
      <c r="AI252" s="1212"/>
      <c r="AJ252" s="1212"/>
      <c r="AK252" s="1212"/>
      <c r="AL252" s="1212"/>
      <c r="AM252" s="1212"/>
      <c r="AN252" s="1212"/>
      <c r="AO252" s="1212"/>
      <c r="AP252" s="1212"/>
      <c r="AQ252" s="1212"/>
      <c r="AR252" s="1212"/>
      <c r="AS252" s="1212"/>
      <c r="AT252" s="1212"/>
      <c r="AU252" s="1212"/>
      <c r="AV252" s="1212"/>
      <c r="AW252" s="1212"/>
      <c r="AX252" s="1212"/>
      <c r="AY252" s="1212"/>
      <c r="AZ252" s="1212"/>
      <c r="BA252" s="1212"/>
      <c r="BB252" s="1212"/>
      <c r="BC252" s="1212"/>
      <c r="BD252" s="1212"/>
      <c r="BE252" s="1212"/>
      <c r="BF252" s="1212"/>
      <c r="BG252" s="1212"/>
      <c r="BH252" s="1212"/>
      <c r="BI252" s="1212"/>
      <c r="BJ252" s="1212"/>
      <c r="BK252" s="1212"/>
      <c r="BL252" s="1212"/>
      <c r="BM252" s="1212"/>
      <c r="BN252" s="1212"/>
      <c r="BO252" s="1212"/>
      <c r="BP252" s="1212"/>
      <c r="BQ252" s="1212"/>
      <c r="BR252" s="1212"/>
      <c r="BS252" s="1212"/>
      <c r="BT252" s="1212"/>
      <c r="BU252" s="1212"/>
      <c r="BV252" s="1212"/>
      <c r="BW252" s="1212"/>
      <c r="BX252" s="1212"/>
      <c r="BY252" s="1212"/>
      <c r="BZ252" s="1212"/>
      <c r="CA252" s="1212"/>
      <c r="CB252" s="1212"/>
      <c r="CC252" s="1212"/>
      <c r="CD252" s="1212"/>
      <c r="CE252" s="1212"/>
      <c r="CF252" s="1212"/>
      <c r="CG252" s="1212"/>
      <c r="CH252" s="1212"/>
    </row>
    <row r="253" spans="1:86" s="1215" customFormat="1" x14ac:dyDescent="0.2">
      <c r="A253" s="1211"/>
      <c r="B253" s="1192"/>
      <c r="C253" s="1192"/>
      <c r="D253" s="1192"/>
      <c r="E253" s="1192"/>
      <c r="F253" s="1192"/>
      <c r="G253" s="1192"/>
      <c r="H253" s="1192"/>
      <c r="I253" s="1192"/>
      <c r="J253" s="1192"/>
      <c r="K253" s="1192"/>
      <c r="L253" s="1192"/>
      <c r="M253" s="1192"/>
      <c r="N253" s="1206"/>
      <c r="O253" s="1192"/>
      <c r="P253" s="1206"/>
      <c r="Q253" s="1192"/>
      <c r="R253" s="1192"/>
      <c r="S253" s="1192"/>
      <c r="T253" s="1212"/>
      <c r="U253" s="1212"/>
      <c r="V253" s="1212"/>
      <c r="W253" s="1212"/>
      <c r="X253" s="1214"/>
      <c r="Y253" s="1214"/>
      <c r="Z253" s="1214"/>
      <c r="AA253" s="1212"/>
      <c r="AB253" s="1212"/>
      <c r="AC253" s="1212"/>
      <c r="AD253" s="1212"/>
      <c r="AE253" s="1212"/>
      <c r="AF253" s="1212"/>
      <c r="AG253" s="1212"/>
      <c r="AH253" s="1212"/>
      <c r="AI253" s="1212"/>
      <c r="AJ253" s="1212"/>
      <c r="AK253" s="1212"/>
      <c r="AL253" s="1212"/>
      <c r="AM253" s="1212"/>
      <c r="AN253" s="1212"/>
      <c r="AO253" s="1212"/>
      <c r="AP253" s="1212"/>
      <c r="AQ253" s="1212"/>
      <c r="AR253" s="1212"/>
      <c r="AS253" s="1212"/>
      <c r="AT253" s="1212"/>
      <c r="AU253" s="1212"/>
      <c r="AV253" s="1212"/>
      <c r="AW253" s="1212"/>
      <c r="AX253" s="1212"/>
      <c r="AY253" s="1212"/>
      <c r="AZ253" s="1212"/>
      <c r="BA253" s="1212"/>
      <c r="BB253" s="1212"/>
      <c r="BC253" s="1212"/>
      <c r="BD253" s="1212"/>
      <c r="BE253" s="1212"/>
      <c r="BF253" s="1212"/>
      <c r="BG253" s="1212"/>
      <c r="BH253" s="1212"/>
      <c r="BI253" s="1212"/>
      <c r="BJ253" s="1212"/>
      <c r="BK253" s="1212"/>
      <c r="BL253" s="1212"/>
      <c r="BM253" s="1212"/>
      <c r="BN253" s="1212"/>
      <c r="BO253" s="1212"/>
      <c r="BP253" s="1212"/>
      <c r="BQ253" s="1212"/>
      <c r="BR253" s="1212"/>
      <c r="BS253" s="1212"/>
      <c r="BT253" s="1212"/>
      <c r="BU253" s="1212"/>
      <c r="BV253" s="1212"/>
      <c r="BW253" s="1212"/>
      <c r="BX253" s="1212"/>
      <c r="BY253" s="1212"/>
      <c r="BZ253" s="1212"/>
      <c r="CA253" s="1212"/>
      <c r="CB253" s="1212"/>
      <c r="CC253" s="1212"/>
      <c r="CD253" s="1212"/>
      <c r="CE253" s="1212"/>
      <c r="CF253" s="1212"/>
      <c r="CG253" s="1212"/>
      <c r="CH253" s="1212"/>
    </row>
    <row r="254" spans="1:86" s="1215" customFormat="1" x14ac:dyDescent="0.2">
      <c r="A254" s="1211"/>
      <c r="B254" s="1192"/>
      <c r="C254" s="1192"/>
      <c r="D254" s="1192"/>
      <c r="E254" s="1192"/>
      <c r="F254" s="1192"/>
      <c r="G254" s="1192"/>
      <c r="H254" s="1192"/>
      <c r="I254" s="1192"/>
      <c r="J254" s="1192"/>
      <c r="K254" s="1192"/>
      <c r="L254" s="1192"/>
      <c r="M254" s="1192"/>
      <c r="N254" s="1206"/>
      <c r="O254" s="1192"/>
      <c r="P254" s="1206"/>
      <c r="Q254" s="1192"/>
      <c r="R254" s="1192"/>
      <c r="S254" s="1192"/>
      <c r="T254" s="1212"/>
      <c r="U254" s="1212"/>
      <c r="V254" s="1212"/>
      <c r="W254" s="1212"/>
      <c r="X254" s="1214"/>
      <c r="Y254" s="1214"/>
      <c r="Z254" s="1214"/>
      <c r="AA254" s="1212"/>
      <c r="AB254" s="1212"/>
      <c r="AC254" s="1212"/>
      <c r="AD254" s="1212"/>
      <c r="AE254" s="1212"/>
      <c r="AF254" s="1212"/>
      <c r="AG254" s="1212"/>
      <c r="AH254" s="1212"/>
      <c r="AI254" s="1212"/>
      <c r="AJ254" s="1212"/>
      <c r="AK254" s="1212"/>
      <c r="AL254" s="1212"/>
      <c r="AM254" s="1212"/>
      <c r="AN254" s="1212"/>
      <c r="AO254" s="1212"/>
      <c r="AP254" s="1212"/>
      <c r="AQ254" s="1212"/>
      <c r="AR254" s="1212"/>
      <c r="AS254" s="1212"/>
      <c r="AT254" s="1212"/>
      <c r="AU254" s="1212"/>
      <c r="AV254" s="1212"/>
      <c r="AW254" s="1212"/>
      <c r="AX254" s="1212"/>
      <c r="AY254" s="1212"/>
      <c r="AZ254" s="1212"/>
      <c r="BA254" s="1212"/>
      <c r="BB254" s="1212"/>
      <c r="BC254" s="1212"/>
      <c r="BD254" s="1212"/>
      <c r="BE254" s="1212"/>
      <c r="BF254" s="1212"/>
      <c r="BG254" s="1212"/>
      <c r="BH254" s="1212"/>
      <c r="BI254" s="1212"/>
      <c r="BJ254" s="1212"/>
      <c r="BK254" s="1212"/>
      <c r="BL254" s="1212"/>
      <c r="BM254" s="1212"/>
      <c r="BN254" s="1212"/>
      <c r="BO254" s="1212"/>
      <c r="BP254" s="1212"/>
      <c r="BQ254" s="1212"/>
      <c r="BR254" s="1212"/>
      <c r="BS254" s="1212"/>
      <c r="BT254" s="1212"/>
      <c r="BU254" s="1212"/>
      <c r="BV254" s="1212"/>
      <c r="BW254" s="1212"/>
      <c r="BX254" s="1212"/>
      <c r="BY254" s="1212"/>
      <c r="BZ254" s="1212"/>
      <c r="CA254" s="1212"/>
      <c r="CB254" s="1212"/>
      <c r="CC254" s="1212"/>
      <c r="CD254" s="1212"/>
      <c r="CE254" s="1212"/>
      <c r="CF254" s="1212"/>
      <c r="CG254" s="1212"/>
      <c r="CH254" s="1212"/>
    </row>
    <row r="255" spans="1:86" s="1215" customFormat="1" x14ac:dyDescent="0.2">
      <c r="A255" s="1211"/>
      <c r="B255" s="1192"/>
      <c r="C255" s="1192"/>
      <c r="D255" s="1192"/>
      <c r="E255" s="1192"/>
      <c r="F255" s="1192"/>
      <c r="G255" s="1192"/>
      <c r="H255" s="1192"/>
      <c r="I255" s="1192"/>
      <c r="J255" s="1192"/>
      <c r="K255" s="1192"/>
      <c r="L255" s="1192"/>
      <c r="M255" s="1192"/>
      <c r="N255" s="1206"/>
      <c r="O255" s="1192"/>
      <c r="P255" s="1206"/>
      <c r="Q255" s="1192"/>
      <c r="R255" s="1192"/>
      <c r="S255" s="1192"/>
      <c r="T255" s="1212"/>
      <c r="U255" s="1212"/>
      <c r="V255" s="1212"/>
      <c r="W255" s="1212"/>
      <c r="X255" s="1214"/>
      <c r="Y255" s="1214"/>
      <c r="Z255" s="1214"/>
      <c r="AA255" s="1212"/>
      <c r="AB255" s="1212"/>
      <c r="AC255" s="1212"/>
      <c r="AD255" s="1212"/>
      <c r="AE255" s="1212"/>
      <c r="AF255" s="1212"/>
      <c r="AG255" s="1212"/>
      <c r="AH255" s="1212"/>
      <c r="AI255" s="1212"/>
      <c r="AJ255" s="1212"/>
      <c r="AK255" s="1212"/>
      <c r="AL255" s="1212"/>
      <c r="AM255" s="1212"/>
      <c r="AN255" s="1212"/>
      <c r="AO255" s="1212"/>
      <c r="AP255" s="1212"/>
      <c r="AQ255" s="1212"/>
      <c r="AR255" s="1212"/>
      <c r="AS255" s="1212"/>
      <c r="AT255" s="1212"/>
      <c r="AU255" s="1212"/>
      <c r="AV255" s="1212"/>
      <c r="AW255" s="1212"/>
      <c r="AX255" s="1212"/>
      <c r="AY255" s="1212"/>
      <c r="AZ255" s="1212"/>
      <c r="BA255" s="1212"/>
      <c r="BB255" s="1212"/>
      <c r="BC255" s="1212"/>
      <c r="BD255" s="1212"/>
      <c r="BE255" s="1212"/>
      <c r="BF255" s="1212"/>
      <c r="BG255" s="1212"/>
      <c r="BH255" s="1212"/>
      <c r="BI255" s="1212"/>
      <c r="BJ255" s="1212"/>
      <c r="BK255" s="1212"/>
      <c r="BL255" s="1212"/>
      <c r="BM255" s="1212"/>
      <c r="BN255" s="1212"/>
      <c r="BO255" s="1212"/>
      <c r="BP255" s="1212"/>
      <c r="BQ255" s="1212"/>
      <c r="BR255" s="1212"/>
      <c r="BS255" s="1212"/>
      <c r="BT255" s="1212"/>
      <c r="BU255" s="1212"/>
      <c r="BV255" s="1212"/>
      <c r="BW255" s="1212"/>
      <c r="BX255" s="1212"/>
      <c r="BY255" s="1212"/>
      <c r="BZ255" s="1212"/>
      <c r="CA255" s="1212"/>
      <c r="CB255" s="1212"/>
      <c r="CC255" s="1212"/>
      <c r="CD255" s="1212"/>
      <c r="CE255" s="1212"/>
      <c r="CF255" s="1212"/>
      <c r="CG255" s="1212"/>
      <c r="CH255" s="1212"/>
    </row>
    <row r="256" spans="1:86" s="1215" customFormat="1" x14ac:dyDescent="0.2">
      <c r="A256" s="1211"/>
      <c r="B256" s="1192"/>
      <c r="C256" s="1192"/>
      <c r="D256" s="1192"/>
      <c r="E256" s="1192"/>
      <c r="F256" s="1192"/>
      <c r="G256" s="1192"/>
      <c r="H256" s="1192"/>
      <c r="I256" s="1192"/>
      <c r="J256" s="1192"/>
      <c r="K256" s="1192"/>
      <c r="L256" s="1192"/>
      <c r="M256" s="1192"/>
      <c r="N256" s="1206"/>
      <c r="O256" s="1192"/>
      <c r="P256" s="1206"/>
      <c r="Q256" s="1192"/>
      <c r="R256" s="1192"/>
      <c r="S256" s="1192"/>
      <c r="T256" s="1212"/>
      <c r="U256" s="1212"/>
      <c r="V256" s="1212"/>
      <c r="W256" s="1212"/>
      <c r="X256" s="1214"/>
      <c r="Y256" s="1214"/>
      <c r="Z256" s="1214"/>
      <c r="AA256" s="1212"/>
      <c r="AB256" s="1212"/>
      <c r="AC256" s="1212"/>
      <c r="AD256" s="1212"/>
      <c r="AE256" s="1212"/>
      <c r="AF256" s="1212"/>
      <c r="AG256" s="1212"/>
      <c r="AH256" s="1212"/>
      <c r="AI256" s="1212"/>
      <c r="AJ256" s="1212"/>
      <c r="AK256" s="1212"/>
      <c r="AL256" s="1212"/>
      <c r="AM256" s="1212"/>
      <c r="AN256" s="1212"/>
      <c r="AO256" s="1212"/>
      <c r="AP256" s="1212"/>
      <c r="AQ256" s="1212"/>
      <c r="AR256" s="1212"/>
      <c r="AS256" s="1212"/>
      <c r="AT256" s="1212"/>
      <c r="AU256" s="1212"/>
      <c r="AV256" s="1212"/>
      <c r="AW256" s="1212"/>
      <c r="AX256" s="1212"/>
      <c r="AY256" s="1212"/>
      <c r="AZ256" s="1212"/>
      <c r="BA256" s="1212"/>
      <c r="BB256" s="1212"/>
      <c r="BC256" s="1212"/>
      <c r="BD256" s="1212"/>
      <c r="BE256" s="1212"/>
      <c r="BF256" s="1212"/>
      <c r="BG256" s="1212"/>
      <c r="BH256" s="1212"/>
      <c r="BI256" s="1212"/>
      <c r="BJ256" s="1212"/>
      <c r="BK256" s="1212"/>
      <c r="BL256" s="1212"/>
      <c r="BM256" s="1212"/>
      <c r="BN256" s="1212"/>
      <c r="BO256" s="1212"/>
      <c r="BP256" s="1212"/>
      <c r="BQ256" s="1212"/>
      <c r="BR256" s="1212"/>
      <c r="BS256" s="1212"/>
      <c r="BT256" s="1212"/>
      <c r="BU256" s="1212"/>
      <c r="BV256" s="1212"/>
      <c r="BW256" s="1212"/>
      <c r="BX256" s="1212"/>
      <c r="BY256" s="1212"/>
      <c r="BZ256" s="1212"/>
      <c r="CA256" s="1212"/>
      <c r="CB256" s="1212"/>
      <c r="CC256" s="1212"/>
      <c r="CD256" s="1212"/>
      <c r="CE256" s="1212"/>
      <c r="CF256" s="1212"/>
      <c r="CG256" s="1212"/>
      <c r="CH256" s="1212"/>
    </row>
    <row r="257" spans="1:86" s="1215" customFormat="1" x14ac:dyDescent="0.2">
      <c r="A257" s="1211"/>
      <c r="B257" s="1192"/>
      <c r="C257" s="1192"/>
      <c r="D257" s="1192"/>
      <c r="E257" s="1192"/>
      <c r="F257" s="1192"/>
      <c r="G257" s="1192"/>
      <c r="H257" s="1192"/>
      <c r="I257" s="1192"/>
      <c r="J257" s="1192"/>
      <c r="K257" s="1192"/>
      <c r="L257" s="1192"/>
      <c r="M257" s="1192"/>
      <c r="N257" s="1206"/>
      <c r="O257" s="1192"/>
      <c r="P257" s="1206"/>
      <c r="Q257" s="1192"/>
      <c r="R257" s="1192"/>
      <c r="S257" s="1192"/>
      <c r="T257" s="1212"/>
      <c r="U257" s="1212"/>
      <c r="V257" s="1212"/>
      <c r="W257" s="1212"/>
      <c r="X257" s="1214"/>
      <c r="Y257" s="1214"/>
      <c r="Z257" s="1214"/>
      <c r="AA257" s="1212"/>
      <c r="AB257" s="1212"/>
      <c r="AC257" s="1212"/>
      <c r="AD257" s="1212"/>
      <c r="AE257" s="1212"/>
      <c r="AF257" s="1212"/>
      <c r="AG257" s="1212"/>
      <c r="AH257" s="1212"/>
      <c r="AI257" s="1212"/>
      <c r="AJ257" s="1212"/>
      <c r="AK257" s="1212"/>
      <c r="AL257" s="1212"/>
      <c r="AM257" s="1212"/>
      <c r="AN257" s="1212"/>
      <c r="AO257" s="1212"/>
      <c r="AP257" s="1212"/>
      <c r="AQ257" s="1212"/>
      <c r="AR257" s="1212"/>
      <c r="AS257" s="1212"/>
      <c r="AT257" s="1212"/>
      <c r="AU257" s="1212"/>
      <c r="AV257" s="1212"/>
      <c r="AW257" s="1212"/>
      <c r="AX257" s="1212"/>
      <c r="AY257" s="1212"/>
      <c r="AZ257" s="1212"/>
      <c r="BA257" s="1212"/>
      <c r="BB257" s="1212"/>
      <c r="BC257" s="1212"/>
      <c r="BD257" s="1212"/>
      <c r="BE257" s="1212"/>
      <c r="BF257" s="1212"/>
      <c r="BG257" s="1212"/>
      <c r="BH257" s="1212"/>
      <c r="BI257" s="1212"/>
      <c r="BJ257" s="1212"/>
      <c r="BK257" s="1212"/>
      <c r="BL257" s="1212"/>
      <c r="BM257" s="1212"/>
      <c r="BN257" s="1212"/>
      <c r="BO257" s="1212"/>
      <c r="BP257" s="1212"/>
      <c r="BQ257" s="1212"/>
      <c r="BR257" s="1212"/>
      <c r="BS257" s="1212"/>
      <c r="BT257" s="1212"/>
      <c r="BU257" s="1212"/>
      <c r="BV257" s="1212"/>
      <c r="BW257" s="1212"/>
      <c r="BX257" s="1212"/>
      <c r="BY257" s="1212"/>
      <c r="BZ257" s="1212"/>
      <c r="CA257" s="1212"/>
      <c r="CB257" s="1212"/>
      <c r="CC257" s="1212"/>
      <c r="CD257" s="1212"/>
      <c r="CE257" s="1212"/>
      <c r="CF257" s="1212"/>
      <c r="CG257" s="1212"/>
      <c r="CH257" s="1212"/>
    </row>
    <row r="258" spans="1:86" s="1215" customFormat="1" x14ac:dyDescent="0.2">
      <c r="A258" s="1211"/>
      <c r="B258" s="1192"/>
      <c r="C258" s="1192"/>
      <c r="D258" s="1192"/>
      <c r="E258" s="1192"/>
      <c r="F258" s="1192"/>
      <c r="G258" s="1192"/>
      <c r="H258" s="1192"/>
      <c r="I258" s="1192"/>
      <c r="J258" s="1192"/>
      <c r="K258" s="1192"/>
      <c r="L258" s="1192"/>
      <c r="M258" s="1192"/>
      <c r="N258" s="1206"/>
      <c r="O258" s="1192"/>
      <c r="P258" s="1206"/>
      <c r="Q258" s="1192"/>
      <c r="R258" s="1192"/>
      <c r="S258" s="1192"/>
      <c r="T258" s="1212"/>
      <c r="U258" s="1212"/>
      <c r="V258" s="1212"/>
      <c r="W258" s="1212"/>
      <c r="X258" s="1214"/>
      <c r="Y258" s="1214"/>
      <c r="Z258" s="1214"/>
      <c r="AA258" s="1212"/>
      <c r="AB258" s="1212"/>
      <c r="AC258" s="1212"/>
      <c r="AD258" s="1212"/>
      <c r="AE258" s="1212"/>
      <c r="AF258" s="1212"/>
      <c r="AG258" s="1212"/>
      <c r="AH258" s="1212"/>
      <c r="AI258" s="1212"/>
      <c r="AJ258" s="1212"/>
      <c r="AK258" s="1212"/>
      <c r="AL258" s="1212"/>
      <c r="AM258" s="1212"/>
      <c r="AN258" s="1212"/>
      <c r="AO258" s="1212"/>
      <c r="AP258" s="1212"/>
      <c r="AQ258" s="1212"/>
      <c r="AR258" s="1212"/>
      <c r="AS258" s="1212"/>
      <c r="AT258" s="1212"/>
      <c r="AU258" s="1212"/>
      <c r="AV258" s="1212"/>
      <c r="AW258" s="1212"/>
      <c r="AX258" s="1212"/>
      <c r="AY258" s="1212"/>
      <c r="AZ258" s="1212"/>
      <c r="BA258" s="1212"/>
      <c r="BB258" s="1212"/>
      <c r="BC258" s="1212"/>
      <c r="BD258" s="1212"/>
      <c r="BE258" s="1212"/>
      <c r="BF258" s="1212"/>
      <c r="BG258" s="1212"/>
      <c r="BH258" s="1212"/>
      <c r="BI258" s="1212"/>
      <c r="BJ258" s="1212"/>
      <c r="BK258" s="1212"/>
      <c r="BL258" s="1212"/>
      <c r="BM258" s="1212"/>
      <c r="BN258" s="1212"/>
      <c r="BO258" s="1212"/>
      <c r="BP258" s="1212"/>
      <c r="BQ258" s="1212"/>
      <c r="BR258" s="1212"/>
      <c r="BS258" s="1212"/>
      <c r="BT258" s="1212"/>
      <c r="BU258" s="1212"/>
      <c r="BV258" s="1212"/>
      <c r="BW258" s="1212"/>
      <c r="BX258" s="1212"/>
      <c r="BY258" s="1212"/>
      <c r="BZ258" s="1212"/>
      <c r="CA258" s="1212"/>
      <c r="CB258" s="1212"/>
      <c r="CC258" s="1212"/>
      <c r="CD258" s="1212"/>
      <c r="CE258" s="1212"/>
      <c r="CF258" s="1212"/>
      <c r="CG258" s="1212"/>
      <c r="CH258" s="1212"/>
    </row>
    <row r="259" spans="1:86" s="1215" customFormat="1" x14ac:dyDescent="0.2">
      <c r="A259" s="1211"/>
      <c r="B259" s="1192"/>
      <c r="C259" s="1192"/>
      <c r="D259" s="1192"/>
      <c r="E259" s="1192"/>
      <c r="F259" s="1192"/>
      <c r="G259" s="1192"/>
      <c r="H259" s="1192"/>
      <c r="I259" s="1192"/>
      <c r="J259" s="1192"/>
      <c r="K259" s="1192"/>
      <c r="L259" s="1192"/>
      <c r="M259" s="1192"/>
      <c r="N259" s="1206"/>
      <c r="O259" s="1192"/>
      <c r="P259" s="1206"/>
      <c r="Q259" s="1192"/>
      <c r="R259" s="1192"/>
      <c r="S259" s="1192"/>
      <c r="T259" s="1212"/>
      <c r="U259" s="1212"/>
      <c r="V259" s="1212"/>
      <c r="W259" s="1212"/>
      <c r="X259" s="1214"/>
      <c r="Y259" s="1214"/>
      <c r="Z259" s="1214"/>
      <c r="AA259" s="1212"/>
      <c r="AB259" s="1212"/>
      <c r="AC259" s="1212"/>
      <c r="AD259" s="1212"/>
      <c r="AE259" s="1212"/>
      <c r="AF259" s="1212"/>
      <c r="AG259" s="1212"/>
      <c r="AH259" s="1212"/>
      <c r="AI259" s="1212"/>
      <c r="AJ259" s="1212"/>
      <c r="AK259" s="1212"/>
      <c r="AL259" s="1212"/>
      <c r="AM259" s="1212"/>
      <c r="AN259" s="1212"/>
      <c r="AO259" s="1212"/>
      <c r="AP259" s="1212"/>
      <c r="AQ259" s="1212"/>
      <c r="AR259" s="1212"/>
      <c r="AS259" s="1212"/>
      <c r="AT259" s="1212"/>
      <c r="AU259" s="1212"/>
      <c r="AV259" s="1212"/>
      <c r="AW259" s="1212"/>
      <c r="AX259" s="1212"/>
      <c r="AY259" s="1212"/>
      <c r="AZ259" s="1212"/>
      <c r="BA259" s="1212"/>
      <c r="BB259" s="1212"/>
      <c r="BC259" s="1212"/>
      <c r="BD259" s="1212"/>
      <c r="BE259" s="1212"/>
      <c r="BF259" s="1212"/>
      <c r="BG259" s="1212"/>
      <c r="BH259" s="1212"/>
      <c r="BI259" s="1212"/>
      <c r="BJ259" s="1212"/>
      <c r="BK259" s="1212"/>
      <c r="BL259" s="1212"/>
      <c r="BM259" s="1212"/>
      <c r="BN259" s="1212"/>
      <c r="BO259" s="1212"/>
      <c r="BP259" s="1212"/>
      <c r="BQ259" s="1212"/>
      <c r="BR259" s="1212"/>
      <c r="BS259" s="1212"/>
      <c r="BT259" s="1212"/>
      <c r="BU259" s="1212"/>
      <c r="BV259" s="1212"/>
      <c r="BW259" s="1212"/>
      <c r="BX259" s="1212"/>
      <c r="BY259" s="1212"/>
      <c r="BZ259" s="1212"/>
      <c r="CA259" s="1212"/>
      <c r="CB259" s="1212"/>
      <c r="CC259" s="1212"/>
      <c r="CD259" s="1212"/>
      <c r="CE259" s="1212"/>
      <c r="CF259" s="1212"/>
      <c r="CG259" s="1212"/>
      <c r="CH259" s="1212"/>
    </row>
    <row r="260" spans="1:86" s="1215" customFormat="1" x14ac:dyDescent="0.2">
      <c r="A260" s="1211"/>
      <c r="B260" s="1192"/>
      <c r="C260" s="1192"/>
      <c r="D260" s="1192"/>
      <c r="E260" s="1192"/>
      <c r="F260" s="1192"/>
      <c r="G260" s="1192"/>
      <c r="H260" s="1192"/>
      <c r="I260" s="1192"/>
      <c r="J260" s="1192"/>
      <c r="K260" s="1192"/>
      <c r="L260" s="1192"/>
      <c r="M260" s="1192"/>
      <c r="N260" s="1206"/>
      <c r="O260" s="1192"/>
      <c r="P260" s="1206"/>
      <c r="Q260" s="1192"/>
      <c r="R260" s="1192"/>
      <c r="S260" s="1192"/>
      <c r="T260" s="1212"/>
      <c r="U260" s="1212"/>
      <c r="V260" s="1212"/>
      <c r="W260" s="1212"/>
      <c r="X260" s="1214"/>
      <c r="Y260" s="1214"/>
      <c r="Z260" s="1214"/>
      <c r="AA260" s="1212"/>
      <c r="AB260" s="1212"/>
      <c r="AC260" s="1212"/>
      <c r="AD260" s="1212"/>
      <c r="AE260" s="1212"/>
      <c r="AF260" s="1212"/>
      <c r="AG260" s="1212"/>
      <c r="AH260" s="1212"/>
      <c r="AI260" s="1212"/>
      <c r="AJ260" s="1212"/>
      <c r="AK260" s="1212"/>
      <c r="AL260" s="1212"/>
      <c r="AM260" s="1212"/>
      <c r="AN260" s="1212"/>
      <c r="AO260" s="1212"/>
      <c r="AP260" s="1212"/>
      <c r="AQ260" s="1212"/>
      <c r="AR260" s="1212"/>
      <c r="AS260" s="1212"/>
      <c r="AT260" s="1212"/>
      <c r="AU260" s="1212"/>
      <c r="AV260" s="1212"/>
      <c r="AW260" s="1212"/>
      <c r="AX260" s="1212"/>
      <c r="AY260" s="1212"/>
      <c r="AZ260" s="1212"/>
      <c r="BA260" s="1212"/>
      <c r="BB260" s="1212"/>
      <c r="BC260" s="1212"/>
      <c r="BD260" s="1212"/>
      <c r="BE260" s="1212"/>
      <c r="BF260" s="1212"/>
      <c r="BG260" s="1212"/>
      <c r="BH260" s="1212"/>
      <c r="BI260" s="1212"/>
      <c r="BJ260" s="1212"/>
      <c r="BK260" s="1212"/>
      <c r="BL260" s="1212"/>
      <c r="BM260" s="1212"/>
      <c r="BN260" s="1212"/>
      <c r="BO260" s="1212"/>
      <c r="BP260" s="1212"/>
      <c r="BQ260" s="1212"/>
      <c r="BR260" s="1212"/>
      <c r="BS260" s="1212"/>
      <c r="BT260" s="1212"/>
      <c r="BU260" s="1212"/>
      <c r="BV260" s="1212"/>
      <c r="BW260" s="1212"/>
      <c r="BX260" s="1212"/>
      <c r="BY260" s="1212"/>
      <c r="BZ260" s="1212"/>
      <c r="CA260" s="1212"/>
      <c r="CB260" s="1212"/>
      <c r="CC260" s="1212"/>
      <c r="CD260" s="1212"/>
      <c r="CE260" s="1212"/>
      <c r="CF260" s="1212"/>
      <c r="CG260" s="1212"/>
      <c r="CH260" s="1212"/>
    </row>
    <row r="261" spans="1:86" s="1215" customFormat="1" x14ac:dyDescent="0.2">
      <c r="A261" s="1211"/>
      <c r="B261" s="1192"/>
      <c r="C261" s="1192"/>
      <c r="D261" s="1192"/>
      <c r="E261" s="1192"/>
      <c r="F261" s="1192"/>
      <c r="G261" s="1192"/>
      <c r="H261" s="1192"/>
      <c r="I261" s="1192"/>
      <c r="J261" s="1192"/>
      <c r="K261" s="1192"/>
      <c r="L261" s="1192"/>
      <c r="M261" s="1192"/>
      <c r="N261" s="1206"/>
      <c r="O261" s="1192"/>
      <c r="P261" s="1206"/>
      <c r="Q261" s="1192"/>
      <c r="R261" s="1192"/>
      <c r="S261" s="1192"/>
      <c r="T261" s="1212"/>
      <c r="U261" s="1212"/>
      <c r="V261" s="1212"/>
      <c r="W261" s="1212"/>
      <c r="X261" s="1214"/>
      <c r="Y261" s="1214"/>
      <c r="Z261" s="1214"/>
      <c r="AA261" s="1212"/>
      <c r="AB261" s="1212"/>
      <c r="AC261" s="1212"/>
      <c r="AD261" s="1212"/>
      <c r="AE261" s="1212"/>
      <c r="AF261" s="1212"/>
      <c r="AG261" s="1212"/>
      <c r="AH261" s="1212"/>
      <c r="AI261" s="1212"/>
      <c r="AJ261" s="1212"/>
      <c r="AK261" s="1212"/>
      <c r="AL261" s="1212"/>
      <c r="AM261" s="1212"/>
      <c r="AN261" s="1212"/>
      <c r="AO261" s="1212"/>
      <c r="AP261" s="1212"/>
      <c r="AQ261" s="1212"/>
      <c r="AR261" s="1212"/>
      <c r="AS261" s="1212"/>
      <c r="AT261" s="1212"/>
      <c r="AU261" s="1212"/>
      <c r="AV261" s="1212"/>
      <c r="AW261" s="1212"/>
      <c r="AX261" s="1212"/>
      <c r="AY261" s="1212"/>
      <c r="AZ261" s="1212"/>
      <c r="BA261" s="1212"/>
      <c r="BB261" s="1212"/>
      <c r="BC261" s="1212"/>
      <c r="BD261" s="1212"/>
      <c r="BE261" s="1212"/>
      <c r="BF261" s="1212"/>
      <c r="BG261" s="1212"/>
      <c r="BH261" s="1212"/>
      <c r="BI261" s="1212"/>
      <c r="BJ261" s="1212"/>
      <c r="BK261" s="1212"/>
      <c r="BL261" s="1212"/>
      <c r="BM261" s="1212"/>
      <c r="BN261" s="1212"/>
      <c r="BO261" s="1212"/>
      <c r="BP261" s="1212"/>
      <c r="BQ261" s="1212"/>
      <c r="BR261" s="1212"/>
      <c r="BS261" s="1212"/>
      <c r="BT261" s="1212"/>
      <c r="BU261" s="1212"/>
      <c r="BV261" s="1212"/>
      <c r="BW261" s="1212"/>
      <c r="BX261" s="1212"/>
      <c r="BY261" s="1212"/>
      <c r="BZ261" s="1212"/>
      <c r="CA261" s="1212"/>
      <c r="CB261" s="1212"/>
      <c r="CC261" s="1212"/>
      <c r="CD261" s="1212"/>
      <c r="CE261" s="1212"/>
      <c r="CF261" s="1212"/>
      <c r="CG261" s="1212"/>
      <c r="CH261" s="1212"/>
    </row>
    <row r="262" spans="1:86" s="1215" customFormat="1" x14ac:dyDescent="0.2">
      <c r="A262" s="1211"/>
      <c r="B262" s="1192"/>
      <c r="C262" s="1192"/>
      <c r="D262" s="1192"/>
      <c r="E262" s="1192"/>
      <c r="F262" s="1192"/>
      <c r="G262" s="1192"/>
      <c r="H262" s="1192"/>
      <c r="I262" s="1192"/>
      <c r="J262" s="1192"/>
      <c r="K262" s="1192"/>
      <c r="L262" s="1192"/>
      <c r="M262" s="1192"/>
      <c r="N262" s="1206"/>
      <c r="O262" s="1192"/>
      <c r="P262" s="1206"/>
      <c r="Q262" s="1192"/>
      <c r="R262" s="1192"/>
      <c r="S262" s="1192"/>
      <c r="T262" s="1212"/>
      <c r="U262" s="1212"/>
      <c r="V262" s="1212"/>
      <c r="W262" s="1212"/>
      <c r="X262" s="1214"/>
      <c r="Y262" s="1214"/>
      <c r="Z262" s="1214"/>
      <c r="AA262" s="1212"/>
      <c r="AB262" s="1212"/>
      <c r="AC262" s="1212"/>
      <c r="AD262" s="1212"/>
      <c r="AE262" s="1212"/>
      <c r="AF262" s="1212"/>
      <c r="AG262" s="1212"/>
      <c r="AH262" s="1212"/>
      <c r="AI262" s="1212"/>
      <c r="AJ262" s="1212"/>
      <c r="AK262" s="1212"/>
      <c r="AL262" s="1212"/>
      <c r="AM262" s="1212"/>
      <c r="AN262" s="1212"/>
      <c r="AO262" s="1212"/>
      <c r="AP262" s="1212"/>
      <c r="AQ262" s="1212"/>
      <c r="AR262" s="1212"/>
      <c r="AS262" s="1212"/>
      <c r="AT262" s="1212"/>
      <c r="AU262" s="1212"/>
      <c r="AV262" s="1212"/>
      <c r="AW262" s="1212"/>
      <c r="AX262" s="1212"/>
      <c r="AY262" s="1212"/>
      <c r="AZ262" s="1212"/>
      <c r="BA262" s="1212"/>
      <c r="BB262" s="1212"/>
      <c r="BC262" s="1212"/>
      <c r="BD262" s="1212"/>
      <c r="BE262" s="1212"/>
      <c r="BF262" s="1212"/>
      <c r="BG262" s="1212"/>
      <c r="BH262" s="1212"/>
      <c r="BI262" s="1212"/>
      <c r="BJ262" s="1212"/>
      <c r="BK262" s="1212"/>
      <c r="BL262" s="1212"/>
      <c r="BM262" s="1212"/>
      <c r="BN262" s="1212"/>
      <c r="BO262" s="1212"/>
      <c r="BP262" s="1212"/>
      <c r="BQ262" s="1212"/>
      <c r="BR262" s="1212"/>
      <c r="BS262" s="1212"/>
      <c r="BT262" s="1212"/>
      <c r="BU262" s="1212"/>
      <c r="BV262" s="1212"/>
      <c r="BW262" s="1212"/>
      <c r="BX262" s="1212"/>
      <c r="BY262" s="1212"/>
      <c r="BZ262" s="1212"/>
      <c r="CA262" s="1212"/>
      <c r="CB262" s="1212"/>
      <c r="CC262" s="1212"/>
      <c r="CD262" s="1212"/>
      <c r="CE262" s="1212"/>
      <c r="CF262" s="1212"/>
      <c r="CG262" s="1212"/>
      <c r="CH262" s="1212"/>
    </row>
    <row r="263" spans="1:86" s="1215" customFormat="1" x14ac:dyDescent="0.2">
      <c r="A263" s="1211"/>
      <c r="B263" s="1192"/>
      <c r="C263" s="1192"/>
      <c r="D263" s="1192"/>
      <c r="E263" s="1192"/>
      <c r="F263" s="1192"/>
      <c r="G263" s="1192"/>
      <c r="H263" s="1192"/>
      <c r="I263" s="1192"/>
      <c r="J263" s="1192"/>
      <c r="K263" s="1192"/>
      <c r="L263" s="1192"/>
      <c r="M263" s="1192"/>
      <c r="N263" s="1206"/>
      <c r="O263" s="1192"/>
      <c r="P263" s="1206"/>
      <c r="Q263" s="1192"/>
      <c r="R263" s="1192"/>
      <c r="S263" s="1192"/>
      <c r="T263" s="1212"/>
      <c r="U263" s="1212"/>
      <c r="V263" s="1212"/>
      <c r="W263" s="1212"/>
      <c r="X263" s="1214"/>
      <c r="Y263" s="1214"/>
      <c r="Z263" s="1214"/>
      <c r="AA263" s="1212"/>
      <c r="AB263" s="1212"/>
      <c r="AC263" s="1212"/>
      <c r="AD263" s="1212"/>
      <c r="AE263" s="1212"/>
      <c r="AF263" s="1212"/>
      <c r="AG263" s="1212"/>
      <c r="AH263" s="1212"/>
      <c r="AI263" s="1212"/>
      <c r="AJ263" s="1212"/>
      <c r="AK263" s="1212"/>
      <c r="AL263" s="1212"/>
      <c r="AM263" s="1212"/>
      <c r="AN263" s="1212"/>
      <c r="AO263" s="1212"/>
      <c r="AP263" s="1212"/>
      <c r="AQ263" s="1212"/>
      <c r="AR263" s="1212"/>
      <c r="AS263" s="1212"/>
      <c r="AT263" s="1212"/>
      <c r="AU263" s="1212"/>
      <c r="AV263" s="1212"/>
      <c r="AW263" s="1212"/>
      <c r="AX263" s="1212"/>
      <c r="AY263" s="1212"/>
      <c r="AZ263" s="1212"/>
      <c r="BA263" s="1212"/>
      <c r="BB263" s="1212"/>
      <c r="BC263" s="1212"/>
      <c r="BD263" s="1212"/>
      <c r="BE263" s="1212"/>
      <c r="BF263" s="1212"/>
      <c r="BG263" s="1212"/>
      <c r="BH263" s="1212"/>
      <c r="BI263" s="1212"/>
      <c r="BJ263" s="1212"/>
      <c r="BK263" s="1212"/>
      <c r="BL263" s="1212"/>
      <c r="BM263" s="1212"/>
      <c r="BN263" s="1212"/>
      <c r="BO263" s="1212"/>
      <c r="BP263" s="1212"/>
      <c r="BQ263" s="1212"/>
      <c r="BR263" s="1212"/>
      <c r="BS263" s="1212"/>
      <c r="BT263" s="1212"/>
      <c r="BU263" s="1212"/>
      <c r="BV263" s="1212"/>
      <c r="BW263" s="1212"/>
      <c r="BX263" s="1212"/>
      <c r="BY263" s="1212"/>
      <c r="BZ263" s="1212"/>
      <c r="CA263" s="1212"/>
      <c r="CB263" s="1212"/>
      <c r="CC263" s="1212"/>
      <c r="CD263" s="1212"/>
      <c r="CE263" s="1212"/>
      <c r="CF263" s="1212"/>
      <c r="CG263" s="1212"/>
      <c r="CH263" s="1212"/>
    </row>
    <row r="264" spans="1:86" s="1215" customFormat="1" x14ac:dyDescent="0.2">
      <c r="A264" s="1211"/>
      <c r="B264" s="1192"/>
      <c r="C264" s="1192"/>
      <c r="D264" s="1192"/>
      <c r="E264" s="1192"/>
      <c r="F264" s="1192"/>
      <c r="G264" s="1192"/>
      <c r="H264" s="1192"/>
      <c r="I264" s="1192"/>
      <c r="J264" s="1192"/>
      <c r="K264" s="1192"/>
      <c r="L264" s="1192"/>
      <c r="M264" s="1192"/>
      <c r="N264" s="1206"/>
      <c r="O264" s="1192"/>
      <c r="P264" s="1206"/>
      <c r="Q264" s="1192"/>
      <c r="R264" s="1192"/>
      <c r="S264" s="1192"/>
      <c r="T264" s="1212"/>
      <c r="U264" s="1212"/>
      <c r="V264" s="1212"/>
      <c r="W264" s="1212"/>
      <c r="X264" s="1214"/>
      <c r="Y264" s="1214"/>
      <c r="Z264" s="1214"/>
      <c r="AA264" s="1212"/>
      <c r="AB264" s="1212"/>
      <c r="AC264" s="1212"/>
      <c r="AD264" s="1212"/>
      <c r="AE264" s="1212"/>
      <c r="AF264" s="1212"/>
      <c r="AG264" s="1212"/>
      <c r="AH264" s="1212"/>
      <c r="AI264" s="1212"/>
      <c r="AJ264" s="1212"/>
      <c r="AK264" s="1212"/>
      <c r="AL264" s="1212"/>
      <c r="AM264" s="1212"/>
      <c r="AN264" s="1212"/>
      <c r="AO264" s="1212"/>
      <c r="AP264" s="1212"/>
      <c r="AQ264" s="1212"/>
      <c r="AR264" s="1212"/>
      <c r="AS264" s="1212"/>
      <c r="AT264" s="1212"/>
      <c r="AU264" s="1212"/>
      <c r="AV264" s="1212"/>
      <c r="AW264" s="1212"/>
      <c r="AX264" s="1212"/>
      <c r="AY264" s="1212"/>
      <c r="AZ264" s="1212"/>
      <c r="BA264" s="1212"/>
      <c r="BB264" s="1212"/>
      <c r="BC264" s="1212"/>
      <c r="BD264" s="1212"/>
      <c r="BE264" s="1212"/>
      <c r="BF264" s="1212"/>
      <c r="BG264" s="1212"/>
      <c r="BH264" s="1212"/>
      <c r="BI264" s="1212"/>
      <c r="BJ264" s="1212"/>
      <c r="BK264" s="1212"/>
      <c r="BL264" s="1212"/>
      <c r="BM264" s="1212"/>
      <c r="BN264" s="1212"/>
      <c r="BO264" s="1212"/>
      <c r="BP264" s="1212"/>
      <c r="BQ264" s="1212"/>
      <c r="BR264" s="1212"/>
      <c r="BS264" s="1212"/>
      <c r="BT264" s="1212"/>
      <c r="BU264" s="1212"/>
      <c r="BV264" s="1212"/>
      <c r="BW264" s="1212"/>
      <c r="BX264" s="1212"/>
      <c r="BY264" s="1212"/>
      <c r="BZ264" s="1212"/>
      <c r="CA264" s="1212"/>
      <c r="CB264" s="1212"/>
      <c r="CC264" s="1212"/>
      <c r="CD264" s="1212"/>
      <c r="CE264" s="1212"/>
      <c r="CF264" s="1212"/>
      <c r="CG264" s="1212"/>
      <c r="CH264" s="1212"/>
    </row>
    <row r="265" spans="1:86" s="1215" customFormat="1" x14ac:dyDescent="0.2">
      <c r="A265" s="1211"/>
      <c r="B265" s="1192"/>
      <c r="C265" s="1192"/>
      <c r="D265" s="1192"/>
      <c r="E265" s="1192"/>
      <c r="F265" s="1192"/>
      <c r="G265" s="1192"/>
      <c r="H265" s="1192"/>
      <c r="I265" s="1192"/>
      <c r="J265" s="1192"/>
      <c r="K265" s="1192"/>
      <c r="L265" s="1192"/>
      <c r="M265" s="1192"/>
      <c r="N265" s="1206"/>
      <c r="O265" s="1192"/>
      <c r="P265" s="1206"/>
      <c r="Q265" s="1192"/>
      <c r="R265" s="1192"/>
      <c r="S265" s="1192"/>
      <c r="T265" s="1212"/>
      <c r="U265" s="1212"/>
      <c r="V265" s="1212"/>
      <c r="W265" s="1212"/>
      <c r="X265" s="1214"/>
      <c r="Y265" s="1214"/>
      <c r="Z265" s="1214"/>
      <c r="AA265" s="1212"/>
      <c r="AB265" s="1212"/>
      <c r="AC265" s="1212"/>
      <c r="AD265" s="1212"/>
      <c r="AE265" s="1212"/>
      <c r="AF265" s="1212"/>
      <c r="AG265" s="1212"/>
      <c r="AH265" s="1212"/>
      <c r="AI265" s="1212"/>
      <c r="AJ265" s="1212"/>
      <c r="AK265" s="1212"/>
      <c r="AL265" s="1212"/>
      <c r="AM265" s="1212"/>
      <c r="AN265" s="1212"/>
      <c r="AO265" s="1212"/>
      <c r="AP265" s="1212"/>
      <c r="AQ265" s="1212"/>
      <c r="AR265" s="1212"/>
      <c r="AS265" s="1212"/>
      <c r="AT265" s="1212"/>
      <c r="AU265" s="1212"/>
      <c r="AV265" s="1212"/>
      <c r="AW265" s="1212"/>
      <c r="AX265" s="1212"/>
      <c r="AY265" s="1212"/>
      <c r="AZ265" s="1212"/>
      <c r="BA265" s="1212"/>
      <c r="BB265" s="1212"/>
      <c r="BC265" s="1212"/>
      <c r="BD265" s="1212"/>
      <c r="BE265" s="1212"/>
      <c r="BF265" s="1212"/>
      <c r="BG265" s="1212"/>
      <c r="BH265" s="1212"/>
      <c r="BI265" s="1212"/>
      <c r="BJ265" s="1212"/>
      <c r="BK265" s="1212"/>
      <c r="BL265" s="1212"/>
      <c r="BM265" s="1212"/>
      <c r="BN265" s="1212"/>
      <c r="BO265" s="1212"/>
      <c r="BP265" s="1212"/>
      <c r="BQ265" s="1212"/>
      <c r="BR265" s="1212"/>
      <c r="BS265" s="1212"/>
      <c r="BT265" s="1212"/>
      <c r="BU265" s="1212"/>
      <c r="BV265" s="1212"/>
      <c r="BW265" s="1212"/>
      <c r="BX265" s="1212"/>
      <c r="BY265" s="1212"/>
      <c r="BZ265" s="1212"/>
      <c r="CA265" s="1212"/>
      <c r="CB265" s="1212"/>
      <c r="CC265" s="1212"/>
      <c r="CD265" s="1212"/>
      <c r="CE265" s="1212"/>
      <c r="CF265" s="1212"/>
      <c r="CG265" s="1212"/>
      <c r="CH265" s="1212"/>
    </row>
    <row r="266" spans="1:86" s="1215" customFormat="1" x14ac:dyDescent="0.2">
      <c r="A266" s="1211"/>
      <c r="B266" s="1192"/>
      <c r="C266" s="1192"/>
      <c r="D266" s="1192"/>
      <c r="E266" s="1192"/>
      <c r="F266" s="1192"/>
      <c r="G266" s="1192"/>
      <c r="H266" s="1192"/>
      <c r="I266" s="1192"/>
      <c r="J266" s="1192"/>
      <c r="K266" s="1192"/>
      <c r="L266" s="1192"/>
      <c r="M266" s="1192"/>
      <c r="N266" s="1206"/>
      <c r="O266" s="1192"/>
      <c r="P266" s="1206"/>
      <c r="Q266" s="1192"/>
      <c r="R266" s="1192"/>
      <c r="S266" s="1192"/>
      <c r="T266" s="1212"/>
      <c r="U266" s="1212"/>
      <c r="V266" s="1212"/>
      <c r="W266" s="1212"/>
      <c r="X266" s="1214"/>
      <c r="Y266" s="1214"/>
      <c r="Z266" s="1214"/>
      <c r="AA266" s="1212"/>
      <c r="AB266" s="1212"/>
      <c r="AC266" s="1212"/>
      <c r="AD266" s="1212"/>
      <c r="AE266" s="1212"/>
      <c r="AF266" s="1212"/>
      <c r="AG266" s="1212"/>
      <c r="AH266" s="1212"/>
      <c r="AI266" s="1212"/>
      <c r="AJ266" s="1212"/>
      <c r="AK266" s="1212"/>
      <c r="AL266" s="1212"/>
      <c r="AM266" s="1212"/>
      <c r="AN266" s="1212"/>
      <c r="AO266" s="1212"/>
      <c r="AP266" s="1212"/>
      <c r="AQ266" s="1212"/>
      <c r="AR266" s="1212"/>
      <c r="AS266" s="1212"/>
      <c r="AT266" s="1212"/>
      <c r="AU266" s="1212"/>
      <c r="AV266" s="1212"/>
      <c r="AW266" s="1212"/>
      <c r="AX266" s="1212"/>
      <c r="AY266" s="1212"/>
      <c r="AZ266" s="1212"/>
      <c r="BA266" s="1212"/>
      <c r="BB266" s="1212"/>
      <c r="BC266" s="1212"/>
      <c r="BD266" s="1212"/>
      <c r="BE266" s="1212"/>
      <c r="BF266" s="1212"/>
      <c r="BG266" s="1212"/>
      <c r="BH266" s="1212"/>
      <c r="BI266" s="1212"/>
      <c r="BJ266" s="1212"/>
      <c r="BK266" s="1212"/>
      <c r="BL266" s="1212"/>
      <c r="BM266" s="1212"/>
      <c r="BN266" s="1212"/>
      <c r="BO266" s="1212"/>
      <c r="BP266" s="1212"/>
      <c r="BQ266" s="1212"/>
      <c r="BR266" s="1212"/>
      <c r="BS266" s="1212"/>
      <c r="BT266" s="1212"/>
      <c r="BU266" s="1212"/>
      <c r="BV266" s="1212"/>
      <c r="BW266" s="1212"/>
      <c r="BX266" s="1212"/>
      <c r="BY266" s="1212"/>
      <c r="BZ266" s="1212"/>
      <c r="CA266" s="1212"/>
      <c r="CB266" s="1212"/>
      <c r="CC266" s="1212"/>
      <c r="CD266" s="1212"/>
      <c r="CE266" s="1212"/>
      <c r="CF266" s="1212"/>
      <c r="CG266" s="1212"/>
      <c r="CH266" s="1212"/>
    </row>
    <row r="267" spans="1:86" s="1215" customFormat="1" x14ac:dyDescent="0.2">
      <c r="A267" s="1211"/>
      <c r="B267" s="1192"/>
      <c r="C267" s="1192"/>
      <c r="D267" s="1192"/>
      <c r="E267" s="1192"/>
      <c r="F267" s="1192"/>
      <c r="G267" s="1192"/>
      <c r="H267" s="1192"/>
      <c r="I267" s="1192"/>
      <c r="J267" s="1192"/>
      <c r="K267" s="1192"/>
      <c r="L267" s="1192"/>
      <c r="M267" s="1192"/>
      <c r="N267" s="1206"/>
      <c r="O267" s="1192"/>
      <c r="P267" s="1206"/>
      <c r="Q267" s="1192"/>
      <c r="R267" s="1192"/>
      <c r="S267" s="1192"/>
      <c r="T267" s="1212"/>
      <c r="U267" s="1212"/>
      <c r="V267" s="1212"/>
      <c r="W267" s="1212"/>
      <c r="X267" s="1214"/>
      <c r="Y267" s="1214"/>
      <c r="Z267" s="1214"/>
      <c r="AA267" s="1212"/>
      <c r="AB267" s="1212"/>
      <c r="AC267" s="1212"/>
      <c r="AD267" s="1212"/>
      <c r="AE267" s="1212"/>
      <c r="AF267" s="1212"/>
      <c r="AG267" s="1212"/>
      <c r="AH267" s="1212"/>
      <c r="AI267" s="1212"/>
      <c r="AJ267" s="1212"/>
      <c r="AK267" s="1212"/>
      <c r="AL267" s="1212"/>
      <c r="AM267" s="1212"/>
      <c r="AN267" s="1212"/>
      <c r="AO267" s="1212"/>
      <c r="AP267" s="1212"/>
      <c r="AQ267" s="1212"/>
      <c r="AR267" s="1212"/>
      <c r="AS267" s="1212"/>
      <c r="AT267" s="1212"/>
      <c r="AU267" s="1212"/>
      <c r="AV267" s="1212"/>
      <c r="AW267" s="1212"/>
      <c r="AX267" s="1212"/>
      <c r="AY267" s="1212"/>
      <c r="AZ267" s="1212"/>
      <c r="BA267" s="1212"/>
      <c r="BB267" s="1212"/>
      <c r="BC267" s="1212"/>
      <c r="BD267" s="1212"/>
      <c r="BE267" s="1212"/>
      <c r="BF267" s="1212"/>
      <c r="BG267" s="1212"/>
      <c r="BH267" s="1212"/>
      <c r="BI267" s="1212"/>
      <c r="BJ267" s="1212"/>
      <c r="BK267" s="1212"/>
      <c r="BL267" s="1212"/>
      <c r="BM267" s="1212"/>
      <c r="BN267" s="1212"/>
      <c r="BO267" s="1212"/>
      <c r="BP267" s="1212"/>
      <c r="BQ267" s="1212"/>
      <c r="BR267" s="1212"/>
      <c r="BS267" s="1212"/>
      <c r="BT267" s="1212"/>
      <c r="BU267" s="1212"/>
      <c r="BV267" s="1212"/>
      <c r="BW267" s="1212"/>
      <c r="BX267" s="1212"/>
      <c r="BY267" s="1212"/>
      <c r="BZ267" s="1212"/>
      <c r="CA267" s="1212"/>
      <c r="CB267" s="1212"/>
      <c r="CC267" s="1212"/>
      <c r="CD267" s="1212"/>
      <c r="CE267" s="1212"/>
      <c r="CF267" s="1212"/>
      <c r="CG267" s="1212"/>
      <c r="CH267" s="1212"/>
    </row>
    <row r="268" spans="1:86" s="1215" customFormat="1" x14ac:dyDescent="0.2">
      <c r="A268" s="1211"/>
      <c r="B268" s="1192"/>
      <c r="C268" s="1192"/>
      <c r="D268" s="1192"/>
      <c r="E268" s="1192"/>
      <c r="F268" s="1192"/>
      <c r="G268" s="1192"/>
      <c r="H268" s="1192"/>
      <c r="I268" s="1192"/>
      <c r="J268" s="1192"/>
      <c r="K268" s="1192"/>
      <c r="L268" s="1192"/>
      <c r="M268" s="1192"/>
      <c r="N268" s="1206"/>
      <c r="O268" s="1192"/>
      <c r="P268" s="1206"/>
      <c r="Q268" s="1192"/>
      <c r="R268" s="1192"/>
      <c r="S268" s="1192"/>
      <c r="T268" s="1212"/>
      <c r="U268" s="1212"/>
      <c r="V268" s="1212"/>
      <c r="W268" s="1212"/>
      <c r="X268" s="1214"/>
      <c r="Y268" s="1214"/>
      <c r="Z268" s="1214"/>
      <c r="AA268" s="1212"/>
      <c r="AB268" s="1212"/>
      <c r="AC268" s="1212"/>
      <c r="AD268" s="1212"/>
      <c r="AE268" s="1212"/>
      <c r="AF268" s="1212"/>
      <c r="AG268" s="1212"/>
      <c r="AH268" s="1212"/>
      <c r="AI268" s="1212"/>
      <c r="AJ268" s="1212"/>
      <c r="AK268" s="1212"/>
      <c r="AL268" s="1212"/>
      <c r="AM268" s="1212"/>
      <c r="AN268" s="1212"/>
      <c r="AO268" s="1212"/>
      <c r="AP268" s="1212"/>
      <c r="AQ268" s="1212"/>
      <c r="AR268" s="1212"/>
      <c r="AS268" s="1212"/>
      <c r="AT268" s="1212"/>
      <c r="AU268" s="1212"/>
      <c r="AV268" s="1212"/>
      <c r="AW268" s="1212"/>
      <c r="AX268" s="1212"/>
      <c r="AY268" s="1212"/>
      <c r="AZ268" s="1212"/>
      <c r="BA268" s="1212"/>
      <c r="BB268" s="1212"/>
      <c r="BC268" s="1212"/>
      <c r="BD268" s="1212"/>
      <c r="BE268" s="1212"/>
      <c r="BF268" s="1212"/>
      <c r="BG268" s="1212"/>
      <c r="BH268" s="1212"/>
      <c r="BI268" s="1212"/>
      <c r="BJ268" s="1212"/>
      <c r="BK268" s="1212"/>
      <c r="BL268" s="1212"/>
      <c r="BM268" s="1212"/>
      <c r="BN268" s="1212"/>
      <c r="BO268" s="1212"/>
      <c r="BP268" s="1212"/>
      <c r="BQ268" s="1212"/>
      <c r="BR268" s="1212"/>
      <c r="BS268" s="1212"/>
      <c r="BT268" s="1212"/>
      <c r="BU268" s="1212"/>
      <c r="BV268" s="1212"/>
      <c r="BW268" s="1212"/>
      <c r="BX268" s="1212"/>
      <c r="BY268" s="1212"/>
      <c r="BZ268" s="1212"/>
      <c r="CA268" s="1212"/>
      <c r="CB268" s="1212"/>
      <c r="CC268" s="1212"/>
      <c r="CD268" s="1212"/>
      <c r="CE268" s="1212"/>
      <c r="CF268" s="1212"/>
      <c r="CG268" s="1212"/>
      <c r="CH268" s="1212"/>
    </row>
    <row r="269" spans="1:86" s="1215" customFormat="1" x14ac:dyDescent="0.2">
      <c r="A269" s="1211"/>
      <c r="B269" s="1192"/>
      <c r="C269" s="1192"/>
      <c r="D269" s="1192"/>
      <c r="E269" s="1192"/>
      <c r="F269" s="1192"/>
      <c r="G269" s="1192"/>
      <c r="H269" s="1192"/>
      <c r="I269" s="1192"/>
      <c r="J269" s="1192"/>
      <c r="K269" s="1192"/>
      <c r="L269" s="1192"/>
      <c r="M269" s="1192"/>
      <c r="N269" s="1206"/>
      <c r="O269" s="1192"/>
      <c r="P269" s="1206"/>
      <c r="Q269" s="1192"/>
      <c r="R269" s="1192"/>
      <c r="S269" s="1192"/>
      <c r="T269" s="1212"/>
      <c r="U269" s="1212"/>
      <c r="V269" s="1212"/>
      <c r="W269" s="1212"/>
      <c r="X269" s="1214"/>
      <c r="Y269" s="1214"/>
      <c r="Z269" s="1214"/>
      <c r="AA269" s="1212"/>
      <c r="AB269" s="1212"/>
      <c r="AC269" s="1212"/>
      <c r="AD269" s="1212"/>
      <c r="AE269" s="1212"/>
      <c r="AF269" s="1212"/>
      <c r="AG269" s="1212"/>
      <c r="AH269" s="1212"/>
      <c r="AI269" s="1212"/>
      <c r="AJ269" s="1212"/>
      <c r="AK269" s="1212"/>
      <c r="AL269" s="1212"/>
      <c r="AM269" s="1212"/>
      <c r="AN269" s="1212"/>
      <c r="AO269" s="1212"/>
      <c r="AP269" s="1212"/>
      <c r="AQ269" s="1212"/>
      <c r="AR269" s="1212"/>
      <c r="AS269" s="1212"/>
      <c r="AT269" s="1212"/>
      <c r="AU269" s="1212"/>
      <c r="AV269" s="1212"/>
      <c r="AW269" s="1212"/>
      <c r="AX269" s="1212"/>
      <c r="AY269" s="1212"/>
      <c r="AZ269" s="1212"/>
      <c r="BA269" s="1212"/>
      <c r="BB269" s="1212"/>
      <c r="BC269" s="1212"/>
      <c r="BD269" s="1212"/>
      <c r="BE269" s="1212"/>
      <c r="BF269" s="1212"/>
      <c r="BG269" s="1212"/>
      <c r="BH269" s="1212"/>
      <c r="BI269" s="1212"/>
      <c r="BJ269" s="1212"/>
      <c r="BK269" s="1212"/>
      <c r="BL269" s="1212"/>
      <c r="BM269" s="1212"/>
      <c r="BN269" s="1212"/>
      <c r="BO269" s="1212"/>
      <c r="BP269" s="1212"/>
      <c r="BQ269" s="1212"/>
      <c r="BR269" s="1212"/>
      <c r="BS269" s="1212"/>
      <c r="BT269" s="1212"/>
      <c r="BU269" s="1212"/>
      <c r="BV269" s="1212"/>
      <c r="BW269" s="1212"/>
      <c r="BX269" s="1212"/>
      <c r="BY269" s="1212"/>
      <c r="BZ269" s="1212"/>
      <c r="CA269" s="1212"/>
      <c r="CB269" s="1212"/>
      <c r="CC269" s="1212"/>
      <c r="CD269" s="1212"/>
      <c r="CE269" s="1212"/>
      <c r="CF269" s="1212"/>
      <c r="CG269" s="1212"/>
      <c r="CH269" s="1212"/>
    </row>
    <row r="270" spans="1:86" s="1215" customFormat="1" x14ac:dyDescent="0.2">
      <c r="A270" s="1211"/>
      <c r="B270" s="1192"/>
      <c r="C270" s="1192"/>
      <c r="D270" s="1192"/>
      <c r="E270" s="1192"/>
      <c r="F270" s="1192"/>
      <c r="G270" s="1192"/>
      <c r="H270" s="1192"/>
      <c r="I270" s="1192"/>
      <c r="J270" s="1192"/>
      <c r="K270" s="1192"/>
      <c r="L270" s="1192"/>
      <c r="M270" s="1192"/>
      <c r="N270" s="1206"/>
      <c r="O270" s="1192"/>
      <c r="P270" s="1206"/>
      <c r="Q270" s="1192"/>
      <c r="R270" s="1192"/>
      <c r="S270" s="1192"/>
      <c r="T270" s="1212"/>
      <c r="U270" s="1212"/>
      <c r="V270" s="1212"/>
      <c r="W270" s="1212"/>
      <c r="X270" s="1214"/>
      <c r="Y270" s="1214"/>
      <c r="Z270" s="1214"/>
      <c r="AA270" s="1212"/>
      <c r="AB270" s="1212"/>
      <c r="AC270" s="1212"/>
      <c r="AD270" s="1212"/>
      <c r="AE270" s="1212"/>
      <c r="AF270" s="1212"/>
      <c r="AG270" s="1212"/>
      <c r="AH270" s="1212"/>
      <c r="AI270" s="1212"/>
      <c r="AJ270" s="1212"/>
      <c r="AK270" s="1212"/>
      <c r="AL270" s="1212"/>
      <c r="AM270" s="1212"/>
      <c r="AN270" s="1212"/>
      <c r="AO270" s="1212"/>
      <c r="AP270" s="1212"/>
      <c r="AQ270" s="1212"/>
      <c r="AR270" s="1212"/>
      <c r="AS270" s="1212"/>
      <c r="AT270" s="1212"/>
      <c r="AU270" s="1212"/>
      <c r="AV270" s="1212"/>
      <c r="AW270" s="1212"/>
      <c r="AX270" s="1212"/>
      <c r="AY270" s="1212"/>
      <c r="AZ270" s="1212"/>
      <c r="BA270" s="1212"/>
      <c r="BB270" s="1212"/>
      <c r="BC270" s="1212"/>
      <c r="BD270" s="1212"/>
      <c r="BE270" s="1212"/>
      <c r="BF270" s="1212"/>
      <c r="BG270" s="1212"/>
      <c r="BH270" s="1212"/>
      <c r="BI270" s="1212"/>
      <c r="BJ270" s="1212"/>
      <c r="BK270" s="1212"/>
      <c r="BL270" s="1212"/>
      <c r="BM270" s="1212"/>
      <c r="BN270" s="1212"/>
      <c r="BO270" s="1212"/>
      <c r="BP270" s="1212"/>
      <c r="BQ270" s="1212"/>
      <c r="BR270" s="1212"/>
      <c r="BS270" s="1212"/>
      <c r="BT270" s="1212"/>
      <c r="BU270" s="1212"/>
      <c r="BV270" s="1212"/>
      <c r="BW270" s="1212"/>
      <c r="BX270" s="1212"/>
      <c r="BY270" s="1212"/>
      <c r="BZ270" s="1212"/>
      <c r="CA270" s="1212"/>
      <c r="CB270" s="1212"/>
      <c r="CC270" s="1212"/>
      <c r="CD270" s="1212"/>
      <c r="CE270" s="1212"/>
      <c r="CF270" s="1212"/>
      <c r="CG270" s="1212"/>
      <c r="CH270" s="1212"/>
    </row>
    <row r="271" spans="1:86" s="1215" customFormat="1" x14ac:dyDescent="0.2">
      <c r="A271" s="1211"/>
      <c r="B271" s="1192"/>
      <c r="C271" s="1192"/>
      <c r="D271" s="1192"/>
      <c r="E271" s="1192"/>
      <c r="F271" s="1192"/>
      <c r="G271" s="1192"/>
      <c r="H271" s="1192"/>
      <c r="I271" s="1192"/>
      <c r="J271" s="1192"/>
      <c r="K271" s="1192"/>
      <c r="L271" s="1192"/>
      <c r="M271" s="1192"/>
      <c r="N271" s="1206"/>
      <c r="O271" s="1192"/>
      <c r="P271" s="1206"/>
      <c r="Q271" s="1192"/>
      <c r="R271" s="1192"/>
      <c r="S271" s="1192"/>
      <c r="T271" s="1212"/>
      <c r="U271" s="1212"/>
      <c r="V271" s="1212"/>
      <c r="W271" s="1212"/>
      <c r="X271" s="1214"/>
      <c r="Y271" s="1214"/>
      <c r="Z271" s="1214"/>
      <c r="AA271" s="1212"/>
      <c r="AB271" s="1212"/>
      <c r="AC271" s="1212"/>
      <c r="AD271" s="1212"/>
      <c r="AE271" s="1212"/>
      <c r="AF271" s="1212"/>
      <c r="AG271" s="1212"/>
      <c r="AH271" s="1212"/>
      <c r="AI271" s="1212"/>
      <c r="AJ271" s="1212"/>
      <c r="AK271" s="1212"/>
      <c r="AL271" s="1212"/>
      <c r="AM271" s="1212"/>
      <c r="AN271" s="1212"/>
      <c r="AO271" s="1212"/>
      <c r="AP271" s="1212"/>
      <c r="AQ271" s="1212"/>
      <c r="AR271" s="1212"/>
      <c r="AS271" s="1212"/>
      <c r="AT271" s="1212"/>
      <c r="AU271" s="1212"/>
      <c r="AV271" s="1212"/>
      <c r="AW271" s="1212"/>
      <c r="AX271" s="1212"/>
      <c r="AY271" s="1212"/>
      <c r="AZ271" s="1212"/>
      <c r="BA271" s="1212"/>
      <c r="BB271" s="1212"/>
      <c r="BC271" s="1212"/>
      <c r="BD271" s="1212"/>
      <c r="BE271" s="1212"/>
      <c r="BF271" s="1212"/>
      <c r="BG271" s="1212"/>
      <c r="BH271" s="1212"/>
      <c r="BI271" s="1212"/>
      <c r="BJ271" s="1212"/>
      <c r="BK271" s="1212"/>
      <c r="BL271" s="1212"/>
      <c r="BM271" s="1212"/>
      <c r="BN271" s="1212"/>
      <c r="BO271" s="1212"/>
      <c r="BP271" s="1212"/>
      <c r="BQ271" s="1212"/>
      <c r="BR271" s="1212"/>
      <c r="BS271" s="1212"/>
      <c r="BT271" s="1212"/>
      <c r="BU271" s="1212"/>
      <c r="BV271" s="1212"/>
      <c r="BW271" s="1212"/>
      <c r="BX271" s="1212"/>
      <c r="BY271" s="1212"/>
      <c r="BZ271" s="1212"/>
      <c r="CA271" s="1212"/>
      <c r="CB271" s="1212"/>
      <c r="CC271" s="1212"/>
      <c r="CD271" s="1212"/>
      <c r="CE271" s="1212"/>
      <c r="CF271" s="1212"/>
      <c r="CG271" s="1212"/>
      <c r="CH271" s="1212"/>
    </row>
    <row r="272" spans="1:86" s="1215" customFormat="1" x14ac:dyDescent="0.2">
      <c r="A272" s="1211"/>
      <c r="B272" s="1192"/>
      <c r="C272" s="1192"/>
      <c r="D272" s="1192"/>
      <c r="E272" s="1192"/>
      <c r="F272" s="1192"/>
      <c r="G272" s="1192"/>
      <c r="H272" s="1192"/>
      <c r="I272" s="1192"/>
      <c r="J272" s="1192"/>
      <c r="K272" s="1192"/>
      <c r="L272" s="1192"/>
      <c r="M272" s="1192"/>
      <c r="N272" s="1206"/>
      <c r="O272" s="1192"/>
      <c r="P272" s="1206"/>
      <c r="Q272" s="1192"/>
      <c r="R272" s="1192"/>
      <c r="S272" s="1192"/>
      <c r="T272" s="1212"/>
      <c r="U272" s="1212"/>
      <c r="V272" s="1212"/>
      <c r="W272" s="1212"/>
      <c r="X272" s="1214"/>
      <c r="Y272" s="1214"/>
      <c r="Z272" s="1214"/>
      <c r="AA272" s="1212"/>
      <c r="AB272" s="1212"/>
      <c r="AC272" s="1212"/>
      <c r="AD272" s="1212"/>
      <c r="AE272" s="1212"/>
      <c r="AF272" s="1212"/>
      <c r="AG272" s="1212"/>
      <c r="AH272" s="1212"/>
      <c r="AI272" s="1212"/>
      <c r="AJ272" s="1212"/>
      <c r="AK272" s="1212"/>
      <c r="AL272" s="1212"/>
      <c r="AM272" s="1212"/>
      <c r="AN272" s="1212"/>
      <c r="AO272" s="1212"/>
      <c r="AP272" s="1212"/>
      <c r="AQ272" s="1212"/>
      <c r="AR272" s="1212"/>
      <c r="AS272" s="1212"/>
      <c r="AT272" s="1212"/>
      <c r="AU272" s="1212"/>
      <c r="AV272" s="1212"/>
      <c r="AW272" s="1212"/>
      <c r="AX272" s="1212"/>
      <c r="AY272" s="1212"/>
      <c r="AZ272" s="1212"/>
      <c r="BA272" s="1212"/>
      <c r="BB272" s="1212"/>
      <c r="BC272" s="1212"/>
      <c r="BD272" s="1212"/>
      <c r="BE272" s="1212"/>
      <c r="BF272" s="1212"/>
      <c r="BG272" s="1212"/>
      <c r="BH272" s="1212"/>
      <c r="BI272" s="1212"/>
      <c r="BJ272" s="1212"/>
      <c r="BK272" s="1212"/>
      <c r="BL272" s="1212"/>
      <c r="BM272" s="1212"/>
      <c r="BN272" s="1212"/>
      <c r="BO272" s="1212"/>
      <c r="BP272" s="1212"/>
      <c r="BQ272" s="1212"/>
      <c r="BR272" s="1212"/>
      <c r="BS272" s="1212"/>
      <c r="BT272" s="1212"/>
      <c r="BU272" s="1212"/>
      <c r="BV272" s="1212"/>
      <c r="BW272" s="1212"/>
      <c r="BX272" s="1212"/>
      <c r="BY272" s="1212"/>
      <c r="BZ272" s="1212"/>
      <c r="CA272" s="1212"/>
      <c r="CB272" s="1212"/>
      <c r="CC272" s="1212"/>
      <c r="CD272" s="1212"/>
      <c r="CE272" s="1212"/>
      <c r="CF272" s="1212"/>
      <c r="CG272" s="1212"/>
      <c r="CH272" s="1212"/>
    </row>
    <row r="273" spans="1:86" s="1215" customFormat="1" x14ac:dyDescent="0.2">
      <c r="A273" s="1211"/>
      <c r="B273" s="1192"/>
      <c r="C273" s="1192"/>
      <c r="D273" s="1192"/>
      <c r="E273" s="1192"/>
      <c r="F273" s="1192"/>
      <c r="G273" s="1192"/>
      <c r="H273" s="1192"/>
      <c r="I273" s="1192"/>
      <c r="J273" s="1192"/>
      <c r="K273" s="1192"/>
      <c r="L273" s="1192"/>
      <c r="M273" s="1192"/>
      <c r="N273" s="1206"/>
      <c r="O273" s="1192"/>
      <c r="P273" s="1206"/>
      <c r="Q273" s="1192"/>
      <c r="R273" s="1192"/>
      <c r="S273" s="1192"/>
      <c r="T273" s="1212"/>
      <c r="U273" s="1212"/>
      <c r="V273" s="1212"/>
      <c r="W273" s="1212"/>
      <c r="X273" s="1214"/>
      <c r="Y273" s="1214"/>
      <c r="Z273" s="1214"/>
      <c r="AA273" s="1212"/>
      <c r="AB273" s="1212"/>
      <c r="AC273" s="1212"/>
      <c r="AD273" s="1212"/>
      <c r="AE273" s="1212"/>
      <c r="AF273" s="1212"/>
      <c r="AG273" s="1212"/>
      <c r="AH273" s="1212"/>
      <c r="AI273" s="1212"/>
      <c r="AJ273" s="1212"/>
      <c r="AK273" s="1212"/>
      <c r="AL273" s="1212"/>
      <c r="AM273" s="1212"/>
      <c r="AN273" s="1212"/>
      <c r="AO273" s="1212"/>
      <c r="AP273" s="1212"/>
      <c r="AQ273" s="1212"/>
      <c r="AR273" s="1212"/>
      <c r="AS273" s="1212"/>
      <c r="AT273" s="1212"/>
      <c r="AU273" s="1212"/>
      <c r="AV273" s="1212"/>
      <c r="AW273" s="1212"/>
      <c r="AX273" s="1212"/>
      <c r="AY273" s="1212"/>
      <c r="AZ273" s="1212"/>
      <c r="BA273" s="1212"/>
      <c r="BB273" s="1212"/>
      <c r="BC273" s="1212"/>
      <c r="BD273" s="1212"/>
      <c r="BE273" s="1212"/>
      <c r="BF273" s="1212"/>
      <c r="BG273" s="1212"/>
      <c r="BH273" s="1212"/>
      <c r="BI273" s="1212"/>
      <c r="BJ273" s="1212"/>
      <c r="BK273" s="1212"/>
      <c r="BL273" s="1212"/>
      <c r="BM273" s="1212"/>
      <c r="BN273" s="1212"/>
      <c r="BO273" s="1212"/>
      <c r="BP273" s="1212"/>
      <c r="BQ273" s="1212"/>
      <c r="BR273" s="1212"/>
      <c r="BS273" s="1212"/>
      <c r="BT273" s="1212"/>
      <c r="BU273" s="1212"/>
      <c r="BV273" s="1212"/>
      <c r="BW273" s="1212"/>
      <c r="BX273" s="1212"/>
      <c r="BY273" s="1212"/>
      <c r="BZ273" s="1212"/>
      <c r="CA273" s="1212"/>
      <c r="CB273" s="1212"/>
      <c r="CC273" s="1212"/>
      <c r="CD273" s="1212"/>
      <c r="CE273" s="1212"/>
      <c r="CF273" s="1212"/>
      <c r="CG273" s="1212"/>
      <c r="CH273" s="1212"/>
    </row>
    <row r="274" spans="1:86" s="1215" customFormat="1" x14ac:dyDescent="0.2">
      <c r="A274" s="1211"/>
      <c r="B274" s="1192"/>
      <c r="C274" s="1192"/>
      <c r="D274" s="1192"/>
      <c r="E274" s="1192"/>
      <c r="F274" s="1192"/>
      <c r="G274" s="1192"/>
      <c r="H274" s="1192"/>
      <c r="I274" s="1192"/>
      <c r="J274" s="1192"/>
      <c r="K274" s="1192"/>
      <c r="L274" s="1192"/>
      <c r="M274" s="1192"/>
      <c r="N274" s="1206"/>
      <c r="O274" s="1192"/>
      <c r="P274" s="1206"/>
      <c r="Q274" s="1192"/>
      <c r="R274" s="1192"/>
      <c r="S274" s="1192"/>
      <c r="T274" s="1212"/>
      <c r="U274" s="1212"/>
      <c r="V274" s="1212"/>
      <c r="W274" s="1212"/>
      <c r="X274" s="1214"/>
      <c r="Y274" s="1214"/>
      <c r="Z274" s="1214"/>
      <c r="AA274" s="1212"/>
      <c r="AB274" s="1212"/>
      <c r="AC274" s="1212"/>
      <c r="AD274" s="1212"/>
      <c r="AE274" s="1212"/>
      <c r="AF274" s="1212"/>
      <c r="AG274" s="1212"/>
      <c r="AH274" s="1212"/>
      <c r="AI274" s="1212"/>
      <c r="AJ274" s="1212"/>
      <c r="AK274" s="1212"/>
      <c r="AL274" s="1212"/>
      <c r="AM274" s="1212"/>
      <c r="AN274" s="1212"/>
      <c r="AO274" s="1212"/>
      <c r="AP274" s="1212"/>
      <c r="AQ274" s="1212"/>
      <c r="AR274" s="1212"/>
      <c r="AS274" s="1212"/>
      <c r="AT274" s="1212"/>
      <c r="AU274" s="1212"/>
      <c r="AV274" s="1212"/>
      <c r="AW274" s="1212"/>
      <c r="AX274" s="1212"/>
      <c r="AY274" s="1212"/>
      <c r="AZ274" s="1212"/>
      <c r="BA274" s="1212"/>
      <c r="BB274" s="1212"/>
      <c r="BC274" s="1212"/>
      <c r="BD274" s="1212"/>
      <c r="BE274" s="1212"/>
      <c r="BF274" s="1212"/>
      <c r="BG274" s="1212"/>
      <c r="BH274" s="1212"/>
      <c r="BI274" s="1212"/>
      <c r="BJ274" s="1212"/>
      <c r="BK274" s="1212"/>
      <c r="BL274" s="1212"/>
      <c r="BM274" s="1212"/>
      <c r="BN274" s="1212"/>
      <c r="BO274" s="1212"/>
      <c r="BP274" s="1212"/>
      <c r="BQ274" s="1212"/>
      <c r="BR274" s="1212"/>
      <c r="BS274" s="1212"/>
      <c r="BT274" s="1212"/>
      <c r="BU274" s="1212"/>
      <c r="BV274" s="1212"/>
      <c r="BW274" s="1212"/>
      <c r="BX274" s="1212"/>
      <c r="BY274" s="1212"/>
      <c r="BZ274" s="1212"/>
      <c r="CA274" s="1212"/>
      <c r="CB274" s="1212"/>
      <c r="CC274" s="1212"/>
      <c r="CD274" s="1212"/>
      <c r="CE274" s="1212"/>
      <c r="CF274" s="1212"/>
      <c r="CG274" s="1212"/>
      <c r="CH274" s="1212"/>
    </row>
    <row r="275" spans="1:86" s="1215" customFormat="1" x14ac:dyDescent="0.2">
      <c r="A275" s="1211"/>
      <c r="B275" s="1192"/>
      <c r="C275" s="1192"/>
      <c r="D275" s="1192"/>
      <c r="E275" s="1192"/>
      <c r="F275" s="1192"/>
      <c r="G275" s="1192"/>
      <c r="H275" s="1192"/>
      <c r="I275" s="1192"/>
      <c r="J275" s="1192"/>
      <c r="K275" s="1192"/>
      <c r="L275" s="1192"/>
      <c r="M275" s="1192"/>
      <c r="N275" s="1206"/>
      <c r="O275" s="1192"/>
      <c r="P275" s="1206"/>
      <c r="Q275" s="1192"/>
      <c r="R275" s="1192"/>
      <c r="S275" s="1192"/>
      <c r="T275" s="1212"/>
      <c r="U275" s="1212"/>
      <c r="V275" s="1212"/>
      <c r="W275" s="1212"/>
      <c r="X275" s="1214"/>
      <c r="Y275" s="1214"/>
      <c r="Z275" s="1214"/>
      <c r="AA275" s="1212"/>
      <c r="AB275" s="1212"/>
      <c r="AC275" s="1212"/>
      <c r="AD275" s="1212"/>
      <c r="AE275" s="1212"/>
      <c r="AF275" s="1212"/>
      <c r="AG275" s="1212"/>
      <c r="AH275" s="1212"/>
      <c r="AI275" s="1212"/>
      <c r="AJ275" s="1212"/>
      <c r="AK275" s="1212"/>
      <c r="AL275" s="1212"/>
      <c r="AM275" s="1212"/>
      <c r="AN275" s="1212"/>
      <c r="AO275" s="1212"/>
      <c r="AP275" s="1212"/>
      <c r="AQ275" s="1212"/>
      <c r="AR275" s="1212"/>
      <c r="AS275" s="1212"/>
      <c r="AT275" s="1212"/>
      <c r="AU275" s="1212"/>
      <c r="AV275" s="1212"/>
      <c r="AW275" s="1212"/>
      <c r="AX275" s="1212"/>
      <c r="AY275" s="1212"/>
      <c r="AZ275" s="1212"/>
      <c r="BA275" s="1212"/>
      <c r="BB275" s="1212"/>
      <c r="BC275" s="1212"/>
      <c r="BD275" s="1212"/>
      <c r="BE275" s="1212"/>
      <c r="BF275" s="1212"/>
      <c r="BG275" s="1212"/>
      <c r="BH275" s="1212"/>
      <c r="BI275" s="1212"/>
      <c r="BJ275" s="1212"/>
      <c r="BK275" s="1212"/>
      <c r="BL275" s="1212"/>
      <c r="BM275" s="1212"/>
      <c r="BN275" s="1212"/>
      <c r="BO275" s="1212"/>
      <c r="BP275" s="1212"/>
      <c r="BQ275" s="1212"/>
      <c r="BR275" s="1212"/>
      <c r="BS275" s="1212"/>
      <c r="BT275" s="1212"/>
      <c r="BU275" s="1212"/>
      <c r="BV275" s="1212"/>
      <c r="BW275" s="1212"/>
      <c r="BX275" s="1212"/>
      <c r="BY275" s="1212"/>
      <c r="BZ275" s="1212"/>
      <c r="CA275" s="1212"/>
      <c r="CB275" s="1212"/>
      <c r="CC275" s="1212"/>
      <c r="CD275" s="1212"/>
      <c r="CE275" s="1212"/>
      <c r="CF275" s="1212"/>
      <c r="CG275" s="1212"/>
      <c r="CH275" s="1212"/>
    </row>
    <row r="276" spans="1:86" s="1215" customFormat="1" x14ac:dyDescent="0.2">
      <c r="A276" s="1211"/>
      <c r="B276" s="1192"/>
      <c r="C276" s="1192"/>
      <c r="D276" s="1192"/>
      <c r="E276" s="1192"/>
      <c r="F276" s="1192"/>
      <c r="G276" s="1192"/>
      <c r="H276" s="1192"/>
      <c r="I276" s="1192"/>
      <c r="J276" s="1192"/>
      <c r="K276" s="1192"/>
      <c r="L276" s="1192"/>
      <c r="M276" s="1192"/>
      <c r="N276" s="1206"/>
      <c r="O276" s="1192"/>
      <c r="P276" s="1206"/>
      <c r="Q276" s="1192"/>
      <c r="R276" s="1192"/>
      <c r="S276" s="1192"/>
      <c r="T276" s="1212"/>
      <c r="U276" s="1212"/>
      <c r="V276" s="1212"/>
      <c r="W276" s="1212"/>
      <c r="X276" s="1214"/>
      <c r="Y276" s="1214"/>
      <c r="Z276" s="1214"/>
      <c r="AA276" s="1212"/>
      <c r="AB276" s="1212"/>
      <c r="AC276" s="1212"/>
      <c r="AD276" s="1212"/>
      <c r="AE276" s="1212"/>
      <c r="AF276" s="1212"/>
      <c r="AG276" s="1212"/>
      <c r="AH276" s="1212"/>
      <c r="AI276" s="1212"/>
      <c r="AJ276" s="1212"/>
      <c r="AK276" s="1212"/>
      <c r="AL276" s="1212"/>
      <c r="AM276" s="1212"/>
      <c r="AN276" s="1212"/>
      <c r="AO276" s="1212"/>
      <c r="AP276" s="1212"/>
      <c r="AQ276" s="1212"/>
      <c r="AR276" s="1212"/>
      <c r="AS276" s="1212"/>
      <c r="AT276" s="1212"/>
      <c r="AU276" s="1212"/>
      <c r="AV276" s="1212"/>
      <c r="AW276" s="1212"/>
      <c r="AX276" s="1212"/>
      <c r="AY276" s="1212"/>
      <c r="AZ276" s="1212"/>
      <c r="BA276" s="1212"/>
      <c r="BB276" s="1212"/>
      <c r="BC276" s="1212"/>
      <c r="BD276" s="1212"/>
      <c r="BE276" s="1212"/>
      <c r="BF276" s="1212"/>
      <c r="BG276" s="1212"/>
      <c r="BH276" s="1212"/>
      <c r="BI276" s="1212"/>
      <c r="BJ276" s="1212"/>
      <c r="BK276" s="1212"/>
      <c r="BL276" s="1212"/>
      <c r="BM276" s="1212"/>
      <c r="BN276" s="1212"/>
      <c r="BO276" s="1212"/>
      <c r="BP276" s="1212"/>
      <c r="BQ276" s="1212"/>
      <c r="BR276" s="1212"/>
      <c r="BS276" s="1212"/>
      <c r="BT276" s="1212"/>
      <c r="BU276" s="1212"/>
      <c r="BV276" s="1212"/>
      <c r="BW276" s="1212"/>
      <c r="BX276" s="1212"/>
      <c r="BY276" s="1212"/>
      <c r="BZ276" s="1212"/>
      <c r="CA276" s="1212"/>
      <c r="CB276" s="1212"/>
      <c r="CC276" s="1212"/>
      <c r="CD276" s="1212"/>
      <c r="CE276" s="1212"/>
      <c r="CF276" s="1212"/>
      <c r="CG276" s="1212"/>
      <c r="CH276" s="1212"/>
    </row>
    <row r="277" spans="1:86" s="1215" customFormat="1" x14ac:dyDescent="0.2">
      <c r="A277" s="1211"/>
      <c r="B277" s="1192"/>
      <c r="C277" s="1192"/>
      <c r="D277" s="1192"/>
      <c r="E277" s="1192"/>
      <c r="F277" s="1192"/>
      <c r="G277" s="1192"/>
      <c r="H277" s="1192"/>
      <c r="I277" s="1192"/>
      <c r="J277" s="1192"/>
      <c r="K277" s="1192"/>
      <c r="L277" s="1192"/>
      <c r="M277" s="1192"/>
      <c r="N277" s="1206"/>
      <c r="O277" s="1192"/>
      <c r="P277" s="1206"/>
      <c r="Q277" s="1192"/>
      <c r="R277" s="1192"/>
      <c r="S277" s="1192"/>
      <c r="T277" s="1212"/>
      <c r="U277" s="1212"/>
      <c r="V277" s="1212"/>
      <c r="W277" s="1212"/>
      <c r="X277" s="1214"/>
      <c r="Y277" s="1214"/>
      <c r="Z277" s="1214"/>
      <c r="AA277" s="1212"/>
      <c r="AB277" s="1212"/>
      <c r="AC277" s="1212"/>
      <c r="AD277" s="1212"/>
      <c r="AE277" s="1212"/>
      <c r="AF277" s="1212"/>
      <c r="AG277" s="1212"/>
      <c r="AH277" s="1212"/>
      <c r="AI277" s="1212"/>
      <c r="AJ277" s="1212"/>
      <c r="AK277" s="1212"/>
      <c r="AL277" s="1212"/>
      <c r="AM277" s="1212"/>
      <c r="AN277" s="1212"/>
      <c r="AO277" s="1212"/>
      <c r="AP277" s="1212"/>
      <c r="AQ277" s="1212"/>
      <c r="AR277" s="1212"/>
      <c r="AS277" s="1212"/>
      <c r="AT277" s="1212"/>
      <c r="AU277" s="1212"/>
      <c r="AV277" s="1212"/>
      <c r="AW277" s="1212"/>
      <c r="AX277" s="1212"/>
      <c r="AY277" s="1212"/>
      <c r="AZ277" s="1212"/>
      <c r="BA277" s="1212"/>
      <c r="BB277" s="1212"/>
      <c r="BC277" s="1212"/>
      <c r="BD277" s="1212"/>
      <c r="BE277" s="1212"/>
      <c r="BF277" s="1212"/>
      <c r="BG277" s="1212"/>
      <c r="BH277" s="1212"/>
      <c r="BI277" s="1212"/>
      <c r="BJ277" s="1212"/>
      <c r="BK277" s="1212"/>
      <c r="BL277" s="1212"/>
      <c r="BM277" s="1212"/>
      <c r="BN277" s="1212"/>
      <c r="BO277" s="1212"/>
      <c r="BP277" s="1212"/>
      <c r="BQ277" s="1212"/>
      <c r="BR277" s="1212"/>
      <c r="BS277" s="1212"/>
      <c r="BT277" s="1212"/>
      <c r="BU277" s="1212"/>
      <c r="BV277" s="1212"/>
      <c r="BW277" s="1212"/>
      <c r="BX277" s="1212"/>
      <c r="BY277" s="1212"/>
      <c r="BZ277" s="1212"/>
      <c r="CA277" s="1212"/>
      <c r="CB277" s="1212"/>
      <c r="CC277" s="1212"/>
      <c r="CD277" s="1212"/>
      <c r="CE277" s="1212"/>
      <c r="CF277" s="1212"/>
      <c r="CG277" s="1212"/>
      <c r="CH277" s="1212"/>
    </row>
    <row r="278" spans="1:86" s="1215" customFormat="1" x14ac:dyDescent="0.2">
      <c r="A278" s="1211"/>
      <c r="B278" s="1192"/>
      <c r="C278" s="1192"/>
      <c r="D278" s="1192"/>
      <c r="E278" s="1192"/>
      <c r="F278" s="1192"/>
      <c r="G278" s="1192"/>
      <c r="H278" s="1192"/>
      <c r="I278" s="1192"/>
      <c r="J278" s="1192"/>
      <c r="K278" s="1192"/>
      <c r="L278" s="1192"/>
      <c r="M278" s="1192"/>
      <c r="N278" s="1206"/>
      <c r="O278" s="1192"/>
      <c r="P278" s="1206"/>
      <c r="Q278" s="1192"/>
      <c r="R278" s="1192"/>
      <c r="S278" s="1192"/>
      <c r="T278" s="1212"/>
      <c r="U278" s="1212"/>
      <c r="V278" s="1212"/>
      <c r="W278" s="1212"/>
      <c r="X278" s="1214"/>
      <c r="Y278" s="1214"/>
      <c r="Z278" s="1214"/>
      <c r="AA278" s="1212"/>
      <c r="AB278" s="1212"/>
      <c r="AC278" s="1212"/>
      <c r="AD278" s="1212"/>
      <c r="AE278" s="1212"/>
      <c r="AF278" s="1212"/>
      <c r="AG278" s="1212"/>
      <c r="AH278" s="1212"/>
      <c r="AI278" s="1212"/>
      <c r="AJ278" s="1212"/>
      <c r="AK278" s="1212"/>
      <c r="AL278" s="1212"/>
      <c r="AM278" s="1212"/>
      <c r="AN278" s="1212"/>
      <c r="AO278" s="1212"/>
      <c r="AP278" s="1212"/>
      <c r="AQ278" s="1212"/>
      <c r="AR278" s="1212"/>
      <c r="AS278" s="1212"/>
      <c r="AT278" s="1212"/>
      <c r="AU278" s="1212"/>
      <c r="AV278" s="1212"/>
      <c r="AW278" s="1212"/>
      <c r="AX278" s="1212"/>
      <c r="AY278" s="1212"/>
      <c r="AZ278" s="1212"/>
      <c r="BA278" s="1212"/>
      <c r="BB278" s="1212"/>
      <c r="BC278" s="1212"/>
      <c r="BD278" s="1212"/>
      <c r="BE278" s="1212"/>
      <c r="BF278" s="1212"/>
      <c r="BG278" s="1212"/>
      <c r="BH278" s="1212"/>
      <c r="BI278" s="1212"/>
      <c r="BJ278" s="1212"/>
      <c r="BK278" s="1212"/>
      <c r="BL278" s="1212"/>
      <c r="BM278" s="1212"/>
      <c r="BN278" s="1212"/>
      <c r="BO278" s="1212"/>
      <c r="BP278" s="1212"/>
      <c r="BQ278" s="1212"/>
      <c r="BR278" s="1212"/>
      <c r="BS278" s="1212"/>
      <c r="BT278" s="1212"/>
      <c r="BU278" s="1212"/>
      <c r="BV278" s="1212"/>
      <c r="BW278" s="1212"/>
      <c r="BX278" s="1212"/>
      <c r="BY278" s="1212"/>
      <c r="BZ278" s="1212"/>
      <c r="CA278" s="1212"/>
      <c r="CB278" s="1212"/>
      <c r="CC278" s="1212"/>
      <c r="CD278" s="1212"/>
      <c r="CE278" s="1212"/>
      <c r="CF278" s="1212"/>
      <c r="CG278" s="1212"/>
      <c r="CH278" s="1212"/>
    </row>
    <row r="279" spans="1:86" s="1215" customFormat="1" x14ac:dyDescent="0.2">
      <c r="A279" s="1211"/>
      <c r="B279" s="1192"/>
      <c r="C279" s="1192"/>
      <c r="D279" s="1192"/>
      <c r="E279" s="1192"/>
      <c r="F279" s="1192"/>
      <c r="G279" s="1192"/>
      <c r="H279" s="1192"/>
      <c r="I279" s="1192"/>
      <c r="J279" s="1192"/>
      <c r="K279" s="1192"/>
      <c r="L279" s="1192"/>
      <c r="M279" s="1192"/>
      <c r="N279" s="1206"/>
      <c r="O279" s="1192"/>
      <c r="P279" s="1206"/>
      <c r="Q279" s="1192"/>
      <c r="R279" s="1192"/>
      <c r="S279" s="1192"/>
      <c r="T279" s="1212"/>
      <c r="U279" s="1212"/>
      <c r="V279" s="1212"/>
      <c r="W279" s="1212"/>
      <c r="X279" s="1214"/>
      <c r="Y279" s="1214"/>
      <c r="Z279" s="1214"/>
      <c r="AA279" s="1212"/>
      <c r="AB279" s="1212"/>
      <c r="AC279" s="1212"/>
      <c r="AD279" s="1212"/>
      <c r="AE279" s="1212"/>
      <c r="AF279" s="1212"/>
      <c r="AG279" s="1212"/>
      <c r="AH279" s="1212"/>
      <c r="AI279" s="1212"/>
      <c r="AJ279" s="1212"/>
      <c r="AK279" s="1212"/>
      <c r="AL279" s="1212"/>
      <c r="AM279" s="1212"/>
      <c r="AN279" s="1212"/>
      <c r="AO279" s="1212"/>
      <c r="AP279" s="1212"/>
      <c r="AQ279" s="1212"/>
      <c r="AR279" s="1212"/>
      <c r="AS279" s="1212"/>
      <c r="AT279" s="1212"/>
      <c r="AU279" s="1212"/>
      <c r="AV279" s="1212"/>
      <c r="AW279" s="1212"/>
      <c r="AX279" s="1212"/>
      <c r="AY279" s="1212"/>
      <c r="AZ279" s="1212"/>
      <c r="BA279" s="1212"/>
      <c r="BB279" s="1212"/>
      <c r="BC279" s="1212"/>
      <c r="BD279" s="1212"/>
      <c r="BE279" s="1212"/>
      <c r="BF279" s="1212"/>
      <c r="BG279" s="1212"/>
      <c r="BH279" s="1212"/>
      <c r="BI279" s="1212"/>
      <c r="BJ279" s="1212"/>
      <c r="BK279" s="1212"/>
      <c r="BL279" s="1212"/>
      <c r="BM279" s="1212"/>
      <c r="BN279" s="1212"/>
      <c r="BO279" s="1212"/>
      <c r="BP279" s="1212"/>
      <c r="BQ279" s="1212"/>
      <c r="BR279" s="1212"/>
      <c r="BS279" s="1212"/>
      <c r="BT279" s="1212"/>
      <c r="BU279" s="1212"/>
      <c r="BV279" s="1212"/>
      <c r="BW279" s="1212"/>
      <c r="BX279" s="1212"/>
      <c r="BY279" s="1212"/>
      <c r="BZ279" s="1212"/>
      <c r="CA279" s="1212"/>
      <c r="CB279" s="1212"/>
      <c r="CC279" s="1212"/>
      <c r="CD279" s="1212"/>
      <c r="CE279" s="1212"/>
      <c r="CF279" s="1212"/>
      <c r="CG279" s="1212"/>
      <c r="CH279" s="1212"/>
    </row>
    <row r="280" spans="1:86" s="1215" customFormat="1" x14ac:dyDescent="0.2">
      <c r="A280" s="1211"/>
      <c r="B280" s="1192"/>
      <c r="C280" s="1192"/>
      <c r="D280" s="1192"/>
      <c r="E280" s="1192"/>
      <c r="F280" s="1192"/>
      <c r="G280" s="1192"/>
      <c r="H280" s="1192"/>
      <c r="I280" s="1192"/>
      <c r="J280" s="1192"/>
      <c r="K280" s="1192"/>
      <c r="L280" s="1192"/>
      <c r="M280" s="1192"/>
      <c r="N280" s="1206"/>
      <c r="O280" s="1192"/>
      <c r="P280" s="1206"/>
      <c r="Q280" s="1192"/>
      <c r="R280" s="1192"/>
      <c r="S280" s="1192"/>
      <c r="T280" s="1212"/>
      <c r="U280" s="1212"/>
      <c r="V280" s="1212"/>
      <c r="W280" s="1212"/>
      <c r="X280" s="1214"/>
      <c r="Y280" s="1214"/>
      <c r="Z280" s="1214"/>
      <c r="AA280" s="1212"/>
      <c r="AB280" s="1212"/>
      <c r="AC280" s="1212"/>
      <c r="AD280" s="1212"/>
      <c r="AE280" s="1212"/>
      <c r="AF280" s="1212"/>
      <c r="AG280" s="1212"/>
      <c r="AH280" s="1212"/>
      <c r="AI280" s="1212"/>
      <c r="AJ280" s="1212"/>
      <c r="AK280" s="1212"/>
      <c r="AL280" s="1212"/>
      <c r="AM280" s="1212"/>
      <c r="AN280" s="1212"/>
      <c r="AO280" s="1212"/>
      <c r="AP280" s="1212"/>
      <c r="AQ280" s="1212"/>
      <c r="AR280" s="1212"/>
      <c r="AS280" s="1212"/>
      <c r="AT280" s="1212"/>
      <c r="AU280" s="1212"/>
      <c r="AV280" s="1212"/>
      <c r="AW280" s="1212"/>
      <c r="AX280" s="1212"/>
      <c r="AY280" s="1212"/>
      <c r="AZ280" s="1212"/>
      <c r="BA280" s="1212"/>
      <c r="BB280" s="1212"/>
      <c r="BC280" s="1212"/>
      <c r="BD280" s="1212"/>
      <c r="BE280" s="1212"/>
      <c r="BF280" s="1212"/>
      <c r="BG280" s="1212"/>
      <c r="BH280" s="1212"/>
      <c r="BI280" s="1212"/>
      <c r="BJ280" s="1212"/>
      <c r="BK280" s="1212"/>
      <c r="BL280" s="1212"/>
      <c r="BM280" s="1212"/>
      <c r="BN280" s="1212"/>
      <c r="BO280" s="1212"/>
      <c r="BP280" s="1212"/>
      <c r="BQ280" s="1212"/>
      <c r="BR280" s="1212"/>
      <c r="BS280" s="1212"/>
      <c r="BT280" s="1212"/>
      <c r="BU280" s="1212"/>
      <c r="BV280" s="1212"/>
      <c r="BW280" s="1212"/>
      <c r="BX280" s="1212"/>
      <c r="BY280" s="1212"/>
      <c r="BZ280" s="1212"/>
      <c r="CA280" s="1212"/>
      <c r="CB280" s="1212"/>
      <c r="CC280" s="1212"/>
      <c r="CD280" s="1212"/>
      <c r="CE280" s="1212"/>
      <c r="CF280" s="1212"/>
      <c r="CG280" s="1212"/>
      <c r="CH280" s="1212"/>
    </row>
    <row r="281" spans="1:86" s="1215" customFormat="1" x14ac:dyDescent="0.2">
      <c r="A281" s="1211"/>
      <c r="B281" s="1192"/>
      <c r="C281" s="1192"/>
      <c r="D281" s="1192"/>
      <c r="E281" s="1192"/>
      <c r="F281" s="1192"/>
      <c r="G281" s="1192"/>
      <c r="H281" s="1192"/>
      <c r="I281" s="1192"/>
      <c r="J281" s="1192"/>
      <c r="K281" s="1192"/>
      <c r="L281" s="1192"/>
      <c r="M281" s="1192"/>
      <c r="N281" s="1206"/>
      <c r="O281" s="1192"/>
      <c r="P281" s="1206"/>
      <c r="Q281" s="1192"/>
      <c r="R281" s="1192"/>
      <c r="S281" s="1192"/>
      <c r="T281" s="1212"/>
      <c r="U281" s="1212"/>
      <c r="V281" s="1212"/>
      <c r="W281" s="1212"/>
      <c r="X281" s="1214"/>
      <c r="Y281" s="1214"/>
      <c r="Z281" s="1214"/>
      <c r="AA281" s="1212"/>
      <c r="AB281" s="1212"/>
      <c r="AC281" s="1212"/>
      <c r="AD281" s="1212"/>
      <c r="AE281" s="1212"/>
      <c r="AF281" s="1212"/>
      <c r="AG281" s="1212"/>
      <c r="AH281" s="1212"/>
      <c r="AI281" s="1212"/>
      <c r="AJ281" s="1212"/>
      <c r="AK281" s="1212"/>
      <c r="AL281" s="1212"/>
      <c r="AM281" s="1212"/>
      <c r="AN281" s="1212"/>
      <c r="AO281" s="1212"/>
      <c r="AP281" s="1212"/>
      <c r="AQ281" s="1212"/>
      <c r="AR281" s="1212"/>
      <c r="AS281" s="1212"/>
      <c r="AT281" s="1212"/>
      <c r="AU281" s="1212"/>
      <c r="AV281" s="1212"/>
      <c r="AW281" s="1212"/>
      <c r="AX281" s="1212"/>
      <c r="AY281" s="1212"/>
      <c r="AZ281" s="1212"/>
      <c r="BA281" s="1212"/>
      <c r="BB281" s="1212"/>
      <c r="BC281" s="1212"/>
      <c r="BD281" s="1212"/>
      <c r="BE281" s="1212"/>
      <c r="BF281" s="1212"/>
      <c r="BG281" s="1212"/>
      <c r="BH281" s="1212"/>
      <c r="BI281" s="1212"/>
      <c r="BJ281" s="1212"/>
      <c r="BK281" s="1212"/>
      <c r="BL281" s="1212"/>
      <c r="BM281" s="1212"/>
      <c r="BN281" s="1212"/>
      <c r="BO281" s="1212"/>
      <c r="BP281" s="1212"/>
      <c r="BQ281" s="1212"/>
      <c r="BR281" s="1212"/>
      <c r="BS281" s="1212"/>
      <c r="BT281" s="1212"/>
      <c r="BU281" s="1212"/>
      <c r="BV281" s="1212"/>
      <c r="BW281" s="1212"/>
      <c r="BX281" s="1212"/>
      <c r="BY281" s="1212"/>
      <c r="BZ281" s="1212"/>
      <c r="CA281" s="1212"/>
      <c r="CB281" s="1212"/>
      <c r="CC281" s="1212"/>
      <c r="CD281" s="1212"/>
      <c r="CE281" s="1212"/>
      <c r="CF281" s="1212"/>
      <c r="CG281" s="1212"/>
      <c r="CH281" s="1212"/>
    </row>
    <row r="282" spans="1:86" s="1215" customFormat="1" x14ac:dyDescent="0.2">
      <c r="A282" s="1211"/>
      <c r="B282" s="1192"/>
      <c r="C282" s="1192"/>
      <c r="D282" s="1192"/>
      <c r="E282" s="1192"/>
      <c r="F282" s="1192"/>
      <c r="G282" s="1192"/>
      <c r="H282" s="1192"/>
      <c r="I282" s="1192"/>
      <c r="J282" s="1192"/>
      <c r="K282" s="1192"/>
      <c r="L282" s="1192"/>
      <c r="M282" s="1192"/>
      <c r="N282" s="1206"/>
      <c r="O282" s="1192"/>
      <c r="P282" s="1206"/>
      <c r="Q282" s="1192"/>
      <c r="R282" s="1192"/>
      <c r="S282" s="1192"/>
      <c r="T282" s="1212"/>
      <c r="U282" s="1212"/>
      <c r="V282" s="1212"/>
      <c r="W282" s="1212"/>
      <c r="X282" s="1214"/>
      <c r="Y282" s="1214"/>
      <c r="Z282" s="1214"/>
      <c r="AA282" s="1212"/>
      <c r="AB282" s="1212"/>
      <c r="AC282" s="1212"/>
      <c r="AD282" s="1212"/>
      <c r="AE282" s="1212"/>
      <c r="AF282" s="1212"/>
      <c r="AG282" s="1212"/>
      <c r="AH282" s="1212"/>
      <c r="AI282" s="1212"/>
      <c r="AJ282" s="1212"/>
      <c r="AK282" s="1212"/>
      <c r="AL282" s="1212"/>
      <c r="AM282" s="1212"/>
      <c r="AN282" s="1212"/>
      <c r="AO282" s="1212"/>
      <c r="AP282" s="1212"/>
      <c r="AQ282" s="1212"/>
      <c r="AR282" s="1212"/>
      <c r="AS282" s="1212"/>
      <c r="AT282" s="1212"/>
      <c r="AU282" s="1212"/>
      <c r="AV282" s="1212"/>
      <c r="AW282" s="1212"/>
      <c r="AX282" s="1212"/>
      <c r="AY282" s="1212"/>
      <c r="AZ282" s="1212"/>
      <c r="BA282" s="1212"/>
      <c r="BB282" s="1212"/>
      <c r="BC282" s="1212"/>
      <c r="BD282" s="1212"/>
      <c r="BE282" s="1212"/>
      <c r="BF282" s="1212"/>
      <c r="BG282" s="1212"/>
      <c r="BH282" s="1212"/>
      <c r="BI282" s="1212"/>
      <c r="BJ282" s="1212"/>
      <c r="BK282" s="1212"/>
      <c r="BL282" s="1212"/>
      <c r="BM282" s="1212"/>
      <c r="BN282" s="1212"/>
      <c r="BO282" s="1212"/>
      <c r="BP282" s="1212"/>
      <c r="BQ282" s="1212"/>
      <c r="BR282" s="1212"/>
      <c r="BS282" s="1212"/>
      <c r="BT282" s="1212"/>
      <c r="BU282" s="1212"/>
      <c r="BV282" s="1212"/>
      <c r="BW282" s="1212"/>
      <c r="BX282" s="1212"/>
      <c r="BY282" s="1212"/>
      <c r="BZ282" s="1212"/>
      <c r="CA282" s="1212"/>
      <c r="CB282" s="1212"/>
      <c r="CC282" s="1212"/>
      <c r="CD282" s="1212"/>
      <c r="CE282" s="1212"/>
      <c r="CF282" s="1212"/>
      <c r="CG282" s="1212"/>
      <c r="CH282" s="1212"/>
    </row>
    <row r="283" spans="1:86" s="1215" customFormat="1" x14ac:dyDescent="0.2">
      <c r="A283" s="1211"/>
      <c r="B283" s="1192"/>
      <c r="C283" s="1192"/>
      <c r="D283" s="1192"/>
      <c r="E283" s="1192"/>
      <c r="F283" s="1192"/>
      <c r="G283" s="1192"/>
      <c r="H283" s="1192"/>
      <c r="I283" s="1192"/>
      <c r="J283" s="1192"/>
      <c r="K283" s="1192"/>
      <c r="L283" s="1192"/>
      <c r="M283" s="1192"/>
      <c r="N283" s="1206"/>
      <c r="O283" s="1192"/>
      <c r="P283" s="1206"/>
      <c r="Q283" s="1192"/>
      <c r="R283" s="1192"/>
      <c r="S283" s="1192"/>
      <c r="T283" s="1212"/>
      <c r="U283" s="1212"/>
      <c r="V283" s="1212"/>
      <c r="W283" s="1212"/>
      <c r="X283" s="1214"/>
      <c r="Y283" s="1214"/>
      <c r="Z283" s="1214"/>
      <c r="AA283" s="1212"/>
      <c r="AB283" s="1212"/>
      <c r="AC283" s="1212"/>
      <c r="AD283" s="1212"/>
      <c r="AE283" s="1212"/>
      <c r="AF283" s="1212"/>
      <c r="AG283" s="1212"/>
      <c r="AH283" s="1212"/>
      <c r="AI283" s="1212"/>
      <c r="AJ283" s="1212"/>
      <c r="AK283" s="1212"/>
      <c r="AL283" s="1212"/>
      <c r="AM283" s="1212"/>
      <c r="AN283" s="1212"/>
      <c r="AO283" s="1212"/>
      <c r="AP283" s="1212"/>
      <c r="AQ283" s="1212"/>
      <c r="AR283" s="1212"/>
      <c r="AS283" s="1212"/>
      <c r="AT283" s="1212"/>
      <c r="AU283" s="1212"/>
      <c r="AV283" s="1212"/>
      <c r="AW283" s="1212"/>
      <c r="AX283" s="1212"/>
      <c r="AY283" s="1212"/>
      <c r="AZ283" s="1212"/>
      <c r="BA283" s="1212"/>
      <c r="BB283" s="1212"/>
      <c r="BC283" s="1212"/>
      <c r="BD283" s="1212"/>
      <c r="BE283" s="1212"/>
      <c r="BF283" s="1212"/>
      <c r="BG283" s="1212"/>
      <c r="BH283" s="1212"/>
      <c r="BI283" s="1212"/>
      <c r="BJ283" s="1212"/>
      <c r="BK283" s="1212"/>
      <c r="BL283" s="1212"/>
      <c r="BM283" s="1212"/>
      <c r="BN283" s="1212"/>
      <c r="BO283" s="1212"/>
      <c r="BP283" s="1212"/>
      <c r="BQ283" s="1212"/>
      <c r="BR283" s="1212"/>
      <c r="BS283" s="1212"/>
      <c r="BT283" s="1212"/>
      <c r="BU283" s="1212"/>
      <c r="BV283" s="1212"/>
      <c r="BW283" s="1212"/>
      <c r="BX283" s="1212"/>
      <c r="BY283" s="1212"/>
      <c r="BZ283" s="1212"/>
      <c r="CA283" s="1212"/>
      <c r="CB283" s="1212"/>
      <c r="CC283" s="1212"/>
      <c r="CD283" s="1212"/>
      <c r="CE283" s="1212"/>
      <c r="CF283" s="1212"/>
      <c r="CG283" s="1212"/>
      <c r="CH283" s="1212"/>
    </row>
    <row r="284" spans="1:86" s="1215" customFormat="1" x14ac:dyDescent="0.2">
      <c r="A284" s="1211"/>
      <c r="B284" s="1192"/>
      <c r="C284" s="1192"/>
      <c r="D284" s="1192"/>
      <c r="E284" s="1192"/>
      <c r="F284" s="1192"/>
      <c r="G284" s="1192"/>
      <c r="H284" s="1192"/>
      <c r="I284" s="1192"/>
      <c r="J284" s="1192"/>
      <c r="K284" s="1192"/>
      <c r="L284" s="1192"/>
      <c r="M284" s="1192"/>
      <c r="N284" s="1206"/>
      <c r="O284" s="1192"/>
      <c r="P284" s="1206"/>
      <c r="Q284" s="1192"/>
      <c r="R284" s="1192"/>
      <c r="S284" s="1192"/>
      <c r="T284" s="1212"/>
      <c r="U284" s="1212"/>
      <c r="V284" s="1212"/>
      <c r="W284" s="1212"/>
      <c r="X284" s="1214"/>
      <c r="Y284" s="1214"/>
      <c r="Z284" s="1214"/>
      <c r="AA284" s="1212"/>
      <c r="AB284" s="1212"/>
      <c r="AC284" s="1212"/>
      <c r="AD284" s="1212"/>
      <c r="AE284" s="1212"/>
      <c r="AF284" s="1212"/>
      <c r="AG284" s="1212"/>
      <c r="AH284" s="1212"/>
      <c r="AI284" s="1212"/>
      <c r="AJ284" s="1212"/>
      <c r="AK284" s="1212"/>
      <c r="AL284" s="1212"/>
      <c r="AM284" s="1212"/>
      <c r="AN284" s="1212"/>
      <c r="AO284" s="1212"/>
      <c r="AP284" s="1212"/>
      <c r="AQ284" s="1212"/>
      <c r="AR284" s="1212"/>
      <c r="AS284" s="1212"/>
      <c r="AT284" s="1212"/>
      <c r="AU284" s="1212"/>
      <c r="AV284" s="1212"/>
      <c r="AW284" s="1212"/>
      <c r="AX284" s="1212"/>
      <c r="AY284" s="1212"/>
      <c r="AZ284" s="1212"/>
      <c r="BA284" s="1212"/>
      <c r="BB284" s="1212"/>
      <c r="BC284" s="1212"/>
      <c r="BD284" s="1212"/>
      <c r="BE284" s="1212"/>
      <c r="BF284" s="1212"/>
      <c r="BG284" s="1212"/>
      <c r="BH284" s="1212"/>
      <c r="BI284" s="1212"/>
      <c r="BJ284" s="1212"/>
      <c r="BK284" s="1212"/>
      <c r="BL284" s="1212"/>
      <c r="BM284" s="1212"/>
      <c r="BN284" s="1212"/>
      <c r="BO284" s="1212"/>
      <c r="BP284" s="1212"/>
      <c r="BQ284" s="1212"/>
      <c r="BR284" s="1212"/>
      <c r="BS284" s="1212"/>
      <c r="BT284" s="1212"/>
      <c r="BU284" s="1212"/>
      <c r="BV284" s="1212"/>
      <c r="BW284" s="1212"/>
      <c r="BX284" s="1212"/>
      <c r="BY284" s="1212"/>
      <c r="BZ284" s="1212"/>
      <c r="CA284" s="1212"/>
      <c r="CB284" s="1212"/>
      <c r="CC284" s="1212"/>
      <c r="CD284" s="1212"/>
      <c r="CE284" s="1212"/>
      <c r="CF284" s="1212"/>
      <c r="CG284" s="1212"/>
      <c r="CH284" s="1212"/>
    </row>
    <row r="285" spans="1:86" s="1215" customFormat="1" x14ac:dyDescent="0.2">
      <c r="A285" s="1211"/>
      <c r="B285" s="1192"/>
      <c r="C285" s="1192"/>
      <c r="D285" s="1192"/>
      <c r="E285" s="1192"/>
      <c r="F285" s="1192"/>
      <c r="G285" s="1192"/>
      <c r="H285" s="1192"/>
      <c r="I285" s="1192"/>
      <c r="J285" s="1192"/>
      <c r="K285" s="1192"/>
      <c r="L285" s="1192"/>
      <c r="M285" s="1192"/>
      <c r="N285" s="1206"/>
      <c r="O285" s="1192"/>
      <c r="P285" s="1206"/>
      <c r="Q285" s="1192"/>
      <c r="R285" s="1192"/>
      <c r="S285" s="1192"/>
      <c r="T285" s="1212"/>
      <c r="U285" s="1212"/>
      <c r="V285" s="1212"/>
      <c r="W285" s="1212"/>
      <c r="X285" s="1214"/>
      <c r="Y285" s="1214"/>
      <c r="Z285" s="1214"/>
      <c r="AA285" s="1212"/>
      <c r="AB285" s="1212"/>
      <c r="AC285" s="1212"/>
      <c r="AD285" s="1212"/>
      <c r="AE285" s="1212"/>
      <c r="AF285" s="1212"/>
      <c r="AG285" s="1212"/>
      <c r="AH285" s="1212"/>
      <c r="AI285" s="1212"/>
      <c r="AJ285" s="1212"/>
      <c r="AK285" s="1212"/>
      <c r="AL285" s="1212"/>
      <c r="AM285" s="1212"/>
      <c r="AN285" s="1212"/>
      <c r="AO285" s="1212"/>
      <c r="AP285" s="1212"/>
      <c r="AQ285" s="1212"/>
      <c r="AR285" s="1212"/>
      <c r="AS285" s="1212"/>
      <c r="AT285" s="1212"/>
      <c r="AU285" s="1212"/>
      <c r="AV285" s="1212"/>
      <c r="AW285" s="1212"/>
      <c r="AX285" s="1212"/>
      <c r="AY285" s="1212"/>
      <c r="AZ285" s="1212"/>
      <c r="BA285" s="1212"/>
      <c r="BB285" s="1212"/>
      <c r="BC285" s="1212"/>
      <c r="BD285" s="1212"/>
      <c r="BE285" s="1212"/>
      <c r="BF285" s="1212"/>
      <c r="BG285" s="1212"/>
      <c r="BH285" s="1212"/>
      <c r="BI285" s="1212"/>
      <c r="BJ285" s="1212"/>
      <c r="BK285" s="1212"/>
      <c r="BL285" s="1212"/>
      <c r="BM285" s="1212"/>
      <c r="BN285" s="1212"/>
      <c r="BO285" s="1212"/>
      <c r="BP285" s="1212"/>
      <c r="BQ285" s="1212"/>
      <c r="BR285" s="1212"/>
      <c r="BS285" s="1212"/>
      <c r="BT285" s="1212"/>
      <c r="BU285" s="1212"/>
      <c r="BV285" s="1212"/>
      <c r="BW285" s="1212"/>
      <c r="BX285" s="1212"/>
      <c r="BY285" s="1212"/>
      <c r="BZ285" s="1212"/>
      <c r="CA285" s="1212"/>
      <c r="CB285" s="1212"/>
      <c r="CC285" s="1212"/>
      <c r="CD285" s="1212"/>
      <c r="CE285" s="1212"/>
      <c r="CF285" s="1212"/>
      <c r="CG285" s="1212"/>
      <c r="CH285" s="1212"/>
    </row>
    <row r="286" spans="1:86" s="1215" customFormat="1" x14ac:dyDescent="0.2">
      <c r="A286" s="1211"/>
      <c r="B286" s="1192"/>
      <c r="C286" s="1192"/>
      <c r="D286" s="1192"/>
      <c r="E286" s="1192"/>
      <c r="F286" s="1192"/>
      <c r="G286" s="1192"/>
      <c r="H286" s="1192"/>
      <c r="I286" s="1192"/>
      <c r="J286" s="1192"/>
      <c r="K286" s="1192"/>
      <c r="L286" s="1192"/>
      <c r="M286" s="1192"/>
      <c r="N286" s="1206"/>
      <c r="O286" s="1192"/>
      <c r="P286" s="1206"/>
      <c r="Q286" s="1192"/>
      <c r="R286" s="1192"/>
      <c r="S286" s="1192"/>
      <c r="T286" s="1212"/>
      <c r="U286" s="1212"/>
      <c r="V286" s="1212"/>
      <c r="W286" s="1212"/>
      <c r="X286" s="1214"/>
      <c r="Y286" s="1214"/>
      <c r="Z286" s="1214"/>
      <c r="AA286" s="1212"/>
      <c r="AB286" s="1212"/>
      <c r="AC286" s="1212"/>
      <c r="AD286" s="1212"/>
      <c r="AE286" s="1212"/>
      <c r="AF286" s="1212"/>
      <c r="AG286" s="1212"/>
      <c r="AH286" s="1212"/>
      <c r="AI286" s="1212"/>
      <c r="AJ286" s="1212"/>
      <c r="AK286" s="1212"/>
      <c r="AL286" s="1212"/>
      <c r="AM286" s="1212"/>
      <c r="AN286" s="1212"/>
      <c r="AO286" s="1212"/>
      <c r="AP286" s="1212"/>
      <c r="AQ286" s="1212"/>
      <c r="AR286" s="1212"/>
      <c r="AS286" s="1212"/>
      <c r="AT286" s="1212"/>
      <c r="AU286" s="1212"/>
      <c r="AV286" s="1212"/>
      <c r="AW286" s="1212"/>
      <c r="AX286" s="1212"/>
      <c r="AY286" s="1212"/>
      <c r="AZ286" s="1212"/>
      <c r="BA286" s="1212"/>
      <c r="BB286" s="1212"/>
      <c r="BC286" s="1212"/>
      <c r="BD286" s="1212"/>
      <c r="BE286" s="1212"/>
      <c r="BF286" s="1212"/>
      <c r="BG286" s="1212"/>
      <c r="BH286" s="1212"/>
      <c r="BI286" s="1212"/>
      <c r="BJ286" s="1212"/>
      <c r="BK286" s="1212"/>
      <c r="BL286" s="1212"/>
      <c r="BM286" s="1212"/>
      <c r="BN286" s="1212"/>
      <c r="BO286" s="1212"/>
      <c r="BP286" s="1212"/>
      <c r="BQ286" s="1212"/>
      <c r="BR286" s="1212"/>
      <c r="BS286" s="1212"/>
      <c r="BT286" s="1212"/>
      <c r="BU286" s="1212"/>
      <c r="BV286" s="1212"/>
      <c r="BW286" s="1212"/>
      <c r="BX286" s="1212"/>
      <c r="BY286" s="1212"/>
      <c r="BZ286" s="1212"/>
      <c r="CA286" s="1212"/>
      <c r="CB286" s="1212"/>
      <c r="CC286" s="1212"/>
      <c r="CD286" s="1212"/>
      <c r="CE286" s="1212"/>
      <c r="CF286" s="1212"/>
      <c r="CG286" s="1212"/>
      <c r="CH286" s="1212"/>
    </row>
    <row r="287" spans="1:86" s="1215" customFormat="1" x14ac:dyDescent="0.2">
      <c r="A287" s="1211"/>
      <c r="B287" s="1192"/>
      <c r="C287" s="1192"/>
      <c r="D287" s="1192"/>
      <c r="E287" s="1192"/>
      <c r="F287" s="1192"/>
      <c r="G287" s="1192"/>
      <c r="H287" s="1192"/>
      <c r="I287" s="1192"/>
      <c r="J287" s="1192"/>
      <c r="K287" s="1192"/>
      <c r="L287" s="1192"/>
      <c r="M287" s="1192"/>
      <c r="N287" s="1206"/>
      <c r="O287" s="1192"/>
      <c r="P287" s="1206"/>
      <c r="Q287" s="1192"/>
      <c r="R287" s="1192"/>
      <c r="S287" s="1192"/>
      <c r="T287" s="1212"/>
      <c r="U287" s="1212"/>
      <c r="V287" s="1212"/>
      <c r="W287" s="1212"/>
      <c r="X287" s="1214"/>
      <c r="Y287" s="1214"/>
      <c r="Z287" s="1214"/>
      <c r="AA287" s="1212"/>
      <c r="AB287" s="1212"/>
      <c r="AC287" s="1212"/>
      <c r="AD287" s="1212"/>
      <c r="AE287" s="1212"/>
      <c r="AF287" s="1212"/>
      <c r="AG287" s="1212"/>
      <c r="AH287" s="1212"/>
      <c r="AI287" s="1212"/>
      <c r="AJ287" s="1212"/>
      <c r="AK287" s="1212"/>
      <c r="AL287" s="1212"/>
      <c r="AM287" s="1212"/>
      <c r="AN287" s="1212"/>
      <c r="AO287" s="1212"/>
      <c r="AP287" s="1212"/>
      <c r="AQ287" s="1212"/>
      <c r="AR287" s="1212"/>
      <c r="AS287" s="1212"/>
      <c r="AT287" s="1212"/>
      <c r="AU287" s="1212"/>
      <c r="AV287" s="1212"/>
      <c r="AW287" s="1212"/>
      <c r="AX287" s="1212"/>
      <c r="AY287" s="1212"/>
      <c r="AZ287" s="1212"/>
      <c r="BA287" s="1212"/>
      <c r="BB287" s="1212"/>
      <c r="BC287" s="1212"/>
      <c r="BD287" s="1212"/>
      <c r="BE287" s="1212"/>
      <c r="BF287" s="1212"/>
      <c r="BG287" s="1212"/>
      <c r="BH287" s="1212"/>
      <c r="BI287" s="1212"/>
      <c r="BJ287" s="1212"/>
      <c r="BK287" s="1212"/>
      <c r="BL287" s="1212"/>
      <c r="BM287" s="1212"/>
      <c r="BN287" s="1212"/>
      <c r="BO287" s="1212"/>
      <c r="BP287" s="1212"/>
      <c r="BQ287" s="1212"/>
      <c r="BR287" s="1212"/>
      <c r="BS287" s="1212"/>
      <c r="BT287" s="1212"/>
      <c r="BU287" s="1212"/>
      <c r="BV287" s="1212"/>
      <c r="BW287" s="1212"/>
      <c r="BX287" s="1212"/>
      <c r="BY287" s="1212"/>
      <c r="BZ287" s="1212"/>
      <c r="CA287" s="1212"/>
      <c r="CB287" s="1212"/>
      <c r="CC287" s="1212"/>
      <c r="CD287" s="1212"/>
      <c r="CE287" s="1212"/>
      <c r="CF287" s="1212"/>
      <c r="CG287" s="1212"/>
      <c r="CH287" s="1212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E22" sqref="E22:F24"/>
    </sheetView>
  </sheetViews>
  <sheetFormatPr baseColWidth="10" defaultRowHeight="12.75" x14ac:dyDescent="0.2"/>
  <cols>
    <col min="1" max="1" width="30.5703125" style="1211" customWidth="1"/>
    <col min="2" max="2" width="15.7109375" style="1192" customWidth="1"/>
    <col min="3" max="3" width="10.5703125" style="1192" customWidth="1"/>
    <col min="4" max="6" width="10.85546875" style="1192" customWidth="1"/>
    <col min="7" max="8" width="11.28515625" style="1192" customWidth="1"/>
    <col min="9" max="9" width="10.5703125" style="1192" customWidth="1"/>
    <col min="10" max="10" width="9.7109375" style="1192" customWidth="1"/>
    <col min="11" max="12" width="10.140625" style="1192" customWidth="1"/>
    <col min="13" max="13" width="11.28515625" style="1192" customWidth="1"/>
    <col min="14" max="14" width="9.7109375" style="1206" customWidth="1"/>
    <col min="15" max="15" width="9.7109375" style="1192" customWidth="1"/>
    <col min="16" max="16" width="9.7109375" style="1206" customWidth="1"/>
    <col min="17" max="17" width="9.7109375" style="1192" customWidth="1"/>
    <col min="18" max="18" width="9.28515625" style="1192" customWidth="1"/>
    <col min="19" max="19" width="8.7109375" style="1192" customWidth="1"/>
    <col min="20" max="22" width="8.7109375" style="1212" customWidth="1"/>
    <col min="23" max="23" width="9.7109375" style="1212" customWidth="1"/>
    <col min="24" max="25" width="9.7109375" style="1214" customWidth="1"/>
    <col min="26" max="26" width="10.140625" style="1214" customWidth="1"/>
    <col min="27" max="27" width="10.140625" style="1212" customWidth="1"/>
    <col min="28" max="28" width="9.7109375" style="1212" customWidth="1"/>
    <col min="29" max="51" width="12.7109375" style="1212" customWidth="1"/>
    <col min="52" max="52" width="14.140625" style="1212" customWidth="1"/>
    <col min="53" max="56" width="12.7109375" style="1212" hidden="1" customWidth="1"/>
    <col min="57" max="58" width="12.140625" style="1212" hidden="1" customWidth="1"/>
    <col min="59" max="62" width="12.140625" style="1212" customWidth="1"/>
    <col min="63" max="256" width="11.42578125" style="1212"/>
    <col min="257" max="257" width="30.5703125" style="1212" customWidth="1"/>
    <col min="258" max="258" width="15.7109375" style="1212" customWidth="1"/>
    <col min="259" max="259" width="10.5703125" style="1212" customWidth="1"/>
    <col min="260" max="262" width="10.85546875" style="1212" customWidth="1"/>
    <col min="263" max="264" width="11.28515625" style="1212" customWidth="1"/>
    <col min="265" max="265" width="10.5703125" style="1212" customWidth="1"/>
    <col min="266" max="266" width="9.7109375" style="1212" customWidth="1"/>
    <col min="267" max="268" width="10.140625" style="1212" customWidth="1"/>
    <col min="269" max="269" width="11.28515625" style="1212" customWidth="1"/>
    <col min="270" max="273" width="9.7109375" style="1212" customWidth="1"/>
    <col min="274" max="274" width="9.28515625" style="1212" customWidth="1"/>
    <col min="275" max="278" width="8.7109375" style="1212" customWidth="1"/>
    <col min="279" max="281" width="9.7109375" style="1212" customWidth="1"/>
    <col min="282" max="283" width="10.140625" style="1212" customWidth="1"/>
    <col min="284" max="284" width="9.7109375" style="1212" customWidth="1"/>
    <col min="285" max="307" width="12.7109375" style="1212" customWidth="1"/>
    <col min="308" max="308" width="14.140625" style="1212" customWidth="1"/>
    <col min="309" max="314" width="0" style="1212" hidden="1" customWidth="1"/>
    <col min="315" max="318" width="12.140625" style="1212" customWidth="1"/>
    <col min="319" max="512" width="11.42578125" style="1212"/>
    <col min="513" max="513" width="30.5703125" style="1212" customWidth="1"/>
    <col min="514" max="514" width="15.7109375" style="1212" customWidth="1"/>
    <col min="515" max="515" width="10.5703125" style="1212" customWidth="1"/>
    <col min="516" max="518" width="10.85546875" style="1212" customWidth="1"/>
    <col min="519" max="520" width="11.28515625" style="1212" customWidth="1"/>
    <col min="521" max="521" width="10.5703125" style="1212" customWidth="1"/>
    <col min="522" max="522" width="9.7109375" style="1212" customWidth="1"/>
    <col min="523" max="524" width="10.140625" style="1212" customWidth="1"/>
    <col min="525" max="525" width="11.28515625" style="1212" customWidth="1"/>
    <col min="526" max="529" width="9.7109375" style="1212" customWidth="1"/>
    <col min="530" max="530" width="9.28515625" style="1212" customWidth="1"/>
    <col min="531" max="534" width="8.7109375" style="1212" customWidth="1"/>
    <col min="535" max="537" width="9.7109375" style="1212" customWidth="1"/>
    <col min="538" max="539" width="10.140625" style="1212" customWidth="1"/>
    <col min="540" max="540" width="9.7109375" style="1212" customWidth="1"/>
    <col min="541" max="563" width="12.7109375" style="1212" customWidth="1"/>
    <col min="564" max="564" width="14.140625" style="1212" customWidth="1"/>
    <col min="565" max="570" width="0" style="1212" hidden="1" customWidth="1"/>
    <col min="571" max="574" width="12.140625" style="1212" customWidth="1"/>
    <col min="575" max="768" width="11.42578125" style="1212"/>
    <col min="769" max="769" width="30.5703125" style="1212" customWidth="1"/>
    <col min="770" max="770" width="15.7109375" style="1212" customWidth="1"/>
    <col min="771" max="771" width="10.5703125" style="1212" customWidth="1"/>
    <col min="772" max="774" width="10.85546875" style="1212" customWidth="1"/>
    <col min="775" max="776" width="11.28515625" style="1212" customWidth="1"/>
    <col min="777" max="777" width="10.5703125" style="1212" customWidth="1"/>
    <col min="778" max="778" width="9.7109375" style="1212" customWidth="1"/>
    <col min="779" max="780" width="10.140625" style="1212" customWidth="1"/>
    <col min="781" max="781" width="11.28515625" style="1212" customWidth="1"/>
    <col min="782" max="785" width="9.7109375" style="1212" customWidth="1"/>
    <col min="786" max="786" width="9.28515625" style="1212" customWidth="1"/>
    <col min="787" max="790" width="8.7109375" style="1212" customWidth="1"/>
    <col min="791" max="793" width="9.7109375" style="1212" customWidth="1"/>
    <col min="794" max="795" width="10.140625" style="1212" customWidth="1"/>
    <col min="796" max="796" width="9.7109375" style="1212" customWidth="1"/>
    <col min="797" max="819" width="12.7109375" style="1212" customWidth="1"/>
    <col min="820" max="820" width="14.140625" style="1212" customWidth="1"/>
    <col min="821" max="826" width="0" style="1212" hidden="1" customWidth="1"/>
    <col min="827" max="830" width="12.140625" style="1212" customWidth="1"/>
    <col min="831" max="1024" width="11.42578125" style="1212"/>
    <col min="1025" max="1025" width="30.5703125" style="1212" customWidth="1"/>
    <col min="1026" max="1026" width="15.7109375" style="1212" customWidth="1"/>
    <col min="1027" max="1027" width="10.5703125" style="1212" customWidth="1"/>
    <col min="1028" max="1030" width="10.85546875" style="1212" customWidth="1"/>
    <col min="1031" max="1032" width="11.28515625" style="1212" customWidth="1"/>
    <col min="1033" max="1033" width="10.5703125" style="1212" customWidth="1"/>
    <col min="1034" max="1034" width="9.7109375" style="1212" customWidth="1"/>
    <col min="1035" max="1036" width="10.140625" style="1212" customWidth="1"/>
    <col min="1037" max="1037" width="11.28515625" style="1212" customWidth="1"/>
    <col min="1038" max="1041" width="9.7109375" style="1212" customWidth="1"/>
    <col min="1042" max="1042" width="9.28515625" style="1212" customWidth="1"/>
    <col min="1043" max="1046" width="8.7109375" style="1212" customWidth="1"/>
    <col min="1047" max="1049" width="9.7109375" style="1212" customWidth="1"/>
    <col min="1050" max="1051" width="10.140625" style="1212" customWidth="1"/>
    <col min="1052" max="1052" width="9.7109375" style="1212" customWidth="1"/>
    <col min="1053" max="1075" width="12.7109375" style="1212" customWidth="1"/>
    <col min="1076" max="1076" width="14.140625" style="1212" customWidth="1"/>
    <col min="1077" max="1082" width="0" style="1212" hidden="1" customWidth="1"/>
    <col min="1083" max="1086" width="12.140625" style="1212" customWidth="1"/>
    <col min="1087" max="1280" width="11.42578125" style="1212"/>
    <col min="1281" max="1281" width="30.5703125" style="1212" customWidth="1"/>
    <col min="1282" max="1282" width="15.7109375" style="1212" customWidth="1"/>
    <col min="1283" max="1283" width="10.5703125" style="1212" customWidth="1"/>
    <col min="1284" max="1286" width="10.85546875" style="1212" customWidth="1"/>
    <col min="1287" max="1288" width="11.28515625" style="1212" customWidth="1"/>
    <col min="1289" max="1289" width="10.5703125" style="1212" customWidth="1"/>
    <col min="1290" max="1290" width="9.7109375" style="1212" customWidth="1"/>
    <col min="1291" max="1292" width="10.140625" style="1212" customWidth="1"/>
    <col min="1293" max="1293" width="11.28515625" style="1212" customWidth="1"/>
    <col min="1294" max="1297" width="9.7109375" style="1212" customWidth="1"/>
    <col min="1298" max="1298" width="9.28515625" style="1212" customWidth="1"/>
    <col min="1299" max="1302" width="8.7109375" style="1212" customWidth="1"/>
    <col min="1303" max="1305" width="9.7109375" style="1212" customWidth="1"/>
    <col min="1306" max="1307" width="10.140625" style="1212" customWidth="1"/>
    <col min="1308" max="1308" width="9.7109375" style="1212" customWidth="1"/>
    <col min="1309" max="1331" width="12.7109375" style="1212" customWidth="1"/>
    <col min="1332" max="1332" width="14.140625" style="1212" customWidth="1"/>
    <col min="1333" max="1338" width="0" style="1212" hidden="1" customWidth="1"/>
    <col min="1339" max="1342" width="12.140625" style="1212" customWidth="1"/>
    <col min="1343" max="1536" width="11.42578125" style="1212"/>
    <col min="1537" max="1537" width="30.5703125" style="1212" customWidth="1"/>
    <col min="1538" max="1538" width="15.7109375" style="1212" customWidth="1"/>
    <col min="1539" max="1539" width="10.5703125" style="1212" customWidth="1"/>
    <col min="1540" max="1542" width="10.85546875" style="1212" customWidth="1"/>
    <col min="1543" max="1544" width="11.28515625" style="1212" customWidth="1"/>
    <col min="1545" max="1545" width="10.5703125" style="1212" customWidth="1"/>
    <col min="1546" max="1546" width="9.7109375" style="1212" customWidth="1"/>
    <col min="1547" max="1548" width="10.140625" style="1212" customWidth="1"/>
    <col min="1549" max="1549" width="11.28515625" style="1212" customWidth="1"/>
    <col min="1550" max="1553" width="9.7109375" style="1212" customWidth="1"/>
    <col min="1554" max="1554" width="9.28515625" style="1212" customWidth="1"/>
    <col min="1555" max="1558" width="8.7109375" style="1212" customWidth="1"/>
    <col min="1559" max="1561" width="9.7109375" style="1212" customWidth="1"/>
    <col min="1562" max="1563" width="10.140625" style="1212" customWidth="1"/>
    <col min="1564" max="1564" width="9.7109375" style="1212" customWidth="1"/>
    <col min="1565" max="1587" width="12.7109375" style="1212" customWidth="1"/>
    <col min="1588" max="1588" width="14.140625" style="1212" customWidth="1"/>
    <col min="1589" max="1594" width="0" style="1212" hidden="1" customWidth="1"/>
    <col min="1595" max="1598" width="12.140625" style="1212" customWidth="1"/>
    <col min="1599" max="1792" width="11.42578125" style="1212"/>
    <col min="1793" max="1793" width="30.5703125" style="1212" customWidth="1"/>
    <col min="1794" max="1794" width="15.7109375" style="1212" customWidth="1"/>
    <col min="1795" max="1795" width="10.5703125" style="1212" customWidth="1"/>
    <col min="1796" max="1798" width="10.85546875" style="1212" customWidth="1"/>
    <col min="1799" max="1800" width="11.28515625" style="1212" customWidth="1"/>
    <col min="1801" max="1801" width="10.5703125" style="1212" customWidth="1"/>
    <col min="1802" max="1802" width="9.7109375" style="1212" customWidth="1"/>
    <col min="1803" max="1804" width="10.140625" style="1212" customWidth="1"/>
    <col min="1805" max="1805" width="11.28515625" style="1212" customWidth="1"/>
    <col min="1806" max="1809" width="9.7109375" style="1212" customWidth="1"/>
    <col min="1810" max="1810" width="9.28515625" style="1212" customWidth="1"/>
    <col min="1811" max="1814" width="8.7109375" style="1212" customWidth="1"/>
    <col min="1815" max="1817" width="9.7109375" style="1212" customWidth="1"/>
    <col min="1818" max="1819" width="10.140625" style="1212" customWidth="1"/>
    <col min="1820" max="1820" width="9.7109375" style="1212" customWidth="1"/>
    <col min="1821" max="1843" width="12.7109375" style="1212" customWidth="1"/>
    <col min="1844" max="1844" width="14.140625" style="1212" customWidth="1"/>
    <col min="1845" max="1850" width="0" style="1212" hidden="1" customWidth="1"/>
    <col min="1851" max="1854" width="12.140625" style="1212" customWidth="1"/>
    <col min="1855" max="2048" width="11.42578125" style="1212"/>
    <col min="2049" max="2049" width="30.5703125" style="1212" customWidth="1"/>
    <col min="2050" max="2050" width="15.7109375" style="1212" customWidth="1"/>
    <col min="2051" max="2051" width="10.5703125" style="1212" customWidth="1"/>
    <col min="2052" max="2054" width="10.85546875" style="1212" customWidth="1"/>
    <col min="2055" max="2056" width="11.28515625" style="1212" customWidth="1"/>
    <col min="2057" max="2057" width="10.5703125" style="1212" customWidth="1"/>
    <col min="2058" max="2058" width="9.7109375" style="1212" customWidth="1"/>
    <col min="2059" max="2060" width="10.140625" style="1212" customWidth="1"/>
    <col min="2061" max="2061" width="11.28515625" style="1212" customWidth="1"/>
    <col min="2062" max="2065" width="9.7109375" style="1212" customWidth="1"/>
    <col min="2066" max="2066" width="9.28515625" style="1212" customWidth="1"/>
    <col min="2067" max="2070" width="8.7109375" style="1212" customWidth="1"/>
    <col min="2071" max="2073" width="9.7109375" style="1212" customWidth="1"/>
    <col min="2074" max="2075" width="10.140625" style="1212" customWidth="1"/>
    <col min="2076" max="2076" width="9.7109375" style="1212" customWidth="1"/>
    <col min="2077" max="2099" width="12.7109375" style="1212" customWidth="1"/>
    <col min="2100" max="2100" width="14.140625" style="1212" customWidth="1"/>
    <col min="2101" max="2106" width="0" style="1212" hidden="1" customWidth="1"/>
    <col min="2107" max="2110" width="12.140625" style="1212" customWidth="1"/>
    <col min="2111" max="2304" width="11.42578125" style="1212"/>
    <col min="2305" max="2305" width="30.5703125" style="1212" customWidth="1"/>
    <col min="2306" max="2306" width="15.7109375" style="1212" customWidth="1"/>
    <col min="2307" max="2307" width="10.5703125" style="1212" customWidth="1"/>
    <col min="2308" max="2310" width="10.85546875" style="1212" customWidth="1"/>
    <col min="2311" max="2312" width="11.28515625" style="1212" customWidth="1"/>
    <col min="2313" max="2313" width="10.5703125" style="1212" customWidth="1"/>
    <col min="2314" max="2314" width="9.7109375" style="1212" customWidth="1"/>
    <col min="2315" max="2316" width="10.140625" style="1212" customWidth="1"/>
    <col min="2317" max="2317" width="11.28515625" style="1212" customWidth="1"/>
    <col min="2318" max="2321" width="9.7109375" style="1212" customWidth="1"/>
    <col min="2322" max="2322" width="9.28515625" style="1212" customWidth="1"/>
    <col min="2323" max="2326" width="8.7109375" style="1212" customWidth="1"/>
    <col min="2327" max="2329" width="9.7109375" style="1212" customWidth="1"/>
    <col min="2330" max="2331" width="10.140625" style="1212" customWidth="1"/>
    <col min="2332" max="2332" width="9.7109375" style="1212" customWidth="1"/>
    <col min="2333" max="2355" width="12.7109375" style="1212" customWidth="1"/>
    <col min="2356" max="2356" width="14.140625" style="1212" customWidth="1"/>
    <col min="2357" max="2362" width="0" style="1212" hidden="1" customWidth="1"/>
    <col min="2363" max="2366" width="12.140625" style="1212" customWidth="1"/>
    <col min="2367" max="2560" width="11.42578125" style="1212"/>
    <col min="2561" max="2561" width="30.5703125" style="1212" customWidth="1"/>
    <col min="2562" max="2562" width="15.7109375" style="1212" customWidth="1"/>
    <col min="2563" max="2563" width="10.5703125" style="1212" customWidth="1"/>
    <col min="2564" max="2566" width="10.85546875" style="1212" customWidth="1"/>
    <col min="2567" max="2568" width="11.28515625" style="1212" customWidth="1"/>
    <col min="2569" max="2569" width="10.5703125" style="1212" customWidth="1"/>
    <col min="2570" max="2570" width="9.7109375" style="1212" customWidth="1"/>
    <col min="2571" max="2572" width="10.140625" style="1212" customWidth="1"/>
    <col min="2573" max="2573" width="11.28515625" style="1212" customWidth="1"/>
    <col min="2574" max="2577" width="9.7109375" style="1212" customWidth="1"/>
    <col min="2578" max="2578" width="9.28515625" style="1212" customWidth="1"/>
    <col min="2579" max="2582" width="8.7109375" style="1212" customWidth="1"/>
    <col min="2583" max="2585" width="9.7109375" style="1212" customWidth="1"/>
    <col min="2586" max="2587" width="10.140625" style="1212" customWidth="1"/>
    <col min="2588" max="2588" width="9.7109375" style="1212" customWidth="1"/>
    <col min="2589" max="2611" width="12.7109375" style="1212" customWidth="1"/>
    <col min="2612" max="2612" width="14.140625" style="1212" customWidth="1"/>
    <col min="2613" max="2618" width="0" style="1212" hidden="1" customWidth="1"/>
    <col min="2619" max="2622" width="12.140625" style="1212" customWidth="1"/>
    <col min="2623" max="2816" width="11.42578125" style="1212"/>
    <col min="2817" max="2817" width="30.5703125" style="1212" customWidth="1"/>
    <col min="2818" max="2818" width="15.7109375" style="1212" customWidth="1"/>
    <col min="2819" max="2819" width="10.5703125" style="1212" customWidth="1"/>
    <col min="2820" max="2822" width="10.85546875" style="1212" customWidth="1"/>
    <col min="2823" max="2824" width="11.28515625" style="1212" customWidth="1"/>
    <col min="2825" max="2825" width="10.5703125" style="1212" customWidth="1"/>
    <col min="2826" max="2826" width="9.7109375" style="1212" customWidth="1"/>
    <col min="2827" max="2828" width="10.140625" style="1212" customWidth="1"/>
    <col min="2829" max="2829" width="11.28515625" style="1212" customWidth="1"/>
    <col min="2830" max="2833" width="9.7109375" style="1212" customWidth="1"/>
    <col min="2834" max="2834" width="9.28515625" style="1212" customWidth="1"/>
    <col min="2835" max="2838" width="8.7109375" style="1212" customWidth="1"/>
    <col min="2839" max="2841" width="9.7109375" style="1212" customWidth="1"/>
    <col min="2842" max="2843" width="10.140625" style="1212" customWidth="1"/>
    <col min="2844" max="2844" width="9.7109375" style="1212" customWidth="1"/>
    <col min="2845" max="2867" width="12.7109375" style="1212" customWidth="1"/>
    <col min="2868" max="2868" width="14.140625" style="1212" customWidth="1"/>
    <col min="2869" max="2874" width="0" style="1212" hidden="1" customWidth="1"/>
    <col min="2875" max="2878" width="12.140625" style="1212" customWidth="1"/>
    <col min="2879" max="3072" width="11.42578125" style="1212"/>
    <col min="3073" max="3073" width="30.5703125" style="1212" customWidth="1"/>
    <col min="3074" max="3074" width="15.7109375" style="1212" customWidth="1"/>
    <col min="3075" max="3075" width="10.5703125" style="1212" customWidth="1"/>
    <col min="3076" max="3078" width="10.85546875" style="1212" customWidth="1"/>
    <col min="3079" max="3080" width="11.28515625" style="1212" customWidth="1"/>
    <col min="3081" max="3081" width="10.5703125" style="1212" customWidth="1"/>
    <col min="3082" max="3082" width="9.7109375" style="1212" customWidth="1"/>
    <col min="3083" max="3084" width="10.140625" style="1212" customWidth="1"/>
    <col min="3085" max="3085" width="11.28515625" style="1212" customWidth="1"/>
    <col min="3086" max="3089" width="9.7109375" style="1212" customWidth="1"/>
    <col min="3090" max="3090" width="9.28515625" style="1212" customWidth="1"/>
    <col min="3091" max="3094" width="8.7109375" style="1212" customWidth="1"/>
    <col min="3095" max="3097" width="9.7109375" style="1212" customWidth="1"/>
    <col min="3098" max="3099" width="10.140625" style="1212" customWidth="1"/>
    <col min="3100" max="3100" width="9.7109375" style="1212" customWidth="1"/>
    <col min="3101" max="3123" width="12.7109375" style="1212" customWidth="1"/>
    <col min="3124" max="3124" width="14.140625" style="1212" customWidth="1"/>
    <col min="3125" max="3130" width="0" style="1212" hidden="1" customWidth="1"/>
    <col min="3131" max="3134" width="12.140625" style="1212" customWidth="1"/>
    <col min="3135" max="3328" width="11.42578125" style="1212"/>
    <col min="3329" max="3329" width="30.5703125" style="1212" customWidth="1"/>
    <col min="3330" max="3330" width="15.7109375" style="1212" customWidth="1"/>
    <col min="3331" max="3331" width="10.5703125" style="1212" customWidth="1"/>
    <col min="3332" max="3334" width="10.85546875" style="1212" customWidth="1"/>
    <col min="3335" max="3336" width="11.28515625" style="1212" customWidth="1"/>
    <col min="3337" max="3337" width="10.5703125" style="1212" customWidth="1"/>
    <col min="3338" max="3338" width="9.7109375" style="1212" customWidth="1"/>
    <col min="3339" max="3340" width="10.140625" style="1212" customWidth="1"/>
    <col min="3341" max="3341" width="11.28515625" style="1212" customWidth="1"/>
    <col min="3342" max="3345" width="9.7109375" style="1212" customWidth="1"/>
    <col min="3346" max="3346" width="9.28515625" style="1212" customWidth="1"/>
    <col min="3347" max="3350" width="8.7109375" style="1212" customWidth="1"/>
    <col min="3351" max="3353" width="9.7109375" style="1212" customWidth="1"/>
    <col min="3354" max="3355" width="10.140625" style="1212" customWidth="1"/>
    <col min="3356" max="3356" width="9.7109375" style="1212" customWidth="1"/>
    <col min="3357" max="3379" width="12.7109375" style="1212" customWidth="1"/>
    <col min="3380" max="3380" width="14.140625" style="1212" customWidth="1"/>
    <col min="3381" max="3386" width="0" style="1212" hidden="1" customWidth="1"/>
    <col min="3387" max="3390" width="12.140625" style="1212" customWidth="1"/>
    <col min="3391" max="3584" width="11.42578125" style="1212"/>
    <col min="3585" max="3585" width="30.5703125" style="1212" customWidth="1"/>
    <col min="3586" max="3586" width="15.7109375" style="1212" customWidth="1"/>
    <col min="3587" max="3587" width="10.5703125" style="1212" customWidth="1"/>
    <col min="3588" max="3590" width="10.85546875" style="1212" customWidth="1"/>
    <col min="3591" max="3592" width="11.28515625" style="1212" customWidth="1"/>
    <col min="3593" max="3593" width="10.5703125" style="1212" customWidth="1"/>
    <col min="3594" max="3594" width="9.7109375" style="1212" customWidth="1"/>
    <col min="3595" max="3596" width="10.140625" style="1212" customWidth="1"/>
    <col min="3597" max="3597" width="11.28515625" style="1212" customWidth="1"/>
    <col min="3598" max="3601" width="9.7109375" style="1212" customWidth="1"/>
    <col min="3602" max="3602" width="9.28515625" style="1212" customWidth="1"/>
    <col min="3603" max="3606" width="8.7109375" style="1212" customWidth="1"/>
    <col min="3607" max="3609" width="9.7109375" style="1212" customWidth="1"/>
    <col min="3610" max="3611" width="10.140625" style="1212" customWidth="1"/>
    <col min="3612" max="3612" width="9.7109375" style="1212" customWidth="1"/>
    <col min="3613" max="3635" width="12.7109375" style="1212" customWidth="1"/>
    <col min="3636" max="3636" width="14.140625" style="1212" customWidth="1"/>
    <col min="3637" max="3642" width="0" style="1212" hidden="1" customWidth="1"/>
    <col min="3643" max="3646" width="12.140625" style="1212" customWidth="1"/>
    <col min="3647" max="3840" width="11.42578125" style="1212"/>
    <col min="3841" max="3841" width="30.5703125" style="1212" customWidth="1"/>
    <col min="3842" max="3842" width="15.7109375" style="1212" customWidth="1"/>
    <col min="3843" max="3843" width="10.5703125" style="1212" customWidth="1"/>
    <col min="3844" max="3846" width="10.85546875" style="1212" customWidth="1"/>
    <col min="3847" max="3848" width="11.28515625" style="1212" customWidth="1"/>
    <col min="3849" max="3849" width="10.5703125" style="1212" customWidth="1"/>
    <col min="3850" max="3850" width="9.7109375" style="1212" customWidth="1"/>
    <col min="3851" max="3852" width="10.140625" style="1212" customWidth="1"/>
    <col min="3853" max="3853" width="11.28515625" style="1212" customWidth="1"/>
    <col min="3854" max="3857" width="9.7109375" style="1212" customWidth="1"/>
    <col min="3858" max="3858" width="9.28515625" style="1212" customWidth="1"/>
    <col min="3859" max="3862" width="8.7109375" style="1212" customWidth="1"/>
    <col min="3863" max="3865" width="9.7109375" style="1212" customWidth="1"/>
    <col min="3866" max="3867" width="10.140625" style="1212" customWidth="1"/>
    <col min="3868" max="3868" width="9.7109375" style="1212" customWidth="1"/>
    <col min="3869" max="3891" width="12.7109375" style="1212" customWidth="1"/>
    <col min="3892" max="3892" width="14.140625" style="1212" customWidth="1"/>
    <col min="3893" max="3898" width="0" style="1212" hidden="1" customWidth="1"/>
    <col min="3899" max="3902" width="12.140625" style="1212" customWidth="1"/>
    <col min="3903" max="4096" width="11.42578125" style="1212"/>
    <col min="4097" max="4097" width="30.5703125" style="1212" customWidth="1"/>
    <col min="4098" max="4098" width="15.7109375" style="1212" customWidth="1"/>
    <col min="4099" max="4099" width="10.5703125" style="1212" customWidth="1"/>
    <col min="4100" max="4102" width="10.85546875" style="1212" customWidth="1"/>
    <col min="4103" max="4104" width="11.28515625" style="1212" customWidth="1"/>
    <col min="4105" max="4105" width="10.5703125" style="1212" customWidth="1"/>
    <col min="4106" max="4106" width="9.7109375" style="1212" customWidth="1"/>
    <col min="4107" max="4108" width="10.140625" style="1212" customWidth="1"/>
    <col min="4109" max="4109" width="11.28515625" style="1212" customWidth="1"/>
    <col min="4110" max="4113" width="9.7109375" style="1212" customWidth="1"/>
    <col min="4114" max="4114" width="9.28515625" style="1212" customWidth="1"/>
    <col min="4115" max="4118" width="8.7109375" style="1212" customWidth="1"/>
    <col min="4119" max="4121" width="9.7109375" style="1212" customWidth="1"/>
    <col min="4122" max="4123" width="10.140625" style="1212" customWidth="1"/>
    <col min="4124" max="4124" width="9.7109375" style="1212" customWidth="1"/>
    <col min="4125" max="4147" width="12.7109375" style="1212" customWidth="1"/>
    <col min="4148" max="4148" width="14.140625" style="1212" customWidth="1"/>
    <col min="4149" max="4154" width="0" style="1212" hidden="1" customWidth="1"/>
    <col min="4155" max="4158" width="12.140625" style="1212" customWidth="1"/>
    <col min="4159" max="4352" width="11.42578125" style="1212"/>
    <col min="4353" max="4353" width="30.5703125" style="1212" customWidth="1"/>
    <col min="4354" max="4354" width="15.7109375" style="1212" customWidth="1"/>
    <col min="4355" max="4355" width="10.5703125" style="1212" customWidth="1"/>
    <col min="4356" max="4358" width="10.85546875" style="1212" customWidth="1"/>
    <col min="4359" max="4360" width="11.28515625" style="1212" customWidth="1"/>
    <col min="4361" max="4361" width="10.5703125" style="1212" customWidth="1"/>
    <col min="4362" max="4362" width="9.7109375" style="1212" customWidth="1"/>
    <col min="4363" max="4364" width="10.140625" style="1212" customWidth="1"/>
    <col min="4365" max="4365" width="11.28515625" style="1212" customWidth="1"/>
    <col min="4366" max="4369" width="9.7109375" style="1212" customWidth="1"/>
    <col min="4370" max="4370" width="9.28515625" style="1212" customWidth="1"/>
    <col min="4371" max="4374" width="8.7109375" style="1212" customWidth="1"/>
    <col min="4375" max="4377" width="9.7109375" style="1212" customWidth="1"/>
    <col min="4378" max="4379" width="10.140625" style="1212" customWidth="1"/>
    <col min="4380" max="4380" width="9.7109375" style="1212" customWidth="1"/>
    <col min="4381" max="4403" width="12.7109375" style="1212" customWidth="1"/>
    <col min="4404" max="4404" width="14.140625" style="1212" customWidth="1"/>
    <col min="4405" max="4410" width="0" style="1212" hidden="1" customWidth="1"/>
    <col min="4411" max="4414" width="12.140625" style="1212" customWidth="1"/>
    <col min="4415" max="4608" width="11.42578125" style="1212"/>
    <col min="4609" max="4609" width="30.5703125" style="1212" customWidth="1"/>
    <col min="4610" max="4610" width="15.7109375" style="1212" customWidth="1"/>
    <col min="4611" max="4611" width="10.5703125" style="1212" customWidth="1"/>
    <col min="4612" max="4614" width="10.85546875" style="1212" customWidth="1"/>
    <col min="4615" max="4616" width="11.28515625" style="1212" customWidth="1"/>
    <col min="4617" max="4617" width="10.5703125" style="1212" customWidth="1"/>
    <col min="4618" max="4618" width="9.7109375" style="1212" customWidth="1"/>
    <col min="4619" max="4620" width="10.140625" style="1212" customWidth="1"/>
    <col min="4621" max="4621" width="11.28515625" style="1212" customWidth="1"/>
    <col min="4622" max="4625" width="9.7109375" style="1212" customWidth="1"/>
    <col min="4626" max="4626" width="9.28515625" style="1212" customWidth="1"/>
    <col min="4627" max="4630" width="8.7109375" style="1212" customWidth="1"/>
    <col min="4631" max="4633" width="9.7109375" style="1212" customWidth="1"/>
    <col min="4634" max="4635" width="10.140625" style="1212" customWidth="1"/>
    <col min="4636" max="4636" width="9.7109375" style="1212" customWidth="1"/>
    <col min="4637" max="4659" width="12.7109375" style="1212" customWidth="1"/>
    <col min="4660" max="4660" width="14.140625" style="1212" customWidth="1"/>
    <col min="4661" max="4666" width="0" style="1212" hidden="1" customWidth="1"/>
    <col min="4667" max="4670" width="12.140625" style="1212" customWidth="1"/>
    <col min="4671" max="4864" width="11.42578125" style="1212"/>
    <col min="4865" max="4865" width="30.5703125" style="1212" customWidth="1"/>
    <col min="4866" max="4866" width="15.7109375" style="1212" customWidth="1"/>
    <col min="4867" max="4867" width="10.5703125" style="1212" customWidth="1"/>
    <col min="4868" max="4870" width="10.85546875" style="1212" customWidth="1"/>
    <col min="4871" max="4872" width="11.28515625" style="1212" customWidth="1"/>
    <col min="4873" max="4873" width="10.5703125" style="1212" customWidth="1"/>
    <col min="4874" max="4874" width="9.7109375" style="1212" customWidth="1"/>
    <col min="4875" max="4876" width="10.140625" style="1212" customWidth="1"/>
    <col min="4877" max="4877" width="11.28515625" style="1212" customWidth="1"/>
    <col min="4878" max="4881" width="9.7109375" style="1212" customWidth="1"/>
    <col min="4882" max="4882" width="9.28515625" style="1212" customWidth="1"/>
    <col min="4883" max="4886" width="8.7109375" style="1212" customWidth="1"/>
    <col min="4887" max="4889" width="9.7109375" style="1212" customWidth="1"/>
    <col min="4890" max="4891" width="10.140625" style="1212" customWidth="1"/>
    <col min="4892" max="4892" width="9.7109375" style="1212" customWidth="1"/>
    <col min="4893" max="4915" width="12.7109375" style="1212" customWidth="1"/>
    <col min="4916" max="4916" width="14.140625" style="1212" customWidth="1"/>
    <col min="4917" max="4922" width="0" style="1212" hidden="1" customWidth="1"/>
    <col min="4923" max="4926" width="12.140625" style="1212" customWidth="1"/>
    <col min="4927" max="5120" width="11.42578125" style="1212"/>
    <col min="5121" max="5121" width="30.5703125" style="1212" customWidth="1"/>
    <col min="5122" max="5122" width="15.7109375" style="1212" customWidth="1"/>
    <col min="5123" max="5123" width="10.5703125" style="1212" customWidth="1"/>
    <col min="5124" max="5126" width="10.85546875" style="1212" customWidth="1"/>
    <col min="5127" max="5128" width="11.28515625" style="1212" customWidth="1"/>
    <col min="5129" max="5129" width="10.5703125" style="1212" customWidth="1"/>
    <col min="5130" max="5130" width="9.7109375" style="1212" customWidth="1"/>
    <col min="5131" max="5132" width="10.140625" style="1212" customWidth="1"/>
    <col min="5133" max="5133" width="11.28515625" style="1212" customWidth="1"/>
    <col min="5134" max="5137" width="9.7109375" style="1212" customWidth="1"/>
    <col min="5138" max="5138" width="9.28515625" style="1212" customWidth="1"/>
    <col min="5139" max="5142" width="8.7109375" style="1212" customWidth="1"/>
    <col min="5143" max="5145" width="9.7109375" style="1212" customWidth="1"/>
    <col min="5146" max="5147" width="10.140625" style="1212" customWidth="1"/>
    <col min="5148" max="5148" width="9.7109375" style="1212" customWidth="1"/>
    <col min="5149" max="5171" width="12.7109375" style="1212" customWidth="1"/>
    <col min="5172" max="5172" width="14.140625" style="1212" customWidth="1"/>
    <col min="5173" max="5178" width="0" style="1212" hidden="1" customWidth="1"/>
    <col min="5179" max="5182" width="12.140625" style="1212" customWidth="1"/>
    <col min="5183" max="5376" width="11.42578125" style="1212"/>
    <col min="5377" max="5377" width="30.5703125" style="1212" customWidth="1"/>
    <col min="5378" max="5378" width="15.7109375" style="1212" customWidth="1"/>
    <col min="5379" max="5379" width="10.5703125" style="1212" customWidth="1"/>
    <col min="5380" max="5382" width="10.85546875" style="1212" customWidth="1"/>
    <col min="5383" max="5384" width="11.28515625" style="1212" customWidth="1"/>
    <col min="5385" max="5385" width="10.5703125" style="1212" customWidth="1"/>
    <col min="5386" max="5386" width="9.7109375" style="1212" customWidth="1"/>
    <col min="5387" max="5388" width="10.140625" style="1212" customWidth="1"/>
    <col min="5389" max="5389" width="11.28515625" style="1212" customWidth="1"/>
    <col min="5390" max="5393" width="9.7109375" style="1212" customWidth="1"/>
    <col min="5394" max="5394" width="9.28515625" style="1212" customWidth="1"/>
    <col min="5395" max="5398" width="8.7109375" style="1212" customWidth="1"/>
    <col min="5399" max="5401" width="9.7109375" style="1212" customWidth="1"/>
    <col min="5402" max="5403" width="10.140625" style="1212" customWidth="1"/>
    <col min="5404" max="5404" width="9.7109375" style="1212" customWidth="1"/>
    <col min="5405" max="5427" width="12.7109375" style="1212" customWidth="1"/>
    <col min="5428" max="5428" width="14.140625" style="1212" customWidth="1"/>
    <col min="5429" max="5434" width="0" style="1212" hidden="1" customWidth="1"/>
    <col min="5435" max="5438" width="12.140625" style="1212" customWidth="1"/>
    <col min="5439" max="5632" width="11.42578125" style="1212"/>
    <col min="5633" max="5633" width="30.5703125" style="1212" customWidth="1"/>
    <col min="5634" max="5634" width="15.7109375" style="1212" customWidth="1"/>
    <col min="5635" max="5635" width="10.5703125" style="1212" customWidth="1"/>
    <col min="5636" max="5638" width="10.85546875" style="1212" customWidth="1"/>
    <col min="5639" max="5640" width="11.28515625" style="1212" customWidth="1"/>
    <col min="5641" max="5641" width="10.5703125" style="1212" customWidth="1"/>
    <col min="5642" max="5642" width="9.7109375" style="1212" customWidth="1"/>
    <col min="5643" max="5644" width="10.140625" style="1212" customWidth="1"/>
    <col min="5645" max="5645" width="11.28515625" style="1212" customWidth="1"/>
    <col min="5646" max="5649" width="9.7109375" style="1212" customWidth="1"/>
    <col min="5650" max="5650" width="9.28515625" style="1212" customWidth="1"/>
    <col min="5651" max="5654" width="8.7109375" style="1212" customWidth="1"/>
    <col min="5655" max="5657" width="9.7109375" style="1212" customWidth="1"/>
    <col min="5658" max="5659" width="10.140625" style="1212" customWidth="1"/>
    <col min="5660" max="5660" width="9.7109375" style="1212" customWidth="1"/>
    <col min="5661" max="5683" width="12.7109375" style="1212" customWidth="1"/>
    <col min="5684" max="5684" width="14.140625" style="1212" customWidth="1"/>
    <col min="5685" max="5690" width="0" style="1212" hidden="1" customWidth="1"/>
    <col min="5691" max="5694" width="12.140625" style="1212" customWidth="1"/>
    <col min="5695" max="5888" width="11.42578125" style="1212"/>
    <col min="5889" max="5889" width="30.5703125" style="1212" customWidth="1"/>
    <col min="5890" max="5890" width="15.7109375" style="1212" customWidth="1"/>
    <col min="5891" max="5891" width="10.5703125" style="1212" customWidth="1"/>
    <col min="5892" max="5894" width="10.85546875" style="1212" customWidth="1"/>
    <col min="5895" max="5896" width="11.28515625" style="1212" customWidth="1"/>
    <col min="5897" max="5897" width="10.5703125" style="1212" customWidth="1"/>
    <col min="5898" max="5898" width="9.7109375" style="1212" customWidth="1"/>
    <col min="5899" max="5900" width="10.140625" style="1212" customWidth="1"/>
    <col min="5901" max="5901" width="11.28515625" style="1212" customWidth="1"/>
    <col min="5902" max="5905" width="9.7109375" style="1212" customWidth="1"/>
    <col min="5906" max="5906" width="9.28515625" style="1212" customWidth="1"/>
    <col min="5907" max="5910" width="8.7109375" style="1212" customWidth="1"/>
    <col min="5911" max="5913" width="9.7109375" style="1212" customWidth="1"/>
    <col min="5914" max="5915" width="10.140625" style="1212" customWidth="1"/>
    <col min="5916" max="5916" width="9.7109375" style="1212" customWidth="1"/>
    <col min="5917" max="5939" width="12.7109375" style="1212" customWidth="1"/>
    <col min="5940" max="5940" width="14.140625" style="1212" customWidth="1"/>
    <col min="5941" max="5946" width="0" style="1212" hidden="1" customWidth="1"/>
    <col min="5947" max="5950" width="12.140625" style="1212" customWidth="1"/>
    <col min="5951" max="6144" width="11.42578125" style="1212"/>
    <col min="6145" max="6145" width="30.5703125" style="1212" customWidth="1"/>
    <col min="6146" max="6146" width="15.7109375" style="1212" customWidth="1"/>
    <col min="6147" max="6147" width="10.5703125" style="1212" customWidth="1"/>
    <col min="6148" max="6150" width="10.85546875" style="1212" customWidth="1"/>
    <col min="6151" max="6152" width="11.28515625" style="1212" customWidth="1"/>
    <col min="6153" max="6153" width="10.5703125" style="1212" customWidth="1"/>
    <col min="6154" max="6154" width="9.7109375" style="1212" customWidth="1"/>
    <col min="6155" max="6156" width="10.140625" style="1212" customWidth="1"/>
    <col min="6157" max="6157" width="11.28515625" style="1212" customWidth="1"/>
    <col min="6158" max="6161" width="9.7109375" style="1212" customWidth="1"/>
    <col min="6162" max="6162" width="9.28515625" style="1212" customWidth="1"/>
    <col min="6163" max="6166" width="8.7109375" style="1212" customWidth="1"/>
    <col min="6167" max="6169" width="9.7109375" style="1212" customWidth="1"/>
    <col min="6170" max="6171" width="10.140625" style="1212" customWidth="1"/>
    <col min="6172" max="6172" width="9.7109375" style="1212" customWidth="1"/>
    <col min="6173" max="6195" width="12.7109375" style="1212" customWidth="1"/>
    <col min="6196" max="6196" width="14.140625" style="1212" customWidth="1"/>
    <col min="6197" max="6202" width="0" style="1212" hidden="1" customWidth="1"/>
    <col min="6203" max="6206" width="12.140625" style="1212" customWidth="1"/>
    <col min="6207" max="6400" width="11.42578125" style="1212"/>
    <col min="6401" max="6401" width="30.5703125" style="1212" customWidth="1"/>
    <col min="6402" max="6402" width="15.7109375" style="1212" customWidth="1"/>
    <col min="6403" max="6403" width="10.5703125" style="1212" customWidth="1"/>
    <col min="6404" max="6406" width="10.85546875" style="1212" customWidth="1"/>
    <col min="6407" max="6408" width="11.28515625" style="1212" customWidth="1"/>
    <col min="6409" max="6409" width="10.5703125" style="1212" customWidth="1"/>
    <col min="6410" max="6410" width="9.7109375" style="1212" customWidth="1"/>
    <col min="6411" max="6412" width="10.140625" style="1212" customWidth="1"/>
    <col min="6413" max="6413" width="11.28515625" style="1212" customWidth="1"/>
    <col min="6414" max="6417" width="9.7109375" style="1212" customWidth="1"/>
    <col min="6418" max="6418" width="9.28515625" style="1212" customWidth="1"/>
    <col min="6419" max="6422" width="8.7109375" style="1212" customWidth="1"/>
    <col min="6423" max="6425" width="9.7109375" style="1212" customWidth="1"/>
    <col min="6426" max="6427" width="10.140625" style="1212" customWidth="1"/>
    <col min="6428" max="6428" width="9.7109375" style="1212" customWidth="1"/>
    <col min="6429" max="6451" width="12.7109375" style="1212" customWidth="1"/>
    <col min="6452" max="6452" width="14.140625" style="1212" customWidth="1"/>
    <col min="6453" max="6458" width="0" style="1212" hidden="1" customWidth="1"/>
    <col min="6459" max="6462" width="12.140625" style="1212" customWidth="1"/>
    <col min="6463" max="6656" width="11.42578125" style="1212"/>
    <col min="6657" max="6657" width="30.5703125" style="1212" customWidth="1"/>
    <col min="6658" max="6658" width="15.7109375" style="1212" customWidth="1"/>
    <col min="6659" max="6659" width="10.5703125" style="1212" customWidth="1"/>
    <col min="6660" max="6662" width="10.85546875" style="1212" customWidth="1"/>
    <col min="6663" max="6664" width="11.28515625" style="1212" customWidth="1"/>
    <col min="6665" max="6665" width="10.5703125" style="1212" customWidth="1"/>
    <col min="6666" max="6666" width="9.7109375" style="1212" customWidth="1"/>
    <col min="6667" max="6668" width="10.140625" style="1212" customWidth="1"/>
    <col min="6669" max="6669" width="11.28515625" style="1212" customWidth="1"/>
    <col min="6670" max="6673" width="9.7109375" style="1212" customWidth="1"/>
    <col min="6674" max="6674" width="9.28515625" style="1212" customWidth="1"/>
    <col min="6675" max="6678" width="8.7109375" style="1212" customWidth="1"/>
    <col min="6679" max="6681" width="9.7109375" style="1212" customWidth="1"/>
    <col min="6682" max="6683" width="10.140625" style="1212" customWidth="1"/>
    <col min="6684" max="6684" width="9.7109375" style="1212" customWidth="1"/>
    <col min="6685" max="6707" width="12.7109375" style="1212" customWidth="1"/>
    <col min="6708" max="6708" width="14.140625" style="1212" customWidth="1"/>
    <col min="6709" max="6714" width="0" style="1212" hidden="1" customWidth="1"/>
    <col min="6715" max="6718" width="12.140625" style="1212" customWidth="1"/>
    <col min="6719" max="6912" width="11.42578125" style="1212"/>
    <col min="6913" max="6913" width="30.5703125" style="1212" customWidth="1"/>
    <col min="6914" max="6914" width="15.7109375" style="1212" customWidth="1"/>
    <col min="6915" max="6915" width="10.5703125" style="1212" customWidth="1"/>
    <col min="6916" max="6918" width="10.85546875" style="1212" customWidth="1"/>
    <col min="6919" max="6920" width="11.28515625" style="1212" customWidth="1"/>
    <col min="6921" max="6921" width="10.5703125" style="1212" customWidth="1"/>
    <col min="6922" max="6922" width="9.7109375" style="1212" customWidth="1"/>
    <col min="6923" max="6924" width="10.140625" style="1212" customWidth="1"/>
    <col min="6925" max="6925" width="11.28515625" style="1212" customWidth="1"/>
    <col min="6926" max="6929" width="9.7109375" style="1212" customWidth="1"/>
    <col min="6930" max="6930" width="9.28515625" style="1212" customWidth="1"/>
    <col min="6931" max="6934" width="8.7109375" style="1212" customWidth="1"/>
    <col min="6935" max="6937" width="9.7109375" style="1212" customWidth="1"/>
    <col min="6938" max="6939" width="10.140625" style="1212" customWidth="1"/>
    <col min="6940" max="6940" width="9.7109375" style="1212" customWidth="1"/>
    <col min="6941" max="6963" width="12.7109375" style="1212" customWidth="1"/>
    <col min="6964" max="6964" width="14.140625" style="1212" customWidth="1"/>
    <col min="6965" max="6970" width="0" style="1212" hidden="1" customWidth="1"/>
    <col min="6971" max="6974" width="12.140625" style="1212" customWidth="1"/>
    <col min="6975" max="7168" width="11.42578125" style="1212"/>
    <col min="7169" max="7169" width="30.5703125" style="1212" customWidth="1"/>
    <col min="7170" max="7170" width="15.7109375" style="1212" customWidth="1"/>
    <col min="7171" max="7171" width="10.5703125" style="1212" customWidth="1"/>
    <col min="7172" max="7174" width="10.85546875" style="1212" customWidth="1"/>
    <col min="7175" max="7176" width="11.28515625" style="1212" customWidth="1"/>
    <col min="7177" max="7177" width="10.5703125" style="1212" customWidth="1"/>
    <col min="7178" max="7178" width="9.7109375" style="1212" customWidth="1"/>
    <col min="7179" max="7180" width="10.140625" style="1212" customWidth="1"/>
    <col min="7181" max="7181" width="11.28515625" style="1212" customWidth="1"/>
    <col min="7182" max="7185" width="9.7109375" style="1212" customWidth="1"/>
    <col min="7186" max="7186" width="9.28515625" style="1212" customWidth="1"/>
    <col min="7187" max="7190" width="8.7109375" style="1212" customWidth="1"/>
    <col min="7191" max="7193" width="9.7109375" style="1212" customWidth="1"/>
    <col min="7194" max="7195" width="10.140625" style="1212" customWidth="1"/>
    <col min="7196" max="7196" width="9.7109375" style="1212" customWidth="1"/>
    <col min="7197" max="7219" width="12.7109375" style="1212" customWidth="1"/>
    <col min="7220" max="7220" width="14.140625" style="1212" customWidth="1"/>
    <col min="7221" max="7226" width="0" style="1212" hidden="1" customWidth="1"/>
    <col min="7227" max="7230" width="12.140625" style="1212" customWidth="1"/>
    <col min="7231" max="7424" width="11.42578125" style="1212"/>
    <col min="7425" max="7425" width="30.5703125" style="1212" customWidth="1"/>
    <col min="7426" max="7426" width="15.7109375" style="1212" customWidth="1"/>
    <col min="7427" max="7427" width="10.5703125" style="1212" customWidth="1"/>
    <col min="7428" max="7430" width="10.85546875" style="1212" customWidth="1"/>
    <col min="7431" max="7432" width="11.28515625" style="1212" customWidth="1"/>
    <col min="7433" max="7433" width="10.5703125" style="1212" customWidth="1"/>
    <col min="7434" max="7434" width="9.7109375" style="1212" customWidth="1"/>
    <col min="7435" max="7436" width="10.140625" style="1212" customWidth="1"/>
    <col min="7437" max="7437" width="11.28515625" style="1212" customWidth="1"/>
    <col min="7438" max="7441" width="9.7109375" style="1212" customWidth="1"/>
    <col min="7442" max="7442" width="9.28515625" style="1212" customWidth="1"/>
    <col min="7443" max="7446" width="8.7109375" style="1212" customWidth="1"/>
    <col min="7447" max="7449" width="9.7109375" style="1212" customWidth="1"/>
    <col min="7450" max="7451" width="10.140625" style="1212" customWidth="1"/>
    <col min="7452" max="7452" width="9.7109375" style="1212" customWidth="1"/>
    <col min="7453" max="7475" width="12.7109375" style="1212" customWidth="1"/>
    <col min="7476" max="7476" width="14.140625" style="1212" customWidth="1"/>
    <col min="7477" max="7482" width="0" style="1212" hidden="1" customWidth="1"/>
    <col min="7483" max="7486" width="12.140625" style="1212" customWidth="1"/>
    <col min="7487" max="7680" width="11.42578125" style="1212"/>
    <col min="7681" max="7681" width="30.5703125" style="1212" customWidth="1"/>
    <col min="7682" max="7682" width="15.7109375" style="1212" customWidth="1"/>
    <col min="7683" max="7683" width="10.5703125" style="1212" customWidth="1"/>
    <col min="7684" max="7686" width="10.85546875" style="1212" customWidth="1"/>
    <col min="7687" max="7688" width="11.28515625" style="1212" customWidth="1"/>
    <col min="7689" max="7689" width="10.5703125" style="1212" customWidth="1"/>
    <col min="7690" max="7690" width="9.7109375" style="1212" customWidth="1"/>
    <col min="7691" max="7692" width="10.140625" style="1212" customWidth="1"/>
    <col min="7693" max="7693" width="11.28515625" style="1212" customWidth="1"/>
    <col min="7694" max="7697" width="9.7109375" style="1212" customWidth="1"/>
    <col min="7698" max="7698" width="9.28515625" style="1212" customWidth="1"/>
    <col min="7699" max="7702" width="8.7109375" style="1212" customWidth="1"/>
    <col min="7703" max="7705" width="9.7109375" style="1212" customWidth="1"/>
    <col min="7706" max="7707" width="10.140625" style="1212" customWidth="1"/>
    <col min="7708" max="7708" width="9.7109375" style="1212" customWidth="1"/>
    <col min="7709" max="7731" width="12.7109375" style="1212" customWidth="1"/>
    <col min="7732" max="7732" width="14.140625" style="1212" customWidth="1"/>
    <col min="7733" max="7738" width="0" style="1212" hidden="1" customWidth="1"/>
    <col min="7739" max="7742" width="12.140625" style="1212" customWidth="1"/>
    <col min="7743" max="7936" width="11.42578125" style="1212"/>
    <col min="7937" max="7937" width="30.5703125" style="1212" customWidth="1"/>
    <col min="7938" max="7938" width="15.7109375" style="1212" customWidth="1"/>
    <col min="7939" max="7939" width="10.5703125" style="1212" customWidth="1"/>
    <col min="7940" max="7942" width="10.85546875" style="1212" customWidth="1"/>
    <col min="7943" max="7944" width="11.28515625" style="1212" customWidth="1"/>
    <col min="7945" max="7945" width="10.5703125" style="1212" customWidth="1"/>
    <col min="7946" max="7946" width="9.7109375" style="1212" customWidth="1"/>
    <col min="7947" max="7948" width="10.140625" style="1212" customWidth="1"/>
    <col min="7949" max="7949" width="11.28515625" style="1212" customWidth="1"/>
    <col min="7950" max="7953" width="9.7109375" style="1212" customWidth="1"/>
    <col min="7954" max="7954" width="9.28515625" style="1212" customWidth="1"/>
    <col min="7955" max="7958" width="8.7109375" style="1212" customWidth="1"/>
    <col min="7959" max="7961" width="9.7109375" style="1212" customWidth="1"/>
    <col min="7962" max="7963" width="10.140625" style="1212" customWidth="1"/>
    <col min="7964" max="7964" width="9.7109375" style="1212" customWidth="1"/>
    <col min="7965" max="7987" width="12.7109375" style="1212" customWidth="1"/>
    <col min="7988" max="7988" width="14.140625" style="1212" customWidth="1"/>
    <col min="7989" max="7994" width="0" style="1212" hidden="1" customWidth="1"/>
    <col min="7995" max="7998" width="12.140625" style="1212" customWidth="1"/>
    <col min="7999" max="8192" width="11.42578125" style="1212"/>
    <col min="8193" max="8193" width="30.5703125" style="1212" customWidth="1"/>
    <col min="8194" max="8194" width="15.7109375" style="1212" customWidth="1"/>
    <col min="8195" max="8195" width="10.5703125" style="1212" customWidth="1"/>
    <col min="8196" max="8198" width="10.85546875" style="1212" customWidth="1"/>
    <col min="8199" max="8200" width="11.28515625" style="1212" customWidth="1"/>
    <col min="8201" max="8201" width="10.5703125" style="1212" customWidth="1"/>
    <col min="8202" max="8202" width="9.7109375" style="1212" customWidth="1"/>
    <col min="8203" max="8204" width="10.140625" style="1212" customWidth="1"/>
    <col min="8205" max="8205" width="11.28515625" style="1212" customWidth="1"/>
    <col min="8206" max="8209" width="9.7109375" style="1212" customWidth="1"/>
    <col min="8210" max="8210" width="9.28515625" style="1212" customWidth="1"/>
    <col min="8211" max="8214" width="8.7109375" style="1212" customWidth="1"/>
    <col min="8215" max="8217" width="9.7109375" style="1212" customWidth="1"/>
    <col min="8218" max="8219" width="10.140625" style="1212" customWidth="1"/>
    <col min="8220" max="8220" width="9.7109375" style="1212" customWidth="1"/>
    <col min="8221" max="8243" width="12.7109375" style="1212" customWidth="1"/>
    <col min="8244" max="8244" width="14.140625" style="1212" customWidth="1"/>
    <col min="8245" max="8250" width="0" style="1212" hidden="1" customWidth="1"/>
    <col min="8251" max="8254" width="12.140625" style="1212" customWidth="1"/>
    <col min="8255" max="8448" width="11.42578125" style="1212"/>
    <col min="8449" max="8449" width="30.5703125" style="1212" customWidth="1"/>
    <col min="8450" max="8450" width="15.7109375" style="1212" customWidth="1"/>
    <col min="8451" max="8451" width="10.5703125" style="1212" customWidth="1"/>
    <col min="8452" max="8454" width="10.85546875" style="1212" customWidth="1"/>
    <col min="8455" max="8456" width="11.28515625" style="1212" customWidth="1"/>
    <col min="8457" max="8457" width="10.5703125" style="1212" customWidth="1"/>
    <col min="8458" max="8458" width="9.7109375" style="1212" customWidth="1"/>
    <col min="8459" max="8460" width="10.140625" style="1212" customWidth="1"/>
    <col min="8461" max="8461" width="11.28515625" style="1212" customWidth="1"/>
    <col min="8462" max="8465" width="9.7109375" style="1212" customWidth="1"/>
    <col min="8466" max="8466" width="9.28515625" style="1212" customWidth="1"/>
    <col min="8467" max="8470" width="8.7109375" style="1212" customWidth="1"/>
    <col min="8471" max="8473" width="9.7109375" style="1212" customWidth="1"/>
    <col min="8474" max="8475" width="10.140625" style="1212" customWidth="1"/>
    <col min="8476" max="8476" width="9.7109375" style="1212" customWidth="1"/>
    <col min="8477" max="8499" width="12.7109375" style="1212" customWidth="1"/>
    <col min="8500" max="8500" width="14.140625" style="1212" customWidth="1"/>
    <col min="8501" max="8506" width="0" style="1212" hidden="1" customWidth="1"/>
    <col min="8507" max="8510" width="12.140625" style="1212" customWidth="1"/>
    <col min="8511" max="8704" width="11.42578125" style="1212"/>
    <col min="8705" max="8705" width="30.5703125" style="1212" customWidth="1"/>
    <col min="8706" max="8706" width="15.7109375" style="1212" customWidth="1"/>
    <col min="8707" max="8707" width="10.5703125" style="1212" customWidth="1"/>
    <col min="8708" max="8710" width="10.85546875" style="1212" customWidth="1"/>
    <col min="8711" max="8712" width="11.28515625" style="1212" customWidth="1"/>
    <col min="8713" max="8713" width="10.5703125" style="1212" customWidth="1"/>
    <col min="8714" max="8714" width="9.7109375" style="1212" customWidth="1"/>
    <col min="8715" max="8716" width="10.140625" style="1212" customWidth="1"/>
    <col min="8717" max="8717" width="11.28515625" style="1212" customWidth="1"/>
    <col min="8718" max="8721" width="9.7109375" style="1212" customWidth="1"/>
    <col min="8722" max="8722" width="9.28515625" style="1212" customWidth="1"/>
    <col min="8723" max="8726" width="8.7109375" style="1212" customWidth="1"/>
    <col min="8727" max="8729" width="9.7109375" style="1212" customWidth="1"/>
    <col min="8730" max="8731" width="10.140625" style="1212" customWidth="1"/>
    <col min="8732" max="8732" width="9.7109375" style="1212" customWidth="1"/>
    <col min="8733" max="8755" width="12.7109375" style="1212" customWidth="1"/>
    <col min="8756" max="8756" width="14.140625" style="1212" customWidth="1"/>
    <col min="8757" max="8762" width="0" style="1212" hidden="1" customWidth="1"/>
    <col min="8763" max="8766" width="12.140625" style="1212" customWidth="1"/>
    <col min="8767" max="8960" width="11.42578125" style="1212"/>
    <col min="8961" max="8961" width="30.5703125" style="1212" customWidth="1"/>
    <col min="8962" max="8962" width="15.7109375" style="1212" customWidth="1"/>
    <col min="8963" max="8963" width="10.5703125" style="1212" customWidth="1"/>
    <col min="8964" max="8966" width="10.85546875" style="1212" customWidth="1"/>
    <col min="8967" max="8968" width="11.28515625" style="1212" customWidth="1"/>
    <col min="8969" max="8969" width="10.5703125" style="1212" customWidth="1"/>
    <col min="8970" max="8970" width="9.7109375" style="1212" customWidth="1"/>
    <col min="8971" max="8972" width="10.140625" style="1212" customWidth="1"/>
    <col min="8973" max="8973" width="11.28515625" style="1212" customWidth="1"/>
    <col min="8974" max="8977" width="9.7109375" style="1212" customWidth="1"/>
    <col min="8978" max="8978" width="9.28515625" style="1212" customWidth="1"/>
    <col min="8979" max="8982" width="8.7109375" style="1212" customWidth="1"/>
    <col min="8983" max="8985" width="9.7109375" style="1212" customWidth="1"/>
    <col min="8986" max="8987" width="10.140625" style="1212" customWidth="1"/>
    <col min="8988" max="8988" width="9.7109375" style="1212" customWidth="1"/>
    <col min="8989" max="9011" width="12.7109375" style="1212" customWidth="1"/>
    <col min="9012" max="9012" width="14.140625" style="1212" customWidth="1"/>
    <col min="9013" max="9018" width="0" style="1212" hidden="1" customWidth="1"/>
    <col min="9019" max="9022" width="12.140625" style="1212" customWidth="1"/>
    <col min="9023" max="9216" width="11.42578125" style="1212"/>
    <col min="9217" max="9217" width="30.5703125" style="1212" customWidth="1"/>
    <col min="9218" max="9218" width="15.7109375" style="1212" customWidth="1"/>
    <col min="9219" max="9219" width="10.5703125" style="1212" customWidth="1"/>
    <col min="9220" max="9222" width="10.85546875" style="1212" customWidth="1"/>
    <col min="9223" max="9224" width="11.28515625" style="1212" customWidth="1"/>
    <col min="9225" max="9225" width="10.5703125" style="1212" customWidth="1"/>
    <col min="9226" max="9226" width="9.7109375" style="1212" customWidth="1"/>
    <col min="9227" max="9228" width="10.140625" style="1212" customWidth="1"/>
    <col min="9229" max="9229" width="11.28515625" style="1212" customWidth="1"/>
    <col min="9230" max="9233" width="9.7109375" style="1212" customWidth="1"/>
    <col min="9234" max="9234" width="9.28515625" style="1212" customWidth="1"/>
    <col min="9235" max="9238" width="8.7109375" style="1212" customWidth="1"/>
    <col min="9239" max="9241" width="9.7109375" style="1212" customWidth="1"/>
    <col min="9242" max="9243" width="10.140625" style="1212" customWidth="1"/>
    <col min="9244" max="9244" width="9.7109375" style="1212" customWidth="1"/>
    <col min="9245" max="9267" width="12.7109375" style="1212" customWidth="1"/>
    <col min="9268" max="9268" width="14.140625" style="1212" customWidth="1"/>
    <col min="9269" max="9274" width="0" style="1212" hidden="1" customWidth="1"/>
    <col min="9275" max="9278" width="12.140625" style="1212" customWidth="1"/>
    <col min="9279" max="9472" width="11.42578125" style="1212"/>
    <col min="9473" max="9473" width="30.5703125" style="1212" customWidth="1"/>
    <col min="9474" max="9474" width="15.7109375" style="1212" customWidth="1"/>
    <col min="9475" max="9475" width="10.5703125" style="1212" customWidth="1"/>
    <col min="9476" max="9478" width="10.85546875" style="1212" customWidth="1"/>
    <col min="9479" max="9480" width="11.28515625" style="1212" customWidth="1"/>
    <col min="9481" max="9481" width="10.5703125" style="1212" customWidth="1"/>
    <col min="9482" max="9482" width="9.7109375" style="1212" customWidth="1"/>
    <col min="9483" max="9484" width="10.140625" style="1212" customWidth="1"/>
    <col min="9485" max="9485" width="11.28515625" style="1212" customWidth="1"/>
    <col min="9486" max="9489" width="9.7109375" style="1212" customWidth="1"/>
    <col min="9490" max="9490" width="9.28515625" style="1212" customWidth="1"/>
    <col min="9491" max="9494" width="8.7109375" style="1212" customWidth="1"/>
    <col min="9495" max="9497" width="9.7109375" style="1212" customWidth="1"/>
    <col min="9498" max="9499" width="10.140625" style="1212" customWidth="1"/>
    <col min="9500" max="9500" width="9.7109375" style="1212" customWidth="1"/>
    <col min="9501" max="9523" width="12.7109375" style="1212" customWidth="1"/>
    <col min="9524" max="9524" width="14.140625" style="1212" customWidth="1"/>
    <col min="9525" max="9530" width="0" style="1212" hidden="1" customWidth="1"/>
    <col min="9531" max="9534" width="12.140625" style="1212" customWidth="1"/>
    <col min="9535" max="9728" width="11.42578125" style="1212"/>
    <col min="9729" max="9729" width="30.5703125" style="1212" customWidth="1"/>
    <col min="9730" max="9730" width="15.7109375" style="1212" customWidth="1"/>
    <col min="9731" max="9731" width="10.5703125" style="1212" customWidth="1"/>
    <col min="9732" max="9734" width="10.85546875" style="1212" customWidth="1"/>
    <col min="9735" max="9736" width="11.28515625" style="1212" customWidth="1"/>
    <col min="9737" max="9737" width="10.5703125" style="1212" customWidth="1"/>
    <col min="9738" max="9738" width="9.7109375" style="1212" customWidth="1"/>
    <col min="9739" max="9740" width="10.140625" style="1212" customWidth="1"/>
    <col min="9741" max="9741" width="11.28515625" style="1212" customWidth="1"/>
    <col min="9742" max="9745" width="9.7109375" style="1212" customWidth="1"/>
    <col min="9746" max="9746" width="9.28515625" style="1212" customWidth="1"/>
    <col min="9747" max="9750" width="8.7109375" style="1212" customWidth="1"/>
    <col min="9751" max="9753" width="9.7109375" style="1212" customWidth="1"/>
    <col min="9754" max="9755" width="10.140625" style="1212" customWidth="1"/>
    <col min="9756" max="9756" width="9.7109375" style="1212" customWidth="1"/>
    <col min="9757" max="9779" width="12.7109375" style="1212" customWidth="1"/>
    <col min="9780" max="9780" width="14.140625" style="1212" customWidth="1"/>
    <col min="9781" max="9786" width="0" style="1212" hidden="1" customWidth="1"/>
    <col min="9787" max="9790" width="12.140625" style="1212" customWidth="1"/>
    <col min="9791" max="9984" width="11.42578125" style="1212"/>
    <col min="9985" max="9985" width="30.5703125" style="1212" customWidth="1"/>
    <col min="9986" max="9986" width="15.7109375" style="1212" customWidth="1"/>
    <col min="9987" max="9987" width="10.5703125" style="1212" customWidth="1"/>
    <col min="9988" max="9990" width="10.85546875" style="1212" customWidth="1"/>
    <col min="9991" max="9992" width="11.28515625" style="1212" customWidth="1"/>
    <col min="9993" max="9993" width="10.5703125" style="1212" customWidth="1"/>
    <col min="9994" max="9994" width="9.7109375" style="1212" customWidth="1"/>
    <col min="9995" max="9996" width="10.140625" style="1212" customWidth="1"/>
    <col min="9997" max="9997" width="11.28515625" style="1212" customWidth="1"/>
    <col min="9998" max="10001" width="9.7109375" style="1212" customWidth="1"/>
    <col min="10002" max="10002" width="9.28515625" style="1212" customWidth="1"/>
    <col min="10003" max="10006" width="8.7109375" style="1212" customWidth="1"/>
    <col min="10007" max="10009" width="9.7109375" style="1212" customWidth="1"/>
    <col min="10010" max="10011" width="10.140625" style="1212" customWidth="1"/>
    <col min="10012" max="10012" width="9.7109375" style="1212" customWidth="1"/>
    <col min="10013" max="10035" width="12.7109375" style="1212" customWidth="1"/>
    <col min="10036" max="10036" width="14.140625" style="1212" customWidth="1"/>
    <col min="10037" max="10042" width="0" style="1212" hidden="1" customWidth="1"/>
    <col min="10043" max="10046" width="12.140625" style="1212" customWidth="1"/>
    <col min="10047" max="10240" width="11.42578125" style="1212"/>
    <col min="10241" max="10241" width="30.5703125" style="1212" customWidth="1"/>
    <col min="10242" max="10242" width="15.7109375" style="1212" customWidth="1"/>
    <col min="10243" max="10243" width="10.5703125" style="1212" customWidth="1"/>
    <col min="10244" max="10246" width="10.85546875" style="1212" customWidth="1"/>
    <col min="10247" max="10248" width="11.28515625" style="1212" customWidth="1"/>
    <col min="10249" max="10249" width="10.5703125" style="1212" customWidth="1"/>
    <col min="10250" max="10250" width="9.7109375" style="1212" customWidth="1"/>
    <col min="10251" max="10252" width="10.140625" style="1212" customWidth="1"/>
    <col min="10253" max="10253" width="11.28515625" style="1212" customWidth="1"/>
    <col min="10254" max="10257" width="9.7109375" style="1212" customWidth="1"/>
    <col min="10258" max="10258" width="9.28515625" style="1212" customWidth="1"/>
    <col min="10259" max="10262" width="8.7109375" style="1212" customWidth="1"/>
    <col min="10263" max="10265" width="9.7109375" style="1212" customWidth="1"/>
    <col min="10266" max="10267" width="10.140625" style="1212" customWidth="1"/>
    <col min="10268" max="10268" width="9.7109375" style="1212" customWidth="1"/>
    <col min="10269" max="10291" width="12.7109375" style="1212" customWidth="1"/>
    <col min="10292" max="10292" width="14.140625" style="1212" customWidth="1"/>
    <col min="10293" max="10298" width="0" style="1212" hidden="1" customWidth="1"/>
    <col min="10299" max="10302" width="12.140625" style="1212" customWidth="1"/>
    <col min="10303" max="10496" width="11.42578125" style="1212"/>
    <col min="10497" max="10497" width="30.5703125" style="1212" customWidth="1"/>
    <col min="10498" max="10498" width="15.7109375" style="1212" customWidth="1"/>
    <col min="10499" max="10499" width="10.5703125" style="1212" customWidth="1"/>
    <col min="10500" max="10502" width="10.85546875" style="1212" customWidth="1"/>
    <col min="10503" max="10504" width="11.28515625" style="1212" customWidth="1"/>
    <col min="10505" max="10505" width="10.5703125" style="1212" customWidth="1"/>
    <col min="10506" max="10506" width="9.7109375" style="1212" customWidth="1"/>
    <col min="10507" max="10508" width="10.140625" style="1212" customWidth="1"/>
    <col min="10509" max="10509" width="11.28515625" style="1212" customWidth="1"/>
    <col min="10510" max="10513" width="9.7109375" style="1212" customWidth="1"/>
    <col min="10514" max="10514" width="9.28515625" style="1212" customWidth="1"/>
    <col min="10515" max="10518" width="8.7109375" style="1212" customWidth="1"/>
    <col min="10519" max="10521" width="9.7109375" style="1212" customWidth="1"/>
    <col min="10522" max="10523" width="10.140625" style="1212" customWidth="1"/>
    <col min="10524" max="10524" width="9.7109375" style="1212" customWidth="1"/>
    <col min="10525" max="10547" width="12.7109375" style="1212" customWidth="1"/>
    <col min="10548" max="10548" width="14.140625" style="1212" customWidth="1"/>
    <col min="10549" max="10554" width="0" style="1212" hidden="1" customWidth="1"/>
    <col min="10555" max="10558" width="12.140625" style="1212" customWidth="1"/>
    <col min="10559" max="10752" width="11.42578125" style="1212"/>
    <col min="10753" max="10753" width="30.5703125" style="1212" customWidth="1"/>
    <col min="10754" max="10754" width="15.7109375" style="1212" customWidth="1"/>
    <col min="10755" max="10755" width="10.5703125" style="1212" customWidth="1"/>
    <col min="10756" max="10758" width="10.85546875" style="1212" customWidth="1"/>
    <col min="10759" max="10760" width="11.28515625" style="1212" customWidth="1"/>
    <col min="10761" max="10761" width="10.5703125" style="1212" customWidth="1"/>
    <col min="10762" max="10762" width="9.7109375" style="1212" customWidth="1"/>
    <col min="10763" max="10764" width="10.140625" style="1212" customWidth="1"/>
    <col min="10765" max="10765" width="11.28515625" style="1212" customWidth="1"/>
    <col min="10766" max="10769" width="9.7109375" style="1212" customWidth="1"/>
    <col min="10770" max="10770" width="9.28515625" style="1212" customWidth="1"/>
    <col min="10771" max="10774" width="8.7109375" style="1212" customWidth="1"/>
    <col min="10775" max="10777" width="9.7109375" style="1212" customWidth="1"/>
    <col min="10778" max="10779" width="10.140625" style="1212" customWidth="1"/>
    <col min="10780" max="10780" width="9.7109375" style="1212" customWidth="1"/>
    <col min="10781" max="10803" width="12.7109375" style="1212" customWidth="1"/>
    <col min="10804" max="10804" width="14.140625" style="1212" customWidth="1"/>
    <col min="10805" max="10810" width="0" style="1212" hidden="1" customWidth="1"/>
    <col min="10811" max="10814" width="12.140625" style="1212" customWidth="1"/>
    <col min="10815" max="11008" width="11.42578125" style="1212"/>
    <col min="11009" max="11009" width="30.5703125" style="1212" customWidth="1"/>
    <col min="11010" max="11010" width="15.7109375" style="1212" customWidth="1"/>
    <col min="11011" max="11011" width="10.5703125" style="1212" customWidth="1"/>
    <col min="11012" max="11014" width="10.85546875" style="1212" customWidth="1"/>
    <col min="11015" max="11016" width="11.28515625" style="1212" customWidth="1"/>
    <col min="11017" max="11017" width="10.5703125" style="1212" customWidth="1"/>
    <col min="11018" max="11018" width="9.7109375" style="1212" customWidth="1"/>
    <col min="11019" max="11020" width="10.140625" style="1212" customWidth="1"/>
    <col min="11021" max="11021" width="11.28515625" style="1212" customWidth="1"/>
    <col min="11022" max="11025" width="9.7109375" style="1212" customWidth="1"/>
    <col min="11026" max="11026" width="9.28515625" style="1212" customWidth="1"/>
    <col min="11027" max="11030" width="8.7109375" style="1212" customWidth="1"/>
    <col min="11031" max="11033" width="9.7109375" style="1212" customWidth="1"/>
    <col min="11034" max="11035" width="10.140625" style="1212" customWidth="1"/>
    <col min="11036" max="11036" width="9.7109375" style="1212" customWidth="1"/>
    <col min="11037" max="11059" width="12.7109375" style="1212" customWidth="1"/>
    <col min="11060" max="11060" width="14.140625" style="1212" customWidth="1"/>
    <col min="11061" max="11066" width="0" style="1212" hidden="1" customWidth="1"/>
    <col min="11067" max="11070" width="12.140625" style="1212" customWidth="1"/>
    <col min="11071" max="11264" width="11.42578125" style="1212"/>
    <col min="11265" max="11265" width="30.5703125" style="1212" customWidth="1"/>
    <col min="11266" max="11266" width="15.7109375" style="1212" customWidth="1"/>
    <col min="11267" max="11267" width="10.5703125" style="1212" customWidth="1"/>
    <col min="11268" max="11270" width="10.85546875" style="1212" customWidth="1"/>
    <col min="11271" max="11272" width="11.28515625" style="1212" customWidth="1"/>
    <col min="11273" max="11273" width="10.5703125" style="1212" customWidth="1"/>
    <col min="11274" max="11274" width="9.7109375" style="1212" customWidth="1"/>
    <col min="11275" max="11276" width="10.140625" style="1212" customWidth="1"/>
    <col min="11277" max="11277" width="11.28515625" style="1212" customWidth="1"/>
    <col min="11278" max="11281" width="9.7109375" style="1212" customWidth="1"/>
    <col min="11282" max="11282" width="9.28515625" style="1212" customWidth="1"/>
    <col min="11283" max="11286" width="8.7109375" style="1212" customWidth="1"/>
    <col min="11287" max="11289" width="9.7109375" style="1212" customWidth="1"/>
    <col min="11290" max="11291" width="10.140625" style="1212" customWidth="1"/>
    <col min="11292" max="11292" width="9.7109375" style="1212" customWidth="1"/>
    <col min="11293" max="11315" width="12.7109375" style="1212" customWidth="1"/>
    <col min="11316" max="11316" width="14.140625" style="1212" customWidth="1"/>
    <col min="11317" max="11322" width="0" style="1212" hidden="1" customWidth="1"/>
    <col min="11323" max="11326" width="12.140625" style="1212" customWidth="1"/>
    <col min="11327" max="11520" width="11.42578125" style="1212"/>
    <col min="11521" max="11521" width="30.5703125" style="1212" customWidth="1"/>
    <col min="11522" max="11522" width="15.7109375" style="1212" customWidth="1"/>
    <col min="11523" max="11523" width="10.5703125" style="1212" customWidth="1"/>
    <col min="11524" max="11526" width="10.85546875" style="1212" customWidth="1"/>
    <col min="11527" max="11528" width="11.28515625" style="1212" customWidth="1"/>
    <col min="11529" max="11529" width="10.5703125" style="1212" customWidth="1"/>
    <col min="11530" max="11530" width="9.7109375" style="1212" customWidth="1"/>
    <col min="11531" max="11532" width="10.140625" style="1212" customWidth="1"/>
    <col min="11533" max="11533" width="11.28515625" style="1212" customWidth="1"/>
    <col min="11534" max="11537" width="9.7109375" style="1212" customWidth="1"/>
    <col min="11538" max="11538" width="9.28515625" style="1212" customWidth="1"/>
    <col min="11539" max="11542" width="8.7109375" style="1212" customWidth="1"/>
    <col min="11543" max="11545" width="9.7109375" style="1212" customWidth="1"/>
    <col min="11546" max="11547" width="10.140625" style="1212" customWidth="1"/>
    <col min="11548" max="11548" width="9.7109375" style="1212" customWidth="1"/>
    <col min="11549" max="11571" width="12.7109375" style="1212" customWidth="1"/>
    <col min="11572" max="11572" width="14.140625" style="1212" customWidth="1"/>
    <col min="11573" max="11578" width="0" style="1212" hidden="1" customWidth="1"/>
    <col min="11579" max="11582" width="12.140625" style="1212" customWidth="1"/>
    <col min="11583" max="11776" width="11.42578125" style="1212"/>
    <col min="11777" max="11777" width="30.5703125" style="1212" customWidth="1"/>
    <col min="11778" max="11778" width="15.7109375" style="1212" customWidth="1"/>
    <col min="11779" max="11779" width="10.5703125" style="1212" customWidth="1"/>
    <col min="11780" max="11782" width="10.85546875" style="1212" customWidth="1"/>
    <col min="11783" max="11784" width="11.28515625" style="1212" customWidth="1"/>
    <col min="11785" max="11785" width="10.5703125" style="1212" customWidth="1"/>
    <col min="11786" max="11786" width="9.7109375" style="1212" customWidth="1"/>
    <col min="11787" max="11788" width="10.140625" style="1212" customWidth="1"/>
    <col min="11789" max="11789" width="11.28515625" style="1212" customWidth="1"/>
    <col min="11790" max="11793" width="9.7109375" style="1212" customWidth="1"/>
    <col min="11794" max="11794" width="9.28515625" style="1212" customWidth="1"/>
    <col min="11795" max="11798" width="8.7109375" style="1212" customWidth="1"/>
    <col min="11799" max="11801" width="9.7109375" style="1212" customWidth="1"/>
    <col min="11802" max="11803" width="10.140625" style="1212" customWidth="1"/>
    <col min="11804" max="11804" width="9.7109375" style="1212" customWidth="1"/>
    <col min="11805" max="11827" width="12.7109375" style="1212" customWidth="1"/>
    <col min="11828" max="11828" width="14.140625" style="1212" customWidth="1"/>
    <col min="11829" max="11834" width="0" style="1212" hidden="1" customWidth="1"/>
    <col min="11835" max="11838" width="12.140625" style="1212" customWidth="1"/>
    <col min="11839" max="12032" width="11.42578125" style="1212"/>
    <col min="12033" max="12033" width="30.5703125" style="1212" customWidth="1"/>
    <col min="12034" max="12034" width="15.7109375" style="1212" customWidth="1"/>
    <col min="12035" max="12035" width="10.5703125" style="1212" customWidth="1"/>
    <col min="12036" max="12038" width="10.85546875" style="1212" customWidth="1"/>
    <col min="12039" max="12040" width="11.28515625" style="1212" customWidth="1"/>
    <col min="12041" max="12041" width="10.5703125" style="1212" customWidth="1"/>
    <col min="12042" max="12042" width="9.7109375" style="1212" customWidth="1"/>
    <col min="12043" max="12044" width="10.140625" style="1212" customWidth="1"/>
    <col min="12045" max="12045" width="11.28515625" style="1212" customWidth="1"/>
    <col min="12046" max="12049" width="9.7109375" style="1212" customWidth="1"/>
    <col min="12050" max="12050" width="9.28515625" style="1212" customWidth="1"/>
    <col min="12051" max="12054" width="8.7109375" style="1212" customWidth="1"/>
    <col min="12055" max="12057" width="9.7109375" style="1212" customWidth="1"/>
    <col min="12058" max="12059" width="10.140625" style="1212" customWidth="1"/>
    <col min="12060" max="12060" width="9.7109375" style="1212" customWidth="1"/>
    <col min="12061" max="12083" width="12.7109375" style="1212" customWidth="1"/>
    <col min="12084" max="12084" width="14.140625" style="1212" customWidth="1"/>
    <col min="12085" max="12090" width="0" style="1212" hidden="1" customWidth="1"/>
    <col min="12091" max="12094" width="12.140625" style="1212" customWidth="1"/>
    <col min="12095" max="12288" width="11.42578125" style="1212"/>
    <col min="12289" max="12289" width="30.5703125" style="1212" customWidth="1"/>
    <col min="12290" max="12290" width="15.7109375" style="1212" customWidth="1"/>
    <col min="12291" max="12291" width="10.5703125" style="1212" customWidth="1"/>
    <col min="12292" max="12294" width="10.85546875" style="1212" customWidth="1"/>
    <col min="12295" max="12296" width="11.28515625" style="1212" customWidth="1"/>
    <col min="12297" max="12297" width="10.5703125" style="1212" customWidth="1"/>
    <col min="12298" max="12298" width="9.7109375" style="1212" customWidth="1"/>
    <col min="12299" max="12300" width="10.140625" style="1212" customWidth="1"/>
    <col min="12301" max="12301" width="11.28515625" style="1212" customWidth="1"/>
    <col min="12302" max="12305" width="9.7109375" style="1212" customWidth="1"/>
    <col min="12306" max="12306" width="9.28515625" style="1212" customWidth="1"/>
    <col min="12307" max="12310" width="8.7109375" style="1212" customWidth="1"/>
    <col min="12311" max="12313" width="9.7109375" style="1212" customWidth="1"/>
    <col min="12314" max="12315" width="10.140625" style="1212" customWidth="1"/>
    <col min="12316" max="12316" width="9.7109375" style="1212" customWidth="1"/>
    <col min="12317" max="12339" width="12.7109375" style="1212" customWidth="1"/>
    <col min="12340" max="12340" width="14.140625" style="1212" customWidth="1"/>
    <col min="12341" max="12346" width="0" style="1212" hidden="1" customWidth="1"/>
    <col min="12347" max="12350" width="12.140625" style="1212" customWidth="1"/>
    <col min="12351" max="12544" width="11.42578125" style="1212"/>
    <col min="12545" max="12545" width="30.5703125" style="1212" customWidth="1"/>
    <col min="12546" max="12546" width="15.7109375" style="1212" customWidth="1"/>
    <col min="12547" max="12547" width="10.5703125" style="1212" customWidth="1"/>
    <col min="12548" max="12550" width="10.85546875" style="1212" customWidth="1"/>
    <col min="12551" max="12552" width="11.28515625" style="1212" customWidth="1"/>
    <col min="12553" max="12553" width="10.5703125" style="1212" customWidth="1"/>
    <col min="12554" max="12554" width="9.7109375" style="1212" customWidth="1"/>
    <col min="12555" max="12556" width="10.140625" style="1212" customWidth="1"/>
    <col min="12557" max="12557" width="11.28515625" style="1212" customWidth="1"/>
    <col min="12558" max="12561" width="9.7109375" style="1212" customWidth="1"/>
    <col min="12562" max="12562" width="9.28515625" style="1212" customWidth="1"/>
    <col min="12563" max="12566" width="8.7109375" style="1212" customWidth="1"/>
    <col min="12567" max="12569" width="9.7109375" style="1212" customWidth="1"/>
    <col min="12570" max="12571" width="10.140625" style="1212" customWidth="1"/>
    <col min="12572" max="12572" width="9.7109375" style="1212" customWidth="1"/>
    <col min="12573" max="12595" width="12.7109375" style="1212" customWidth="1"/>
    <col min="12596" max="12596" width="14.140625" style="1212" customWidth="1"/>
    <col min="12597" max="12602" width="0" style="1212" hidden="1" customWidth="1"/>
    <col min="12603" max="12606" width="12.140625" style="1212" customWidth="1"/>
    <col min="12607" max="12800" width="11.42578125" style="1212"/>
    <col min="12801" max="12801" width="30.5703125" style="1212" customWidth="1"/>
    <col min="12802" max="12802" width="15.7109375" style="1212" customWidth="1"/>
    <col min="12803" max="12803" width="10.5703125" style="1212" customWidth="1"/>
    <col min="12804" max="12806" width="10.85546875" style="1212" customWidth="1"/>
    <col min="12807" max="12808" width="11.28515625" style="1212" customWidth="1"/>
    <col min="12809" max="12809" width="10.5703125" style="1212" customWidth="1"/>
    <col min="12810" max="12810" width="9.7109375" style="1212" customWidth="1"/>
    <col min="12811" max="12812" width="10.140625" style="1212" customWidth="1"/>
    <col min="12813" max="12813" width="11.28515625" style="1212" customWidth="1"/>
    <col min="12814" max="12817" width="9.7109375" style="1212" customWidth="1"/>
    <col min="12818" max="12818" width="9.28515625" style="1212" customWidth="1"/>
    <col min="12819" max="12822" width="8.7109375" style="1212" customWidth="1"/>
    <col min="12823" max="12825" width="9.7109375" style="1212" customWidth="1"/>
    <col min="12826" max="12827" width="10.140625" style="1212" customWidth="1"/>
    <col min="12828" max="12828" width="9.7109375" style="1212" customWidth="1"/>
    <col min="12829" max="12851" width="12.7109375" style="1212" customWidth="1"/>
    <col min="12852" max="12852" width="14.140625" style="1212" customWidth="1"/>
    <col min="12853" max="12858" width="0" style="1212" hidden="1" customWidth="1"/>
    <col min="12859" max="12862" width="12.140625" style="1212" customWidth="1"/>
    <col min="12863" max="13056" width="11.42578125" style="1212"/>
    <col min="13057" max="13057" width="30.5703125" style="1212" customWidth="1"/>
    <col min="13058" max="13058" width="15.7109375" style="1212" customWidth="1"/>
    <col min="13059" max="13059" width="10.5703125" style="1212" customWidth="1"/>
    <col min="13060" max="13062" width="10.85546875" style="1212" customWidth="1"/>
    <col min="13063" max="13064" width="11.28515625" style="1212" customWidth="1"/>
    <col min="13065" max="13065" width="10.5703125" style="1212" customWidth="1"/>
    <col min="13066" max="13066" width="9.7109375" style="1212" customWidth="1"/>
    <col min="13067" max="13068" width="10.140625" style="1212" customWidth="1"/>
    <col min="13069" max="13069" width="11.28515625" style="1212" customWidth="1"/>
    <col min="13070" max="13073" width="9.7109375" style="1212" customWidth="1"/>
    <col min="13074" max="13074" width="9.28515625" style="1212" customWidth="1"/>
    <col min="13075" max="13078" width="8.7109375" style="1212" customWidth="1"/>
    <col min="13079" max="13081" width="9.7109375" style="1212" customWidth="1"/>
    <col min="13082" max="13083" width="10.140625" style="1212" customWidth="1"/>
    <col min="13084" max="13084" width="9.7109375" style="1212" customWidth="1"/>
    <col min="13085" max="13107" width="12.7109375" style="1212" customWidth="1"/>
    <col min="13108" max="13108" width="14.140625" style="1212" customWidth="1"/>
    <col min="13109" max="13114" width="0" style="1212" hidden="1" customWidth="1"/>
    <col min="13115" max="13118" width="12.140625" style="1212" customWidth="1"/>
    <col min="13119" max="13312" width="11.42578125" style="1212"/>
    <col min="13313" max="13313" width="30.5703125" style="1212" customWidth="1"/>
    <col min="13314" max="13314" width="15.7109375" style="1212" customWidth="1"/>
    <col min="13315" max="13315" width="10.5703125" style="1212" customWidth="1"/>
    <col min="13316" max="13318" width="10.85546875" style="1212" customWidth="1"/>
    <col min="13319" max="13320" width="11.28515625" style="1212" customWidth="1"/>
    <col min="13321" max="13321" width="10.5703125" style="1212" customWidth="1"/>
    <col min="13322" max="13322" width="9.7109375" style="1212" customWidth="1"/>
    <col min="13323" max="13324" width="10.140625" style="1212" customWidth="1"/>
    <col min="13325" max="13325" width="11.28515625" style="1212" customWidth="1"/>
    <col min="13326" max="13329" width="9.7109375" style="1212" customWidth="1"/>
    <col min="13330" max="13330" width="9.28515625" style="1212" customWidth="1"/>
    <col min="13331" max="13334" width="8.7109375" style="1212" customWidth="1"/>
    <col min="13335" max="13337" width="9.7109375" style="1212" customWidth="1"/>
    <col min="13338" max="13339" width="10.140625" style="1212" customWidth="1"/>
    <col min="13340" max="13340" width="9.7109375" style="1212" customWidth="1"/>
    <col min="13341" max="13363" width="12.7109375" style="1212" customWidth="1"/>
    <col min="13364" max="13364" width="14.140625" style="1212" customWidth="1"/>
    <col min="13365" max="13370" width="0" style="1212" hidden="1" customWidth="1"/>
    <col min="13371" max="13374" width="12.140625" style="1212" customWidth="1"/>
    <col min="13375" max="13568" width="11.42578125" style="1212"/>
    <col min="13569" max="13569" width="30.5703125" style="1212" customWidth="1"/>
    <col min="13570" max="13570" width="15.7109375" style="1212" customWidth="1"/>
    <col min="13571" max="13571" width="10.5703125" style="1212" customWidth="1"/>
    <col min="13572" max="13574" width="10.85546875" style="1212" customWidth="1"/>
    <col min="13575" max="13576" width="11.28515625" style="1212" customWidth="1"/>
    <col min="13577" max="13577" width="10.5703125" style="1212" customWidth="1"/>
    <col min="13578" max="13578" width="9.7109375" style="1212" customWidth="1"/>
    <col min="13579" max="13580" width="10.140625" style="1212" customWidth="1"/>
    <col min="13581" max="13581" width="11.28515625" style="1212" customWidth="1"/>
    <col min="13582" max="13585" width="9.7109375" style="1212" customWidth="1"/>
    <col min="13586" max="13586" width="9.28515625" style="1212" customWidth="1"/>
    <col min="13587" max="13590" width="8.7109375" style="1212" customWidth="1"/>
    <col min="13591" max="13593" width="9.7109375" style="1212" customWidth="1"/>
    <col min="13594" max="13595" width="10.140625" style="1212" customWidth="1"/>
    <col min="13596" max="13596" width="9.7109375" style="1212" customWidth="1"/>
    <col min="13597" max="13619" width="12.7109375" style="1212" customWidth="1"/>
    <col min="13620" max="13620" width="14.140625" style="1212" customWidth="1"/>
    <col min="13621" max="13626" width="0" style="1212" hidden="1" customWidth="1"/>
    <col min="13627" max="13630" width="12.140625" style="1212" customWidth="1"/>
    <col min="13631" max="13824" width="11.42578125" style="1212"/>
    <col min="13825" max="13825" width="30.5703125" style="1212" customWidth="1"/>
    <col min="13826" max="13826" width="15.7109375" style="1212" customWidth="1"/>
    <col min="13827" max="13827" width="10.5703125" style="1212" customWidth="1"/>
    <col min="13828" max="13830" width="10.85546875" style="1212" customWidth="1"/>
    <col min="13831" max="13832" width="11.28515625" style="1212" customWidth="1"/>
    <col min="13833" max="13833" width="10.5703125" style="1212" customWidth="1"/>
    <col min="13834" max="13834" width="9.7109375" style="1212" customWidth="1"/>
    <col min="13835" max="13836" width="10.140625" style="1212" customWidth="1"/>
    <col min="13837" max="13837" width="11.28515625" style="1212" customWidth="1"/>
    <col min="13838" max="13841" width="9.7109375" style="1212" customWidth="1"/>
    <col min="13842" max="13842" width="9.28515625" style="1212" customWidth="1"/>
    <col min="13843" max="13846" width="8.7109375" style="1212" customWidth="1"/>
    <col min="13847" max="13849" width="9.7109375" style="1212" customWidth="1"/>
    <col min="13850" max="13851" width="10.140625" style="1212" customWidth="1"/>
    <col min="13852" max="13852" width="9.7109375" style="1212" customWidth="1"/>
    <col min="13853" max="13875" width="12.7109375" style="1212" customWidth="1"/>
    <col min="13876" max="13876" width="14.140625" style="1212" customWidth="1"/>
    <col min="13877" max="13882" width="0" style="1212" hidden="1" customWidth="1"/>
    <col min="13883" max="13886" width="12.140625" style="1212" customWidth="1"/>
    <col min="13887" max="14080" width="11.42578125" style="1212"/>
    <col min="14081" max="14081" width="30.5703125" style="1212" customWidth="1"/>
    <col min="14082" max="14082" width="15.7109375" style="1212" customWidth="1"/>
    <col min="14083" max="14083" width="10.5703125" style="1212" customWidth="1"/>
    <col min="14084" max="14086" width="10.85546875" style="1212" customWidth="1"/>
    <col min="14087" max="14088" width="11.28515625" style="1212" customWidth="1"/>
    <col min="14089" max="14089" width="10.5703125" style="1212" customWidth="1"/>
    <col min="14090" max="14090" width="9.7109375" style="1212" customWidth="1"/>
    <col min="14091" max="14092" width="10.140625" style="1212" customWidth="1"/>
    <col min="14093" max="14093" width="11.28515625" style="1212" customWidth="1"/>
    <col min="14094" max="14097" width="9.7109375" style="1212" customWidth="1"/>
    <col min="14098" max="14098" width="9.28515625" style="1212" customWidth="1"/>
    <col min="14099" max="14102" width="8.7109375" style="1212" customWidth="1"/>
    <col min="14103" max="14105" width="9.7109375" style="1212" customWidth="1"/>
    <col min="14106" max="14107" width="10.140625" style="1212" customWidth="1"/>
    <col min="14108" max="14108" width="9.7109375" style="1212" customWidth="1"/>
    <col min="14109" max="14131" width="12.7109375" style="1212" customWidth="1"/>
    <col min="14132" max="14132" width="14.140625" style="1212" customWidth="1"/>
    <col min="14133" max="14138" width="0" style="1212" hidden="1" customWidth="1"/>
    <col min="14139" max="14142" width="12.140625" style="1212" customWidth="1"/>
    <col min="14143" max="14336" width="11.42578125" style="1212"/>
    <col min="14337" max="14337" width="30.5703125" style="1212" customWidth="1"/>
    <col min="14338" max="14338" width="15.7109375" style="1212" customWidth="1"/>
    <col min="14339" max="14339" width="10.5703125" style="1212" customWidth="1"/>
    <col min="14340" max="14342" width="10.85546875" style="1212" customWidth="1"/>
    <col min="14343" max="14344" width="11.28515625" style="1212" customWidth="1"/>
    <col min="14345" max="14345" width="10.5703125" style="1212" customWidth="1"/>
    <col min="14346" max="14346" width="9.7109375" style="1212" customWidth="1"/>
    <col min="14347" max="14348" width="10.140625" style="1212" customWidth="1"/>
    <col min="14349" max="14349" width="11.28515625" style="1212" customWidth="1"/>
    <col min="14350" max="14353" width="9.7109375" style="1212" customWidth="1"/>
    <col min="14354" max="14354" width="9.28515625" style="1212" customWidth="1"/>
    <col min="14355" max="14358" width="8.7109375" style="1212" customWidth="1"/>
    <col min="14359" max="14361" width="9.7109375" style="1212" customWidth="1"/>
    <col min="14362" max="14363" width="10.140625" style="1212" customWidth="1"/>
    <col min="14364" max="14364" width="9.7109375" style="1212" customWidth="1"/>
    <col min="14365" max="14387" width="12.7109375" style="1212" customWidth="1"/>
    <col min="14388" max="14388" width="14.140625" style="1212" customWidth="1"/>
    <col min="14389" max="14394" width="0" style="1212" hidden="1" customWidth="1"/>
    <col min="14395" max="14398" width="12.140625" style="1212" customWidth="1"/>
    <col min="14399" max="14592" width="11.42578125" style="1212"/>
    <col min="14593" max="14593" width="30.5703125" style="1212" customWidth="1"/>
    <col min="14594" max="14594" width="15.7109375" style="1212" customWidth="1"/>
    <col min="14595" max="14595" width="10.5703125" style="1212" customWidth="1"/>
    <col min="14596" max="14598" width="10.85546875" style="1212" customWidth="1"/>
    <col min="14599" max="14600" width="11.28515625" style="1212" customWidth="1"/>
    <col min="14601" max="14601" width="10.5703125" style="1212" customWidth="1"/>
    <col min="14602" max="14602" width="9.7109375" style="1212" customWidth="1"/>
    <col min="14603" max="14604" width="10.140625" style="1212" customWidth="1"/>
    <col min="14605" max="14605" width="11.28515625" style="1212" customWidth="1"/>
    <col min="14606" max="14609" width="9.7109375" style="1212" customWidth="1"/>
    <col min="14610" max="14610" width="9.28515625" style="1212" customWidth="1"/>
    <col min="14611" max="14614" width="8.7109375" style="1212" customWidth="1"/>
    <col min="14615" max="14617" width="9.7109375" style="1212" customWidth="1"/>
    <col min="14618" max="14619" width="10.140625" style="1212" customWidth="1"/>
    <col min="14620" max="14620" width="9.7109375" style="1212" customWidth="1"/>
    <col min="14621" max="14643" width="12.7109375" style="1212" customWidth="1"/>
    <col min="14644" max="14644" width="14.140625" style="1212" customWidth="1"/>
    <col min="14645" max="14650" width="0" style="1212" hidden="1" customWidth="1"/>
    <col min="14651" max="14654" width="12.140625" style="1212" customWidth="1"/>
    <col min="14655" max="14848" width="11.42578125" style="1212"/>
    <col min="14849" max="14849" width="30.5703125" style="1212" customWidth="1"/>
    <col min="14850" max="14850" width="15.7109375" style="1212" customWidth="1"/>
    <col min="14851" max="14851" width="10.5703125" style="1212" customWidth="1"/>
    <col min="14852" max="14854" width="10.85546875" style="1212" customWidth="1"/>
    <col min="14855" max="14856" width="11.28515625" style="1212" customWidth="1"/>
    <col min="14857" max="14857" width="10.5703125" style="1212" customWidth="1"/>
    <col min="14858" max="14858" width="9.7109375" style="1212" customWidth="1"/>
    <col min="14859" max="14860" width="10.140625" style="1212" customWidth="1"/>
    <col min="14861" max="14861" width="11.28515625" style="1212" customWidth="1"/>
    <col min="14862" max="14865" width="9.7109375" style="1212" customWidth="1"/>
    <col min="14866" max="14866" width="9.28515625" style="1212" customWidth="1"/>
    <col min="14867" max="14870" width="8.7109375" style="1212" customWidth="1"/>
    <col min="14871" max="14873" width="9.7109375" style="1212" customWidth="1"/>
    <col min="14874" max="14875" width="10.140625" style="1212" customWidth="1"/>
    <col min="14876" max="14876" width="9.7109375" style="1212" customWidth="1"/>
    <col min="14877" max="14899" width="12.7109375" style="1212" customWidth="1"/>
    <col min="14900" max="14900" width="14.140625" style="1212" customWidth="1"/>
    <col min="14901" max="14906" width="0" style="1212" hidden="1" customWidth="1"/>
    <col min="14907" max="14910" width="12.140625" style="1212" customWidth="1"/>
    <col min="14911" max="15104" width="11.42578125" style="1212"/>
    <col min="15105" max="15105" width="30.5703125" style="1212" customWidth="1"/>
    <col min="15106" max="15106" width="15.7109375" style="1212" customWidth="1"/>
    <col min="15107" max="15107" width="10.5703125" style="1212" customWidth="1"/>
    <col min="15108" max="15110" width="10.85546875" style="1212" customWidth="1"/>
    <col min="15111" max="15112" width="11.28515625" style="1212" customWidth="1"/>
    <col min="15113" max="15113" width="10.5703125" style="1212" customWidth="1"/>
    <col min="15114" max="15114" width="9.7109375" style="1212" customWidth="1"/>
    <col min="15115" max="15116" width="10.140625" style="1212" customWidth="1"/>
    <col min="15117" max="15117" width="11.28515625" style="1212" customWidth="1"/>
    <col min="15118" max="15121" width="9.7109375" style="1212" customWidth="1"/>
    <col min="15122" max="15122" width="9.28515625" style="1212" customWidth="1"/>
    <col min="15123" max="15126" width="8.7109375" style="1212" customWidth="1"/>
    <col min="15127" max="15129" width="9.7109375" style="1212" customWidth="1"/>
    <col min="15130" max="15131" width="10.140625" style="1212" customWidth="1"/>
    <col min="15132" max="15132" width="9.7109375" style="1212" customWidth="1"/>
    <col min="15133" max="15155" width="12.7109375" style="1212" customWidth="1"/>
    <col min="15156" max="15156" width="14.140625" style="1212" customWidth="1"/>
    <col min="15157" max="15162" width="0" style="1212" hidden="1" customWidth="1"/>
    <col min="15163" max="15166" width="12.140625" style="1212" customWidth="1"/>
    <col min="15167" max="15360" width="11.42578125" style="1212"/>
    <col min="15361" max="15361" width="30.5703125" style="1212" customWidth="1"/>
    <col min="15362" max="15362" width="15.7109375" style="1212" customWidth="1"/>
    <col min="15363" max="15363" width="10.5703125" style="1212" customWidth="1"/>
    <col min="15364" max="15366" width="10.85546875" style="1212" customWidth="1"/>
    <col min="15367" max="15368" width="11.28515625" style="1212" customWidth="1"/>
    <col min="15369" max="15369" width="10.5703125" style="1212" customWidth="1"/>
    <col min="15370" max="15370" width="9.7109375" style="1212" customWidth="1"/>
    <col min="15371" max="15372" width="10.140625" style="1212" customWidth="1"/>
    <col min="15373" max="15373" width="11.28515625" style="1212" customWidth="1"/>
    <col min="15374" max="15377" width="9.7109375" style="1212" customWidth="1"/>
    <col min="15378" max="15378" width="9.28515625" style="1212" customWidth="1"/>
    <col min="15379" max="15382" width="8.7109375" style="1212" customWidth="1"/>
    <col min="15383" max="15385" width="9.7109375" style="1212" customWidth="1"/>
    <col min="15386" max="15387" width="10.140625" style="1212" customWidth="1"/>
    <col min="15388" max="15388" width="9.7109375" style="1212" customWidth="1"/>
    <col min="15389" max="15411" width="12.7109375" style="1212" customWidth="1"/>
    <col min="15412" max="15412" width="14.140625" style="1212" customWidth="1"/>
    <col min="15413" max="15418" width="0" style="1212" hidden="1" customWidth="1"/>
    <col min="15419" max="15422" width="12.140625" style="1212" customWidth="1"/>
    <col min="15423" max="15616" width="11.42578125" style="1212"/>
    <col min="15617" max="15617" width="30.5703125" style="1212" customWidth="1"/>
    <col min="15618" max="15618" width="15.7109375" style="1212" customWidth="1"/>
    <col min="15619" max="15619" width="10.5703125" style="1212" customWidth="1"/>
    <col min="15620" max="15622" width="10.85546875" style="1212" customWidth="1"/>
    <col min="15623" max="15624" width="11.28515625" style="1212" customWidth="1"/>
    <col min="15625" max="15625" width="10.5703125" style="1212" customWidth="1"/>
    <col min="15626" max="15626" width="9.7109375" style="1212" customWidth="1"/>
    <col min="15627" max="15628" width="10.140625" style="1212" customWidth="1"/>
    <col min="15629" max="15629" width="11.28515625" style="1212" customWidth="1"/>
    <col min="15630" max="15633" width="9.7109375" style="1212" customWidth="1"/>
    <col min="15634" max="15634" width="9.28515625" style="1212" customWidth="1"/>
    <col min="15635" max="15638" width="8.7109375" style="1212" customWidth="1"/>
    <col min="15639" max="15641" width="9.7109375" style="1212" customWidth="1"/>
    <col min="15642" max="15643" width="10.140625" style="1212" customWidth="1"/>
    <col min="15644" max="15644" width="9.7109375" style="1212" customWidth="1"/>
    <col min="15645" max="15667" width="12.7109375" style="1212" customWidth="1"/>
    <col min="15668" max="15668" width="14.140625" style="1212" customWidth="1"/>
    <col min="15669" max="15674" width="0" style="1212" hidden="1" customWidth="1"/>
    <col min="15675" max="15678" width="12.140625" style="1212" customWidth="1"/>
    <col min="15679" max="15872" width="11.42578125" style="1212"/>
    <col min="15873" max="15873" width="30.5703125" style="1212" customWidth="1"/>
    <col min="15874" max="15874" width="15.7109375" style="1212" customWidth="1"/>
    <col min="15875" max="15875" width="10.5703125" style="1212" customWidth="1"/>
    <col min="15876" max="15878" width="10.85546875" style="1212" customWidth="1"/>
    <col min="15879" max="15880" width="11.28515625" style="1212" customWidth="1"/>
    <col min="15881" max="15881" width="10.5703125" style="1212" customWidth="1"/>
    <col min="15882" max="15882" width="9.7109375" style="1212" customWidth="1"/>
    <col min="15883" max="15884" width="10.140625" style="1212" customWidth="1"/>
    <col min="15885" max="15885" width="11.28515625" style="1212" customWidth="1"/>
    <col min="15886" max="15889" width="9.7109375" style="1212" customWidth="1"/>
    <col min="15890" max="15890" width="9.28515625" style="1212" customWidth="1"/>
    <col min="15891" max="15894" width="8.7109375" style="1212" customWidth="1"/>
    <col min="15895" max="15897" width="9.7109375" style="1212" customWidth="1"/>
    <col min="15898" max="15899" width="10.140625" style="1212" customWidth="1"/>
    <col min="15900" max="15900" width="9.7109375" style="1212" customWidth="1"/>
    <col min="15901" max="15923" width="12.7109375" style="1212" customWidth="1"/>
    <col min="15924" max="15924" width="14.140625" style="1212" customWidth="1"/>
    <col min="15925" max="15930" width="0" style="1212" hidden="1" customWidth="1"/>
    <col min="15931" max="15934" width="12.140625" style="1212" customWidth="1"/>
    <col min="15935" max="16128" width="11.42578125" style="1212"/>
    <col min="16129" max="16129" width="30.5703125" style="1212" customWidth="1"/>
    <col min="16130" max="16130" width="15.7109375" style="1212" customWidth="1"/>
    <col min="16131" max="16131" width="10.5703125" style="1212" customWidth="1"/>
    <col min="16132" max="16134" width="10.85546875" style="1212" customWidth="1"/>
    <col min="16135" max="16136" width="11.28515625" style="1212" customWidth="1"/>
    <col min="16137" max="16137" width="10.5703125" style="1212" customWidth="1"/>
    <col min="16138" max="16138" width="9.7109375" style="1212" customWidth="1"/>
    <col min="16139" max="16140" width="10.140625" style="1212" customWidth="1"/>
    <col min="16141" max="16141" width="11.28515625" style="1212" customWidth="1"/>
    <col min="16142" max="16145" width="9.7109375" style="1212" customWidth="1"/>
    <col min="16146" max="16146" width="9.28515625" style="1212" customWidth="1"/>
    <col min="16147" max="16150" width="8.7109375" style="1212" customWidth="1"/>
    <col min="16151" max="16153" width="9.7109375" style="1212" customWidth="1"/>
    <col min="16154" max="16155" width="10.140625" style="1212" customWidth="1"/>
    <col min="16156" max="16156" width="9.7109375" style="1212" customWidth="1"/>
    <col min="16157" max="16179" width="12.7109375" style="1212" customWidth="1"/>
    <col min="16180" max="16180" width="14.140625" style="1212" customWidth="1"/>
    <col min="16181" max="16186" width="0" style="1212" hidden="1" customWidth="1"/>
    <col min="16187" max="16190" width="12.140625" style="1212" customWidth="1"/>
    <col min="16191" max="16384" width="11.42578125" style="1212"/>
  </cols>
  <sheetData>
    <row r="1" spans="1:57" s="1186" customFormat="1" ht="12.75" customHeight="1" x14ac:dyDescent="0.15">
      <c r="A1" s="1184" t="s">
        <v>0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</row>
    <row r="2" spans="1:57" s="1186" customFormat="1" ht="12.75" customHeight="1" x14ac:dyDescent="0.15">
      <c r="A2" s="1184" t="str">
        <f>CONCATENATE("COMUNA: ",[4]NOMBRE!B2," - ","( ",[4]NOMBRE!C2,[4]NOMBRE!D2,[4]NOMBRE!E2,[4]NOMBRE!F2,[4]NOMBRE!G2," )")</f>
        <v>COMUNA: LINARES  - ( 07401 )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</row>
    <row r="3" spans="1:57" s="1186" customFormat="1" ht="12.75" customHeight="1" x14ac:dyDescent="0.2">
      <c r="A3" s="1184" t="str">
        <f>CONCATENATE("ESTABLECIMIENTO: ",[4]NOMBRE!B3," - ","( ",[4]NOMBRE!C3,[4]NOMBRE!D3,[4]NOMBRE!E3,[4]NOMBRE!F3,[4]NOMBRE!G3," )")</f>
        <v>ESTABLECIMIENTO: HOSPITAL DE LINARES  - ( 16108 )</v>
      </c>
      <c r="B3" s="1185"/>
      <c r="C3" s="1185"/>
      <c r="D3" s="1187"/>
      <c r="E3" s="1185"/>
      <c r="F3" s="1185"/>
      <c r="G3" s="1185"/>
      <c r="H3" s="1185"/>
      <c r="I3" s="1185"/>
      <c r="J3" s="1185"/>
      <c r="K3" s="1185"/>
    </row>
    <row r="4" spans="1:57" s="1186" customFormat="1" ht="12.75" customHeight="1" x14ac:dyDescent="0.15">
      <c r="A4" s="1184" t="str">
        <f>CONCATENATE("MES: ",[4]NOMBRE!B6," - ","( ",[4]NOMBRE!C6,[4]NOMBRE!D6," )")</f>
        <v>MES: OCTUBRE - ( 10 )</v>
      </c>
      <c r="B4" s="1185"/>
      <c r="C4" s="1185"/>
      <c r="D4" s="1185"/>
      <c r="E4" s="1185"/>
      <c r="F4" s="1185"/>
      <c r="G4" s="1185"/>
      <c r="H4" s="1185"/>
      <c r="I4" s="1185"/>
      <c r="J4" s="1185"/>
      <c r="K4" s="1185"/>
    </row>
    <row r="5" spans="1:57" s="1186" customFormat="1" ht="12.75" customHeight="1" x14ac:dyDescent="0.15">
      <c r="A5" s="1188" t="str">
        <f>CONCATENATE("AÑO: ",[4]NOMBRE!B7)</f>
        <v>AÑO: 2013</v>
      </c>
      <c r="B5" s="1185"/>
      <c r="C5" s="1185"/>
      <c r="D5" s="1185"/>
      <c r="E5" s="1185"/>
      <c r="F5" s="1185"/>
      <c r="G5" s="1185"/>
      <c r="H5" s="1185"/>
      <c r="I5" s="1185"/>
      <c r="J5" s="1185"/>
      <c r="K5" s="1185"/>
    </row>
    <row r="6" spans="1:57" s="1190" customFormat="1" ht="39.950000000000003" customHeight="1" x14ac:dyDescent="0.2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1189"/>
      <c r="Q6" s="1189"/>
      <c r="R6" s="1189"/>
      <c r="S6" s="1189"/>
      <c r="T6" s="1189"/>
      <c r="U6" s="1189"/>
      <c r="V6" s="1189"/>
      <c r="W6" s="1186"/>
      <c r="AX6" s="1191"/>
      <c r="AY6" s="1191"/>
    </row>
    <row r="7" spans="1:57" s="1190" customFormat="1" ht="39.950000000000003" customHeight="1" x14ac:dyDescent="0.2">
      <c r="A7" s="1357" t="s">
        <v>6</v>
      </c>
      <c r="B7" s="1236"/>
      <c r="C7" s="1236"/>
      <c r="D7" s="1236"/>
      <c r="E7" s="1236"/>
      <c r="F7" s="1340"/>
      <c r="G7" s="1341"/>
      <c r="H7" s="1341"/>
      <c r="I7" s="1397"/>
      <c r="J7" s="1397"/>
      <c r="K7" s="1397"/>
      <c r="L7" s="1397"/>
      <c r="M7" s="1397"/>
      <c r="N7" s="1397"/>
      <c r="O7" s="1397"/>
      <c r="P7" s="1189"/>
      <c r="Q7" s="1189"/>
      <c r="R7" s="1189"/>
      <c r="S7" s="1189"/>
      <c r="T7" s="1189"/>
      <c r="U7" s="1189"/>
      <c r="V7" s="1189"/>
      <c r="W7" s="1186"/>
      <c r="AX7" s="1191"/>
      <c r="AY7" s="1191"/>
    </row>
    <row r="8" spans="1:57" s="1190" customFormat="1" ht="13.5" customHeight="1" x14ac:dyDescent="0.2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1397"/>
      <c r="J8" s="1397"/>
      <c r="K8" s="1397"/>
      <c r="L8" s="1397"/>
      <c r="M8" s="1397"/>
      <c r="N8" s="1397"/>
      <c r="O8" s="1397"/>
      <c r="P8" s="1189"/>
      <c r="Q8" s="1189"/>
      <c r="R8" s="1189"/>
      <c r="S8" s="1189"/>
      <c r="T8" s="1189"/>
      <c r="U8" s="1189"/>
      <c r="V8" s="1189"/>
      <c r="W8" s="1186"/>
      <c r="AX8" s="1191"/>
      <c r="AY8" s="1191"/>
    </row>
    <row r="9" spans="1:57" s="1190" customFormat="1" ht="32.25" customHeight="1" x14ac:dyDescent="0.2">
      <c r="A9" s="1418"/>
      <c r="B9" s="1419"/>
      <c r="C9" s="1395" t="s">
        <v>10</v>
      </c>
      <c r="D9" s="1295" t="s">
        <v>11</v>
      </c>
      <c r="E9" s="1342" t="s">
        <v>12</v>
      </c>
      <c r="F9" s="1395" t="s">
        <v>10</v>
      </c>
      <c r="G9" s="1295" t="s">
        <v>11</v>
      </c>
      <c r="H9" s="1342" t="s">
        <v>12</v>
      </c>
      <c r="I9" s="1397"/>
      <c r="J9" s="1397"/>
      <c r="K9" s="1397"/>
      <c r="L9" s="1397"/>
      <c r="M9" s="1397"/>
      <c r="N9" s="1397"/>
      <c r="O9" s="1397"/>
      <c r="P9" s="1189"/>
      <c r="Q9" s="1189"/>
      <c r="R9" s="1189"/>
      <c r="S9" s="1189"/>
      <c r="T9" s="1189"/>
      <c r="U9" s="1189"/>
      <c r="V9" s="1189"/>
      <c r="W9" s="1186"/>
      <c r="AX9" s="1191"/>
      <c r="AY9" s="1191"/>
    </row>
    <row r="10" spans="1:57" s="1190" customFormat="1" ht="13.5" customHeight="1" x14ac:dyDescent="0.2">
      <c r="A10" s="1457" t="s">
        <v>13</v>
      </c>
      <c r="B10" s="1343" t="s">
        <v>14</v>
      </c>
      <c r="C10" s="1242">
        <f>SUM(D10:E10)</f>
        <v>0</v>
      </c>
      <c r="D10" s="1245"/>
      <c r="E10" s="1202"/>
      <c r="F10" s="1242">
        <f>SUM(G10:H10)</f>
        <v>0</v>
      </c>
      <c r="G10" s="1245"/>
      <c r="H10" s="1202"/>
      <c r="I10" s="1379" t="str">
        <f>$BA10&amp;$BB10&amp;""</f>
        <v/>
      </c>
      <c r="J10" s="1397"/>
      <c r="K10" s="1397"/>
      <c r="L10" s="1397"/>
      <c r="M10" s="1397"/>
      <c r="N10" s="1397"/>
      <c r="O10" s="1397"/>
      <c r="P10" s="1189"/>
      <c r="Q10" s="1189"/>
      <c r="R10" s="1189"/>
      <c r="S10" s="1189"/>
      <c r="T10" s="1189"/>
      <c r="U10" s="1189"/>
      <c r="V10" s="1189"/>
      <c r="W10" s="1186"/>
      <c r="AX10" s="1191"/>
      <c r="AY10" s="1191"/>
      <c r="BA10" s="1377" t="str">
        <f>IF($D10+$E10&lt;&gt;$C10,"NO ALTERE LAS FORMULAS, la suma de Hombres y Mujeres NO es igual al Total.","")</f>
        <v/>
      </c>
      <c r="BB10" s="1377" t="str">
        <f>IF($G10+$H10&lt;&gt;$F10,"NO ALTERE LAS FORMULAS, la suma de Hombres y Mujeres NO es igual al Total.","")</f>
        <v/>
      </c>
      <c r="BC10" s="1377"/>
      <c r="BD10" s="1378">
        <f>IF($D10+$E10&lt;&gt;$C10,1,0)</f>
        <v>0</v>
      </c>
      <c r="BE10" s="1378">
        <f>IF($G10+$H10&lt;&gt;$F10,1,0)</f>
        <v>0</v>
      </c>
    </row>
    <row r="11" spans="1:57" s="1190" customFormat="1" ht="13.5" customHeight="1" x14ac:dyDescent="0.2">
      <c r="A11" s="1458"/>
      <c r="B11" s="1344" t="s">
        <v>16</v>
      </c>
      <c r="C11" s="1203">
        <f>SUM(D11:E11)</f>
        <v>0</v>
      </c>
      <c r="D11" s="1204"/>
      <c r="E11" s="1231"/>
      <c r="F11" s="1203">
        <f>SUM(G11:H11)</f>
        <v>0</v>
      </c>
      <c r="G11" s="1197"/>
      <c r="H11" s="1345"/>
      <c r="I11" s="1379" t="str">
        <f>$BA11&amp;$BB11&amp;""</f>
        <v/>
      </c>
      <c r="J11" s="1397"/>
      <c r="K11" s="1397"/>
      <c r="L11" s="1397"/>
      <c r="M11" s="1397"/>
      <c r="N11" s="1397"/>
      <c r="O11" s="1397"/>
      <c r="P11" s="1189"/>
      <c r="Q11" s="1189"/>
      <c r="R11" s="1189"/>
      <c r="S11" s="1189"/>
      <c r="T11" s="1189"/>
      <c r="U11" s="1189"/>
      <c r="V11" s="1189"/>
      <c r="W11" s="1186"/>
      <c r="AX11" s="1191"/>
      <c r="AY11" s="1191"/>
      <c r="BA11" s="1377" t="str">
        <f>IF($D11+$E11&lt;&gt;$C11,"NO ALTERE LAS FORMULAS, la suma de Hombres y Mujeres NO es igual al Total.","")</f>
        <v/>
      </c>
      <c r="BB11" s="1377" t="str">
        <f>IF($G11+$H11&lt;&gt;$F11,"NO ALTERE LAS FORMULAS, la suma de Hombres y Mujeres NO es igual al Total.","")</f>
        <v/>
      </c>
      <c r="BC11" s="1377"/>
      <c r="BD11" s="1378">
        <f>IF($D11+$E11&lt;&gt;$C11,1,0)</f>
        <v>0</v>
      </c>
      <c r="BE11" s="1378">
        <f>IF($G11+$H11&lt;&gt;$F11,1,0)</f>
        <v>0</v>
      </c>
    </row>
    <row r="12" spans="1:57" s="1190" customFormat="1" ht="13.5" customHeight="1" x14ac:dyDescent="0.2">
      <c r="A12" s="1457" t="s">
        <v>17</v>
      </c>
      <c r="B12" s="1343" t="s">
        <v>14</v>
      </c>
      <c r="C12" s="1242">
        <f>SUM(D12:E12)</f>
        <v>0</v>
      </c>
      <c r="D12" s="1245"/>
      <c r="E12" s="1202"/>
      <c r="F12" s="1242">
        <f>SUM(G12:H12)</f>
        <v>0</v>
      </c>
      <c r="G12" s="1245"/>
      <c r="H12" s="1202"/>
      <c r="I12" s="1379" t="str">
        <f>$BA12&amp;$BB12&amp;""</f>
        <v/>
      </c>
      <c r="J12" s="1397"/>
      <c r="K12" s="1397"/>
      <c r="L12" s="1397"/>
      <c r="M12" s="1397"/>
      <c r="N12" s="1397"/>
      <c r="O12" s="1397"/>
      <c r="P12" s="1189"/>
      <c r="Q12" s="1189"/>
      <c r="R12" s="1189"/>
      <c r="S12" s="1189"/>
      <c r="T12" s="1189"/>
      <c r="U12" s="1189"/>
      <c r="V12" s="1189"/>
      <c r="W12" s="1186"/>
      <c r="AX12" s="1191"/>
      <c r="AY12" s="1191"/>
      <c r="BA12" s="1377" t="str">
        <f>IF($D12+$E12&lt;&gt;$C12,"NO ALTERE LAS FORMULAS, la suma de Hombres y Mujeres NO es igual al Total.","")</f>
        <v/>
      </c>
      <c r="BB12" s="1377" t="str">
        <f>IF($G12+$H12&lt;&gt;$F12,"NO ALTERE LAS FORMULAS, la suma de Hombres y Mujeres NO es igual al Total.","")</f>
        <v/>
      </c>
      <c r="BC12" s="1377"/>
      <c r="BD12" s="1378">
        <f>IF($D12+$E12&lt;&gt;$C12,1,0)</f>
        <v>0</v>
      </c>
      <c r="BE12" s="1378">
        <f>IF($G12+$H12&lt;&gt;$F12,1,0)</f>
        <v>0</v>
      </c>
    </row>
    <row r="13" spans="1:57" s="1190" customFormat="1" ht="13.5" customHeight="1" x14ac:dyDescent="0.2">
      <c r="A13" s="1458"/>
      <c r="B13" s="1344" t="s">
        <v>16</v>
      </c>
      <c r="C13" s="1203">
        <f>SUM(D13:E13)</f>
        <v>0</v>
      </c>
      <c r="D13" s="1204"/>
      <c r="E13" s="1231"/>
      <c r="F13" s="1203">
        <f>SUM(G13:H13)</f>
        <v>0</v>
      </c>
      <c r="G13" s="1197"/>
      <c r="H13" s="1345"/>
      <c r="I13" s="1379" t="str">
        <f>$BA13&amp;$BB13&amp;""</f>
        <v/>
      </c>
      <c r="J13" s="1397"/>
      <c r="K13" s="1397"/>
      <c r="L13" s="1397"/>
      <c r="M13" s="1397"/>
      <c r="N13" s="1397"/>
      <c r="O13" s="1397"/>
      <c r="P13" s="1189"/>
      <c r="Q13" s="1189"/>
      <c r="R13" s="1189"/>
      <c r="S13" s="1189"/>
      <c r="T13" s="1189"/>
      <c r="U13" s="1189"/>
      <c r="V13" s="1189"/>
      <c r="W13" s="1186"/>
      <c r="AX13" s="1191"/>
      <c r="AY13" s="1191"/>
      <c r="BA13" s="1377" t="str">
        <f>IF($D13+$E13&lt;&gt;$C13,"NO ALTERE LAS FORMULAS, la suma de Hombres y Mujeres NO es igual al Total.","")</f>
        <v/>
      </c>
      <c r="BB13" s="1377" t="str">
        <f>IF($G13+$H13&lt;&gt;$F13,"NO ALTERE LAS FORMULAS, la suma de Hombres y Mujeres NO es igual al Total.","")</f>
        <v/>
      </c>
      <c r="BC13" s="1377"/>
      <c r="BD13" s="1378">
        <f>IF($D13+$E13&lt;&gt;$C13,1,0)</f>
        <v>0</v>
      </c>
      <c r="BE13" s="1378">
        <f>IF($G13+$H13&lt;&gt;$F13,1,0)</f>
        <v>0</v>
      </c>
    </row>
    <row r="14" spans="1:57" s="1190" customFormat="1" ht="13.5" customHeight="1" x14ac:dyDescent="0.2">
      <c r="A14" s="1442" t="s">
        <v>18</v>
      </c>
      <c r="B14" s="1443"/>
      <c r="C14" s="1233">
        <f t="shared" ref="C14:H14" si="0">SUM(C10:C13)</f>
        <v>0</v>
      </c>
      <c r="D14" s="1233">
        <f t="shared" si="0"/>
        <v>0</v>
      </c>
      <c r="E14" s="1233">
        <f t="shared" si="0"/>
        <v>0</v>
      </c>
      <c r="F14" s="1233">
        <f t="shared" si="0"/>
        <v>0</v>
      </c>
      <c r="G14" s="1233">
        <f t="shared" si="0"/>
        <v>0</v>
      </c>
      <c r="H14" s="1233">
        <f t="shared" si="0"/>
        <v>0</v>
      </c>
      <c r="I14" s="1189"/>
      <c r="J14" s="1397"/>
      <c r="K14" s="1397"/>
      <c r="L14" s="1397"/>
      <c r="M14" s="1397"/>
      <c r="N14" s="1397"/>
      <c r="O14" s="1397"/>
      <c r="P14" s="1189"/>
      <c r="Q14" s="1189"/>
      <c r="R14" s="1189"/>
      <c r="S14" s="1189"/>
      <c r="T14" s="1189"/>
      <c r="U14" s="1189"/>
      <c r="V14" s="1189"/>
      <c r="W14" s="1186"/>
      <c r="AX14" s="1191"/>
      <c r="AY14" s="1191"/>
    </row>
    <row r="15" spans="1:57" s="1190" customFormat="1" ht="13.5" customHeight="1" x14ac:dyDescent="0.2">
      <c r="A15" s="1347" t="s">
        <v>19</v>
      </c>
      <c r="B15" s="1346"/>
      <c r="C15" s="1278"/>
      <c r="D15" s="1278"/>
      <c r="E15" s="1278"/>
      <c r="F15" s="1278"/>
      <c r="G15" s="1278"/>
      <c r="H15" s="1278"/>
      <c r="I15" s="1397"/>
      <c r="J15" s="1397"/>
      <c r="K15" s="1397"/>
      <c r="L15" s="1397"/>
      <c r="M15" s="1397"/>
      <c r="N15" s="1397"/>
      <c r="O15" s="1397"/>
      <c r="P15" s="1189"/>
      <c r="Q15" s="1189"/>
      <c r="R15" s="1189"/>
      <c r="S15" s="1189"/>
      <c r="T15" s="1189"/>
      <c r="U15" s="1189"/>
      <c r="V15" s="1189"/>
      <c r="W15" s="1186"/>
      <c r="AX15" s="1191"/>
      <c r="AY15" s="1191"/>
    </row>
    <row r="16" spans="1:57" s="1190" customFormat="1" ht="57" customHeight="1" x14ac:dyDescent="0.2">
      <c r="A16" s="1352" t="s">
        <v>20</v>
      </c>
      <c r="B16" s="1183"/>
      <c r="C16" s="1183"/>
      <c r="D16" s="1335"/>
      <c r="E16" s="1179"/>
      <c r="F16" s="1186"/>
      <c r="G16" s="1186"/>
      <c r="H16" s="1186"/>
      <c r="I16" s="1185"/>
      <c r="J16" s="1397"/>
      <c r="K16" s="1397"/>
      <c r="L16" s="1397"/>
      <c r="M16" s="1397"/>
      <c r="N16" s="1397"/>
      <c r="O16" s="1397"/>
      <c r="P16" s="1189"/>
      <c r="Q16" s="1189"/>
      <c r="R16" s="1189"/>
      <c r="S16" s="1189"/>
      <c r="T16" s="1189"/>
      <c r="U16" s="1189"/>
      <c r="V16" s="1189"/>
      <c r="W16" s="1186"/>
      <c r="AX16" s="1191"/>
      <c r="AY16" s="1191"/>
    </row>
    <row r="17" spans="1:58" s="1190" customFormat="1" ht="15.75" customHeight="1" x14ac:dyDescent="0.2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1397"/>
      <c r="K17" s="1397"/>
      <c r="L17" s="1397"/>
      <c r="M17" s="1397"/>
      <c r="N17" s="1397"/>
      <c r="O17" s="1397"/>
      <c r="P17" s="1189"/>
      <c r="Q17" s="1189"/>
      <c r="R17" s="1189"/>
      <c r="S17" s="1189"/>
      <c r="T17" s="1189"/>
      <c r="U17" s="1189"/>
      <c r="V17" s="1189"/>
      <c r="W17" s="1186"/>
      <c r="AX17" s="1191"/>
      <c r="AY17" s="1191"/>
    </row>
    <row r="18" spans="1:58" s="1190" customFormat="1" ht="21.75" customHeight="1" x14ac:dyDescent="0.2">
      <c r="A18" s="1461"/>
      <c r="B18" s="1462"/>
      <c r="C18" s="1421"/>
      <c r="D18" s="1295" t="s">
        <v>24</v>
      </c>
      <c r="E18" s="1195" t="s">
        <v>25</v>
      </c>
      <c r="F18" s="1195" t="s">
        <v>26</v>
      </c>
      <c r="G18" s="1195" t="s">
        <v>27</v>
      </c>
      <c r="H18" s="1195" t="s">
        <v>28</v>
      </c>
      <c r="I18" s="1196" t="s">
        <v>29</v>
      </c>
      <c r="J18" s="1397"/>
      <c r="K18" s="1397"/>
      <c r="L18" s="1397"/>
      <c r="M18" s="1397"/>
      <c r="N18" s="1397"/>
      <c r="O18" s="1397"/>
      <c r="P18" s="1189"/>
      <c r="Q18" s="1189"/>
      <c r="R18" s="1189"/>
      <c r="S18" s="1189"/>
      <c r="T18" s="1189"/>
      <c r="U18" s="1189"/>
      <c r="V18" s="1189"/>
      <c r="W18" s="1186"/>
      <c r="AX18" s="1191"/>
      <c r="AY18" s="1191"/>
    </row>
    <row r="19" spans="1:58" s="1190" customFormat="1" ht="18.75" customHeight="1" x14ac:dyDescent="0.2">
      <c r="A19" s="1402" t="s">
        <v>30</v>
      </c>
      <c r="B19" s="1403"/>
      <c r="C19" s="1336">
        <f>SUM(D19:I19)</f>
        <v>0</v>
      </c>
      <c r="D19" s="1337"/>
      <c r="E19" s="1338"/>
      <c r="F19" s="1338"/>
      <c r="G19" s="1338"/>
      <c r="H19" s="1338"/>
      <c r="I19" s="1339"/>
      <c r="J19" s="1379" t="str">
        <f>$BA19&amp;""</f>
        <v/>
      </c>
      <c r="K19" s="1397"/>
      <c r="L19" s="1397"/>
      <c r="M19" s="1397"/>
      <c r="N19" s="1397"/>
      <c r="O19" s="1397"/>
      <c r="P19" s="1189"/>
      <c r="Q19" s="1189"/>
      <c r="R19" s="1189"/>
      <c r="S19" s="1189"/>
      <c r="T19" s="1189"/>
      <c r="U19" s="1189"/>
      <c r="V19" s="1189"/>
      <c r="W19" s="1186"/>
      <c r="AX19" s="1191"/>
      <c r="AY19" s="1191"/>
      <c r="BA19" s="1377" t="str">
        <f>IF(SUM($D19:$I19)&lt;&gt;$C19,"NO ALTERE LAS FORMULAS, la suma de las edades NO es igual al Total.","")</f>
        <v/>
      </c>
      <c r="BD19" s="1378">
        <f>IF(SUM($D19:$I19)&lt;&gt;$C19,1,0)</f>
        <v>0</v>
      </c>
    </row>
    <row r="20" spans="1:58" s="1206" customFormat="1" ht="13.5" customHeight="1" x14ac:dyDescent="0.2">
      <c r="A20" s="1363" t="s">
        <v>31</v>
      </c>
      <c r="B20" s="1363"/>
      <c r="C20" s="1278"/>
      <c r="D20" s="1364"/>
      <c r="E20" s="1364"/>
      <c r="F20" s="1364"/>
      <c r="G20" s="1364"/>
      <c r="H20" s="1364"/>
      <c r="I20" s="1364"/>
      <c r="J20" s="1365"/>
      <c r="K20" s="1365"/>
      <c r="L20" s="1365"/>
      <c r="M20" s="1365"/>
      <c r="N20" s="1365"/>
      <c r="O20" s="1365"/>
      <c r="P20" s="1366"/>
      <c r="Q20" s="1366"/>
      <c r="R20" s="1366"/>
      <c r="S20" s="1366"/>
      <c r="T20" s="1366"/>
      <c r="U20" s="1366"/>
      <c r="V20" s="1366"/>
      <c r="W20" s="1205"/>
      <c r="AX20" s="1367"/>
      <c r="AY20" s="1367"/>
    </row>
    <row r="21" spans="1:58" s="1178" customFormat="1" ht="55.5" customHeight="1" x14ac:dyDescent="0.25">
      <c r="A21" s="1358" t="s">
        <v>32</v>
      </c>
      <c r="B21" s="1219"/>
      <c r="C21" s="1219"/>
      <c r="D21" s="1219"/>
    </row>
    <row r="22" spans="1:58" s="1178" customFormat="1" ht="38.2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</row>
    <row r="23" spans="1:58" s="1178" customFormat="1" ht="15" customHeight="1" x14ac:dyDescent="0.25">
      <c r="A23" s="1412"/>
      <c r="B23" s="1466"/>
      <c r="C23" s="1412"/>
      <c r="D23" s="1430"/>
      <c r="E23" s="1412"/>
      <c r="F23" s="1433"/>
      <c r="G23" s="1471"/>
      <c r="H23" s="1430"/>
    </row>
    <row r="24" spans="1:58" s="1178" customFormat="1" ht="15" x14ac:dyDescent="0.25">
      <c r="A24" s="1412"/>
      <c r="B24" s="1466"/>
      <c r="C24" s="1413"/>
      <c r="D24" s="1431"/>
      <c r="E24" s="1413"/>
      <c r="F24" s="1434"/>
      <c r="G24" s="1472"/>
      <c r="H24" s="1431"/>
    </row>
    <row r="25" spans="1:58" s="1178" customFormat="1" ht="21" x14ac:dyDescent="0.25">
      <c r="A25" s="1413"/>
      <c r="B25" s="1467"/>
      <c r="C25" s="1193" t="s">
        <v>38</v>
      </c>
      <c r="D25" s="1220" t="s">
        <v>39</v>
      </c>
      <c r="E25" s="1193" t="s">
        <v>11</v>
      </c>
      <c r="F25" s="1256" t="s">
        <v>12</v>
      </c>
      <c r="G25" s="1277" t="s">
        <v>38</v>
      </c>
      <c r="H25" s="1220" t="s">
        <v>40</v>
      </c>
    </row>
    <row r="26" spans="1:58" s="1178" customFormat="1" ht="15" x14ac:dyDescent="0.25">
      <c r="A26" s="1222" t="s">
        <v>41</v>
      </c>
      <c r="B26" s="1223">
        <f>SUM(C26:D26)</f>
        <v>0</v>
      </c>
      <c r="C26" s="1224"/>
      <c r="D26" s="1202"/>
      <c r="E26" s="1273"/>
      <c r="F26" s="1274"/>
      <c r="G26" s="1275"/>
      <c r="H26" s="1276"/>
      <c r="I26" s="1379" t="str">
        <f>$BA26&amp;""&amp;$BB26&amp;""&amp;$BC26&amp;""</f>
        <v/>
      </c>
      <c r="BA26" s="1377" t="str">
        <f>IF($C26+$D26&lt;&gt;$B26,"NO ALTERE LAS FORMULAS, la suma de las edades NO es igual al Total.","")</f>
        <v/>
      </c>
      <c r="BB26" s="1377" t="str">
        <f>IF($B26&lt;&gt;$E26+$F26,"El número TOTAL de solicitudes resueltas NO ES IGUAL a la suma POR SEXO.","")</f>
        <v/>
      </c>
      <c r="BC26" s="1377" t="str">
        <f>IF(AND($B26&lt;&gt;0,SUM($G26:$H26)&lt;&gt;0),"Recuerde que * Registra Establecimiento que resuelve - ** Registra Establecimiento que solicita la Teleasistencia.","")</f>
        <v/>
      </c>
      <c r="BD26" s="1378">
        <f>IF($C26+$D26&lt;&gt;$B26,1,0)</f>
        <v>0</v>
      </c>
      <c r="BE26" s="1378">
        <f>IF($B26&lt;&gt;$E26+$F26,1,0)</f>
        <v>0</v>
      </c>
      <c r="BF26" s="1378">
        <f>IF(AND(B26&lt;&gt;0,SUM(G26:H26)&lt;&gt;0),1,0)</f>
        <v>0</v>
      </c>
    </row>
    <row r="27" spans="1:58" s="1178" customFormat="1" ht="15" x14ac:dyDescent="0.25">
      <c r="A27" s="1226" t="s">
        <v>42</v>
      </c>
      <c r="B27" s="1223">
        <f t="shared" ref="B27:B64" si="1">SUM(C27:D27)</f>
        <v>0</v>
      </c>
      <c r="C27" s="1224"/>
      <c r="D27" s="1225"/>
      <c r="E27" s="1224"/>
      <c r="F27" s="1258"/>
      <c r="G27" s="1262"/>
      <c r="H27" s="1263"/>
      <c r="I27" s="1379" t="str">
        <f t="shared" ref="I27:I66" si="2">$BA27&amp;""&amp;$BB27&amp;""&amp;$BC27&amp;""</f>
        <v/>
      </c>
      <c r="BA27" s="1377" t="str">
        <f t="shared" ref="BA27:BA66" si="3">IF($C27+$D27&lt;&gt;$B27,"NO ALTERE LAS FORMULAS, la suma de las edades NO es igual al Total.","")</f>
        <v/>
      </c>
      <c r="BB27" s="1377" t="str">
        <f t="shared" ref="BB27:BB66" si="4">IF($B27&lt;&gt;$E27+$F27,"El número TOTAL de solicitudes resueltas NO ES IGUAL a la suma POR SEXO.","")</f>
        <v/>
      </c>
      <c r="BC27" s="1377" t="str">
        <f t="shared" ref="BC27:BC66" si="5">IF(AND($B27&lt;&gt;0,SUM($G27:$H27)&lt;&gt;0),"Recuerde que * Registra Establecimiento que resuelve - ** Registra Establecimiento que solicita la Teleasistencia.","")</f>
        <v/>
      </c>
      <c r="BD27" s="1378">
        <f t="shared" ref="BD27:BD66" si="6">IF($C27+$D27&lt;&gt;$B27,1,0)</f>
        <v>0</v>
      </c>
      <c r="BE27" s="1378">
        <f t="shared" ref="BE27:BE66" si="7">IF($B27&lt;&gt;$E27+$F27,1,0)</f>
        <v>0</v>
      </c>
      <c r="BF27" s="1378">
        <f t="shared" ref="BF27:BF66" si="8">IF(AND(B27&lt;&gt;0,SUM(G27:H27)&lt;&gt;0),1,0)</f>
        <v>0</v>
      </c>
    </row>
    <row r="28" spans="1:58" s="1178" customFormat="1" ht="15" x14ac:dyDescent="0.25">
      <c r="A28" s="1226" t="s">
        <v>43</v>
      </c>
      <c r="B28" s="1223">
        <f t="shared" si="1"/>
        <v>0</v>
      </c>
      <c r="C28" s="1224"/>
      <c r="D28" s="1225"/>
      <c r="E28" s="1224"/>
      <c r="F28" s="1258"/>
      <c r="G28" s="1262"/>
      <c r="H28" s="1263"/>
      <c r="I28" s="1379" t="str">
        <f t="shared" si="2"/>
        <v/>
      </c>
      <c r="BA28" s="1377" t="str">
        <f t="shared" si="3"/>
        <v/>
      </c>
      <c r="BB28" s="1377" t="str">
        <f t="shared" si="4"/>
        <v/>
      </c>
      <c r="BC28" s="1377" t="str">
        <f t="shared" si="5"/>
        <v/>
      </c>
      <c r="BD28" s="1378">
        <f t="shared" si="6"/>
        <v>0</v>
      </c>
      <c r="BE28" s="1378">
        <f t="shared" si="7"/>
        <v>0</v>
      </c>
      <c r="BF28" s="1378">
        <f t="shared" si="8"/>
        <v>0</v>
      </c>
    </row>
    <row r="29" spans="1:58" s="1178" customFormat="1" ht="15" x14ac:dyDescent="0.25">
      <c r="A29" s="1226" t="s">
        <v>44</v>
      </c>
      <c r="B29" s="1223">
        <f t="shared" si="1"/>
        <v>8</v>
      </c>
      <c r="C29" s="1224"/>
      <c r="D29" s="1225">
        <v>8</v>
      </c>
      <c r="E29" s="1224">
        <v>6</v>
      </c>
      <c r="F29" s="1258">
        <v>2</v>
      </c>
      <c r="G29" s="1262"/>
      <c r="H29" s="1263"/>
      <c r="I29" s="1379" t="str">
        <f t="shared" si="2"/>
        <v/>
      </c>
      <c r="BA29" s="1377" t="str">
        <f t="shared" si="3"/>
        <v/>
      </c>
      <c r="BB29" s="1377" t="str">
        <f t="shared" si="4"/>
        <v/>
      </c>
      <c r="BC29" s="1377" t="str">
        <f t="shared" si="5"/>
        <v/>
      </c>
      <c r="BD29" s="1378">
        <f t="shared" si="6"/>
        <v>0</v>
      </c>
      <c r="BE29" s="1378">
        <f t="shared" si="7"/>
        <v>0</v>
      </c>
      <c r="BF29" s="1378">
        <f t="shared" si="8"/>
        <v>0</v>
      </c>
    </row>
    <row r="30" spans="1:58" s="1178" customFormat="1" ht="15" x14ac:dyDescent="0.25">
      <c r="A30" s="1226" t="s">
        <v>45</v>
      </c>
      <c r="B30" s="1223">
        <f t="shared" si="1"/>
        <v>0</v>
      </c>
      <c r="C30" s="1224"/>
      <c r="D30" s="1225"/>
      <c r="E30" s="1224"/>
      <c r="F30" s="1258"/>
      <c r="G30" s="1262"/>
      <c r="H30" s="1263"/>
      <c r="I30" s="1379" t="str">
        <f t="shared" si="2"/>
        <v/>
      </c>
      <c r="BA30" s="1377" t="str">
        <f t="shared" si="3"/>
        <v/>
      </c>
      <c r="BB30" s="1377" t="str">
        <f t="shared" si="4"/>
        <v/>
      </c>
      <c r="BC30" s="1377" t="str">
        <f t="shared" si="5"/>
        <v/>
      </c>
      <c r="BD30" s="1378">
        <f t="shared" si="6"/>
        <v>0</v>
      </c>
      <c r="BE30" s="1378">
        <f t="shared" si="7"/>
        <v>0</v>
      </c>
      <c r="BF30" s="1378">
        <f t="shared" si="8"/>
        <v>0</v>
      </c>
    </row>
    <row r="31" spans="1:58" s="1178" customFormat="1" ht="15" x14ac:dyDescent="0.25">
      <c r="A31" s="1226" t="s">
        <v>46</v>
      </c>
      <c r="B31" s="1223">
        <f t="shared" si="1"/>
        <v>0</v>
      </c>
      <c r="C31" s="1224"/>
      <c r="D31" s="1225"/>
      <c r="E31" s="1224"/>
      <c r="F31" s="1258"/>
      <c r="G31" s="1262"/>
      <c r="H31" s="1263"/>
      <c r="I31" s="1379" t="str">
        <f t="shared" si="2"/>
        <v/>
      </c>
      <c r="BA31" s="1377" t="str">
        <f t="shared" si="3"/>
        <v/>
      </c>
      <c r="BB31" s="1377" t="str">
        <f t="shared" si="4"/>
        <v/>
      </c>
      <c r="BC31" s="1377" t="str">
        <f t="shared" si="5"/>
        <v/>
      </c>
      <c r="BD31" s="1378">
        <f t="shared" si="6"/>
        <v>0</v>
      </c>
      <c r="BE31" s="1378">
        <f t="shared" si="7"/>
        <v>0</v>
      </c>
      <c r="BF31" s="1378">
        <f t="shared" si="8"/>
        <v>0</v>
      </c>
    </row>
    <row r="32" spans="1:58" s="1178" customFormat="1" ht="15" x14ac:dyDescent="0.25">
      <c r="A32" s="1226" t="s">
        <v>47</v>
      </c>
      <c r="B32" s="1223">
        <f t="shared" si="1"/>
        <v>0</v>
      </c>
      <c r="C32" s="1224"/>
      <c r="D32" s="1225"/>
      <c r="E32" s="1224"/>
      <c r="F32" s="1258"/>
      <c r="G32" s="1262"/>
      <c r="H32" s="1263"/>
      <c r="I32" s="1379" t="str">
        <f t="shared" si="2"/>
        <v/>
      </c>
      <c r="BA32" s="1377" t="str">
        <f t="shared" si="3"/>
        <v/>
      </c>
      <c r="BB32" s="1377" t="str">
        <f t="shared" si="4"/>
        <v/>
      </c>
      <c r="BC32" s="1377" t="str">
        <f t="shared" si="5"/>
        <v/>
      </c>
      <c r="BD32" s="1378">
        <f t="shared" si="6"/>
        <v>0</v>
      </c>
      <c r="BE32" s="1378">
        <f t="shared" si="7"/>
        <v>0</v>
      </c>
      <c r="BF32" s="1378">
        <f t="shared" si="8"/>
        <v>0</v>
      </c>
    </row>
    <row r="33" spans="1:58" s="1178" customFormat="1" ht="15" x14ac:dyDescent="0.25">
      <c r="A33" s="1226" t="s">
        <v>48</v>
      </c>
      <c r="B33" s="1223">
        <f t="shared" si="1"/>
        <v>0</v>
      </c>
      <c r="C33" s="1224"/>
      <c r="D33" s="1225"/>
      <c r="E33" s="1224"/>
      <c r="F33" s="1258"/>
      <c r="G33" s="1262"/>
      <c r="H33" s="1263"/>
      <c r="I33" s="1379" t="str">
        <f t="shared" si="2"/>
        <v/>
      </c>
      <c r="BA33" s="1377" t="str">
        <f t="shared" si="3"/>
        <v/>
      </c>
      <c r="BB33" s="1377" t="str">
        <f t="shared" si="4"/>
        <v/>
      </c>
      <c r="BC33" s="1377" t="str">
        <f t="shared" si="5"/>
        <v/>
      </c>
      <c r="BD33" s="1378">
        <f t="shared" si="6"/>
        <v>0</v>
      </c>
      <c r="BE33" s="1378">
        <f t="shared" si="7"/>
        <v>0</v>
      </c>
      <c r="BF33" s="1378">
        <f t="shared" si="8"/>
        <v>0</v>
      </c>
    </row>
    <row r="34" spans="1:58" s="1178" customFormat="1" ht="15" x14ac:dyDescent="0.25">
      <c r="A34" s="1226" t="s">
        <v>49</v>
      </c>
      <c r="B34" s="1223">
        <f t="shared" si="1"/>
        <v>0</v>
      </c>
      <c r="C34" s="1224"/>
      <c r="D34" s="1225"/>
      <c r="E34" s="1224"/>
      <c r="F34" s="1258"/>
      <c r="G34" s="1262"/>
      <c r="H34" s="1263"/>
      <c r="I34" s="1379" t="str">
        <f t="shared" si="2"/>
        <v/>
      </c>
      <c r="BA34" s="1377" t="str">
        <f t="shared" si="3"/>
        <v/>
      </c>
      <c r="BB34" s="1377" t="str">
        <f t="shared" si="4"/>
        <v/>
      </c>
      <c r="BC34" s="1377" t="str">
        <f t="shared" si="5"/>
        <v/>
      </c>
      <c r="BD34" s="1378">
        <f t="shared" si="6"/>
        <v>0</v>
      </c>
      <c r="BE34" s="1378">
        <f t="shared" si="7"/>
        <v>0</v>
      </c>
      <c r="BF34" s="1378">
        <f t="shared" si="8"/>
        <v>0</v>
      </c>
    </row>
    <row r="35" spans="1:58" s="1178" customFormat="1" ht="15" x14ac:dyDescent="0.25">
      <c r="A35" s="1226" t="s">
        <v>50</v>
      </c>
      <c r="B35" s="1223">
        <f t="shared" si="1"/>
        <v>0</v>
      </c>
      <c r="C35" s="1224"/>
      <c r="D35" s="1225"/>
      <c r="E35" s="1224"/>
      <c r="F35" s="1258"/>
      <c r="G35" s="1262"/>
      <c r="H35" s="1263"/>
      <c r="I35" s="1379" t="str">
        <f t="shared" si="2"/>
        <v/>
      </c>
      <c r="BA35" s="1377" t="str">
        <f t="shared" si="3"/>
        <v/>
      </c>
      <c r="BB35" s="1377" t="str">
        <f t="shared" si="4"/>
        <v/>
      </c>
      <c r="BC35" s="1377" t="str">
        <f t="shared" si="5"/>
        <v/>
      </c>
      <c r="BD35" s="1378">
        <f t="shared" si="6"/>
        <v>0</v>
      </c>
      <c r="BE35" s="1378">
        <f t="shared" si="7"/>
        <v>0</v>
      </c>
      <c r="BF35" s="1378">
        <f t="shared" si="8"/>
        <v>0</v>
      </c>
    </row>
    <row r="36" spans="1:58" s="1178" customFormat="1" ht="24" customHeight="1" x14ac:dyDescent="0.25">
      <c r="A36" s="1227" t="s">
        <v>51</v>
      </c>
      <c r="B36" s="1223">
        <f t="shared" si="1"/>
        <v>0</v>
      </c>
      <c r="C36" s="1224"/>
      <c r="D36" s="1225"/>
      <c r="E36" s="1224"/>
      <c r="F36" s="1258"/>
      <c r="G36" s="1262"/>
      <c r="H36" s="1263"/>
      <c r="I36" s="1379" t="str">
        <f t="shared" si="2"/>
        <v/>
      </c>
      <c r="BA36" s="1377" t="str">
        <f t="shared" si="3"/>
        <v/>
      </c>
      <c r="BB36" s="1377" t="str">
        <f t="shared" si="4"/>
        <v/>
      </c>
      <c r="BC36" s="1377" t="str">
        <f t="shared" si="5"/>
        <v/>
      </c>
      <c r="BD36" s="1378">
        <f t="shared" si="6"/>
        <v>0</v>
      </c>
      <c r="BE36" s="1378">
        <f t="shared" si="7"/>
        <v>0</v>
      </c>
      <c r="BF36" s="1378">
        <f t="shared" si="8"/>
        <v>0</v>
      </c>
    </row>
    <row r="37" spans="1:58" s="1178" customFormat="1" ht="15" x14ac:dyDescent="0.25">
      <c r="A37" s="1226" t="s">
        <v>52</v>
      </c>
      <c r="B37" s="1223">
        <f t="shared" si="1"/>
        <v>0</v>
      </c>
      <c r="C37" s="1224"/>
      <c r="D37" s="1225"/>
      <c r="E37" s="1224"/>
      <c r="F37" s="1258"/>
      <c r="G37" s="1262"/>
      <c r="H37" s="1263"/>
      <c r="I37" s="1379" t="str">
        <f t="shared" si="2"/>
        <v/>
      </c>
      <c r="BA37" s="1377" t="str">
        <f t="shared" si="3"/>
        <v/>
      </c>
      <c r="BB37" s="1377" t="str">
        <f t="shared" si="4"/>
        <v/>
      </c>
      <c r="BC37" s="1377" t="str">
        <f t="shared" si="5"/>
        <v/>
      </c>
      <c r="BD37" s="1378">
        <f t="shared" si="6"/>
        <v>0</v>
      </c>
      <c r="BE37" s="1378">
        <f t="shared" si="7"/>
        <v>0</v>
      </c>
      <c r="BF37" s="1378">
        <f t="shared" si="8"/>
        <v>0</v>
      </c>
    </row>
    <row r="38" spans="1:58" s="1178" customFormat="1" ht="15" x14ac:dyDescent="0.25">
      <c r="A38" s="1226" t="s">
        <v>53</v>
      </c>
      <c r="B38" s="1223">
        <f t="shared" si="1"/>
        <v>0</v>
      </c>
      <c r="C38" s="1228"/>
      <c r="D38" s="1225"/>
      <c r="E38" s="1224"/>
      <c r="F38" s="1258"/>
      <c r="G38" s="1281"/>
      <c r="H38" s="1263"/>
      <c r="I38" s="1379" t="str">
        <f t="shared" si="2"/>
        <v/>
      </c>
      <c r="BA38" s="1377" t="str">
        <f t="shared" si="3"/>
        <v/>
      </c>
      <c r="BB38" s="1377" t="str">
        <f t="shared" si="4"/>
        <v/>
      </c>
      <c r="BC38" s="1377" t="str">
        <f t="shared" si="5"/>
        <v/>
      </c>
      <c r="BD38" s="1378">
        <f t="shared" si="6"/>
        <v>0</v>
      </c>
      <c r="BE38" s="1378">
        <f t="shared" si="7"/>
        <v>0</v>
      </c>
      <c r="BF38" s="1378">
        <f t="shared" si="8"/>
        <v>0</v>
      </c>
    </row>
    <row r="39" spans="1:58" s="1178" customFormat="1" ht="15" x14ac:dyDescent="0.25">
      <c r="A39" s="1280" t="s">
        <v>54</v>
      </c>
      <c r="B39" s="1223">
        <f t="shared" si="1"/>
        <v>0</v>
      </c>
      <c r="C39" s="1224"/>
      <c r="D39" s="1225"/>
      <c r="E39" s="1224"/>
      <c r="F39" s="1258"/>
      <c r="G39" s="1262"/>
      <c r="H39" s="1263"/>
      <c r="I39" s="1379" t="str">
        <f t="shared" si="2"/>
        <v/>
      </c>
      <c r="BA39" s="1377" t="str">
        <f t="shared" si="3"/>
        <v/>
      </c>
      <c r="BB39" s="1377" t="str">
        <f t="shared" si="4"/>
        <v/>
      </c>
      <c r="BC39" s="1377" t="str">
        <f t="shared" si="5"/>
        <v/>
      </c>
      <c r="BD39" s="1378">
        <f t="shared" si="6"/>
        <v>0</v>
      </c>
      <c r="BE39" s="1378">
        <f t="shared" si="7"/>
        <v>0</v>
      </c>
      <c r="BF39" s="1378">
        <f t="shared" si="8"/>
        <v>0</v>
      </c>
    </row>
    <row r="40" spans="1:58" s="1178" customFormat="1" ht="15" x14ac:dyDescent="0.25">
      <c r="A40" s="1226" t="s">
        <v>55</v>
      </c>
      <c r="B40" s="1223">
        <f t="shared" si="1"/>
        <v>0</v>
      </c>
      <c r="C40" s="1224"/>
      <c r="D40" s="1225"/>
      <c r="E40" s="1224"/>
      <c r="F40" s="1258"/>
      <c r="G40" s="1262"/>
      <c r="H40" s="1263"/>
      <c r="I40" s="1379" t="str">
        <f t="shared" si="2"/>
        <v/>
      </c>
      <c r="BA40" s="1377" t="str">
        <f t="shared" si="3"/>
        <v/>
      </c>
      <c r="BB40" s="1377" t="str">
        <f t="shared" si="4"/>
        <v/>
      </c>
      <c r="BC40" s="1377" t="str">
        <f t="shared" si="5"/>
        <v/>
      </c>
      <c r="BD40" s="1378">
        <f t="shared" si="6"/>
        <v>0</v>
      </c>
      <c r="BE40" s="1378">
        <f t="shared" si="7"/>
        <v>0</v>
      </c>
      <c r="BF40" s="1378">
        <f t="shared" si="8"/>
        <v>0</v>
      </c>
    </row>
    <row r="41" spans="1:58" s="1178" customFormat="1" ht="15" x14ac:dyDescent="0.25">
      <c r="A41" s="1226" t="s">
        <v>56</v>
      </c>
      <c r="B41" s="1223">
        <f t="shared" si="1"/>
        <v>0</v>
      </c>
      <c r="C41" s="1224"/>
      <c r="D41" s="1225"/>
      <c r="E41" s="1224"/>
      <c r="F41" s="1258"/>
      <c r="G41" s="1262"/>
      <c r="H41" s="1263"/>
      <c r="I41" s="1379" t="str">
        <f t="shared" si="2"/>
        <v/>
      </c>
      <c r="BA41" s="1377" t="str">
        <f t="shared" si="3"/>
        <v/>
      </c>
      <c r="BB41" s="1377" t="str">
        <f t="shared" si="4"/>
        <v/>
      </c>
      <c r="BC41" s="1377" t="str">
        <f t="shared" si="5"/>
        <v/>
      </c>
      <c r="BD41" s="1378">
        <f t="shared" si="6"/>
        <v>0</v>
      </c>
      <c r="BE41" s="1378">
        <f t="shared" si="7"/>
        <v>0</v>
      </c>
      <c r="BF41" s="1378">
        <f t="shared" si="8"/>
        <v>0</v>
      </c>
    </row>
    <row r="42" spans="1:58" s="1178" customFormat="1" ht="15" x14ac:dyDescent="0.25">
      <c r="A42" s="1226" t="s">
        <v>57</v>
      </c>
      <c r="B42" s="1223">
        <f t="shared" si="1"/>
        <v>0</v>
      </c>
      <c r="C42" s="1224"/>
      <c r="D42" s="1225"/>
      <c r="E42" s="1224"/>
      <c r="F42" s="1258"/>
      <c r="G42" s="1262"/>
      <c r="H42" s="1263"/>
      <c r="I42" s="1379" t="str">
        <f t="shared" si="2"/>
        <v/>
      </c>
      <c r="BA42" s="1377" t="str">
        <f t="shared" si="3"/>
        <v/>
      </c>
      <c r="BB42" s="1377" t="str">
        <f t="shared" si="4"/>
        <v/>
      </c>
      <c r="BC42" s="1377" t="str">
        <f t="shared" si="5"/>
        <v/>
      </c>
      <c r="BD42" s="1378">
        <f t="shared" si="6"/>
        <v>0</v>
      </c>
      <c r="BE42" s="1378">
        <f t="shared" si="7"/>
        <v>0</v>
      </c>
      <c r="BF42" s="1378">
        <f t="shared" si="8"/>
        <v>0</v>
      </c>
    </row>
    <row r="43" spans="1:58" s="1178" customFormat="1" ht="15" x14ac:dyDescent="0.25">
      <c r="A43" s="1226" t="s">
        <v>58</v>
      </c>
      <c r="B43" s="1223">
        <f t="shared" si="1"/>
        <v>0</v>
      </c>
      <c r="C43" s="1224"/>
      <c r="D43" s="1225"/>
      <c r="E43" s="1224"/>
      <c r="F43" s="1258"/>
      <c r="G43" s="1262"/>
      <c r="H43" s="1263"/>
      <c r="I43" s="1379" t="str">
        <f t="shared" si="2"/>
        <v/>
      </c>
      <c r="BA43" s="1377" t="str">
        <f t="shared" si="3"/>
        <v/>
      </c>
      <c r="BB43" s="1377" t="str">
        <f t="shared" si="4"/>
        <v/>
      </c>
      <c r="BC43" s="1377" t="str">
        <f t="shared" si="5"/>
        <v/>
      </c>
      <c r="BD43" s="1378">
        <f t="shared" si="6"/>
        <v>0</v>
      </c>
      <c r="BE43" s="1378">
        <f t="shared" si="7"/>
        <v>0</v>
      </c>
      <c r="BF43" s="1378">
        <f t="shared" si="8"/>
        <v>0</v>
      </c>
    </row>
    <row r="44" spans="1:58" s="1178" customFormat="1" ht="15" x14ac:dyDescent="0.25">
      <c r="A44" s="1226" t="s">
        <v>59</v>
      </c>
      <c r="B44" s="1223">
        <f t="shared" si="1"/>
        <v>0</v>
      </c>
      <c r="C44" s="1224"/>
      <c r="D44" s="1225"/>
      <c r="E44" s="1224"/>
      <c r="F44" s="1258"/>
      <c r="G44" s="1262"/>
      <c r="H44" s="1263"/>
      <c r="I44" s="1379" t="str">
        <f t="shared" si="2"/>
        <v/>
      </c>
      <c r="BA44" s="1377" t="str">
        <f t="shared" si="3"/>
        <v/>
      </c>
      <c r="BB44" s="1377" t="str">
        <f t="shared" si="4"/>
        <v/>
      </c>
      <c r="BC44" s="1377" t="str">
        <f t="shared" si="5"/>
        <v/>
      </c>
      <c r="BD44" s="1378">
        <f t="shared" si="6"/>
        <v>0</v>
      </c>
      <c r="BE44" s="1378">
        <f t="shared" si="7"/>
        <v>0</v>
      </c>
      <c r="BF44" s="1378">
        <f t="shared" si="8"/>
        <v>0</v>
      </c>
    </row>
    <row r="45" spans="1:58" s="1178" customFormat="1" ht="15" x14ac:dyDescent="0.25">
      <c r="A45" s="1226" t="s">
        <v>60</v>
      </c>
      <c r="B45" s="1223">
        <f>SUM(C45:D45)</f>
        <v>0</v>
      </c>
      <c r="C45" s="1224"/>
      <c r="D45" s="1225"/>
      <c r="E45" s="1224"/>
      <c r="F45" s="1258"/>
      <c r="G45" s="1262"/>
      <c r="H45" s="1263"/>
      <c r="I45" s="1379" t="str">
        <f t="shared" si="2"/>
        <v/>
      </c>
      <c r="BA45" s="1377" t="str">
        <f t="shared" si="3"/>
        <v/>
      </c>
      <c r="BB45" s="1377" t="str">
        <f t="shared" si="4"/>
        <v/>
      </c>
      <c r="BC45" s="1377" t="str">
        <f t="shared" si="5"/>
        <v/>
      </c>
      <c r="BD45" s="1378">
        <f t="shared" si="6"/>
        <v>0</v>
      </c>
      <c r="BE45" s="1378">
        <f t="shared" si="7"/>
        <v>0</v>
      </c>
      <c r="BF45" s="1378">
        <f t="shared" si="8"/>
        <v>0</v>
      </c>
    </row>
    <row r="46" spans="1:58" s="1178" customFormat="1" ht="15" x14ac:dyDescent="0.25">
      <c r="A46" s="1226" t="s">
        <v>61</v>
      </c>
      <c r="B46" s="1223">
        <f>SUM(C46:D46)</f>
        <v>0</v>
      </c>
      <c r="C46" s="1224"/>
      <c r="D46" s="1225"/>
      <c r="E46" s="1224"/>
      <c r="F46" s="1258"/>
      <c r="G46" s="1262"/>
      <c r="H46" s="1263"/>
      <c r="I46" s="1379" t="str">
        <f t="shared" si="2"/>
        <v/>
      </c>
      <c r="BA46" s="1377" t="str">
        <f t="shared" si="3"/>
        <v/>
      </c>
      <c r="BB46" s="1377" t="str">
        <f t="shared" si="4"/>
        <v/>
      </c>
      <c r="BC46" s="1377" t="str">
        <f t="shared" si="5"/>
        <v/>
      </c>
      <c r="BD46" s="1378">
        <f t="shared" si="6"/>
        <v>0</v>
      </c>
      <c r="BE46" s="1378">
        <f t="shared" si="7"/>
        <v>0</v>
      </c>
      <c r="BF46" s="1378">
        <f t="shared" si="8"/>
        <v>0</v>
      </c>
    </row>
    <row r="47" spans="1:58" s="1178" customFormat="1" ht="21" x14ac:dyDescent="0.25">
      <c r="A47" s="1280" t="s">
        <v>62</v>
      </c>
      <c r="B47" s="1223">
        <f t="shared" si="1"/>
        <v>0</v>
      </c>
      <c r="C47" s="1228"/>
      <c r="D47" s="1225"/>
      <c r="E47" s="1224"/>
      <c r="F47" s="1258"/>
      <c r="G47" s="1281"/>
      <c r="H47" s="1263"/>
      <c r="I47" s="1379" t="str">
        <f t="shared" si="2"/>
        <v/>
      </c>
      <c r="BA47" s="1377" t="str">
        <f t="shared" si="3"/>
        <v/>
      </c>
      <c r="BB47" s="1377" t="str">
        <f t="shared" si="4"/>
        <v/>
      </c>
      <c r="BC47" s="1377" t="str">
        <f t="shared" si="5"/>
        <v/>
      </c>
      <c r="BD47" s="1378">
        <f t="shared" si="6"/>
        <v>0</v>
      </c>
      <c r="BE47" s="1378">
        <f t="shared" si="7"/>
        <v>0</v>
      </c>
      <c r="BF47" s="1378">
        <f t="shared" si="8"/>
        <v>0</v>
      </c>
    </row>
    <row r="48" spans="1:58" s="1178" customFormat="1" ht="21" x14ac:dyDescent="0.25">
      <c r="A48" s="1280" t="s">
        <v>63</v>
      </c>
      <c r="B48" s="1223">
        <f t="shared" si="1"/>
        <v>0</v>
      </c>
      <c r="C48" s="1228"/>
      <c r="D48" s="1225"/>
      <c r="E48" s="1224"/>
      <c r="F48" s="1258"/>
      <c r="G48" s="1281"/>
      <c r="H48" s="1263"/>
      <c r="I48" s="1379" t="str">
        <f t="shared" si="2"/>
        <v/>
      </c>
      <c r="BA48" s="1377" t="str">
        <f t="shared" si="3"/>
        <v/>
      </c>
      <c r="BB48" s="1377" t="str">
        <f t="shared" si="4"/>
        <v/>
      </c>
      <c r="BC48" s="1377" t="str">
        <f t="shared" si="5"/>
        <v/>
      </c>
      <c r="BD48" s="1378">
        <f t="shared" si="6"/>
        <v>0</v>
      </c>
      <c r="BE48" s="1378">
        <f t="shared" si="7"/>
        <v>0</v>
      </c>
      <c r="BF48" s="1378">
        <f t="shared" si="8"/>
        <v>0</v>
      </c>
    </row>
    <row r="49" spans="1:58" s="1178" customFormat="1" ht="15" x14ac:dyDescent="0.25">
      <c r="A49" s="1226" t="s">
        <v>64</v>
      </c>
      <c r="B49" s="1223">
        <f t="shared" si="1"/>
        <v>0</v>
      </c>
      <c r="C49" s="1224"/>
      <c r="D49" s="1225"/>
      <c r="E49" s="1224"/>
      <c r="F49" s="1258"/>
      <c r="G49" s="1262"/>
      <c r="H49" s="1263"/>
      <c r="I49" s="1379" t="str">
        <f t="shared" si="2"/>
        <v/>
      </c>
      <c r="BA49" s="1377" t="str">
        <f t="shared" si="3"/>
        <v/>
      </c>
      <c r="BB49" s="1377" t="str">
        <f t="shared" si="4"/>
        <v/>
      </c>
      <c r="BC49" s="1377" t="str">
        <f t="shared" si="5"/>
        <v/>
      </c>
      <c r="BD49" s="1378">
        <f t="shared" si="6"/>
        <v>0</v>
      </c>
      <c r="BE49" s="1378">
        <f t="shared" si="7"/>
        <v>0</v>
      </c>
      <c r="BF49" s="1378">
        <f t="shared" si="8"/>
        <v>0</v>
      </c>
    </row>
    <row r="50" spans="1:58" s="1178" customFormat="1" ht="15" x14ac:dyDescent="0.25">
      <c r="A50" s="1226" t="s">
        <v>65</v>
      </c>
      <c r="B50" s="1223">
        <f t="shared" si="1"/>
        <v>0</v>
      </c>
      <c r="C50" s="1224"/>
      <c r="D50" s="1225"/>
      <c r="E50" s="1224"/>
      <c r="F50" s="1258"/>
      <c r="G50" s="1262"/>
      <c r="H50" s="1263"/>
      <c r="I50" s="1379" t="str">
        <f t="shared" si="2"/>
        <v/>
      </c>
      <c r="BA50" s="1377" t="str">
        <f t="shared" si="3"/>
        <v/>
      </c>
      <c r="BB50" s="1377" t="str">
        <f t="shared" si="4"/>
        <v/>
      </c>
      <c r="BC50" s="1377" t="str">
        <f t="shared" si="5"/>
        <v/>
      </c>
      <c r="BD50" s="1378">
        <f t="shared" si="6"/>
        <v>0</v>
      </c>
      <c r="BE50" s="1378">
        <f t="shared" si="7"/>
        <v>0</v>
      </c>
      <c r="BF50" s="1378">
        <f t="shared" si="8"/>
        <v>0</v>
      </c>
    </row>
    <row r="51" spans="1:58" s="1178" customFormat="1" ht="15" x14ac:dyDescent="0.25">
      <c r="A51" s="1226" t="s">
        <v>66</v>
      </c>
      <c r="B51" s="1223">
        <f t="shared" si="1"/>
        <v>0</v>
      </c>
      <c r="C51" s="1228"/>
      <c r="D51" s="1225"/>
      <c r="E51" s="1224"/>
      <c r="F51" s="1258"/>
      <c r="G51" s="1281"/>
      <c r="H51" s="1263"/>
      <c r="I51" s="1379" t="str">
        <f t="shared" si="2"/>
        <v/>
      </c>
      <c r="BA51" s="1377" t="str">
        <f t="shared" si="3"/>
        <v/>
      </c>
      <c r="BB51" s="1377" t="str">
        <f t="shared" si="4"/>
        <v/>
      </c>
      <c r="BC51" s="1377" t="str">
        <f t="shared" si="5"/>
        <v/>
      </c>
      <c r="BD51" s="1378">
        <f t="shared" si="6"/>
        <v>0</v>
      </c>
      <c r="BE51" s="1378">
        <f t="shared" si="7"/>
        <v>0</v>
      </c>
      <c r="BF51" s="1378">
        <f t="shared" si="8"/>
        <v>0</v>
      </c>
    </row>
    <row r="52" spans="1:58" s="1178" customFormat="1" ht="15" x14ac:dyDescent="0.25">
      <c r="A52" s="1226" t="s">
        <v>67</v>
      </c>
      <c r="B52" s="1223">
        <f t="shared" si="1"/>
        <v>0</v>
      </c>
      <c r="C52" s="1224"/>
      <c r="D52" s="1225"/>
      <c r="E52" s="1224"/>
      <c r="F52" s="1258"/>
      <c r="G52" s="1262"/>
      <c r="H52" s="1263"/>
      <c r="I52" s="1379" t="str">
        <f t="shared" si="2"/>
        <v/>
      </c>
      <c r="BA52" s="1377" t="str">
        <f t="shared" si="3"/>
        <v/>
      </c>
      <c r="BB52" s="1377" t="str">
        <f t="shared" si="4"/>
        <v/>
      </c>
      <c r="BC52" s="1377" t="str">
        <f t="shared" si="5"/>
        <v/>
      </c>
      <c r="BD52" s="1378">
        <f t="shared" si="6"/>
        <v>0</v>
      </c>
      <c r="BE52" s="1378">
        <f t="shared" si="7"/>
        <v>0</v>
      </c>
      <c r="BF52" s="1378">
        <f t="shared" si="8"/>
        <v>0</v>
      </c>
    </row>
    <row r="53" spans="1:58" s="1178" customFormat="1" ht="15" x14ac:dyDescent="0.25">
      <c r="A53" s="1226" t="s">
        <v>68</v>
      </c>
      <c r="B53" s="1223">
        <f t="shared" si="1"/>
        <v>0</v>
      </c>
      <c r="C53" s="1228"/>
      <c r="D53" s="1225"/>
      <c r="E53" s="1224"/>
      <c r="F53" s="1258"/>
      <c r="G53" s="1281"/>
      <c r="H53" s="1263"/>
      <c r="I53" s="1379" t="str">
        <f t="shared" si="2"/>
        <v/>
      </c>
      <c r="BA53" s="1377" t="str">
        <f t="shared" si="3"/>
        <v/>
      </c>
      <c r="BB53" s="1377" t="str">
        <f t="shared" si="4"/>
        <v/>
      </c>
      <c r="BC53" s="1377" t="str">
        <f t="shared" si="5"/>
        <v/>
      </c>
      <c r="BD53" s="1378">
        <f t="shared" si="6"/>
        <v>0</v>
      </c>
      <c r="BE53" s="1378">
        <f t="shared" si="7"/>
        <v>0</v>
      </c>
      <c r="BF53" s="1378">
        <f t="shared" si="8"/>
        <v>0</v>
      </c>
    </row>
    <row r="54" spans="1:58" s="1178" customFormat="1" ht="15" x14ac:dyDescent="0.25">
      <c r="A54" s="1226" t="s">
        <v>69</v>
      </c>
      <c r="B54" s="1223">
        <f t="shared" si="1"/>
        <v>0</v>
      </c>
      <c r="C54" s="1224"/>
      <c r="D54" s="1225"/>
      <c r="E54" s="1224"/>
      <c r="F54" s="1258"/>
      <c r="G54" s="1262"/>
      <c r="H54" s="1263"/>
      <c r="I54" s="1379" t="str">
        <f t="shared" si="2"/>
        <v/>
      </c>
      <c r="BA54" s="1377" t="str">
        <f t="shared" si="3"/>
        <v/>
      </c>
      <c r="BB54" s="1377" t="str">
        <f t="shared" si="4"/>
        <v/>
      </c>
      <c r="BC54" s="1377" t="str">
        <f t="shared" si="5"/>
        <v/>
      </c>
      <c r="BD54" s="1378">
        <f t="shared" si="6"/>
        <v>0</v>
      </c>
      <c r="BE54" s="1378">
        <f t="shared" si="7"/>
        <v>0</v>
      </c>
      <c r="BF54" s="1378">
        <f t="shared" si="8"/>
        <v>0</v>
      </c>
    </row>
    <row r="55" spans="1:58" s="1178" customFormat="1" ht="15" x14ac:dyDescent="0.25">
      <c r="A55" s="1226" t="s">
        <v>70</v>
      </c>
      <c r="B55" s="1223">
        <f t="shared" si="1"/>
        <v>0</v>
      </c>
      <c r="C55" s="1224"/>
      <c r="D55" s="1225"/>
      <c r="E55" s="1224"/>
      <c r="F55" s="1258"/>
      <c r="G55" s="1262"/>
      <c r="H55" s="1263"/>
      <c r="I55" s="1379" t="str">
        <f t="shared" si="2"/>
        <v/>
      </c>
      <c r="BA55" s="1377" t="str">
        <f t="shared" si="3"/>
        <v/>
      </c>
      <c r="BB55" s="1377" t="str">
        <f t="shared" si="4"/>
        <v/>
      </c>
      <c r="BC55" s="1377" t="str">
        <f t="shared" si="5"/>
        <v/>
      </c>
      <c r="BD55" s="1378">
        <f t="shared" si="6"/>
        <v>0</v>
      </c>
      <c r="BE55" s="1378">
        <f t="shared" si="7"/>
        <v>0</v>
      </c>
      <c r="BF55" s="1378">
        <f t="shared" si="8"/>
        <v>0</v>
      </c>
    </row>
    <row r="56" spans="1:58" s="1178" customFormat="1" ht="15" x14ac:dyDescent="0.25">
      <c r="A56" s="1226" t="s">
        <v>71</v>
      </c>
      <c r="B56" s="1223">
        <f t="shared" si="1"/>
        <v>0</v>
      </c>
      <c r="C56" s="1224"/>
      <c r="D56" s="1225"/>
      <c r="E56" s="1224"/>
      <c r="F56" s="1258"/>
      <c r="G56" s="1262"/>
      <c r="H56" s="1263"/>
      <c r="I56" s="1379" t="str">
        <f t="shared" si="2"/>
        <v/>
      </c>
      <c r="BA56" s="1377" t="str">
        <f t="shared" si="3"/>
        <v/>
      </c>
      <c r="BB56" s="1377" t="str">
        <f t="shared" si="4"/>
        <v/>
      </c>
      <c r="BC56" s="1377" t="str">
        <f t="shared" si="5"/>
        <v/>
      </c>
      <c r="BD56" s="1378">
        <f t="shared" si="6"/>
        <v>0</v>
      </c>
      <c r="BE56" s="1378">
        <f t="shared" si="7"/>
        <v>0</v>
      </c>
      <c r="BF56" s="1378">
        <f t="shared" si="8"/>
        <v>0</v>
      </c>
    </row>
    <row r="57" spans="1:58" s="1178" customFormat="1" ht="15" x14ac:dyDescent="0.25">
      <c r="A57" s="1226" t="s">
        <v>72</v>
      </c>
      <c r="B57" s="1223">
        <f t="shared" si="1"/>
        <v>0</v>
      </c>
      <c r="C57" s="1224"/>
      <c r="D57" s="1225"/>
      <c r="E57" s="1261"/>
      <c r="F57" s="1258"/>
      <c r="G57" s="1262"/>
      <c r="H57" s="1263"/>
      <c r="I57" s="1379" t="str">
        <f t="shared" si="2"/>
        <v/>
      </c>
      <c r="BA57" s="1377" t="str">
        <f t="shared" si="3"/>
        <v/>
      </c>
      <c r="BB57" s="1377" t="str">
        <f t="shared" si="4"/>
        <v/>
      </c>
      <c r="BC57" s="1377" t="str">
        <f t="shared" si="5"/>
        <v/>
      </c>
      <c r="BD57" s="1378">
        <f t="shared" si="6"/>
        <v>0</v>
      </c>
      <c r="BE57" s="1378">
        <f t="shared" si="7"/>
        <v>0</v>
      </c>
      <c r="BF57" s="1378">
        <f t="shared" si="8"/>
        <v>0</v>
      </c>
    </row>
    <row r="58" spans="1:58" s="1178" customFormat="1" ht="22.5" x14ac:dyDescent="0.25">
      <c r="A58" s="1227" t="s">
        <v>73</v>
      </c>
      <c r="B58" s="1223">
        <f t="shared" si="1"/>
        <v>0</v>
      </c>
      <c r="C58" s="1224"/>
      <c r="D58" s="1225"/>
      <c r="E58" s="1224"/>
      <c r="F58" s="1258"/>
      <c r="G58" s="1262"/>
      <c r="H58" s="1263"/>
      <c r="I58" s="1379" t="str">
        <f t="shared" si="2"/>
        <v/>
      </c>
      <c r="BA58" s="1377" t="str">
        <f t="shared" si="3"/>
        <v/>
      </c>
      <c r="BB58" s="1377" t="str">
        <f t="shared" si="4"/>
        <v/>
      </c>
      <c r="BC58" s="1377" t="str">
        <f t="shared" si="5"/>
        <v/>
      </c>
      <c r="BD58" s="1378">
        <f t="shared" si="6"/>
        <v>0</v>
      </c>
      <c r="BE58" s="1378">
        <f t="shared" si="7"/>
        <v>0</v>
      </c>
      <c r="BF58" s="1378">
        <f t="shared" si="8"/>
        <v>0</v>
      </c>
    </row>
    <row r="59" spans="1:58" s="1178" customFormat="1" ht="15" x14ac:dyDescent="0.25">
      <c r="A59" s="1227" t="s">
        <v>74</v>
      </c>
      <c r="B59" s="1223">
        <f t="shared" si="1"/>
        <v>0</v>
      </c>
      <c r="C59" s="1224"/>
      <c r="D59" s="1225"/>
      <c r="E59" s="1261"/>
      <c r="F59" s="1258"/>
      <c r="G59" s="1262"/>
      <c r="H59" s="1263"/>
      <c r="I59" s="1379" t="str">
        <f t="shared" si="2"/>
        <v/>
      </c>
      <c r="BA59" s="1377" t="str">
        <f t="shared" si="3"/>
        <v/>
      </c>
      <c r="BB59" s="1377" t="str">
        <f t="shared" si="4"/>
        <v/>
      </c>
      <c r="BC59" s="1377" t="str">
        <f t="shared" si="5"/>
        <v/>
      </c>
      <c r="BD59" s="1378">
        <f t="shared" si="6"/>
        <v>0</v>
      </c>
      <c r="BE59" s="1378">
        <f t="shared" si="7"/>
        <v>0</v>
      </c>
      <c r="BF59" s="1378">
        <f t="shared" si="8"/>
        <v>0</v>
      </c>
    </row>
    <row r="60" spans="1:58" s="1178" customFormat="1" ht="15" x14ac:dyDescent="0.25">
      <c r="A60" s="1226" t="s">
        <v>75</v>
      </c>
      <c r="B60" s="1223">
        <f t="shared" si="1"/>
        <v>0</v>
      </c>
      <c r="C60" s="1224"/>
      <c r="D60" s="1225"/>
      <c r="E60" s="1224"/>
      <c r="F60" s="1258"/>
      <c r="G60" s="1262"/>
      <c r="H60" s="1263"/>
      <c r="I60" s="1379" t="str">
        <f t="shared" si="2"/>
        <v/>
      </c>
      <c r="BA60" s="1377" t="str">
        <f t="shared" si="3"/>
        <v/>
      </c>
      <c r="BB60" s="1377" t="str">
        <f t="shared" si="4"/>
        <v/>
      </c>
      <c r="BC60" s="1377" t="str">
        <f t="shared" si="5"/>
        <v/>
      </c>
      <c r="BD60" s="1378">
        <f t="shared" si="6"/>
        <v>0</v>
      </c>
      <c r="BE60" s="1378">
        <f t="shared" si="7"/>
        <v>0</v>
      </c>
      <c r="BF60" s="1378">
        <f t="shared" si="8"/>
        <v>0</v>
      </c>
    </row>
    <row r="61" spans="1:58" s="1178" customFormat="1" ht="15" x14ac:dyDescent="0.25">
      <c r="A61" s="1226" t="s">
        <v>76</v>
      </c>
      <c r="B61" s="1223">
        <f t="shared" si="1"/>
        <v>0</v>
      </c>
      <c r="C61" s="1224"/>
      <c r="D61" s="1225"/>
      <c r="E61" s="1224"/>
      <c r="F61" s="1258"/>
      <c r="G61" s="1262"/>
      <c r="H61" s="1263"/>
      <c r="I61" s="1379" t="str">
        <f t="shared" si="2"/>
        <v/>
      </c>
      <c r="BA61" s="1377" t="str">
        <f t="shared" si="3"/>
        <v/>
      </c>
      <c r="BB61" s="1377" t="str">
        <f t="shared" si="4"/>
        <v/>
      </c>
      <c r="BC61" s="1377" t="str">
        <f t="shared" si="5"/>
        <v/>
      </c>
      <c r="BD61" s="1378">
        <f t="shared" si="6"/>
        <v>0</v>
      </c>
      <c r="BE61" s="1378">
        <f t="shared" si="7"/>
        <v>0</v>
      </c>
      <c r="BF61" s="1378">
        <f t="shared" si="8"/>
        <v>0</v>
      </c>
    </row>
    <row r="62" spans="1:58" s="1178" customFormat="1" ht="15" x14ac:dyDescent="0.25">
      <c r="A62" s="1226" t="s">
        <v>77</v>
      </c>
      <c r="B62" s="1223">
        <f t="shared" si="1"/>
        <v>0</v>
      </c>
      <c r="C62" s="1224"/>
      <c r="D62" s="1225"/>
      <c r="E62" s="1224"/>
      <c r="F62" s="1258"/>
      <c r="G62" s="1262"/>
      <c r="H62" s="1263"/>
      <c r="I62" s="1379" t="str">
        <f t="shared" si="2"/>
        <v/>
      </c>
      <c r="BA62" s="1377" t="str">
        <f t="shared" si="3"/>
        <v/>
      </c>
      <c r="BB62" s="1377" t="str">
        <f t="shared" si="4"/>
        <v/>
      </c>
      <c r="BC62" s="1377" t="str">
        <f t="shared" si="5"/>
        <v/>
      </c>
      <c r="BD62" s="1378">
        <f t="shared" si="6"/>
        <v>0</v>
      </c>
      <c r="BE62" s="1378">
        <f t="shared" si="7"/>
        <v>0</v>
      </c>
      <c r="BF62" s="1378">
        <f t="shared" si="8"/>
        <v>0</v>
      </c>
    </row>
    <row r="63" spans="1:58" s="1178" customFormat="1" ht="15" x14ac:dyDescent="0.25">
      <c r="A63" s="1226" t="s">
        <v>78</v>
      </c>
      <c r="B63" s="1223">
        <f t="shared" si="1"/>
        <v>0</v>
      </c>
      <c r="C63" s="1224"/>
      <c r="D63" s="1225"/>
      <c r="E63" s="1224"/>
      <c r="F63" s="1258"/>
      <c r="G63" s="1262"/>
      <c r="H63" s="1263"/>
      <c r="I63" s="1379" t="str">
        <f t="shared" si="2"/>
        <v/>
      </c>
      <c r="BA63" s="1377" t="str">
        <f t="shared" si="3"/>
        <v/>
      </c>
      <c r="BB63" s="1377" t="str">
        <f t="shared" si="4"/>
        <v/>
      </c>
      <c r="BC63" s="1377" t="str">
        <f t="shared" si="5"/>
        <v/>
      </c>
      <c r="BD63" s="1378">
        <f t="shared" si="6"/>
        <v>0</v>
      </c>
      <c r="BE63" s="1378">
        <f t="shared" si="7"/>
        <v>0</v>
      </c>
      <c r="BF63" s="1378">
        <f t="shared" si="8"/>
        <v>0</v>
      </c>
    </row>
    <row r="64" spans="1:58" s="1178" customFormat="1" ht="15" x14ac:dyDescent="0.25">
      <c r="A64" s="1226" t="s">
        <v>79</v>
      </c>
      <c r="B64" s="1223">
        <f t="shared" si="1"/>
        <v>0</v>
      </c>
      <c r="C64" s="1224"/>
      <c r="D64" s="1225"/>
      <c r="E64" s="1224"/>
      <c r="F64" s="1258"/>
      <c r="G64" s="1262"/>
      <c r="H64" s="1263"/>
      <c r="I64" s="1379" t="str">
        <f t="shared" si="2"/>
        <v/>
      </c>
      <c r="BA64" s="1377" t="str">
        <f t="shared" si="3"/>
        <v/>
      </c>
      <c r="BB64" s="1377" t="str">
        <f t="shared" si="4"/>
        <v/>
      </c>
      <c r="BC64" s="1377" t="str">
        <f t="shared" si="5"/>
        <v/>
      </c>
      <c r="BD64" s="1378">
        <f t="shared" si="6"/>
        <v>0</v>
      </c>
      <c r="BE64" s="1378">
        <f t="shared" si="7"/>
        <v>0</v>
      </c>
      <c r="BF64" s="1378">
        <f t="shared" si="8"/>
        <v>0</v>
      </c>
    </row>
    <row r="65" spans="1:71" s="1178" customFormat="1" ht="15" x14ac:dyDescent="0.25">
      <c r="A65" s="1229" t="s">
        <v>80</v>
      </c>
      <c r="B65" s="1268">
        <f>SUM(C65:D65)</f>
        <v>0</v>
      </c>
      <c r="C65" s="1224"/>
      <c r="D65" s="1225"/>
      <c r="E65" s="1224"/>
      <c r="F65" s="1258"/>
      <c r="G65" s="1262"/>
      <c r="H65" s="1263"/>
      <c r="I65" s="1379" t="str">
        <f t="shared" si="2"/>
        <v/>
      </c>
      <c r="BA65" s="1377" t="str">
        <f t="shared" si="3"/>
        <v/>
      </c>
      <c r="BB65" s="1377" t="str">
        <f t="shared" si="4"/>
        <v/>
      </c>
      <c r="BC65" s="1377" t="str">
        <f t="shared" si="5"/>
        <v/>
      </c>
      <c r="BD65" s="1378">
        <f t="shared" si="6"/>
        <v>0</v>
      </c>
      <c r="BE65" s="1378">
        <f t="shared" si="7"/>
        <v>0</v>
      </c>
      <c r="BF65" s="1378">
        <f t="shared" si="8"/>
        <v>0</v>
      </c>
    </row>
    <row r="66" spans="1:71" s="1178" customFormat="1" ht="15" x14ac:dyDescent="0.25">
      <c r="A66" s="1226" t="s">
        <v>81</v>
      </c>
      <c r="B66" s="1223">
        <f>SUM(C66:D66)</f>
        <v>0</v>
      </c>
      <c r="C66" s="1266"/>
      <c r="D66" s="1231"/>
      <c r="E66" s="1271"/>
      <c r="F66" s="1267"/>
      <c r="G66" s="1264"/>
      <c r="H66" s="1265"/>
      <c r="I66" s="1379" t="str">
        <f t="shared" si="2"/>
        <v/>
      </c>
      <c r="BA66" s="1377" t="str">
        <f t="shared" si="3"/>
        <v/>
      </c>
      <c r="BB66" s="1377" t="str">
        <f t="shared" si="4"/>
        <v/>
      </c>
      <c r="BC66" s="1377" t="str">
        <f t="shared" si="5"/>
        <v/>
      </c>
      <c r="BD66" s="1378">
        <f t="shared" si="6"/>
        <v>0</v>
      </c>
      <c r="BE66" s="1378">
        <f t="shared" si="7"/>
        <v>0</v>
      </c>
      <c r="BF66" s="1378">
        <f t="shared" si="8"/>
        <v>0</v>
      </c>
    </row>
    <row r="67" spans="1:71" s="1178" customFormat="1" ht="15" x14ac:dyDescent="0.25">
      <c r="A67" s="1232" t="s">
        <v>82</v>
      </c>
      <c r="B67" s="1233">
        <f>SUM(C67:D67)</f>
        <v>8</v>
      </c>
      <c r="C67" s="1234">
        <f t="shared" ref="C67:H67" si="9">SUM(C26:C66)</f>
        <v>0</v>
      </c>
      <c r="D67" s="1235">
        <f t="shared" si="9"/>
        <v>8</v>
      </c>
      <c r="E67" s="1233">
        <f t="shared" si="9"/>
        <v>6</v>
      </c>
      <c r="F67" s="1272">
        <f t="shared" si="9"/>
        <v>2</v>
      </c>
      <c r="G67" s="1260">
        <f t="shared" si="9"/>
        <v>0</v>
      </c>
      <c r="H67" s="1235">
        <f t="shared" si="9"/>
        <v>0</v>
      </c>
    </row>
    <row r="68" spans="1:71" s="1178" customFormat="1" ht="13.5" customHeight="1" x14ac:dyDescent="0.25">
      <c r="A68" s="1279" t="s">
        <v>83</v>
      </c>
      <c r="B68" s="1278"/>
      <c r="C68" s="1368"/>
      <c r="D68" s="1278"/>
      <c r="E68" s="1278"/>
      <c r="F68" s="1278"/>
      <c r="G68" s="1278"/>
      <c r="H68" s="1278"/>
    </row>
    <row r="69" spans="1:71" s="1178" customFormat="1" ht="47.25" customHeight="1" x14ac:dyDescent="0.25">
      <c r="A69" s="1357" t="s">
        <v>84</v>
      </c>
      <c r="B69" s="1181"/>
      <c r="C69" s="1278"/>
      <c r="D69" s="1278"/>
      <c r="E69" s="1278"/>
      <c r="F69" s="1278"/>
      <c r="G69" s="1278"/>
      <c r="H69" s="1278"/>
    </row>
    <row r="70" spans="1:71" s="1178" customFormat="1" ht="64.5" customHeight="1" x14ac:dyDescent="0.25">
      <c r="A70" s="1332" t="s">
        <v>85</v>
      </c>
      <c r="B70" s="1349" t="s">
        <v>86</v>
      </c>
      <c r="C70" s="1278"/>
      <c r="D70" s="1278"/>
      <c r="E70" s="1278"/>
      <c r="F70" s="1278"/>
      <c r="G70" s="1278"/>
      <c r="H70" s="1278"/>
    </row>
    <row r="71" spans="1:71" s="1178" customFormat="1" ht="15" x14ac:dyDescent="0.25">
      <c r="A71" s="1350" t="s">
        <v>46</v>
      </c>
      <c r="B71" s="1348"/>
      <c r="C71" s="1278"/>
      <c r="D71" s="1278"/>
      <c r="E71" s="1278"/>
      <c r="F71" s="1278"/>
      <c r="G71" s="1278"/>
      <c r="H71" s="1278"/>
    </row>
    <row r="72" spans="1:71" s="1353" customFormat="1" ht="13.5" customHeight="1" x14ac:dyDescent="0.25">
      <c r="A72" s="1219" t="s">
        <v>87</v>
      </c>
      <c r="B72" s="1351"/>
      <c r="C72" s="1278"/>
      <c r="D72" s="1278"/>
      <c r="E72" s="1278"/>
      <c r="F72" s="1278"/>
      <c r="G72" s="1278"/>
      <c r="H72" s="1278"/>
    </row>
    <row r="73" spans="1:71" s="1179" customFormat="1" ht="48" customHeight="1" x14ac:dyDescent="0.2">
      <c r="A73" s="1357" t="s">
        <v>88</v>
      </c>
      <c r="B73" s="1236"/>
      <c r="C73" s="1236"/>
      <c r="D73" s="1236"/>
      <c r="E73" s="1236"/>
      <c r="F73" s="1236"/>
      <c r="G73" s="1236"/>
      <c r="H73" s="1236"/>
      <c r="I73" s="1236"/>
      <c r="J73" s="1236"/>
      <c r="K73" s="1218"/>
      <c r="L73" s="1218"/>
      <c r="M73" s="1218"/>
      <c r="N73" s="1352"/>
      <c r="O73" s="1352"/>
      <c r="P73" s="1237"/>
      <c r="Q73" s="1237"/>
      <c r="R73" s="1237"/>
      <c r="S73" s="1237"/>
      <c r="T73" s="1182"/>
      <c r="U73" s="1182"/>
      <c r="V73" s="1182"/>
      <c r="W73" s="1182"/>
      <c r="X73" s="1182"/>
      <c r="Y73" s="1182"/>
    </row>
    <row r="74" spans="1:71" s="1180" customFormat="1" ht="60.75" customHeight="1" x14ac:dyDescent="0.2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1238"/>
      <c r="N74" s="1238"/>
      <c r="O74" s="1182"/>
      <c r="P74" s="1182"/>
      <c r="Q74" s="1182"/>
      <c r="R74" s="1182"/>
      <c r="S74" s="1182"/>
      <c r="T74" s="1182"/>
      <c r="U74" s="1179"/>
      <c r="V74" s="1179"/>
      <c r="W74" s="1179"/>
      <c r="X74" s="1179"/>
      <c r="Y74" s="1179"/>
      <c r="Z74" s="1179"/>
      <c r="AA74" s="1179"/>
      <c r="AB74" s="1179"/>
      <c r="AC74" s="1179"/>
      <c r="AD74" s="1179"/>
      <c r="AE74" s="1179"/>
      <c r="AF74" s="1179"/>
      <c r="AG74" s="1179"/>
    </row>
    <row r="75" spans="1:71" s="1180" customFormat="1" ht="21" x14ac:dyDescent="0.15">
      <c r="A75" s="1451"/>
      <c r="B75" s="1467"/>
      <c r="C75" s="1239" t="s">
        <v>93</v>
      </c>
      <c r="D75" s="1240" t="s">
        <v>94</v>
      </c>
      <c r="E75" s="1240" t="s">
        <v>95</v>
      </c>
      <c r="F75" s="1240" t="s">
        <v>26</v>
      </c>
      <c r="G75" s="1240" t="s">
        <v>96</v>
      </c>
      <c r="H75" s="1221" t="s">
        <v>97</v>
      </c>
      <c r="I75" s="1269" t="s">
        <v>11</v>
      </c>
      <c r="J75" s="1270" t="s">
        <v>12</v>
      </c>
      <c r="K75" s="1239" t="s">
        <v>38</v>
      </c>
      <c r="L75" s="1220" t="s">
        <v>40</v>
      </c>
      <c r="M75" s="1238"/>
      <c r="N75" s="1238"/>
      <c r="O75" s="1182"/>
      <c r="P75" s="1182"/>
      <c r="Q75" s="1182"/>
      <c r="R75" s="1182"/>
      <c r="S75" s="1182"/>
      <c r="T75" s="1182"/>
      <c r="U75" s="1179"/>
      <c r="V75" s="1179"/>
      <c r="W75" s="1179"/>
      <c r="X75" s="1179"/>
      <c r="Y75" s="1179"/>
      <c r="Z75" s="1179"/>
      <c r="AA75" s="1179"/>
      <c r="AB75" s="1179"/>
      <c r="AC75" s="1179"/>
      <c r="AD75" s="1179"/>
      <c r="AE75" s="1179"/>
      <c r="AF75" s="1179"/>
      <c r="AG75" s="1179"/>
    </row>
    <row r="76" spans="1:71" s="1180" customFormat="1" ht="15.95" customHeight="1" x14ac:dyDescent="0.15">
      <c r="A76" s="1241" t="s">
        <v>98</v>
      </c>
      <c r="B76" s="1242">
        <f>SUM(C76:H76)</f>
        <v>0</v>
      </c>
      <c r="C76" s="1243"/>
      <c r="D76" s="1201"/>
      <c r="E76" s="1201"/>
      <c r="F76" s="1201"/>
      <c r="G76" s="1201"/>
      <c r="H76" s="1244"/>
      <c r="I76" s="1245"/>
      <c r="J76" s="1282"/>
      <c r="K76" s="1283"/>
      <c r="L76" s="1284"/>
      <c r="M76" s="1379" t="str">
        <f>$BA76&amp;""&amp;$BB76&amp;""&amp;$BC76&amp;""</f>
        <v/>
      </c>
      <c r="N76" s="1182"/>
      <c r="O76" s="1182"/>
      <c r="P76" s="1182"/>
      <c r="Q76" s="1182"/>
      <c r="R76" s="1182"/>
      <c r="Y76" s="1179"/>
      <c r="Z76" s="1179"/>
      <c r="AG76" s="1179"/>
      <c r="BA76" s="1377" t="str">
        <f>IF($B76&lt;&gt;SUM(C76:H76),"NO ALTERE LAS FORMULAS, la suma de las edades NO es igual al TOTAL.","")</f>
        <v/>
      </c>
      <c r="BB76" s="1377" t="str">
        <f>IF($B76&lt;&gt;$I76+$J76,"El número TOTAL de solicitudes resueltas NO ES IGUAL a la suma POR SEXO.","")</f>
        <v/>
      </c>
      <c r="BC76" s="1377" t="str">
        <f>IF(AND($B76&lt;&gt;0,SUM($K76:$L76)&lt;&gt;0),"Recuerde que * Registra Establecimiento que resuelve - ** Registra Establecimiento que solicita la Teleasistencia.","")</f>
        <v/>
      </c>
      <c r="BD76" s="1378">
        <f>IF($B76&lt;&gt;SUM(C76:H76),1,0)</f>
        <v>0</v>
      </c>
      <c r="BE76" s="1378">
        <f>IF($B76&lt;&gt;$I76+$J76,1,0)</f>
        <v>0</v>
      </c>
      <c r="BF76" s="1378">
        <f>IF(AND(B76&lt;&gt;0,SUM(K76:L76)&lt;&gt;0),1,0)</f>
        <v>0</v>
      </c>
      <c r="BL76" s="1205"/>
      <c r="BM76" s="1381"/>
      <c r="BN76" s="1381"/>
      <c r="BO76" s="1255"/>
      <c r="BP76" s="1205"/>
      <c r="BQ76" s="1205"/>
      <c r="BR76" s="1205"/>
      <c r="BS76" s="1205"/>
    </row>
    <row r="77" spans="1:71" s="1180" customFormat="1" ht="21.75" customHeight="1" x14ac:dyDescent="0.15">
      <c r="A77" s="1246" t="s">
        <v>99</v>
      </c>
      <c r="B77" s="1230">
        <f>SUM(C77:H77)</f>
        <v>0</v>
      </c>
      <c r="C77" s="1247"/>
      <c r="D77" s="1200"/>
      <c r="E77" s="1200"/>
      <c r="F77" s="1200"/>
      <c r="G77" s="1200"/>
      <c r="H77" s="1248"/>
      <c r="I77" s="1249"/>
      <c r="J77" s="1267"/>
      <c r="K77" s="1285"/>
      <c r="L77" s="1265"/>
      <c r="M77" s="1379" t="str">
        <f>$BA77&amp;""&amp;$BB77&amp;""&amp;$BC77&amp;""</f>
        <v/>
      </c>
      <c r="N77" s="1182"/>
      <c r="O77" s="1182"/>
      <c r="P77" s="1182"/>
      <c r="Q77" s="1182"/>
      <c r="R77" s="1182"/>
      <c r="S77" s="1186"/>
      <c r="T77" s="1250"/>
      <c r="U77" s="1250"/>
      <c r="V77" s="1251"/>
      <c r="W77" s="1186"/>
      <c r="X77" s="1186"/>
      <c r="Y77" s="1179"/>
      <c r="Z77" s="1179"/>
      <c r="AG77" s="1179"/>
      <c r="BA77" s="1377" t="str">
        <f>IF($B77&lt;&gt;SUM(C77:H77),"NO ALTERE LAS FORMULAS, la suma de las edades NO es igual al TOTAL.","")</f>
        <v/>
      </c>
      <c r="BB77" s="1377" t="str">
        <f>IF($B77&lt;&gt;$I77+$J77,"El número TOTAL de solicitudes resueltas NO ES IGUAL a la suma POR SEXO.","")</f>
        <v/>
      </c>
      <c r="BC77" s="1377" t="str">
        <f>IF(AND($B77&lt;&gt;0,SUM($K77:$L77)&lt;&gt;0),"Recuerde que * Registra Establecimiento que resuelve - ** Registra Establecimiento que solicita la Teleasistencia.","")</f>
        <v/>
      </c>
      <c r="BD77" s="1378">
        <f>IF($B77&lt;&gt;SUM(C77:H77),1,0)</f>
        <v>0</v>
      </c>
      <c r="BE77" s="1378">
        <f>IF($B77&lt;&gt;$I77+$J77,1,0)</f>
        <v>0</v>
      </c>
      <c r="BF77" s="1378">
        <f>IF(AND(B77&lt;&gt;0,SUM(K77:L77)&lt;&gt;0),1,0)</f>
        <v>0</v>
      </c>
      <c r="BL77" s="1205"/>
      <c r="BM77" s="1381"/>
      <c r="BN77" s="1381"/>
      <c r="BO77" s="1255"/>
      <c r="BP77" s="1205"/>
      <c r="BQ77" s="1205"/>
      <c r="BR77" s="1205"/>
      <c r="BS77" s="1205"/>
    </row>
    <row r="78" spans="1:71" s="1180" customFormat="1" ht="15.95" customHeight="1" x14ac:dyDescent="0.15">
      <c r="A78" s="1252" t="s">
        <v>100</v>
      </c>
      <c r="B78" s="1203">
        <f>SUM(C78:H78)</f>
        <v>0</v>
      </c>
      <c r="C78" s="1253"/>
      <c r="D78" s="1198"/>
      <c r="E78" s="1198"/>
      <c r="F78" s="1198"/>
      <c r="G78" s="1198"/>
      <c r="H78" s="1254"/>
      <c r="I78" s="1197"/>
      <c r="J78" s="1286"/>
      <c r="K78" s="1287"/>
      <c r="L78" s="1288"/>
      <c r="M78" s="1379" t="str">
        <f>$BA78&amp;""&amp;$BB78&amp;""&amp;$BC78&amp;""</f>
        <v/>
      </c>
      <c r="N78" s="1182"/>
      <c r="O78" s="1182"/>
      <c r="P78" s="1182"/>
      <c r="Q78" s="1182"/>
      <c r="R78" s="1182"/>
      <c r="S78" s="1186"/>
      <c r="T78" s="1250"/>
      <c r="U78" s="1250"/>
      <c r="V78" s="1251"/>
      <c r="W78" s="1186"/>
      <c r="X78" s="1186"/>
      <c r="Y78" s="1179"/>
      <c r="Z78" s="1179"/>
      <c r="AG78" s="1179"/>
      <c r="BA78" s="1377" t="str">
        <f>IF($B78&lt;&gt;SUM(C78:H78),"NO ALTERE LAS FORMULAS, la suma de las edades NO es igual al TOTAL.","")</f>
        <v/>
      </c>
      <c r="BB78" s="1377" t="str">
        <f>IF($B78&lt;&gt;$I78+$J78,"El número TOTAL de solicitudes resueltas NO ES IGUAL a la suma POR SEXO.","")</f>
        <v/>
      </c>
      <c r="BC78" s="1377" t="str">
        <f>IF(AND($B78&lt;&gt;0,SUM($K78:$L78)&lt;&gt;0),"Recuerde que * Registra Establecimiento que resuelve - ** Registra Establecimiento que solicita la Teleasistencia.","")</f>
        <v/>
      </c>
      <c r="BD78" s="1378">
        <f>IF($B78&lt;&gt;SUM(C78:H78),1,0)</f>
        <v>0</v>
      </c>
      <c r="BE78" s="1378">
        <f>IF($B78&lt;&gt;$I78+$J78,1,0)</f>
        <v>0</v>
      </c>
      <c r="BF78" s="1378">
        <f>IF(AND(B78&lt;&gt;0,SUM(K78:L78)&lt;&gt;0),1,0)</f>
        <v>0</v>
      </c>
      <c r="BL78" s="1205"/>
      <c r="BM78" s="1381"/>
      <c r="BN78" s="1381"/>
      <c r="BO78" s="1255"/>
      <c r="BP78" s="1205"/>
      <c r="BQ78" s="1205"/>
      <c r="BR78" s="1205"/>
      <c r="BS78" s="1205"/>
    </row>
    <row r="79" spans="1:71" s="1190" customFormat="1" ht="13.5" customHeight="1" x14ac:dyDescent="0.2">
      <c r="A79" s="1279" t="s">
        <v>101</v>
      </c>
      <c r="B79" s="1359"/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X79" s="1186"/>
      <c r="Y79" s="1186"/>
    </row>
    <row r="80" spans="1:71" s="1186" customFormat="1" ht="55.5" customHeight="1" x14ac:dyDescent="0.2">
      <c r="A80" s="1360" t="s">
        <v>102</v>
      </c>
      <c r="B80" s="1324"/>
      <c r="C80" s="1325"/>
      <c r="D80" s="1325"/>
      <c r="E80" s="1325"/>
      <c r="F80" s="1354"/>
      <c r="G80" s="1325"/>
      <c r="H80" s="1325"/>
      <c r="I80" s="1325"/>
      <c r="J80" s="1325"/>
      <c r="K80" s="1311"/>
      <c r="L80" s="1308"/>
      <c r="M80" s="1326"/>
      <c r="N80" s="1326"/>
      <c r="O80" s="1326"/>
      <c r="BA80" s="1205"/>
      <c r="BB80" s="1205"/>
      <c r="BC80" s="1205"/>
      <c r="BE80" s="1205"/>
      <c r="BF80" s="1205"/>
    </row>
    <row r="81" spans="1:69" s="1297" customFormat="1" ht="18" customHeight="1" x14ac:dyDescent="0.1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1186"/>
      <c r="H81" s="1186"/>
      <c r="I81" s="1186"/>
      <c r="J81" s="1186"/>
      <c r="K81" s="1186"/>
      <c r="L81" s="1186"/>
      <c r="M81" s="1186"/>
      <c r="N81" s="1186"/>
      <c r="O81" s="1186"/>
      <c r="P81" s="1186"/>
      <c r="Q81" s="1186"/>
      <c r="R81" s="1186"/>
      <c r="S81" s="1186"/>
      <c r="T81" s="1186"/>
      <c r="U81" s="1186"/>
      <c r="V81" s="1186"/>
      <c r="W81" s="1186"/>
      <c r="X81" s="1186"/>
      <c r="Y81" s="1186"/>
      <c r="Z81" s="1186"/>
      <c r="AA81" s="1186"/>
      <c r="AG81" s="1186"/>
      <c r="AH81" s="1186"/>
      <c r="AI81" s="1186"/>
      <c r="AJ81" s="1186"/>
      <c r="AK81" s="1186"/>
      <c r="AL81" s="1186"/>
      <c r="AM81" s="1186"/>
      <c r="AN81" s="1186"/>
      <c r="AO81" s="1186"/>
      <c r="AP81" s="1186"/>
      <c r="AQ81" s="1186"/>
      <c r="AR81" s="1186"/>
      <c r="AS81" s="1186"/>
      <c r="AT81" s="1205"/>
      <c r="AU81" s="1205"/>
      <c r="AV81" s="1205"/>
      <c r="AW81" s="1205"/>
      <c r="AX81" s="1205"/>
      <c r="AY81" s="1205"/>
      <c r="AZ81" s="1205"/>
      <c r="BA81" s="1205"/>
      <c r="BB81" s="1186"/>
      <c r="BC81" s="1186"/>
      <c r="BD81" s="1186"/>
      <c r="BE81" s="1186"/>
      <c r="BF81" s="1186"/>
      <c r="BG81" s="1186"/>
      <c r="BH81" s="1205"/>
      <c r="BI81" s="1205"/>
      <c r="BJ81" s="1205"/>
      <c r="BK81" s="1205"/>
      <c r="BL81" s="1205"/>
      <c r="BM81" s="1205"/>
      <c r="BN81" s="1205"/>
      <c r="BO81" s="1205"/>
      <c r="BP81" s="1205"/>
    </row>
    <row r="82" spans="1:69" s="1297" customFormat="1" ht="18" customHeight="1" x14ac:dyDescent="0.15">
      <c r="A82" s="1424"/>
      <c r="B82" s="1425"/>
      <c r="C82" s="1441"/>
      <c r="D82" s="1421"/>
      <c r="E82" s="1421"/>
      <c r="F82" s="1421"/>
      <c r="G82" s="129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1186"/>
      <c r="U82" s="1186"/>
      <c r="V82" s="1186"/>
      <c r="W82" s="1186"/>
      <c r="X82" s="1186"/>
      <c r="Y82" s="1186"/>
      <c r="Z82" s="1186"/>
      <c r="AA82" s="1186"/>
      <c r="AG82" s="1186"/>
      <c r="AH82" s="1186"/>
      <c r="AI82" s="1186"/>
      <c r="AJ82" s="1186"/>
      <c r="AK82" s="1186"/>
      <c r="AL82" s="1186"/>
      <c r="AM82" s="1186"/>
      <c r="AN82" s="1186"/>
      <c r="AO82" s="1186"/>
      <c r="AP82" s="1186"/>
      <c r="AQ82" s="1186"/>
      <c r="AR82" s="1186"/>
      <c r="AS82" s="1186"/>
      <c r="AT82" s="1205"/>
      <c r="AU82" s="1205"/>
      <c r="AV82" s="1205"/>
      <c r="AW82" s="1205"/>
      <c r="AX82" s="1205"/>
      <c r="AY82" s="1205"/>
      <c r="AZ82" s="1205"/>
      <c r="BA82" s="1205"/>
      <c r="BB82" s="1186"/>
      <c r="BC82" s="1186"/>
      <c r="BD82" s="1186"/>
      <c r="BE82" s="1186"/>
      <c r="BF82" s="1186"/>
      <c r="BG82" s="1186"/>
      <c r="BH82" s="1205"/>
      <c r="BI82" s="1205"/>
      <c r="BJ82" s="1205"/>
      <c r="BK82" s="1205"/>
      <c r="BL82" s="1205"/>
      <c r="BM82" s="1205"/>
      <c r="BN82" s="1205"/>
      <c r="BO82" s="1205"/>
      <c r="BP82" s="1205"/>
    </row>
    <row r="83" spans="1:69" s="1297" customFormat="1" ht="12.95" customHeight="1" x14ac:dyDescent="0.15">
      <c r="A83" s="1448" t="s">
        <v>107</v>
      </c>
      <c r="B83" s="1449"/>
      <c r="C83" s="1268">
        <f>SUM(D83:F83)</f>
        <v>0</v>
      </c>
      <c r="D83" s="1245"/>
      <c r="E83" s="1376"/>
      <c r="F83" s="1376"/>
      <c r="G83" s="1380" t="str">
        <f t="shared" ref="G83:G88" si="10">$BA83&amp;""</f>
        <v/>
      </c>
      <c r="H83" s="1186"/>
      <c r="I83" s="1328"/>
      <c r="J83" s="1186"/>
      <c r="K83" s="1186"/>
      <c r="L83" s="1186"/>
      <c r="M83" s="1186"/>
      <c r="N83" s="1186"/>
      <c r="O83" s="1186" t="s">
        <v>15</v>
      </c>
      <c r="P83" s="1186"/>
      <c r="Q83" s="1186"/>
      <c r="R83" s="1186"/>
      <c r="S83" s="1186"/>
      <c r="T83" s="1186"/>
      <c r="U83" s="1186"/>
      <c r="V83" s="1186"/>
      <c r="W83" s="1186"/>
      <c r="X83" s="1186"/>
      <c r="Y83" s="1186"/>
      <c r="Z83" s="1186"/>
      <c r="AA83" s="1186"/>
      <c r="AG83" s="1186"/>
      <c r="AH83" s="1186"/>
      <c r="AI83" s="1186"/>
      <c r="AJ83" s="1186"/>
      <c r="AK83" s="1186"/>
      <c r="AL83" s="1186"/>
      <c r="AM83" s="1186"/>
      <c r="AN83" s="1186"/>
      <c r="AO83" s="1186"/>
      <c r="AP83" s="1186"/>
      <c r="AQ83" s="1186"/>
      <c r="AR83" s="1186"/>
      <c r="AS83" s="1186"/>
      <c r="AT83" s="1205"/>
      <c r="AU83" s="1205"/>
      <c r="AV83" s="1205"/>
      <c r="AW83" s="1205"/>
      <c r="AX83" s="1205"/>
      <c r="AY83" s="1205"/>
      <c r="AZ83" s="1205"/>
      <c r="BA83" s="1377" t="str">
        <f t="shared" ref="BA83:BA88" si="11">IF($C83&lt;&gt;SUM(D83:F83),"NO ALTERE LAS FORMULAS, la suma de las edades NO es igual al TOTAL.","")</f>
        <v/>
      </c>
      <c r="BB83" s="1205"/>
      <c r="BC83" s="1205"/>
      <c r="BD83" s="1378">
        <f t="shared" ref="BD83:BD88" si="12">IF($C83&lt;&gt;SUM(D83:F83),1,0)</f>
        <v>0</v>
      </c>
      <c r="BE83" s="1186"/>
      <c r="BF83" s="1205"/>
      <c r="BG83" s="1186"/>
      <c r="BH83" s="1205"/>
      <c r="BI83" s="1205"/>
      <c r="BJ83" s="1205"/>
      <c r="BK83" s="1205"/>
      <c r="BL83" s="1205"/>
      <c r="BM83" s="1205"/>
      <c r="BN83" s="1205"/>
      <c r="BO83" s="1205"/>
      <c r="BP83" s="1205"/>
    </row>
    <row r="84" spans="1:69" s="1297" customFormat="1" ht="12.95" customHeight="1" x14ac:dyDescent="0.15">
      <c r="A84" s="1435" t="s">
        <v>108</v>
      </c>
      <c r="B84" s="1436"/>
      <c r="C84" s="1329">
        <f t="shared" ref="C84:C89" si="13">SUM(D84:F84)</f>
        <v>0</v>
      </c>
      <c r="D84" s="1257"/>
      <c r="E84" s="1257"/>
      <c r="F84" s="1257"/>
      <c r="G84" s="1380" t="str">
        <f t="shared" si="10"/>
        <v/>
      </c>
      <c r="H84" s="1186"/>
      <c r="I84" s="1328"/>
      <c r="J84" s="1186"/>
      <c r="K84" s="1186"/>
      <c r="L84" s="1186"/>
      <c r="M84" s="1186"/>
      <c r="N84" s="1186"/>
      <c r="O84" s="1186" t="s">
        <v>15</v>
      </c>
      <c r="P84" s="1186"/>
      <c r="Q84" s="1186"/>
      <c r="R84" s="1186"/>
      <c r="S84" s="1186"/>
      <c r="T84" s="1186"/>
      <c r="U84" s="1186"/>
      <c r="V84" s="1186"/>
      <c r="W84" s="1186"/>
      <c r="X84" s="1186"/>
      <c r="Y84" s="1186"/>
      <c r="Z84" s="1186"/>
      <c r="AA84" s="1186"/>
      <c r="AG84" s="1186"/>
      <c r="AH84" s="1186"/>
      <c r="AI84" s="1186"/>
      <c r="AJ84" s="1186"/>
      <c r="AK84" s="1186"/>
      <c r="AL84" s="1186"/>
      <c r="AM84" s="1186"/>
      <c r="AN84" s="1186"/>
      <c r="AO84" s="1186"/>
      <c r="AP84" s="1186"/>
      <c r="AQ84" s="1186"/>
      <c r="AR84" s="1186"/>
      <c r="AS84" s="1186"/>
      <c r="AT84" s="1205"/>
      <c r="AU84" s="1205"/>
      <c r="AV84" s="1205"/>
      <c r="AW84" s="1205"/>
      <c r="AX84" s="1205"/>
      <c r="AY84" s="1205"/>
      <c r="AZ84" s="1205"/>
      <c r="BA84" s="1377" t="str">
        <f t="shared" si="11"/>
        <v/>
      </c>
      <c r="BB84" s="1205"/>
      <c r="BC84" s="1205"/>
      <c r="BD84" s="1378">
        <f t="shared" si="12"/>
        <v>0</v>
      </c>
      <c r="BE84" s="1186"/>
      <c r="BF84" s="1205"/>
      <c r="BG84" s="1186"/>
      <c r="BH84" s="1205"/>
      <c r="BI84" s="1205"/>
      <c r="BJ84" s="1205"/>
      <c r="BK84" s="1205"/>
      <c r="BL84" s="1205"/>
      <c r="BM84" s="1205"/>
      <c r="BN84" s="1205"/>
      <c r="BO84" s="1205"/>
      <c r="BP84" s="1205"/>
    </row>
    <row r="85" spans="1:69" s="1297" customFormat="1" ht="12.95" customHeight="1" x14ac:dyDescent="0.15">
      <c r="A85" s="1435" t="s">
        <v>109</v>
      </c>
      <c r="B85" s="1436"/>
      <c r="C85" s="1329">
        <f t="shared" si="13"/>
        <v>0</v>
      </c>
      <c r="D85" s="1257"/>
      <c r="E85" s="1257"/>
      <c r="F85" s="1257"/>
      <c r="G85" s="1380" t="str">
        <f t="shared" si="10"/>
        <v/>
      </c>
      <c r="H85" s="1186"/>
      <c r="I85" s="1328"/>
      <c r="J85" s="1186"/>
      <c r="K85" s="1186"/>
      <c r="L85" s="1186"/>
      <c r="M85" s="1186"/>
      <c r="N85" s="1186"/>
      <c r="O85" s="1186" t="s">
        <v>15</v>
      </c>
      <c r="P85" s="1186"/>
      <c r="Q85" s="1186"/>
      <c r="R85" s="1186"/>
      <c r="S85" s="1186"/>
      <c r="T85" s="1186"/>
      <c r="U85" s="1186"/>
      <c r="V85" s="1186"/>
      <c r="W85" s="1186"/>
      <c r="X85" s="1186"/>
      <c r="Y85" s="1186"/>
      <c r="Z85" s="1186"/>
      <c r="AA85" s="1186"/>
      <c r="AG85" s="1186"/>
      <c r="AH85" s="1186"/>
      <c r="AI85" s="1186"/>
      <c r="AJ85" s="1186"/>
      <c r="AK85" s="1186"/>
      <c r="AL85" s="1186"/>
      <c r="AM85" s="1186"/>
      <c r="AN85" s="1186"/>
      <c r="AO85" s="1186"/>
      <c r="AP85" s="1186"/>
      <c r="AQ85" s="1186"/>
      <c r="AR85" s="1186"/>
      <c r="AS85" s="1186"/>
      <c r="AT85" s="1205"/>
      <c r="AU85" s="1205"/>
      <c r="AV85" s="1205"/>
      <c r="AW85" s="1205"/>
      <c r="AX85" s="1205"/>
      <c r="AY85" s="1205"/>
      <c r="AZ85" s="1205"/>
      <c r="BA85" s="1377" t="str">
        <f t="shared" si="11"/>
        <v/>
      </c>
      <c r="BB85" s="1205"/>
      <c r="BC85" s="1205"/>
      <c r="BD85" s="1378">
        <f t="shared" si="12"/>
        <v>0</v>
      </c>
      <c r="BE85" s="1186"/>
      <c r="BF85" s="1205"/>
      <c r="BG85" s="1186"/>
      <c r="BH85" s="1205"/>
      <c r="BI85" s="1205"/>
      <c r="BJ85" s="1205"/>
      <c r="BK85" s="1205"/>
      <c r="BL85" s="1205"/>
      <c r="BM85" s="1205"/>
      <c r="BN85" s="1205"/>
      <c r="BO85" s="1205"/>
      <c r="BP85" s="1205"/>
    </row>
    <row r="86" spans="1:69" s="1297" customFormat="1" ht="12.95" customHeight="1" x14ac:dyDescent="0.15">
      <c r="A86" s="1435" t="s">
        <v>110</v>
      </c>
      <c r="B86" s="1436"/>
      <c r="C86" s="1329">
        <f t="shared" si="13"/>
        <v>0</v>
      </c>
      <c r="D86" s="1257"/>
      <c r="E86" s="1257"/>
      <c r="F86" s="1257"/>
      <c r="G86" s="1380" t="str">
        <f t="shared" si="10"/>
        <v/>
      </c>
      <c r="H86" s="1186"/>
      <c r="I86" s="1328"/>
      <c r="J86" s="1186"/>
      <c r="K86" s="1186"/>
      <c r="L86" s="1186"/>
      <c r="M86" s="1186"/>
      <c r="N86" s="1186"/>
      <c r="O86" s="1186" t="s">
        <v>15</v>
      </c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205"/>
      <c r="AU86" s="1205"/>
      <c r="AV86" s="1205"/>
      <c r="AW86" s="1205"/>
      <c r="AX86" s="1205"/>
      <c r="AY86" s="1205"/>
      <c r="AZ86" s="1205"/>
      <c r="BA86" s="1377" t="str">
        <f t="shared" si="11"/>
        <v/>
      </c>
      <c r="BB86" s="1205"/>
      <c r="BC86" s="1205"/>
      <c r="BD86" s="1378">
        <f t="shared" si="12"/>
        <v>0</v>
      </c>
      <c r="BE86" s="1186"/>
      <c r="BF86" s="1205"/>
      <c r="BG86" s="1186"/>
      <c r="BH86" s="1205"/>
      <c r="BI86" s="1205"/>
      <c r="BJ86" s="1205"/>
      <c r="BK86" s="1205"/>
      <c r="BL86" s="1205"/>
      <c r="BM86" s="1205"/>
      <c r="BN86" s="1205"/>
      <c r="BO86" s="1205"/>
      <c r="BP86" s="1205"/>
    </row>
    <row r="87" spans="1:69" s="1297" customFormat="1" ht="12.95" customHeight="1" x14ac:dyDescent="0.15">
      <c r="A87" s="1435" t="s">
        <v>111</v>
      </c>
      <c r="B87" s="1436">
        <v>0</v>
      </c>
      <c r="C87" s="1329">
        <f t="shared" si="13"/>
        <v>0</v>
      </c>
      <c r="D87" s="1257"/>
      <c r="E87" s="1257"/>
      <c r="F87" s="1257"/>
      <c r="G87" s="1380" t="str">
        <f t="shared" si="10"/>
        <v/>
      </c>
      <c r="H87" s="1186"/>
      <c r="I87" s="1328"/>
      <c r="J87" s="1186"/>
      <c r="K87" s="1186"/>
      <c r="L87" s="1186"/>
      <c r="M87" s="1186"/>
      <c r="N87" s="1186"/>
      <c r="O87" s="1186"/>
      <c r="P87" s="1186"/>
      <c r="Q87" s="1186"/>
      <c r="R87" s="1186"/>
      <c r="S87" s="1186"/>
      <c r="T87" s="1186"/>
      <c r="U87" s="1186"/>
      <c r="V87" s="1186"/>
      <c r="W87" s="1186"/>
      <c r="X87" s="1186"/>
      <c r="Y87" s="1186"/>
      <c r="Z87" s="1186"/>
      <c r="AA87" s="1186"/>
      <c r="AG87" s="1186"/>
      <c r="AH87" s="1186"/>
      <c r="AI87" s="1186"/>
      <c r="AJ87" s="1186"/>
      <c r="AK87" s="1186"/>
      <c r="AL87" s="1186"/>
      <c r="AM87" s="1186"/>
      <c r="AN87" s="1186"/>
      <c r="AO87" s="1186"/>
      <c r="AP87" s="1186"/>
      <c r="AQ87" s="1186"/>
      <c r="AR87" s="1186"/>
      <c r="AS87" s="1186"/>
      <c r="AT87" s="1205"/>
      <c r="AU87" s="1205"/>
      <c r="AV87" s="1205"/>
      <c r="AW87" s="1205"/>
      <c r="AX87" s="1205"/>
      <c r="AY87" s="1205"/>
      <c r="AZ87" s="1205"/>
      <c r="BA87" s="1377" t="str">
        <f t="shared" si="11"/>
        <v/>
      </c>
      <c r="BB87" s="1205"/>
      <c r="BC87" s="1205"/>
      <c r="BD87" s="1378">
        <f t="shared" si="12"/>
        <v>0</v>
      </c>
      <c r="BE87" s="1186"/>
      <c r="BF87" s="1205"/>
      <c r="BG87" s="1186"/>
      <c r="BH87" s="1205"/>
      <c r="BI87" s="1205"/>
      <c r="BJ87" s="1205"/>
      <c r="BK87" s="1205"/>
      <c r="BL87" s="1205"/>
      <c r="BM87" s="1205"/>
      <c r="BN87" s="1205"/>
      <c r="BO87" s="1205"/>
      <c r="BP87" s="1205"/>
    </row>
    <row r="88" spans="1:69" s="1297" customFormat="1" ht="12.95" customHeight="1" x14ac:dyDescent="0.15">
      <c r="A88" s="1454" t="s">
        <v>112</v>
      </c>
      <c r="B88" s="1455"/>
      <c r="C88" s="1329">
        <f t="shared" si="13"/>
        <v>0</v>
      </c>
      <c r="D88" s="1259"/>
      <c r="E88" s="1259"/>
      <c r="F88" s="1199"/>
      <c r="G88" s="1380" t="str">
        <f t="shared" si="10"/>
        <v/>
      </c>
      <c r="H88" s="1330"/>
      <c r="I88" s="1330"/>
      <c r="J88" s="1330"/>
      <c r="K88" s="1330"/>
      <c r="L88" s="1330"/>
      <c r="M88" s="1330"/>
      <c r="N88" s="1330"/>
      <c r="O88" s="1330"/>
      <c r="P88" s="1330"/>
      <c r="Q88" s="1331"/>
      <c r="R88" s="1186"/>
      <c r="S88" s="1186"/>
      <c r="T88" s="1186"/>
      <c r="U88" s="1186"/>
      <c r="V88" s="1186"/>
      <c r="W88" s="1186"/>
      <c r="X88" s="1186"/>
      <c r="Y88" s="1186"/>
      <c r="Z88" s="1186"/>
      <c r="AA88" s="1186"/>
      <c r="AG88" s="1186"/>
      <c r="AH88" s="1186"/>
      <c r="AI88" s="1186"/>
      <c r="AJ88" s="1186"/>
      <c r="AK88" s="1186"/>
      <c r="AL88" s="1186"/>
      <c r="AM88" s="1186"/>
      <c r="AN88" s="1186"/>
      <c r="AO88" s="1186"/>
      <c r="AP88" s="1186"/>
      <c r="AQ88" s="1186"/>
      <c r="AR88" s="1186"/>
      <c r="AS88" s="1186"/>
      <c r="AT88" s="1205"/>
      <c r="AU88" s="1205"/>
      <c r="AV88" s="1205"/>
      <c r="AW88" s="1205"/>
      <c r="AX88" s="1205"/>
      <c r="AY88" s="1205"/>
      <c r="AZ88" s="1205"/>
      <c r="BA88" s="1377" t="str">
        <f t="shared" si="11"/>
        <v/>
      </c>
      <c r="BB88" s="1205"/>
      <c r="BC88" s="1205"/>
      <c r="BD88" s="1378">
        <f t="shared" si="12"/>
        <v>0</v>
      </c>
      <c r="BE88" s="1186"/>
      <c r="BF88" s="1205"/>
      <c r="BG88" s="1186"/>
      <c r="BH88" s="1205"/>
      <c r="BI88" s="1205"/>
      <c r="BJ88" s="1205"/>
      <c r="BK88" s="1205"/>
      <c r="BL88" s="1205"/>
      <c r="BM88" s="1205"/>
      <c r="BN88" s="1205"/>
      <c r="BO88" s="1205"/>
      <c r="BP88" s="1205"/>
      <c r="BQ88" s="1205"/>
    </row>
    <row r="89" spans="1:69" s="1297" customFormat="1" ht="12.95" customHeight="1" x14ac:dyDescent="0.15">
      <c r="A89" s="1406" t="s">
        <v>82</v>
      </c>
      <c r="B89" s="1407"/>
      <c r="C89" s="1233">
        <f t="shared" si="13"/>
        <v>0</v>
      </c>
      <c r="D89" s="1233">
        <f>SUM(D83:D88)</f>
        <v>0</v>
      </c>
      <c r="E89" s="1233">
        <f>SUM(E83:E88)</f>
        <v>0</v>
      </c>
      <c r="F89" s="1233">
        <f>SUM(F83:F88)</f>
        <v>0</v>
      </c>
      <c r="G89" s="1327"/>
      <c r="H89" s="1330"/>
      <c r="I89" s="1330"/>
      <c r="J89" s="1330"/>
      <c r="K89" s="1330"/>
      <c r="L89" s="1330"/>
      <c r="M89" s="1330"/>
      <c r="N89" s="1330"/>
      <c r="O89" s="1330"/>
      <c r="P89" s="1330"/>
      <c r="Q89" s="1331"/>
      <c r="R89" s="1186"/>
      <c r="S89" s="1186"/>
      <c r="T89" s="1186"/>
      <c r="U89" s="1186"/>
      <c r="V89" s="1186"/>
      <c r="W89" s="1186"/>
      <c r="X89" s="1186"/>
      <c r="Y89" s="1186"/>
      <c r="Z89" s="1186"/>
      <c r="AA89" s="1186"/>
      <c r="AG89" s="1186"/>
      <c r="AH89" s="1186"/>
      <c r="AI89" s="1186"/>
      <c r="AJ89" s="1186"/>
      <c r="AK89" s="1186"/>
      <c r="AL89" s="1186"/>
      <c r="AM89" s="1186"/>
      <c r="AN89" s="1186"/>
      <c r="AO89" s="1186"/>
      <c r="AP89" s="1186"/>
      <c r="AQ89" s="1186"/>
      <c r="AR89" s="1186"/>
      <c r="AS89" s="1186"/>
      <c r="AT89" s="1205"/>
      <c r="AU89" s="1205"/>
      <c r="AV89" s="1205"/>
      <c r="AW89" s="1205"/>
      <c r="AX89" s="1205"/>
      <c r="AY89" s="1205"/>
      <c r="AZ89" s="1205"/>
      <c r="BA89" s="1205"/>
      <c r="BB89" s="1205"/>
      <c r="BC89" s="1205"/>
      <c r="BD89" s="1186"/>
      <c r="BE89" s="1186"/>
      <c r="BF89" s="1205"/>
      <c r="BG89" s="1186"/>
      <c r="BH89" s="1205"/>
      <c r="BI89" s="1205"/>
      <c r="BJ89" s="1205"/>
      <c r="BK89" s="1205"/>
      <c r="BL89" s="1205"/>
      <c r="BM89" s="1205"/>
      <c r="BN89" s="1205"/>
      <c r="BO89" s="1205"/>
      <c r="BP89" s="1205"/>
      <c r="BQ89" s="1205"/>
    </row>
    <row r="90" spans="1:69" s="1297" customFormat="1" ht="13.5" customHeight="1" x14ac:dyDescent="0.15">
      <c r="A90" s="1371" t="s">
        <v>113</v>
      </c>
      <c r="B90" s="1369"/>
      <c r="C90" s="1278"/>
      <c r="D90" s="1278"/>
      <c r="E90" s="1278"/>
      <c r="F90" s="1278"/>
      <c r="G90" s="1370"/>
      <c r="H90" s="1330"/>
      <c r="I90" s="1330"/>
      <c r="J90" s="1330"/>
      <c r="K90" s="1330"/>
      <c r="L90" s="1330"/>
      <c r="M90" s="1330"/>
      <c r="N90" s="1330"/>
      <c r="O90" s="1330"/>
      <c r="P90" s="1330"/>
      <c r="Q90" s="1331"/>
      <c r="R90" s="1186"/>
      <c r="S90" s="1186"/>
      <c r="T90" s="1186"/>
      <c r="U90" s="1186"/>
      <c r="V90" s="1186"/>
      <c r="W90" s="1186"/>
      <c r="X90" s="1186"/>
      <c r="Y90" s="1186"/>
      <c r="Z90" s="1186"/>
      <c r="AA90" s="1186"/>
      <c r="AG90" s="1186"/>
      <c r="AH90" s="1186"/>
      <c r="AI90" s="1186"/>
      <c r="AJ90" s="1186"/>
      <c r="AK90" s="1186"/>
      <c r="AL90" s="1186"/>
      <c r="AM90" s="1186"/>
      <c r="AN90" s="1186"/>
      <c r="AO90" s="1186"/>
      <c r="AP90" s="1186"/>
      <c r="AQ90" s="1186"/>
      <c r="AR90" s="1186"/>
      <c r="AS90" s="1186"/>
      <c r="AT90" s="1205"/>
      <c r="AU90" s="1205"/>
      <c r="AV90" s="1205"/>
      <c r="AW90" s="1205"/>
      <c r="AX90" s="1205"/>
      <c r="AY90" s="1205"/>
      <c r="AZ90" s="1205"/>
      <c r="BA90" s="1205"/>
      <c r="BB90" s="1205"/>
      <c r="BC90" s="1205"/>
      <c r="BD90" s="1186"/>
      <c r="BE90" s="1186"/>
      <c r="BF90" s="1205"/>
      <c r="BG90" s="1186"/>
      <c r="BH90" s="1205"/>
      <c r="BI90" s="1205"/>
      <c r="BJ90" s="1205"/>
      <c r="BK90" s="1205"/>
      <c r="BL90" s="1205"/>
      <c r="BM90" s="1205"/>
      <c r="BN90" s="1205"/>
      <c r="BO90" s="1205"/>
      <c r="BP90" s="1205"/>
      <c r="BQ90" s="1205"/>
    </row>
    <row r="91" spans="1:69" s="1302" customFormat="1" ht="48.75" customHeight="1" x14ac:dyDescent="0.2">
      <c r="A91" s="1361" t="s">
        <v>114</v>
      </c>
      <c r="B91" s="1309"/>
      <c r="C91" s="1310"/>
      <c r="D91" s="1309"/>
      <c r="E91" s="1311"/>
      <c r="F91" s="1311"/>
      <c r="G91" s="1299"/>
      <c r="H91" s="1299"/>
      <c r="I91" s="1300"/>
      <c r="J91" s="1179"/>
      <c r="K91" s="1179"/>
      <c r="L91" s="1179"/>
      <c r="M91" s="1179"/>
      <c r="N91" s="1179"/>
      <c r="O91" s="1179"/>
      <c r="P91" s="1301"/>
      <c r="Q91" s="1301"/>
      <c r="R91" s="1301"/>
      <c r="S91" s="1301"/>
      <c r="T91" s="1301"/>
    </row>
    <row r="92" spans="1:69" s="1302" customFormat="1" ht="66" customHeight="1" x14ac:dyDescent="0.2">
      <c r="A92" s="1408" t="s">
        <v>115</v>
      </c>
      <c r="B92" s="1473"/>
      <c r="C92" s="1303" t="s">
        <v>82</v>
      </c>
      <c r="D92" s="1304" t="s">
        <v>116</v>
      </c>
      <c r="E92" s="1194" t="s">
        <v>117</v>
      </c>
      <c r="F92" s="1305" t="s">
        <v>118</v>
      </c>
      <c r="G92" s="1355"/>
      <c r="H92" s="1191"/>
      <c r="I92" s="1300"/>
      <c r="J92" s="1179"/>
      <c r="K92" s="1179"/>
      <c r="L92" s="1179"/>
      <c r="M92" s="1179"/>
      <c r="N92" s="1179"/>
      <c r="O92" s="1179"/>
      <c r="P92" s="1301"/>
      <c r="Q92" s="1301"/>
      <c r="R92" s="1301"/>
      <c r="S92" s="1301"/>
      <c r="T92" s="1301"/>
    </row>
    <row r="93" spans="1:69" s="1302" customFormat="1" ht="22.5" customHeight="1" x14ac:dyDescent="0.2">
      <c r="A93" s="1452" t="s">
        <v>119</v>
      </c>
      <c r="B93" s="1453"/>
      <c r="C93" s="1317">
        <f>SUM(D93:F93)</f>
        <v>0</v>
      </c>
      <c r="D93" s="1318"/>
      <c r="E93" s="1319"/>
      <c r="F93" s="1320"/>
      <c r="G93" s="1380" t="str">
        <f>$BA93&amp;""</f>
        <v/>
      </c>
      <c r="H93" s="1190"/>
      <c r="I93" s="1300"/>
      <c r="J93" s="1179"/>
      <c r="K93" s="1179"/>
      <c r="L93" s="1179"/>
      <c r="M93" s="1179"/>
      <c r="N93" s="1179"/>
      <c r="O93" s="1179"/>
      <c r="P93" s="1301"/>
      <c r="Q93" s="1301"/>
      <c r="R93" s="1301"/>
      <c r="S93" s="1301"/>
      <c r="T93" s="1301"/>
      <c r="BA93" s="1377" t="str">
        <f>IF($C93&lt;&gt;SUM(D93:F93),"NO ALTERE LAS FORMULAS, la suma de los profesionales que visita NO es igual al TOTAL.","")</f>
        <v/>
      </c>
      <c r="BB93" s="1205"/>
      <c r="BC93" s="1205"/>
      <c r="BD93" s="1378">
        <f>IF($C93&lt;&gt;SUM(D93:F93),1,0)</f>
        <v>0</v>
      </c>
      <c r="BF93" s="1205"/>
    </row>
    <row r="94" spans="1:69" s="1302" customFormat="1" ht="22.5" customHeight="1" x14ac:dyDescent="0.2">
      <c r="A94" s="1446" t="s">
        <v>120</v>
      </c>
      <c r="B94" s="1447"/>
      <c r="C94" s="1312">
        <f>SUM(D94:F94)</f>
        <v>0</v>
      </c>
      <c r="D94" s="1321"/>
      <c r="E94" s="1322"/>
      <c r="F94" s="1323"/>
      <c r="G94" s="1380" t="str">
        <f>$BA94&amp;""</f>
        <v/>
      </c>
      <c r="H94" s="1190"/>
      <c r="I94" s="1300"/>
      <c r="J94" s="1179"/>
      <c r="K94" s="1179"/>
      <c r="L94" s="1179"/>
      <c r="M94" s="1179"/>
      <c r="N94" s="1179"/>
      <c r="O94" s="1179"/>
      <c r="P94" s="1301"/>
      <c r="Q94" s="1301"/>
      <c r="R94" s="1301"/>
      <c r="S94" s="1301"/>
      <c r="T94" s="1301"/>
      <c r="BA94" s="1377" t="str">
        <f>IF($C94&lt;&gt;SUM(D94:F94),"NO ALTERE LAS FORMULAS, la suma de los profesionales que visita NO es igual al TOTAL.","")</f>
        <v/>
      </c>
      <c r="BB94" s="1205"/>
      <c r="BC94" s="1205"/>
      <c r="BD94" s="1378">
        <f>IF($C94&lt;&gt;SUM(D94:F94),1,0)</f>
        <v>0</v>
      </c>
      <c r="BF94" s="1205"/>
    </row>
    <row r="95" spans="1:69" s="1302" customFormat="1" ht="22.5" customHeight="1" x14ac:dyDescent="0.2">
      <c r="A95" s="1446" t="s">
        <v>121</v>
      </c>
      <c r="B95" s="1447"/>
      <c r="C95" s="1312">
        <f>SUM(D95:F95)</f>
        <v>0</v>
      </c>
      <c r="D95" s="1321"/>
      <c r="E95" s="1322"/>
      <c r="F95" s="1323"/>
      <c r="G95" s="1380" t="str">
        <f>$BA95&amp;""</f>
        <v/>
      </c>
      <c r="H95" s="1190"/>
      <c r="I95" s="1300"/>
      <c r="J95" s="1179"/>
      <c r="K95" s="1179"/>
      <c r="L95" s="1179"/>
      <c r="M95" s="1179"/>
      <c r="N95" s="1179"/>
      <c r="O95" s="1179"/>
      <c r="P95" s="1301"/>
      <c r="Q95" s="1301"/>
      <c r="R95" s="1301"/>
      <c r="S95" s="1301"/>
      <c r="T95" s="1301"/>
      <c r="BA95" s="1377" t="str">
        <f>IF($C95&lt;&gt;SUM(D95:F95),"NO ALTERE LAS FORMULAS, la suma de los profesionales que visita NO es igual al TOTAL.","")</f>
        <v/>
      </c>
      <c r="BB95" s="1205"/>
      <c r="BC95" s="1205"/>
      <c r="BD95" s="1378">
        <f>IF($C95&lt;&gt;SUM(D95:F95),1,0)</f>
        <v>0</v>
      </c>
      <c r="BF95" s="1205"/>
    </row>
    <row r="96" spans="1:69" s="1302" customFormat="1" ht="22.5" customHeight="1" x14ac:dyDescent="0.2">
      <c r="A96" s="1404" t="s">
        <v>122</v>
      </c>
      <c r="B96" s="1405"/>
      <c r="C96" s="1313">
        <f>SUM(D96:F96)</f>
        <v>0</v>
      </c>
      <c r="D96" s="1314"/>
      <c r="E96" s="1315"/>
      <c r="F96" s="1316"/>
      <c r="G96" s="1380" t="str">
        <f>$BA96&amp;""</f>
        <v/>
      </c>
      <c r="H96" s="1190"/>
      <c r="I96" s="1300"/>
      <c r="J96" s="1179"/>
      <c r="K96" s="1179"/>
      <c r="L96" s="1179"/>
      <c r="M96" s="1179"/>
      <c r="N96" s="1179"/>
      <c r="O96" s="1179"/>
      <c r="P96" s="1301"/>
      <c r="Q96" s="1301"/>
      <c r="R96" s="1301"/>
      <c r="S96" s="1301"/>
      <c r="T96" s="1301"/>
      <c r="BA96" s="1377" t="str">
        <f>IF($C96&lt;&gt;SUM(D96:F96),"NO ALTERE LAS FORMULAS, la suma de los profesionales que visita NO es igual al TOTAL.","")</f>
        <v/>
      </c>
      <c r="BB96" s="1205"/>
      <c r="BC96" s="1205"/>
      <c r="BD96" s="1378">
        <f>IF($C96&lt;&gt;SUM(D96:F96),1,0)</f>
        <v>0</v>
      </c>
      <c r="BF96" s="1205"/>
    </row>
    <row r="97" spans="1:102" s="1302" customFormat="1" ht="13.5" customHeight="1" x14ac:dyDescent="0.2">
      <c r="A97" s="1396" t="s">
        <v>123</v>
      </c>
      <c r="B97" s="1396"/>
      <c r="C97" s="1374"/>
      <c r="D97" s="1372"/>
      <c r="E97" s="1372"/>
      <c r="F97" s="1372"/>
      <c r="G97" s="1373"/>
      <c r="H97" s="1190"/>
      <c r="I97" s="1300"/>
      <c r="J97" s="1179"/>
      <c r="K97" s="1179"/>
      <c r="L97" s="1179"/>
      <c r="M97" s="1179"/>
      <c r="N97" s="1179"/>
      <c r="O97" s="1179"/>
      <c r="P97" s="1301"/>
      <c r="Q97" s="1301"/>
      <c r="R97" s="1301"/>
      <c r="S97" s="1301"/>
      <c r="T97" s="1301"/>
      <c r="BA97" s="1205"/>
      <c r="BF97" s="1205"/>
    </row>
    <row r="98" spans="1:102" s="1302" customFormat="1" ht="45.75" customHeight="1" x14ac:dyDescent="0.2">
      <c r="A98" s="1298" t="s">
        <v>124</v>
      </c>
      <c r="B98" s="1298"/>
      <c r="C98" s="1298"/>
      <c r="D98" s="1299"/>
      <c r="E98" s="1299"/>
      <c r="F98" s="1299"/>
      <c r="G98" s="1307"/>
      <c r="H98" s="1190"/>
      <c r="I98" s="1300"/>
      <c r="J98" s="1179"/>
      <c r="K98" s="1179"/>
      <c r="L98" s="1179"/>
      <c r="M98" s="1179"/>
      <c r="N98" s="1179"/>
      <c r="O98" s="1179"/>
      <c r="P98" s="1301"/>
      <c r="Q98" s="1301"/>
      <c r="R98" s="1301"/>
      <c r="S98" s="1301"/>
      <c r="T98" s="1301"/>
      <c r="BA98" s="1205"/>
      <c r="BF98" s="1205"/>
    </row>
    <row r="99" spans="1:102" s="1302" customFormat="1" ht="24" customHeight="1" x14ac:dyDescent="0.2">
      <c r="A99" s="1408" t="s">
        <v>115</v>
      </c>
      <c r="B99" s="1409"/>
      <c r="C99" s="1356" t="s">
        <v>82</v>
      </c>
      <c r="D99" s="1375"/>
      <c r="E99" s="1190"/>
      <c r="F99" s="1300"/>
      <c r="G99" s="1179"/>
      <c r="H99" s="1179"/>
      <c r="I99" s="1179"/>
      <c r="J99" s="1179"/>
      <c r="K99" s="1179"/>
      <c r="L99" s="1179"/>
      <c r="M99" s="1301"/>
      <c r="N99" s="1301"/>
      <c r="O99" s="1301"/>
      <c r="P99" s="1301"/>
      <c r="Q99" s="1301"/>
      <c r="AX99" s="1205"/>
      <c r="AY99" s="1381"/>
      <c r="AZ99" s="1205"/>
      <c r="BA99" s="1205"/>
      <c r="BB99" s="1205"/>
      <c r="BC99" s="1205"/>
      <c r="BD99" s="1205"/>
    </row>
    <row r="100" spans="1:102" s="1190" customFormat="1" ht="37.5" customHeight="1" x14ac:dyDescent="0.2">
      <c r="A100" s="1444" t="s">
        <v>125</v>
      </c>
      <c r="B100" s="1445"/>
      <c r="C100" s="1306"/>
      <c r="U100" s="1186"/>
      <c r="V100" s="1186"/>
    </row>
    <row r="101" spans="1:102" s="1302" customFormat="1" ht="13.5" customHeight="1" x14ac:dyDescent="0.2">
      <c r="A101" s="1396" t="s">
        <v>126</v>
      </c>
      <c r="B101" s="1396"/>
      <c r="C101" s="1374"/>
      <c r="D101" s="1372"/>
      <c r="E101" s="1372"/>
      <c r="F101" s="1372"/>
      <c r="G101" s="1373"/>
      <c r="H101" s="1190"/>
      <c r="I101" s="1300"/>
      <c r="J101" s="1179"/>
      <c r="K101" s="1179"/>
      <c r="L101" s="1179"/>
      <c r="M101" s="1179"/>
      <c r="N101" s="1179"/>
      <c r="O101" s="1179"/>
      <c r="P101" s="1301"/>
      <c r="Q101" s="1301"/>
      <c r="R101" s="1301"/>
      <c r="S101" s="1301"/>
      <c r="T101" s="1301"/>
      <c r="BA101" s="1205"/>
      <c r="BF101" s="1205"/>
    </row>
    <row r="102" spans="1:102" s="1190" customFormat="1" ht="51" customHeight="1" x14ac:dyDescent="0.2">
      <c r="A102" s="1352" t="s">
        <v>127</v>
      </c>
      <c r="B102" s="1289"/>
      <c r="C102" s="1290"/>
      <c r="D102" s="1237"/>
      <c r="E102" s="1291"/>
      <c r="F102" s="1292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</row>
    <row r="103" spans="1:102" s="1192" customFormat="1" x14ac:dyDescent="0.2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1394"/>
      <c r="K103" s="1456"/>
      <c r="L103" s="1456"/>
      <c r="M103" s="1294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90"/>
      <c r="Y103" s="1190"/>
      <c r="Z103" s="1190"/>
      <c r="AA103" s="1190"/>
      <c r="AB103" s="1190"/>
      <c r="AC103" s="1190"/>
      <c r="AD103" s="1190"/>
      <c r="AE103" s="1190"/>
      <c r="AF103" s="1190"/>
      <c r="AG103" s="1190"/>
      <c r="AH103" s="1190"/>
      <c r="AI103" s="1190"/>
      <c r="AJ103" s="1190"/>
      <c r="AK103" s="1190"/>
      <c r="AL103" s="1190"/>
      <c r="AM103" s="1190"/>
      <c r="AN103" s="1190"/>
      <c r="AO103" s="1190"/>
      <c r="AP103" s="1190"/>
      <c r="AQ103" s="1206"/>
      <c r="AR103" s="1206"/>
      <c r="AS103" s="1206"/>
      <c r="AT103" s="1206"/>
      <c r="AU103" s="1206"/>
      <c r="AV103" s="1206"/>
      <c r="AW103" s="1206"/>
      <c r="AX103" s="1206"/>
      <c r="AY103" s="1206"/>
      <c r="AZ103" s="1206"/>
      <c r="BA103" s="1206"/>
      <c r="BB103" s="1206"/>
      <c r="BC103" s="1206"/>
      <c r="BD103" s="1206"/>
      <c r="BE103" s="1206"/>
      <c r="BF103" s="1206"/>
      <c r="BG103" s="1206"/>
      <c r="BH103" s="1206"/>
      <c r="BI103" s="1206"/>
      <c r="BJ103" s="1206"/>
      <c r="BK103" s="1206"/>
      <c r="BL103" s="1206"/>
      <c r="BM103" s="1206"/>
      <c r="BN103" s="1206"/>
      <c r="BO103" s="1206"/>
      <c r="BP103" s="1206"/>
      <c r="BQ103" s="1206"/>
      <c r="BR103" s="1206"/>
      <c r="BS103" s="1206"/>
      <c r="BT103" s="1206"/>
      <c r="BU103" s="1206"/>
      <c r="BV103" s="1206"/>
      <c r="BW103" s="1206"/>
      <c r="BX103" s="1206"/>
      <c r="BY103" s="1206"/>
      <c r="BZ103" s="1206"/>
      <c r="CA103" s="1206"/>
      <c r="CB103" s="1206"/>
      <c r="CC103" s="1206"/>
      <c r="CD103" s="1206"/>
      <c r="CE103" s="1206"/>
      <c r="CF103" s="1206"/>
      <c r="CG103" s="1206"/>
      <c r="CH103" s="1206"/>
      <c r="CI103" s="1206"/>
      <c r="CJ103" s="1206"/>
      <c r="CK103" s="1206"/>
      <c r="CL103" s="1206"/>
      <c r="CM103" s="1206"/>
      <c r="CN103" s="1206"/>
      <c r="CO103" s="1206"/>
      <c r="CP103" s="1206"/>
      <c r="CQ103" s="1206"/>
      <c r="CR103" s="1206"/>
      <c r="CS103" s="1206"/>
      <c r="CT103" s="1206"/>
      <c r="CU103" s="1206"/>
      <c r="CV103" s="1206"/>
      <c r="CW103" s="1206"/>
    </row>
    <row r="104" spans="1:102" s="1297" customFormat="1" ht="21" x14ac:dyDescent="0.15">
      <c r="A104" s="1461"/>
      <c r="B104" s="1462"/>
      <c r="C104" s="1421"/>
      <c r="D104" s="1295" t="s">
        <v>24</v>
      </c>
      <c r="E104" s="1195" t="s">
        <v>25</v>
      </c>
      <c r="F104" s="1195" t="s">
        <v>26</v>
      </c>
      <c r="G104" s="1195" t="s">
        <v>27</v>
      </c>
      <c r="H104" s="1195" t="s">
        <v>28</v>
      </c>
      <c r="I104" s="1196" t="s">
        <v>29</v>
      </c>
      <c r="J104" s="1296"/>
      <c r="K104" s="1394"/>
      <c r="L104" s="1394"/>
      <c r="M104" s="1394"/>
      <c r="N104" s="1294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6"/>
      <c r="Z104" s="1186"/>
      <c r="AA104" s="1186"/>
      <c r="AB104" s="1186"/>
      <c r="AC104" s="1186"/>
      <c r="AD104" s="1186"/>
      <c r="AE104" s="1186"/>
      <c r="AF104" s="1186"/>
      <c r="AG104" s="1186"/>
      <c r="AH104" s="1186"/>
      <c r="AI104" s="1186"/>
      <c r="AJ104" s="1186"/>
      <c r="AK104" s="1186"/>
      <c r="AL104" s="1186"/>
      <c r="AM104" s="1186"/>
      <c r="AN104" s="1186"/>
      <c r="AO104" s="1186"/>
      <c r="AP104" s="1186"/>
      <c r="AQ104" s="1205"/>
      <c r="AR104" s="1205"/>
      <c r="AS104" s="1205"/>
      <c r="AT104" s="1205"/>
      <c r="AU104" s="1205"/>
      <c r="AV104" s="1205"/>
      <c r="AW104" s="1205"/>
      <c r="AX104" s="1205"/>
      <c r="AY104" s="1205"/>
      <c r="AZ104" s="1205"/>
      <c r="BA104" s="1205"/>
      <c r="BB104" s="1205"/>
      <c r="BC104" s="1205"/>
      <c r="BD104" s="1205"/>
      <c r="BE104" s="1205"/>
      <c r="BF104" s="1205"/>
      <c r="BG104" s="1205"/>
      <c r="BH104" s="1205"/>
      <c r="BI104" s="1205"/>
      <c r="BJ104" s="1205"/>
      <c r="BK104" s="1205"/>
      <c r="BL104" s="1205"/>
      <c r="BM104" s="1205"/>
      <c r="BN104" s="1205"/>
      <c r="BO104" s="1205"/>
      <c r="BP104" s="1205"/>
      <c r="BQ104" s="1205"/>
      <c r="BR104" s="1205"/>
      <c r="BS104" s="1205"/>
      <c r="BT104" s="1205"/>
      <c r="BU104" s="1205"/>
      <c r="BV104" s="1205"/>
      <c r="BW104" s="1205"/>
      <c r="BX104" s="1205"/>
      <c r="BY104" s="1205"/>
      <c r="BZ104" s="1205"/>
      <c r="CA104" s="1205"/>
      <c r="CB104" s="1205"/>
      <c r="CC104" s="1205"/>
      <c r="CD104" s="1205"/>
      <c r="CE104" s="1205"/>
      <c r="CF104" s="1205"/>
      <c r="CG104" s="1205"/>
      <c r="CH104" s="1205"/>
      <c r="CI104" s="1205"/>
      <c r="CJ104" s="1205"/>
      <c r="CK104" s="1205"/>
      <c r="CL104" s="1205"/>
      <c r="CM104" s="1205"/>
      <c r="CN104" s="1205"/>
      <c r="CO104" s="1205"/>
      <c r="CP104" s="1205"/>
      <c r="CQ104" s="1205"/>
      <c r="CR104" s="1205"/>
      <c r="CS104" s="1205"/>
      <c r="CT104" s="1205"/>
      <c r="CU104" s="1205"/>
      <c r="CV104" s="1205"/>
      <c r="CW104" s="1205"/>
      <c r="CX104" s="1205"/>
    </row>
    <row r="105" spans="1:102" s="1297" customFormat="1" ht="21" customHeight="1" x14ac:dyDescent="0.15">
      <c r="A105" s="1402" t="s">
        <v>129</v>
      </c>
      <c r="B105" s="1403"/>
      <c r="C105" s="1233">
        <f>SUM(D105:I105)</f>
        <v>0</v>
      </c>
      <c r="D105" s="1337"/>
      <c r="E105" s="1338"/>
      <c r="F105" s="1338"/>
      <c r="G105" s="1338"/>
      <c r="H105" s="1338"/>
      <c r="I105" s="1339"/>
      <c r="J105" s="1380" t="str">
        <f>$BA105&amp;""</f>
        <v/>
      </c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6"/>
      <c r="Z105" s="1186"/>
      <c r="AA105" s="1186"/>
      <c r="AB105" s="1186"/>
      <c r="AC105" s="1186"/>
      <c r="AD105" s="1186"/>
      <c r="AE105" s="1186"/>
      <c r="AF105" s="1186"/>
      <c r="AG105" s="1186"/>
      <c r="AH105" s="1186"/>
      <c r="AI105" s="1186"/>
      <c r="AJ105" s="1186"/>
      <c r="AK105" s="1186"/>
      <c r="AL105" s="1186"/>
      <c r="AM105" s="1186"/>
      <c r="AN105" s="1186"/>
      <c r="AO105" s="1186"/>
      <c r="AP105" s="1186"/>
      <c r="AQ105" s="1205"/>
      <c r="AR105" s="1205"/>
      <c r="AS105" s="1205"/>
      <c r="AT105" s="1205"/>
      <c r="AU105" s="1205"/>
      <c r="AV105" s="1205"/>
      <c r="AW105" s="1205"/>
      <c r="AX105" s="1205"/>
      <c r="AY105" s="1205"/>
      <c r="AZ105" s="1205"/>
      <c r="BA105" s="1377" t="str">
        <f>IF($C105&lt;&gt;SUM(D105:I105),"NO ALTERE LAS FORMULAS, la suma de las edades NO es igual al TOTAL.","")</f>
        <v/>
      </c>
      <c r="BB105" s="1205"/>
      <c r="BC105" s="1205"/>
      <c r="BD105" s="1378">
        <f>IF($C105&lt;&gt;SUM(D105:I105),1,0)</f>
        <v>0</v>
      </c>
      <c r="BE105" s="1205"/>
      <c r="BF105" s="1205"/>
      <c r="BG105" s="1205"/>
      <c r="BH105" s="1205"/>
      <c r="BI105" s="1205"/>
      <c r="BJ105" s="1205"/>
      <c r="BK105" s="1205"/>
      <c r="BL105" s="1205"/>
      <c r="BM105" s="1205"/>
      <c r="BN105" s="1205"/>
      <c r="BO105" s="1205"/>
      <c r="BP105" s="1205"/>
      <c r="BQ105" s="1205"/>
      <c r="BR105" s="1205"/>
      <c r="BS105" s="1205"/>
      <c r="BT105" s="1205"/>
      <c r="BU105" s="1205"/>
      <c r="BV105" s="1205"/>
      <c r="BW105" s="1205"/>
      <c r="BX105" s="1205"/>
      <c r="BY105" s="1205"/>
      <c r="BZ105" s="1205"/>
      <c r="CA105" s="1205"/>
      <c r="CB105" s="1205"/>
      <c r="CC105" s="1205"/>
      <c r="CD105" s="1205"/>
      <c r="CE105" s="1205"/>
      <c r="CF105" s="1205"/>
      <c r="CG105" s="1205"/>
      <c r="CH105" s="1205"/>
      <c r="CI105" s="1205"/>
      <c r="CJ105" s="1205"/>
      <c r="CK105" s="1205"/>
      <c r="CL105" s="1205"/>
      <c r="CM105" s="1205"/>
      <c r="CN105" s="1205"/>
      <c r="CO105" s="1205"/>
      <c r="CP105" s="1205"/>
      <c r="CQ105" s="1205"/>
      <c r="CR105" s="1205"/>
      <c r="CS105" s="1205"/>
      <c r="CT105" s="1205"/>
      <c r="CU105" s="1205"/>
      <c r="CV105" s="1205"/>
      <c r="CW105" s="1205"/>
      <c r="CX105" s="1205"/>
    </row>
    <row r="106" spans="1:102" s="1302" customFormat="1" ht="13.5" customHeight="1" x14ac:dyDescent="0.2">
      <c r="A106" s="1396" t="s">
        <v>130</v>
      </c>
      <c r="B106" s="1396"/>
      <c r="C106" s="1374"/>
      <c r="D106" s="1372"/>
      <c r="E106" s="1372"/>
      <c r="F106" s="1372"/>
      <c r="G106" s="1373"/>
      <c r="H106" s="1190"/>
      <c r="I106" s="1300"/>
      <c r="J106" s="1179"/>
      <c r="K106" s="1179"/>
      <c r="L106" s="1179"/>
      <c r="M106" s="1179"/>
      <c r="N106" s="1179"/>
      <c r="O106" s="1179"/>
      <c r="P106" s="1301"/>
      <c r="Q106" s="1301"/>
      <c r="R106" s="1301"/>
      <c r="S106" s="1301"/>
      <c r="T106" s="1301"/>
      <c r="BA106" s="1205"/>
      <c r="BF106" s="1205"/>
    </row>
    <row r="107" spans="1:102" s="1190" customFormat="1" x14ac:dyDescent="0.2">
      <c r="A107" s="1207"/>
      <c r="X107" s="1186"/>
      <c r="Y107" s="1186"/>
    </row>
    <row r="108" spans="1:102" s="1190" customFormat="1" x14ac:dyDescent="0.2">
      <c r="A108" s="1207"/>
      <c r="X108" s="1186"/>
      <c r="Y108" s="1186"/>
    </row>
    <row r="109" spans="1:102" s="1190" customFormat="1" x14ac:dyDescent="0.2">
      <c r="A109" s="1207"/>
      <c r="X109" s="1186"/>
      <c r="Y109" s="1186"/>
    </row>
    <row r="110" spans="1:102" s="1190" customFormat="1" x14ac:dyDescent="0.2">
      <c r="A110" s="1207"/>
      <c r="X110" s="1186"/>
      <c r="Y110" s="1186"/>
    </row>
    <row r="111" spans="1:102" s="1190" customFormat="1" x14ac:dyDescent="0.2">
      <c r="A111" s="1207"/>
      <c r="X111" s="1186"/>
      <c r="Y111" s="1186"/>
    </row>
    <row r="112" spans="1:102" s="1190" customFormat="1" x14ac:dyDescent="0.2">
      <c r="A112" s="1207"/>
      <c r="X112" s="1186"/>
      <c r="Y112" s="1186"/>
    </row>
    <row r="113" spans="1:25" s="1190" customFormat="1" x14ac:dyDescent="0.2">
      <c r="A113" s="1207"/>
      <c r="X113" s="1186"/>
      <c r="Y113" s="1186"/>
    </row>
    <row r="114" spans="1:25" s="1190" customFormat="1" x14ac:dyDescent="0.2">
      <c r="A114" s="1207"/>
      <c r="X114" s="1186"/>
      <c r="Y114" s="1186"/>
    </row>
    <row r="115" spans="1:25" s="1190" customFormat="1" x14ac:dyDescent="0.2">
      <c r="A115" s="1207"/>
      <c r="X115" s="1186"/>
      <c r="Y115" s="1186"/>
    </row>
    <row r="116" spans="1:25" s="1190" customFormat="1" x14ac:dyDescent="0.2">
      <c r="A116" s="1207"/>
      <c r="X116" s="1186"/>
      <c r="Y116" s="1186"/>
    </row>
    <row r="117" spans="1:25" s="1190" customFormat="1" x14ac:dyDescent="0.2">
      <c r="A117" s="1207"/>
      <c r="X117" s="1186"/>
      <c r="Y117" s="1186"/>
    </row>
    <row r="118" spans="1:25" s="1190" customFormat="1" x14ac:dyDescent="0.2">
      <c r="A118" s="1207"/>
      <c r="X118" s="1186"/>
      <c r="Y118" s="1186"/>
    </row>
    <row r="119" spans="1:25" s="1190" customFormat="1" x14ac:dyDescent="0.2">
      <c r="A119" s="1207"/>
      <c r="X119" s="1186"/>
      <c r="Y119" s="1186"/>
    </row>
    <row r="120" spans="1:25" s="1190" customFormat="1" x14ac:dyDescent="0.2">
      <c r="A120" s="1207"/>
      <c r="X120" s="1186"/>
      <c r="Y120" s="1186"/>
    </row>
    <row r="121" spans="1:25" s="1190" customFormat="1" x14ac:dyDescent="0.2">
      <c r="A121" s="1207"/>
      <c r="X121" s="1186"/>
      <c r="Y121" s="1186"/>
    </row>
    <row r="122" spans="1:25" s="1190" customFormat="1" x14ac:dyDescent="0.2">
      <c r="A122" s="1207"/>
      <c r="X122" s="1186"/>
      <c r="Y122" s="1186"/>
    </row>
    <row r="123" spans="1:25" s="1190" customFormat="1" x14ac:dyDescent="0.2">
      <c r="A123" s="1207"/>
      <c r="X123" s="1186"/>
      <c r="Y123" s="1186"/>
    </row>
    <row r="124" spans="1:25" s="1190" customFormat="1" x14ac:dyDescent="0.2">
      <c r="A124" s="1207"/>
      <c r="X124" s="1186"/>
      <c r="Y124" s="1186"/>
    </row>
    <row r="125" spans="1:25" s="1190" customFormat="1" x14ac:dyDescent="0.2">
      <c r="A125" s="1207"/>
      <c r="X125" s="1186"/>
      <c r="Y125" s="1186"/>
    </row>
    <row r="126" spans="1:25" s="1190" customFormat="1" x14ac:dyDescent="0.2">
      <c r="A126" s="1207"/>
      <c r="X126" s="1186"/>
      <c r="Y126" s="1186"/>
    </row>
    <row r="127" spans="1:25" s="1190" customFormat="1" x14ac:dyDescent="0.2">
      <c r="A127" s="1207"/>
      <c r="X127" s="1186"/>
      <c r="Y127" s="1186"/>
    </row>
    <row r="128" spans="1:25" s="1190" customFormat="1" x14ac:dyDescent="0.2">
      <c r="A128" s="1207"/>
      <c r="X128" s="1186"/>
      <c r="Y128" s="1186"/>
    </row>
    <row r="129" spans="1:25" s="1190" customFormat="1" x14ac:dyDescent="0.2">
      <c r="A129" s="1207"/>
      <c r="X129" s="1186"/>
      <c r="Y129" s="1186"/>
    </row>
    <row r="130" spans="1:25" s="1190" customFormat="1" x14ac:dyDescent="0.2">
      <c r="A130" s="1207"/>
      <c r="X130" s="1186"/>
      <c r="Y130" s="1186"/>
    </row>
    <row r="131" spans="1:25" s="1190" customFormat="1" x14ac:dyDescent="0.2">
      <c r="A131" s="1207"/>
      <c r="X131" s="1186"/>
      <c r="Y131" s="1186"/>
    </row>
    <row r="132" spans="1:25" s="1190" customFormat="1" x14ac:dyDescent="0.2">
      <c r="A132" s="1207"/>
      <c r="X132" s="1186"/>
      <c r="Y132" s="1186"/>
    </row>
    <row r="133" spans="1:25" s="1190" customFormat="1" x14ac:dyDescent="0.2">
      <c r="A133" s="1207"/>
      <c r="X133" s="1186"/>
      <c r="Y133" s="1186"/>
    </row>
    <row r="134" spans="1:25" s="1190" customFormat="1" x14ac:dyDescent="0.2">
      <c r="A134" s="1207"/>
      <c r="X134" s="1186"/>
      <c r="Y134" s="1186"/>
    </row>
    <row r="135" spans="1:25" s="1190" customFormat="1" x14ac:dyDescent="0.2">
      <c r="A135" s="1207"/>
      <c r="X135" s="1186"/>
      <c r="Y135" s="1186"/>
    </row>
    <row r="136" spans="1:25" s="1190" customFormat="1" x14ac:dyDescent="0.2">
      <c r="A136" s="1207"/>
      <c r="X136" s="1186"/>
      <c r="Y136" s="1186"/>
    </row>
    <row r="137" spans="1:25" s="1190" customFormat="1" x14ac:dyDescent="0.2">
      <c r="A137" s="1207"/>
      <c r="X137" s="1186"/>
      <c r="Y137" s="1186"/>
    </row>
    <row r="138" spans="1:25" s="1190" customFormat="1" x14ac:dyDescent="0.2">
      <c r="A138" s="1207"/>
      <c r="X138" s="1186"/>
      <c r="Y138" s="1186"/>
    </row>
    <row r="139" spans="1:25" s="1190" customFormat="1" x14ac:dyDescent="0.2">
      <c r="A139" s="1207"/>
      <c r="X139" s="1186"/>
      <c r="Y139" s="1186"/>
    </row>
    <row r="140" spans="1:25" s="1190" customFormat="1" x14ac:dyDescent="0.2">
      <c r="A140" s="1207"/>
      <c r="X140" s="1186"/>
      <c r="Y140" s="1186"/>
    </row>
    <row r="141" spans="1:25" s="1190" customFormat="1" x14ac:dyDescent="0.2">
      <c r="A141" s="1207"/>
      <c r="X141" s="1186"/>
      <c r="Y141" s="1186"/>
    </row>
    <row r="142" spans="1:25" s="1190" customFormat="1" x14ac:dyDescent="0.2">
      <c r="A142" s="1207"/>
      <c r="X142" s="1186"/>
      <c r="Y142" s="1186"/>
    </row>
    <row r="143" spans="1:25" s="1190" customFormat="1" x14ac:dyDescent="0.2">
      <c r="A143" s="1207"/>
      <c r="I143" s="1208"/>
      <c r="X143" s="1186"/>
      <c r="Y143" s="1186"/>
    </row>
    <row r="144" spans="1:25" s="1190" customFormat="1" x14ac:dyDescent="0.2">
      <c r="A144" s="1207"/>
      <c r="I144" s="1208"/>
      <c r="X144" s="1186"/>
      <c r="Y144" s="1186"/>
    </row>
    <row r="145" spans="1:86" s="1190" customFormat="1" x14ac:dyDescent="0.2">
      <c r="A145" s="1207"/>
      <c r="I145" s="1208"/>
      <c r="X145" s="1186"/>
      <c r="Y145" s="1186"/>
    </row>
    <row r="146" spans="1:86" s="1190" customFormat="1" x14ac:dyDescent="0.2">
      <c r="A146" s="1207"/>
      <c r="I146" s="1208"/>
      <c r="X146" s="1186"/>
      <c r="Y146" s="1186"/>
    </row>
    <row r="147" spans="1:86" s="1190" customFormat="1" x14ac:dyDescent="0.2">
      <c r="A147" s="1207"/>
      <c r="I147" s="1208"/>
      <c r="X147" s="1186"/>
      <c r="Y147" s="1186"/>
    </row>
    <row r="148" spans="1:86" s="1190" customFormat="1" x14ac:dyDescent="0.2">
      <c r="A148" s="1207"/>
      <c r="I148" s="1208"/>
      <c r="X148" s="1186"/>
      <c r="Y148" s="1186"/>
    </row>
    <row r="149" spans="1:86" s="1208" customFormat="1" x14ac:dyDescent="0.2">
      <c r="A149" s="1207"/>
      <c r="B149" s="1190"/>
      <c r="C149" s="1190"/>
      <c r="D149" s="1190"/>
      <c r="E149" s="1190"/>
      <c r="F149" s="1190"/>
      <c r="X149" s="1210"/>
      <c r="Y149" s="1210"/>
    </row>
    <row r="150" spans="1:86" s="1208" customFormat="1" x14ac:dyDescent="0.2">
      <c r="A150" s="1209"/>
      <c r="B150" s="1190"/>
      <c r="C150" s="1190"/>
      <c r="D150" s="1190"/>
      <c r="E150" s="1190"/>
      <c r="F150" s="1190"/>
      <c r="X150" s="1210"/>
      <c r="Y150" s="1210"/>
    </row>
    <row r="151" spans="1:86" s="1208" customFormat="1" x14ac:dyDescent="0.2">
      <c r="A151" s="1207"/>
      <c r="B151" s="1190"/>
      <c r="C151" s="1190"/>
      <c r="D151" s="1190"/>
      <c r="E151" s="1190"/>
      <c r="F151" s="1190"/>
      <c r="X151" s="1210"/>
      <c r="Y151" s="1210"/>
    </row>
    <row r="152" spans="1:86" x14ac:dyDescent="0.2">
      <c r="A152" s="1207"/>
      <c r="B152" s="1190"/>
      <c r="C152" s="1190"/>
      <c r="D152" s="1190"/>
      <c r="E152" s="1190"/>
      <c r="F152" s="1208"/>
      <c r="G152" s="1212"/>
      <c r="H152" s="1212"/>
      <c r="I152" s="1212"/>
      <c r="J152" s="1212"/>
      <c r="K152" s="1212"/>
      <c r="L152" s="1212"/>
      <c r="M152" s="1212"/>
      <c r="N152" s="1213"/>
      <c r="O152" s="1212"/>
      <c r="P152" s="1213"/>
      <c r="Q152" s="1212"/>
      <c r="R152" s="1212"/>
      <c r="S152" s="1212"/>
    </row>
    <row r="153" spans="1:86" s="1215" customFormat="1" x14ac:dyDescent="0.2">
      <c r="A153" s="1207"/>
      <c r="B153" s="1190"/>
      <c r="C153" s="1190"/>
      <c r="D153" s="1190"/>
      <c r="E153" s="1190"/>
      <c r="F153" s="1208"/>
      <c r="G153" s="1212"/>
      <c r="H153" s="1212"/>
      <c r="I153" s="1212"/>
      <c r="J153" s="1212"/>
      <c r="K153" s="1212"/>
      <c r="L153" s="1212"/>
      <c r="M153" s="1212"/>
      <c r="N153" s="1213"/>
      <c r="O153" s="1212"/>
      <c r="P153" s="1213"/>
      <c r="Q153" s="1212"/>
      <c r="R153" s="1212"/>
      <c r="S153" s="1212"/>
      <c r="T153" s="1212"/>
      <c r="U153" s="1212"/>
      <c r="V153" s="1212"/>
      <c r="W153" s="1212"/>
      <c r="X153" s="1214"/>
      <c r="Y153" s="1214"/>
      <c r="Z153" s="1214"/>
      <c r="AA153" s="1212"/>
      <c r="AB153" s="1212"/>
      <c r="AC153" s="1212"/>
      <c r="AD153" s="1212"/>
      <c r="AE153" s="1212"/>
      <c r="AF153" s="1212"/>
      <c r="AG153" s="1212"/>
      <c r="AH153" s="1212"/>
      <c r="AI153" s="1212"/>
      <c r="AJ153" s="1212"/>
      <c r="AK153" s="1212"/>
      <c r="AL153" s="1212"/>
      <c r="AM153" s="1212"/>
      <c r="AN153" s="1212"/>
      <c r="AO153" s="1212"/>
      <c r="AP153" s="1212"/>
      <c r="AQ153" s="1212"/>
      <c r="AR153" s="1212"/>
      <c r="AS153" s="1212"/>
      <c r="AT153" s="1212"/>
      <c r="AU153" s="1212"/>
      <c r="AV153" s="1212"/>
      <c r="AW153" s="1212"/>
      <c r="AX153" s="1212"/>
      <c r="AY153" s="1212"/>
      <c r="AZ153" s="1212"/>
      <c r="BA153" s="1212"/>
      <c r="BB153" s="1212"/>
      <c r="BC153" s="1212"/>
      <c r="BD153" s="1212"/>
      <c r="BE153" s="1212"/>
      <c r="BF153" s="1212"/>
      <c r="BG153" s="1212"/>
      <c r="BH153" s="1212"/>
      <c r="BI153" s="1212"/>
      <c r="BJ153" s="1212"/>
      <c r="BK153" s="1212"/>
      <c r="BL153" s="1212"/>
      <c r="BM153" s="1212"/>
      <c r="BN153" s="1212"/>
      <c r="BO153" s="1212"/>
      <c r="BP153" s="1212"/>
      <c r="BQ153" s="1212"/>
      <c r="BR153" s="1212"/>
      <c r="BS153" s="1212"/>
      <c r="BT153" s="1212"/>
      <c r="BU153" s="1212"/>
      <c r="BV153" s="1212"/>
      <c r="BW153" s="1212"/>
      <c r="BX153" s="1212"/>
      <c r="BY153" s="1212"/>
      <c r="BZ153" s="1212"/>
      <c r="CA153" s="1212"/>
      <c r="CB153" s="1212"/>
      <c r="CC153" s="1212"/>
      <c r="CD153" s="1212"/>
      <c r="CE153" s="1212"/>
      <c r="CF153" s="1212"/>
      <c r="CG153" s="1212"/>
      <c r="CH153" s="1212"/>
    </row>
    <row r="154" spans="1:86" s="1215" customFormat="1" x14ac:dyDescent="0.2">
      <c r="A154" s="1207"/>
      <c r="B154" s="1190"/>
      <c r="C154" s="1190"/>
      <c r="D154" s="1190"/>
      <c r="E154" s="1190"/>
      <c r="F154" s="1208"/>
      <c r="G154" s="1212"/>
      <c r="H154" s="1212"/>
      <c r="I154" s="1212"/>
      <c r="J154" s="1212"/>
      <c r="K154" s="1212"/>
      <c r="L154" s="1212"/>
      <c r="M154" s="1212"/>
      <c r="N154" s="1213"/>
      <c r="O154" s="1212"/>
      <c r="P154" s="1213"/>
      <c r="Q154" s="1212"/>
      <c r="R154" s="1212"/>
      <c r="S154" s="1212"/>
      <c r="T154" s="1212"/>
      <c r="U154" s="1212"/>
      <c r="V154" s="1212"/>
      <c r="W154" s="1212"/>
      <c r="X154" s="1214"/>
      <c r="Y154" s="1214"/>
      <c r="Z154" s="1214"/>
      <c r="AA154" s="1212"/>
      <c r="AB154" s="1212"/>
      <c r="AC154" s="1212"/>
      <c r="AD154" s="1212"/>
      <c r="AE154" s="1212"/>
      <c r="AF154" s="1212"/>
      <c r="AG154" s="1212"/>
      <c r="AH154" s="1212"/>
      <c r="AI154" s="1212"/>
      <c r="AJ154" s="1212"/>
      <c r="AK154" s="1212"/>
      <c r="AL154" s="1212"/>
      <c r="AM154" s="1212"/>
      <c r="AN154" s="1212"/>
      <c r="AO154" s="1212"/>
      <c r="AP154" s="1212"/>
      <c r="AQ154" s="1212"/>
      <c r="AR154" s="1212"/>
      <c r="AS154" s="1212"/>
      <c r="AT154" s="1212"/>
      <c r="AU154" s="1212"/>
      <c r="AV154" s="1212"/>
      <c r="AW154" s="1212"/>
      <c r="AX154" s="1212"/>
      <c r="AY154" s="1212"/>
      <c r="AZ154" s="1212"/>
      <c r="BA154" s="1212"/>
      <c r="BB154" s="1212"/>
      <c r="BC154" s="1212"/>
      <c r="BD154" s="1212"/>
      <c r="BE154" s="1212"/>
      <c r="BF154" s="1212"/>
      <c r="BG154" s="1212"/>
      <c r="BH154" s="1212"/>
      <c r="BI154" s="1212"/>
      <c r="BJ154" s="1212"/>
      <c r="BK154" s="1212"/>
      <c r="BL154" s="1212"/>
      <c r="BM154" s="1212"/>
      <c r="BN154" s="1212"/>
      <c r="BO154" s="1212"/>
      <c r="BP154" s="1212"/>
      <c r="BQ154" s="1212"/>
      <c r="BR154" s="1212"/>
      <c r="BS154" s="1212"/>
      <c r="BT154" s="1212"/>
      <c r="BU154" s="1212"/>
      <c r="BV154" s="1212"/>
      <c r="BW154" s="1212"/>
      <c r="BX154" s="1212"/>
      <c r="BY154" s="1212"/>
      <c r="BZ154" s="1212"/>
      <c r="CA154" s="1212"/>
      <c r="CB154" s="1212"/>
      <c r="CC154" s="1212"/>
      <c r="CD154" s="1212"/>
      <c r="CE154" s="1212"/>
      <c r="CF154" s="1212"/>
      <c r="CG154" s="1212"/>
      <c r="CH154" s="1212"/>
    </row>
    <row r="155" spans="1:86" s="1215" customFormat="1" x14ac:dyDescent="0.2">
      <c r="A155" s="1211"/>
      <c r="B155" s="1192"/>
      <c r="C155" s="1192"/>
      <c r="D155" s="1192"/>
      <c r="E155" s="1192"/>
      <c r="F155" s="1212"/>
      <c r="G155" s="1212"/>
      <c r="H155" s="1212"/>
      <c r="I155" s="1212"/>
      <c r="J155" s="1212"/>
      <c r="K155" s="1212"/>
      <c r="L155" s="1212"/>
      <c r="M155" s="1212"/>
      <c r="N155" s="1213"/>
      <c r="O155" s="1212"/>
      <c r="P155" s="1213"/>
      <c r="Q155" s="1212"/>
      <c r="R155" s="1212"/>
      <c r="S155" s="1212"/>
      <c r="T155" s="1212"/>
      <c r="U155" s="1212"/>
      <c r="V155" s="1212"/>
      <c r="W155" s="1212"/>
      <c r="X155" s="1214"/>
      <c r="Y155" s="1214"/>
      <c r="Z155" s="1214"/>
      <c r="AA155" s="1212"/>
      <c r="AB155" s="1212"/>
      <c r="AC155" s="1212"/>
      <c r="AD155" s="1212"/>
      <c r="AE155" s="1212"/>
      <c r="AF155" s="1212"/>
      <c r="AG155" s="1212"/>
      <c r="AH155" s="1212"/>
      <c r="AI155" s="1212"/>
      <c r="AJ155" s="1212"/>
      <c r="AK155" s="1212"/>
      <c r="AL155" s="1212"/>
      <c r="AM155" s="1212"/>
      <c r="AN155" s="1212"/>
      <c r="AO155" s="1212"/>
      <c r="AP155" s="1212"/>
      <c r="AQ155" s="1212"/>
      <c r="AR155" s="1212"/>
      <c r="AS155" s="1212"/>
      <c r="AT155" s="1212"/>
      <c r="AU155" s="1212"/>
      <c r="AV155" s="1212"/>
      <c r="AW155" s="1212"/>
      <c r="AX155" s="1212"/>
      <c r="AY155" s="1212"/>
      <c r="AZ155" s="1212"/>
      <c r="BA155" s="1212"/>
      <c r="BB155" s="1212"/>
      <c r="BC155" s="1212"/>
      <c r="BD155" s="1212"/>
      <c r="BE155" s="1212"/>
      <c r="BF155" s="1212"/>
      <c r="BG155" s="1212"/>
      <c r="BH155" s="1212"/>
      <c r="BI155" s="1212"/>
      <c r="BJ155" s="1212"/>
      <c r="BK155" s="1212"/>
      <c r="BL155" s="1212"/>
      <c r="BM155" s="1212"/>
      <c r="BN155" s="1212"/>
      <c r="BO155" s="1212"/>
      <c r="BP155" s="1212"/>
      <c r="BQ155" s="1212"/>
      <c r="BR155" s="1212"/>
      <c r="BS155" s="1212"/>
      <c r="BT155" s="1212"/>
      <c r="BU155" s="1212"/>
      <c r="BV155" s="1212"/>
      <c r="BW155" s="1212"/>
      <c r="BX155" s="1212"/>
      <c r="BY155" s="1212"/>
      <c r="BZ155" s="1212"/>
      <c r="CA155" s="1212"/>
      <c r="CB155" s="1212"/>
      <c r="CC155" s="1212"/>
      <c r="CD155" s="1212"/>
      <c r="CE155" s="1212"/>
      <c r="CF155" s="1212"/>
      <c r="CG155" s="1212"/>
      <c r="CH155" s="1212"/>
    </row>
    <row r="156" spans="1:86" s="1215" customFormat="1" x14ac:dyDescent="0.2">
      <c r="A156" s="1216"/>
      <c r="B156" s="1192"/>
      <c r="C156" s="1192"/>
      <c r="D156" s="1192"/>
      <c r="E156" s="1192"/>
      <c r="F156" s="1212"/>
      <c r="G156" s="1212"/>
      <c r="H156" s="1212"/>
      <c r="I156" s="1212"/>
      <c r="J156" s="1212"/>
      <c r="K156" s="1212"/>
      <c r="L156" s="1212"/>
      <c r="M156" s="1212"/>
      <c r="N156" s="1213"/>
      <c r="O156" s="1212"/>
      <c r="P156" s="1213"/>
      <c r="Q156" s="1212"/>
      <c r="R156" s="1212"/>
      <c r="S156" s="1212"/>
      <c r="T156" s="1212"/>
      <c r="U156" s="1212"/>
      <c r="V156" s="1212"/>
      <c r="W156" s="1212"/>
      <c r="X156" s="1214"/>
      <c r="Y156" s="1214"/>
      <c r="Z156" s="1214"/>
      <c r="AA156" s="1212"/>
      <c r="AB156" s="1212"/>
      <c r="AC156" s="1212"/>
      <c r="AD156" s="1212"/>
      <c r="AE156" s="1212"/>
      <c r="AF156" s="1212"/>
      <c r="AG156" s="1212"/>
      <c r="AH156" s="1212"/>
      <c r="AI156" s="1212"/>
      <c r="AJ156" s="1212"/>
      <c r="AK156" s="1212"/>
      <c r="AL156" s="1212"/>
      <c r="AM156" s="1212"/>
      <c r="AN156" s="1212"/>
      <c r="AO156" s="1212"/>
      <c r="AP156" s="1212"/>
      <c r="AQ156" s="1212"/>
      <c r="AR156" s="1212"/>
      <c r="AS156" s="1212"/>
      <c r="AT156" s="1212"/>
      <c r="AU156" s="1212"/>
      <c r="AV156" s="1212"/>
      <c r="AW156" s="1212"/>
      <c r="AX156" s="1212"/>
      <c r="AY156" s="1212"/>
      <c r="AZ156" s="1212"/>
      <c r="BA156" s="1212"/>
      <c r="BB156" s="1212"/>
      <c r="BC156" s="1212"/>
      <c r="BD156" s="1212"/>
      <c r="BE156" s="1212"/>
      <c r="BF156" s="1212"/>
      <c r="BG156" s="1212"/>
      <c r="BH156" s="1212"/>
      <c r="BI156" s="1212"/>
      <c r="BJ156" s="1212"/>
      <c r="BK156" s="1212"/>
      <c r="BL156" s="1212"/>
      <c r="BM156" s="1212"/>
      <c r="BN156" s="1212"/>
      <c r="BO156" s="1212"/>
      <c r="BP156" s="1212"/>
      <c r="BQ156" s="1212"/>
      <c r="BR156" s="1212"/>
      <c r="BS156" s="1212"/>
      <c r="BT156" s="1212"/>
      <c r="BU156" s="1212"/>
      <c r="BV156" s="1212"/>
      <c r="BW156" s="1212"/>
      <c r="BX156" s="1212"/>
      <c r="BY156" s="1212"/>
      <c r="BZ156" s="1212"/>
      <c r="CA156" s="1212"/>
      <c r="CB156" s="1212"/>
      <c r="CC156" s="1212"/>
      <c r="CD156" s="1212"/>
      <c r="CE156" s="1212"/>
      <c r="CF156" s="1212"/>
      <c r="CG156" s="1212"/>
      <c r="CH156" s="1212"/>
    </row>
    <row r="157" spans="1:86" s="1215" customFormat="1" x14ac:dyDescent="0.2">
      <c r="A157" s="1216"/>
      <c r="B157" s="1192"/>
      <c r="C157" s="1192"/>
      <c r="D157" s="1192"/>
      <c r="E157" s="1192"/>
      <c r="F157" s="1212"/>
      <c r="G157" s="1212"/>
      <c r="H157" s="1212"/>
      <c r="I157" s="1212"/>
      <c r="J157" s="1212"/>
      <c r="K157" s="1212"/>
      <c r="L157" s="1212"/>
      <c r="M157" s="1212"/>
      <c r="N157" s="1213"/>
      <c r="O157" s="1212"/>
      <c r="P157" s="1213"/>
      <c r="Q157" s="1212"/>
      <c r="R157" s="1212"/>
      <c r="S157" s="1212"/>
      <c r="T157" s="1212"/>
      <c r="U157" s="1212"/>
      <c r="V157" s="1212"/>
      <c r="W157" s="1212"/>
      <c r="X157" s="1214"/>
      <c r="Y157" s="1214"/>
      <c r="Z157" s="1214"/>
      <c r="AA157" s="1212"/>
      <c r="AB157" s="1212"/>
      <c r="AC157" s="1212"/>
      <c r="AD157" s="1212"/>
      <c r="AE157" s="1212"/>
      <c r="AF157" s="1212"/>
      <c r="AG157" s="1212"/>
      <c r="AH157" s="1212"/>
      <c r="AI157" s="1212"/>
      <c r="AJ157" s="1212"/>
      <c r="AK157" s="1212"/>
      <c r="AL157" s="1212"/>
      <c r="AM157" s="1212"/>
      <c r="AN157" s="1212"/>
      <c r="AO157" s="1212"/>
      <c r="AP157" s="1212"/>
      <c r="AQ157" s="1212"/>
      <c r="AR157" s="1212"/>
      <c r="AS157" s="1212"/>
      <c r="AT157" s="1212"/>
      <c r="AU157" s="1212"/>
      <c r="AV157" s="1212"/>
      <c r="AW157" s="1212"/>
      <c r="AX157" s="1212"/>
      <c r="AY157" s="1212"/>
      <c r="AZ157" s="1212"/>
      <c r="BA157" s="1212"/>
      <c r="BB157" s="1212"/>
      <c r="BC157" s="1212"/>
      <c r="BD157" s="1212"/>
      <c r="BE157" s="1212"/>
      <c r="BF157" s="1212"/>
      <c r="BG157" s="1212"/>
      <c r="BH157" s="1212"/>
      <c r="BI157" s="1212"/>
      <c r="BJ157" s="1212"/>
      <c r="BK157" s="1212"/>
      <c r="BL157" s="1212"/>
      <c r="BM157" s="1212"/>
      <c r="BN157" s="1212"/>
      <c r="BO157" s="1212"/>
      <c r="BP157" s="1212"/>
      <c r="BQ157" s="1212"/>
      <c r="BR157" s="1212"/>
      <c r="BS157" s="1212"/>
      <c r="BT157" s="1212"/>
      <c r="BU157" s="1212"/>
      <c r="BV157" s="1212"/>
      <c r="BW157" s="1212"/>
      <c r="BX157" s="1212"/>
      <c r="BY157" s="1212"/>
      <c r="BZ157" s="1212"/>
      <c r="CA157" s="1212"/>
      <c r="CB157" s="1212"/>
      <c r="CC157" s="1212"/>
      <c r="CD157" s="1212"/>
      <c r="CE157" s="1212"/>
      <c r="CF157" s="1212"/>
      <c r="CG157" s="1212"/>
      <c r="CH157" s="1212"/>
    </row>
    <row r="158" spans="1:86" s="1215" customFormat="1" x14ac:dyDescent="0.2">
      <c r="A158" s="1216"/>
      <c r="B158" s="1212"/>
      <c r="C158" s="1212"/>
      <c r="D158" s="1212"/>
      <c r="E158" s="1212"/>
      <c r="F158" s="1212"/>
      <c r="G158" s="1212"/>
      <c r="H158" s="1212"/>
      <c r="I158" s="1212"/>
      <c r="J158" s="1212"/>
      <c r="K158" s="1212"/>
      <c r="L158" s="1212"/>
      <c r="M158" s="1212"/>
      <c r="N158" s="1213"/>
      <c r="O158" s="1212"/>
      <c r="P158" s="1213"/>
      <c r="Q158" s="1212"/>
      <c r="R158" s="1212"/>
      <c r="S158" s="1212"/>
      <c r="T158" s="1212"/>
      <c r="U158" s="1212"/>
      <c r="V158" s="1212"/>
      <c r="W158" s="1212"/>
      <c r="X158" s="1214"/>
      <c r="Y158" s="1214"/>
      <c r="Z158" s="1214"/>
      <c r="AA158" s="1212"/>
      <c r="AB158" s="1212"/>
      <c r="AC158" s="1212"/>
      <c r="AD158" s="1212"/>
      <c r="AE158" s="1212"/>
      <c r="AF158" s="1212"/>
      <c r="AG158" s="1212"/>
      <c r="AH158" s="1212"/>
      <c r="AI158" s="1212"/>
      <c r="AJ158" s="1212"/>
      <c r="AK158" s="1212"/>
      <c r="AL158" s="1212"/>
      <c r="AM158" s="1212"/>
      <c r="AN158" s="1212"/>
      <c r="AO158" s="1212"/>
      <c r="AP158" s="1212"/>
      <c r="AQ158" s="1212"/>
      <c r="AR158" s="1212"/>
      <c r="AS158" s="1212"/>
      <c r="AT158" s="1212"/>
      <c r="AU158" s="1212"/>
      <c r="AV158" s="1212"/>
      <c r="AW158" s="1212"/>
      <c r="AX158" s="1212"/>
      <c r="AY158" s="1212"/>
      <c r="AZ158" s="1212"/>
      <c r="BA158" s="1212"/>
      <c r="BB158" s="1212"/>
      <c r="BC158" s="1212"/>
      <c r="BD158" s="1212"/>
      <c r="BE158" s="1212"/>
      <c r="BF158" s="1212"/>
      <c r="BG158" s="1212"/>
      <c r="BH158" s="1212"/>
      <c r="BI158" s="1212"/>
      <c r="BJ158" s="1212"/>
      <c r="BK158" s="1212"/>
      <c r="BL158" s="1212"/>
      <c r="BM158" s="1212"/>
      <c r="BN158" s="1212"/>
      <c r="BO158" s="1212"/>
      <c r="BP158" s="1212"/>
      <c r="BQ158" s="1212"/>
      <c r="BR158" s="1212"/>
      <c r="BS158" s="1212"/>
      <c r="BT158" s="1212"/>
      <c r="BU158" s="1212"/>
      <c r="BV158" s="1212"/>
      <c r="BW158" s="1212"/>
      <c r="BX158" s="1212"/>
      <c r="BY158" s="1212"/>
      <c r="BZ158" s="1212"/>
      <c r="CA158" s="1212"/>
      <c r="CB158" s="1212"/>
      <c r="CC158" s="1212"/>
      <c r="CD158" s="1212"/>
      <c r="CE158" s="1212"/>
      <c r="CF158" s="1212"/>
      <c r="CG158" s="1212"/>
      <c r="CH158" s="1212"/>
    </row>
    <row r="159" spans="1:86" s="1215" customFormat="1" x14ac:dyDescent="0.2">
      <c r="A159" s="1216"/>
      <c r="B159" s="1212"/>
      <c r="C159" s="1212"/>
      <c r="D159" s="1212"/>
      <c r="E159" s="1212"/>
      <c r="F159" s="1212"/>
      <c r="N159" s="1214"/>
      <c r="P159" s="1214"/>
      <c r="X159" s="1214"/>
      <c r="Y159" s="1214"/>
      <c r="Z159" s="1214"/>
      <c r="BM159" s="1212"/>
      <c r="BN159" s="1212"/>
      <c r="BO159" s="1212"/>
      <c r="BP159" s="1212"/>
      <c r="BQ159" s="1212"/>
      <c r="BR159" s="1212"/>
      <c r="BS159" s="1212"/>
      <c r="BT159" s="1212"/>
      <c r="BU159" s="1212"/>
      <c r="BV159" s="1212"/>
      <c r="BW159" s="1212"/>
      <c r="BX159" s="1212"/>
      <c r="BY159" s="1212"/>
      <c r="BZ159" s="1212"/>
      <c r="CA159" s="1212"/>
      <c r="CB159" s="1212"/>
      <c r="CC159" s="1212"/>
      <c r="CD159" s="1212"/>
      <c r="CE159" s="1212"/>
      <c r="CF159" s="1212"/>
      <c r="CG159" s="1212"/>
      <c r="CH159" s="1212"/>
    </row>
    <row r="160" spans="1:86" s="1215" customFormat="1" x14ac:dyDescent="0.2">
      <c r="A160" s="1216"/>
      <c r="B160" s="1212"/>
      <c r="C160" s="1212"/>
      <c r="D160" s="1212"/>
      <c r="E160" s="1212"/>
      <c r="F160" s="1212"/>
      <c r="N160" s="1214"/>
      <c r="P160" s="1214"/>
      <c r="X160" s="1214"/>
      <c r="Y160" s="1214"/>
      <c r="Z160" s="1214"/>
      <c r="BM160" s="1212"/>
      <c r="BN160" s="1212"/>
      <c r="BO160" s="1212"/>
      <c r="BP160" s="1212"/>
      <c r="BQ160" s="1212"/>
      <c r="BR160" s="1212"/>
      <c r="BS160" s="1212"/>
      <c r="BT160" s="1212"/>
      <c r="BU160" s="1212"/>
      <c r="BV160" s="1212"/>
      <c r="BW160" s="1212"/>
      <c r="BX160" s="1212"/>
      <c r="BY160" s="1212"/>
      <c r="BZ160" s="1212"/>
      <c r="CA160" s="1212"/>
      <c r="CB160" s="1212"/>
      <c r="CC160" s="1212"/>
      <c r="CD160" s="1212"/>
      <c r="CE160" s="1212"/>
      <c r="CF160" s="1212"/>
      <c r="CG160" s="1212"/>
      <c r="CH160" s="1212"/>
    </row>
    <row r="161" spans="1:86" s="1215" customFormat="1" x14ac:dyDescent="0.2">
      <c r="A161" s="1216"/>
      <c r="B161" s="1212"/>
      <c r="C161" s="1212"/>
      <c r="D161" s="1212"/>
      <c r="E161" s="1212"/>
      <c r="F161" s="1212"/>
      <c r="N161" s="1214"/>
      <c r="P161" s="1214"/>
      <c r="X161" s="1214"/>
      <c r="Y161" s="1214"/>
      <c r="Z161" s="1214"/>
      <c r="BM161" s="1212"/>
      <c r="BN161" s="1212"/>
      <c r="BO161" s="1212"/>
      <c r="BP161" s="1212"/>
      <c r="BQ161" s="1212"/>
      <c r="BR161" s="1212"/>
      <c r="BS161" s="1212"/>
      <c r="BT161" s="1212"/>
      <c r="BU161" s="1212"/>
      <c r="BV161" s="1212"/>
      <c r="BW161" s="1212"/>
      <c r="BX161" s="1212"/>
      <c r="BY161" s="1212"/>
      <c r="BZ161" s="1212"/>
      <c r="CA161" s="1212"/>
      <c r="CB161" s="1212"/>
      <c r="CC161" s="1212"/>
      <c r="CD161" s="1212"/>
      <c r="CE161" s="1212"/>
      <c r="CF161" s="1212"/>
      <c r="CG161" s="1212"/>
      <c r="CH161" s="1212"/>
    </row>
    <row r="162" spans="1:86" s="1215" customFormat="1" x14ac:dyDescent="0.2">
      <c r="A162" s="1217"/>
      <c r="N162" s="1214"/>
      <c r="P162" s="1214"/>
      <c r="X162" s="1214"/>
      <c r="Y162" s="1214"/>
      <c r="Z162" s="1214"/>
      <c r="BM162" s="1212"/>
      <c r="BN162" s="1212"/>
      <c r="BO162" s="1212"/>
      <c r="BP162" s="1212"/>
      <c r="BQ162" s="1212"/>
      <c r="BR162" s="1212"/>
      <c r="BS162" s="1212"/>
      <c r="BT162" s="1212"/>
      <c r="BU162" s="1212"/>
      <c r="BV162" s="1212"/>
      <c r="BW162" s="1212"/>
      <c r="BX162" s="1212"/>
      <c r="BY162" s="1212"/>
      <c r="BZ162" s="1212"/>
      <c r="CA162" s="1212"/>
      <c r="CB162" s="1212"/>
      <c r="CC162" s="1212"/>
      <c r="CD162" s="1212"/>
      <c r="CE162" s="1212"/>
      <c r="CF162" s="1212"/>
      <c r="CG162" s="1212"/>
      <c r="CH162" s="1212"/>
    </row>
    <row r="163" spans="1:86" s="1215" customFormat="1" x14ac:dyDescent="0.2">
      <c r="A163" s="1382"/>
      <c r="G163" s="1212"/>
      <c r="H163" s="1212"/>
      <c r="I163" s="1212"/>
      <c r="J163" s="1212"/>
      <c r="K163" s="1212"/>
      <c r="L163" s="1212"/>
      <c r="M163" s="1212"/>
      <c r="N163" s="1213"/>
      <c r="O163" s="1212"/>
      <c r="P163" s="1213"/>
      <c r="Q163" s="1212"/>
      <c r="R163" s="1212"/>
      <c r="S163" s="1212"/>
      <c r="T163" s="1212"/>
      <c r="U163" s="1212"/>
      <c r="V163" s="1212"/>
      <c r="W163" s="1212"/>
      <c r="X163" s="1214"/>
      <c r="Y163" s="1214"/>
      <c r="Z163" s="1214"/>
      <c r="AA163" s="1212"/>
      <c r="AB163" s="1212"/>
      <c r="AC163" s="1212"/>
      <c r="AD163" s="1212"/>
      <c r="AE163" s="1212"/>
      <c r="AF163" s="1212"/>
      <c r="AG163" s="1212"/>
      <c r="AH163" s="1212"/>
      <c r="AI163" s="1212"/>
      <c r="AJ163" s="1212"/>
      <c r="AK163" s="1212"/>
      <c r="AL163" s="1212"/>
      <c r="AM163" s="1212"/>
      <c r="AN163" s="1212"/>
      <c r="AO163" s="1212"/>
      <c r="AP163" s="1212"/>
      <c r="AQ163" s="1212"/>
      <c r="AR163" s="1212"/>
      <c r="AS163" s="1212"/>
      <c r="AT163" s="1212"/>
      <c r="AU163" s="1212"/>
      <c r="AV163" s="1212"/>
      <c r="AW163" s="1212"/>
      <c r="AX163" s="1212"/>
      <c r="AY163" s="1212"/>
      <c r="AZ163" s="1212"/>
      <c r="BA163" s="1212"/>
      <c r="BB163" s="1212"/>
      <c r="BC163" s="1212"/>
      <c r="BD163" s="1212"/>
      <c r="BE163" s="1212"/>
      <c r="BF163" s="1212"/>
      <c r="BG163" s="1212"/>
      <c r="BH163" s="1212"/>
      <c r="BI163" s="1212"/>
      <c r="BJ163" s="1212"/>
      <c r="BK163" s="1212"/>
      <c r="BL163" s="1212"/>
      <c r="BM163" s="1212"/>
      <c r="BN163" s="1212"/>
      <c r="BO163" s="1212"/>
      <c r="BP163" s="1212"/>
      <c r="BQ163" s="1212"/>
      <c r="BR163" s="1212"/>
      <c r="BS163" s="1212"/>
      <c r="BT163" s="1212"/>
      <c r="BU163" s="1212"/>
      <c r="BV163" s="1212"/>
      <c r="BW163" s="1212"/>
      <c r="BX163" s="1212"/>
      <c r="BY163" s="1212"/>
      <c r="BZ163" s="1212"/>
      <c r="CA163" s="1212"/>
      <c r="CB163" s="1212"/>
      <c r="CC163" s="1212"/>
      <c r="CD163" s="1212"/>
      <c r="CE163" s="1212"/>
      <c r="CF163" s="1212"/>
      <c r="CG163" s="1212"/>
      <c r="CH163" s="1212"/>
    </row>
    <row r="164" spans="1:86" s="1215" customFormat="1" x14ac:dyDescent="0.2">
      <c r="A164" s="1217"/>
      <c r="G164" s="1212"/>
      <c r="H164" s="1212"/>
      <c r="I164" s="1212"/>
      <c r="J164" s="1212"/>
      <c r="K164" s="1212"/>
      <c r="L164" s="1212"/>
      <c r="M164" s="1212"/>
      <c r="N164" s="1213"/>
      <c r="O164" s="1212"/>
      <c r="P164" s="1213"/>
      <c r="Q164" s="1212"/>
      <c r="R164" s="1212"/>
      <c r="S164" s="1212"/>
      <c r="T164" s="1212"/>
      <c r="U164" s="1212"/>
      <c r="V164" s="1212"/>
      <c r="W164" s="1212"/>
      <c r="X164" s="1214"/>
      <c r="Y164" s="1214"/>
      <c r="Z164" s="1214"/>
      <c r="AA164" s="1212"/>
      <c r="AB164" s="1212"/>
      <c r="AC164" s="1212"/>
      <c r="AD164" s="1212"/>
      <c r="AE164" s="1212"/>
      <c r="AF164" s="1212"/>
      <c r="AG164" s="1212"/>
      <c r="AH164" s="1212"/>
      <c r="AI164" s="1212"/>
      <c r="AJ164" s="1212"/>
      <c r="AK164" s="1212"/>
      <c r="AL164" s="1212"/>
      <c r="AM164" s="1212"/>
      <c r="AN164" s="1212"/>
      <c r="AO164" s="1212"/>
      <c r="AP164" s="1212"/>
      <c r="AQ164" s="1212"/>
      <c r="AR164" s="1212"/>
      <c r="AS164" s="1212"/>
      <c r="AT164" s="1212"/>
      <c r="AU164" s="1212"/>
      <c r="AV164" s="1212"/>
      <c r="AW164" s="1212"/>
      <c r="AX164" s="1212"/>
      <c r="AY164" s="1212"/>
      <c r="AZ164" s="1212"/>
      <c r="BA164" s="1212"/>
      <c r="BB164" s="1212"/>
      <c r="BC164" s="1212"/>
      <c r="BD164" s="1212"/>
      <c r="BE164" s="1212"/>
      <c r="BF164" s="1212"/>
      <c r="BG164" s="1212"/>
      <c r="BH164" s="1212"/>
      <c r="BI164" s="1212"/>
      <c r="BJ164" s="1212"/>
      <c r="BK164" s="1212"/>
      <c r="BL164" s="1212"/>
      <c r="BM164" s="1212"/>
      <c r="BN164" s="1212"/>
      <c r="BO164" s="1212"/>
      <c r="BP164" s="1212"/>
      <c r="BQ164" s="1212"/>
      <c r="BR164" s="1212"/>
      <c r="BS164" s="1212"/>
      <c r="BT164" s="1212"/>
      <c r="BU164" s="1212"/>
      <c r="BV164" s="1212"/>
      <c r="BW164" s="1212"/>
      <c r="BX164" s="1212"/>
      <c r="BY164" s="1212"/>
      <c r="BZ164" s="1212"/>
      <c r="CA164" s="1212"/>
      <c r="CB164" s="1212"/>
      <c r="CC164" s="1212"/>
      <c r="CD164" s="1212"/>
      <c r="CE164" s="1212"/>
      <c r="CF164" s="1212"/>
      <c r="CG164" s="1212"/>
      <c r="CH164" s="1212"/>
    </row>
    <row r="165" spans="1:86" s="1215" customFormat="1" x14ac:dyDescent="0.2">
      <c r="A165" s="1217"/>
      <c r="G165" s="1212"/>
      <c r="H165" s="1212"/>
      <c r="I165" s="1212"/>
      <c r="J165" s="1212"/>
      <c r="K165" s="1212"/>
      <c r="L165" s="1212"/>
      <c r="M165" s="1212"/>
      <c r="N165" s="1213"/>
      <c r="O165" s="1212"/>
      <c r="P165" s="1213"/>
      <c r="Q165" s="1212"/>
      <c r="R165" s="1212"/>
      <c r="S165" s="1212"/>
      <c r="T165" s="1212"/>
      <c r="U165" s="1212"/>
      <c r="V165" s="1212"/>
      <c r="W165" s="1212"/>
      <c r="X165" s="1214"/>
      <c r="Y165" s="1214"/>
      <c r="Z165" s="1214"/>
      <c r="AA165" s="1212"/>
      <c r="AB165" s="1212"/>
      <c r="AC165" s="1212"/>
      <c r="AD165" s="1212"/>
      <c r="AE165" s="1212"/>
      <c r="AF165" s="1212"/>
      <c r="AG165" s="1212"/>
      <c r="AH165" s="1212"/>
      <c r="AI165" s="1212"/>
      <c r="AJ165" s="1212"/>
      <c r="AK165" s="1212"/>
      <c r="AL165" s="1212"/>
      <c r="AM165" s="1212"/>
      <c r="AN165" s="1212"/>
      <c r="AO165" s="1212"/>
      <c r="AP165" s="1212"/>
      <c r="AQ165" s="1212"/>
      <c r="AR165" s="1212"/>
      <c r="AS165" s="1212"/>
      <c r="AT165" s="1212"/>
      <c r="AU165" s="1212"/>
      <c r="AV165" s="1212"/>
      <c r="AW165" s="1212"/>
      <c r="AX165" s="1212"/>
      <c r="AY165" s="1212"/>
      <c r="AZ165" s="1212"/>
      <c r="BA165" s="1212"/>
      <c r="BB165" s="1212"/>
      <c r="BC165" s="1212"/>
      <c r="BD165" s="1212"/>
      <c r="BE165" s="1212"/>
      <c r="BF165" s="1212"/>
      <c r="BG165" s="1212"/>
      <c r="BH165" s="1212"/>
      <c r="BI165" s="1212"/>
      <c r="BJ165" s="1212"/>
      <c r="BK165" s="1212"/>
      <c r="BL165" s="1212"/>
      <c r="BM165" s="1212"/>
      <c r="BN165" s="1212"/>
      <c r="BO165" s="1212"/>
      <c r="BP165" s="1212"/>
      <c r="BQ165" s="1212"/>
      <c r="BR165" s="1212"/>
      <c r="BS165" s="1212"/>
      <c r="BT165" s="1212"/>
      <c r="BU165" s="1212"/>
      <c r="BV165" s="1212"/>
      <c r="BW165" s="1212"/>
      <c r="BX165" s="1212"/>
      <c r="BY165" s="1212"/>
      <c r="BZ165" s="1212"/>
      <c r="CA165" s="1212"/>
      <c r="CB165" s="1212"/>
      <c r="CC165" s="1212"/>
      <c r="CD165" s="1212"/>
      <c r="CE165" s="1212"/>
      <c r="CF165" s="1212"/>
      <c r="CG165" s="1212"/>
      <c r="CH165" s="1212"/>
    </row>
    <row r="166" spans="1:86" s="1215" customFormat="1" x14ac:dyDescent="0.2">
      <c r="A166" s="1216"/>
      <c r="B166" s="1212"/>
      <c r="C166" s="1212"/>
      <c r="D166" s="1212"/>
      <c r="E166" s="1212"/>
      <c r="F166" s="1212"/>
      <c r="G166" s="1212"/>
      <c r="H166" s="1212"/>
      <c r="I166" s="1212"/>
      <c r="J166" s="1212"/>
      <c r="K166" s="1212"/>
      <c r="L166" s="1212"/>
      <c r="M166" s="1212"/>
      <c r="N166" s="1213"/>
      <c r="O166" s="1212"/>
      <c r="P166" s="1213"/>
      <c r="Q166" s="1212"/>
      <c r="R166" s="1212"/>
      <c r="S166" s="1212"/>
      <c r="T166" s="1212"/>
      <c r="U166" s="1212"/>
      <c r="V166" s="1212"/>
      <c r="W166" s="1212"/>
      <c r="X166" s="1214"/>
      <c r="Y166" s="1214"/>
      <c r="Z166" s="1214"/>
      <c r="AA166" s="1212"/>
      <c r="AB166" s="1212"/>
      <c r="AC166" s="1212"/>
      <c r="AD166" s="1212"/>
      <c r="AE166" s="1212"/>
      <c r="AF166" s="1212"/>
      <c r="AG166" s="1212"/>
      <c r="AH166" s="1212"/>
      <c r="AI166" s="1212"/>
      <c r="AJ166" s="1212"/>
      <c r="AK166" s="1212"/>
      <c r="AL166" s="1212"/>
      <c r="AM166" s="1212"/>
      <c r="AN166" s="1212"/>
      <c r="AO166" s="1212"/>
      <c r="AP166" s="1212"/>
      <c r="AQ166" s="1212"/>
      <c r="AR166" s="1212"/>
      <c r="AS166" s="1212"/>
      <c r="AT166" s="1212"/>
      <c r="AU166" s="1212"/>
      <c r="AV166" s="1212"/>
      <c r="AW166" s="1212"/>
      <c r="AX166" s="1212"/>
      <c r="AY166" s="1212"/>
      <c r="AZ166" s="1212"/>
      <c r="BA166" s="1212"/>
      <c r="BB166" s="1212"/>
      <c r="BC166" s="1212"/>
      <c r="BD166" s="1212"/>
      <c r="BE166" s="1212"/>
      <c r="BF166" s="1212"/>
      <c r="BG166" s="1212"/>
      <c r="BH166" s="1212"/>
      <c r="BI166" s="1212"/>
      <c r="BJ166" s="1212"/>
      <c r="BK166" s="1212"/>
      <c r="BL166" s="1212"/>
      <c r="BM166" s="1212"/>
      <c r="BN166" s="1212"/>
      <c r="BO166" s="1212"/>
      <c r="BP166" s="1212"/>
      <c r="BQ166" s="1212"/>
      <c r="BR166" s="1212"/>
      <c r="BS166" s="1212"/>
      <c r="BT166" s="1212"/>
      <c r="BU166" s="1212"/>
      <c r="BV166" s="1212"/>
      <c r="BW166" s="1212"/>
      <c r="BX166" s="1212"/>
      <c r="BY166" s="1212"/>
      <c r="BZ166" s="1212"/>
      <c r="CA166" s="1212"/>
      <c r="CB166" s="1212"/>
      <c r="CC166" s="1212"/>
      <c r="CD166" s="1212"/>
      <c r="CE166" s="1212"/>
      <c r="CF166" s="1212"/>
      <c r="CG166" s="1212"/>
      <c r="CH166" s="1212"/>
    </row>
    <row r="167" spans="1:86" s="1215" customFormat="1" x14ac:dyDescent="0.2">
      <c r="A167" s="1216"/>
      <c r="B167" s="1212"/>
      <c r="C167" s="1212"/>
      <c r="D167" s="1212"/>
      <c r="E167" s="1212"/>
      <c r="F167" s="1212"/>
      <c r="G167" s="1212"/>
      <c r="H167" s="1212"/>
      <c r="I167" s="1212"/>
      <c r="J167" s="1212"/>
      <c r="K167" s="1212"/>
      <c r="L167" s="1212"/>
      <c r="M167" s="1212"/>
      <c r="N167" s="1213"/>
      <c r="O167" s="1212"/>
      <c r="P167" s="1213"/>
      <c r="Q167" s="1212"/>
      <c r="R167" s="1212"/>
      <c r="S167" s="1212"/>
      <c r="T167" s="1212"/>
      <c r="U167" s="1212"/>
      <c r="V167" s="1212"/>
      <c r="W167" s="1212"/>
      <c r="X167" s="1214"/>
      <c r="Y167" s="1214"/>
      <c r="Z167" s="1214"/>
      <c r="AA167" s="1212"/>
      <c r="AB167" s="1212"/>
      <c r="AC167" s="1212"/>
      <c r="AD167" s="1212"/>
      <c r="AE167" s="1212"/>
      <c r="AF167" s="1212"/>
      <c r="AG167" s="1212"/>
      <c r="AH167" s="1212"/>
      <c r="AI167" s="1212"/>
      <c r="AJ167" s="1212"/>
      <c r="AK167" s="1212"/>
      <c r="AL167" s="1212"/>
      <c r="AM167" s="1212"/>
      <c r="AN167" s="1212"/>
      <c r="AO167" s="1212"/>
      <c r="AP167" s="1212"/>
      <c r="AQ167" s="1212"/>
      <c r="AR167" s="1212"/>
      <c r="AS167" s="1212"/>
      <c r="AT167" s="1212"/>
      <c r="AU167" s="1212"/>
      <c r="AV167" s="1212"/>
      <c r="AW167" s="1212"/>
      <c r="AX167" s="1212"/>
      <c r="AY167" s="1212"/>
      <c r="AZ167" s="1212"/>
      <c r="BA167" s="1212"/>
      <c r="BB167" s="1212"/>
      <c r="BC167" s="1212"/>
      <c r="BD167" s="1212"/>
      <c r="BE167" s="1212"/>
      <c r="BF167" s="1212"/>
      <c r="BG167" s="1212"/>
      <c r="BH167" s="1212"/>
      <c r="BI167" s="1212"/>
      <c r="BJ167" s="1212"/>
      <c r="BK167" s="1212"/>
      <c r="BL167" s="1212"/>
      <c r="BM167" s="1212"/>
      <c r="BN167" s="1212"/>
      <c r="BO167" s="1212"/>
      <c r="BP167" s="1212"/>
      <c r="BQ167" s="1212"/>
      <c r="BR167" s="1212"/>
      <c r="BS167" s="1212"/>
      <c r="BT167" s="1212"/>
      <c r="BU167" s="1212"/>
      <c r="BV167" s="1212"/>
      <c r="BW167" s="1212"/>
      <c r="BX167" s="1212"/>
      <c r="BY167" s="1212"/>
      <c r="BZ167" s="1212"/>
      <c r="CA167" s="1212"/>
      <c r="CB167" s="1212"/>
      <c r="CC167" s="1212"/>
      <c r="CD167" s="1212"/>
      <c r="CE167" s="1212"/>
      <c r="CF167" s="1212"/>
      <c r="CG167" s="1212"/>
      <c r="CH167" s="1212"/>
    </row>
    <row r="168" spans="1:86" s="1215" customFormat="1" x14ac:dyDescent="0.2">
      <c r="A168" s="1216"/>
      <c r="B168" s="1212"/>
      <c r="C168" s="1212"/>
      <c r="D168" s="1212"/>
      <c r="E168" s="1212"/>
      <c r="F168" s="1212"/>
      <c r="G168" s="1212"/>
      <c r="H168" s="1212"/>
      <c r="I168" s="1212"/>
      <c r="J168" s="1212"/>
      <c r="K168" s="1212"/>
      <c r="L168" s="1212"/>
      <c r="M168" s="1212"/>
      <c r="N168" s="1213"/>
      <c r="O168" s="1212"/>
      <c r="P168" s="1213"/>
      <c r="Q168" s="1212"/>
      <c r="R168" s="1212"/>
      <c r="S168" s="1212"/>
      <c r="T168" s="1212"/>
      <c r="U168" s="1212"/>
      <c r="V168" s="1212"/>
      <c r="W168" s="1212"/>
      <c r="X168" s="1214"/>
      <c r="Y168" s="1214"/>
      <c r="Z168" s="1214"/>
      <c r="AA168" s="1212"/>
      <c r="AB168" s="1212"/>
      <c r="AC168" s="1212"/>
      <c r="AD168" s="1212"/>
      <c r="AE168" s="1212"/>
      <c r="AF168" s="1212"/>
      <c r="AG168" s="1212"/>
      <c r="AH168" s="1212"/>
      <c r="AI168" s="1212"/>
      <c r="AJ168" s="1212"/>
      <c r="AK168" s="1212"/>
      <c r="AL168" s="1212"/>
      <c r="AM168" s="1212"/>
      <c r="AN168" s="1212"/>
      <c r="AO168" s="1212"/>
      <c r="AP168" s="1212"/>
      <c r="AQ168" s="1212"/>
      <c r="AR168" s="1212"/>
      <c r="AS168" s="1212"/>
      <c r="AT168" s="1212"/>
      <c r="AU168" s="1212"/>
      <c r="AV168" s="1212"/>
      <c r="AW168" s="1212"/>
      <c r="AX168" s="1212"/>
      <c r="AY168" s="1212"/>
      <c r="AZ168" s="1212"/>
      <c r="BA168" s="1212"/>
      <c r="BB168" s="1212"/>
      <c r="BC168" s="1212"/>
      <c r="BD168" s="1212"/>
      <c r="BE168" s="1212"/>
      <c r="BF168" s="1212"/>
      <c r="BG168" s="1212"/>
      <c r="BH168" s="1212"/>
      <c r="BI168" s="1212"/>
      <c r="BJ168" s="1212"/>
      <c r="BK168" s="1212"/>
      <c r="BL168" s="1212"/>
      <c r="BM168" s="1212"/>
      <c r="BN168" s="1212"/>
      <c r="BO168" s="1212"/>
      <c r="BP168" s="1212"/>
      <c r="BQ168" s="1212"/>
      <c r="BR168" s="1212"/>
      <c r="BS168" s="1212"/>
      <c r="BT168" s="1212"/>
      <c r="BU168" s="1212"/>
      <c r="BV168" s="1212"/>
      <c r="BW168" s="1212"/>
      <c r="BX168" s="1212"/>
      <c r="BY168" s="1212"/>
      <c r="BZ168" s="1212"/>
      <c r="CA168" s="1212"/>
      <c r="CB168" s="1212"/>
      <c r="CC168" s="1212"/>
      <c r="CD168" s="1212"/>
      <c r="CE168" s="1212"/>
      <c r="CF168" s="1212"/>
      <c r="CG168" s="1212"/>
      <c r="CH168" s="1212"/>
    </row>
    <row r="169" spans="1:86" s="1215" customFormat="1" x14ac:dyDescent="0.2">
      <c r="A169" s="1216"/>
      <c r="B169" s="1212"/>
      <c r="C169" s="1212"/>
      <c r="D169" s="1212"/>
      <c r="E169" s="1212"/>
      <c r="F169" s="1212"/>
      <c r="G169" s="1212"/>
      <c r="H169" s="1212"/>
      <c r="I169" s="1212"/>
      <c r="J169" s="1212"/>
      <c r="K169" s="1212"/>
      <c r="L169" s="1212"/>
      <c r="M169" s="1212"/>
      <c r="N169" s="1213"/>
      <c r="O169" s="1212"/>
      <c r="P169" s="1213"/>
      <c r="Q169" s="1212"/>
      <c r="R169" s="1212"/>
      <c r="S169" s="1212"/>
      <c r="T169" s="1212"/>
      <c r="U169" s="1212"/>
      <c r="V169" s="1212"/>
      <c r="W169" s="1212"/>
      <c r="X169" s="1214"/>
      <c r="Y169" s="1214"/>
      <c r="Z169" s="1214"/>
      <c r="AA169" s="1212"/>
      <c r="AB169" s="1212"/>
      <c r="AC169" s="1212"/>
      <c r="AD169" s="1212"/>
      <c r="AE169" s="1212"/>
      <c r="AF169" s="1212"/>
      <c r="AG169" s="1212"/>
      <c r="AH169" s="1212"/>
      <c r="AI169" s="1212"/>
      <c r="AJ169" s="1212"/>
      <c r="AK169" s="1212"/>
      <c r="AL169" s="1212"/>
      <c r="AM169" s="1212"/>
      <c r="AN169" s="1212"/>
      <c r="AO169" s="1212"/>
      <c r="AP169" s="1212"/>
      <c r="AQ169" s="1212"/>
      <c r="AR169" s="1212"/>
      <c r="AS169" s="1212"/>
      <c r="AT169" s="1212"/>
      <c r="AU169" s="1212"/>
      <c r="AV169" s="1212"/>
      <c r="AW169" s="1212"/>
      <c r="AX169" s="1212"/>
      <c r="AY169" s="1212"/>
      <c r="AZ169" s="1212"/>
      <c r="BA169" s="1212"/>
      <c r="BB169" s="1212"/>
      <c r="BC169" s="1212"/>
      <c r="BD169" s="1212"/>
      <c r="BE169" s="1212"/>
      <c r="BF169" s="1212"/>
      <c r="BG169" s="1212"/>
      <c r="BH169" s="1212"/>
      <c r="BI169" s="1212"/>
      <c r="BJ169" s="1212"/>
      <c r="BK169" s="1212"/>
      <c r="BL169" s="1212"/>
      <c r="BM169" s="1212"/>
      <c r="BN169" s="1212"/>
      <c r="BO169" s="1212"/>
      <c r="BP169" s="1212"/>
      <c r="BQ169" s="1212"/>
      <c r="BR169" s="1212"/>
      <c r="BS169" s="1212"/>
      <c r="BT169" s="1212"/>
      <c r="BU169" s="1212"/>
      <c r="BV169" s="1212"/>
      <c r="BW169" s="1212"/>
      <c r="BX169" s="1212"/>
      <c r="BY169" s="1212"/>
      <c r="BZ169" s="1212"/>
      <c r="CA169" s="1212"/>
      <c r="CB169" s="1212"/>
      <c r="CC169" s="1212"/>
      <c r="CD169" s="1212"/>
      <c r="CE169" s="1212"/>
      <c r="CF169" s="1212"/>
      <c r="CG169" s="1212"/>
      <c r="CH169" s="1212"/>
    </row>
    <row r="170" spans="1:86" s="1215" customFormat="1" x14ac:dyDescent="0.2">
      <c r="A170" s="1216"/>
      <c r="B170" s="1212"/>
      <c r="C170" s="1212"/>
      <c r="D170" s="1212"/>
      <c r="E170" s="1212"/>
      <c r="F170" s="1212"/>
      <c r="G170" s="1212"/>
      <c r="H170" s="1212"/>
      <c r="I170" s="1212"/>
      <c r="J170" s="1212"/>
      <c r="K170" s="1212"/>
      <c r="L170" s="1212"/>
      <c r="M170" s="1212"/>
      <c r="N170" s="1213"/>
      <c r="O170" s="1212"/>
      <c r="P170" s="1213"/>
      <c r="Q170" s="1212"/>
      <c r="R170" s="1212"/>
      <c r="S170" s="1212"/>
      <c r="T170" s="1212"/>
      <c r="U170" s="1212"/>
      <c r="V170" s="1212"/>
      <c r="W170" s="1212"/>
      <c r="X170" s="1214"/>
      <c r="Y170" s="1214"/>
      <c r="Z170" s="1214"/>
      <c r="AA170" s="1212"/>
      <c r="AB170" s="1212"/>
      <c r="AC170" s="1212"/>
      <c r="AD170" s="1212"/>
      <c r="AE170" s="1212"/>
      <c r="AF170" s="1212"/>
      <c r="AG170" s="1212"/>
      <c r="AH170" s="1212"/>
      <c r="AI170" s="1212"/>
      <c r="AJ170" s="1212"/>
      <c r="AK170" s="1212"/>
      <c r="AL170" s="1212"/>
      <c r="AM170" s="1212"/>
      <c r="AN170" s="1212"/>
      <c r="AO170" s="1212"/>
      <c r="AP170" s="1212"/>
      <c r="AQ170" s="1212"/>
      <c r="AR170" s="1212"/>
      <c r="AS170" s="1212"/>
      <c r="AT170" s="1212"/>
      <c r="AU170" s="1212"/>
      <c r="AV170" s="1212"/>
      <c r="AW170" s="1212"/>
      <c r="AX170" s="1212"/>
      <c r="AY170" s="1212"/>
      <c r="AZ170" s="1212"/>
      <c r="BA170" s="1212"/>
      <c r="BB170" s="1212"/>
      <c r="BC170" s="1212"/>
      <c r="BD170" s="1212"/>
      <c r="BE170" s="1212"/>
      <c r="BF170" s="1212"/>
      <c r="BG170" s="1212"/>
      <c r="BH170" s="1212"/>
      <c r="BI170" s="1212"/>
      <c r="BJ170" s="1212"/>
      <c r="BK170" s="1212"/>
      <c r="BL170" s="1212"/>
      <c r="BM170" s="1212"/>
      <c r="BN170" s="1212"/>
      <c r="BO170" s="1212"/>
      <c r="BP170" s="1212"/>
      <c r="BQ170" s="1212"/>
      <c r="BR170" s="1212"/>
      <c r="BS170" s="1212"/>
      <c r="BT170" s="1212"/>
      <c r="BU170" s="1212"/>
      <c r="BV170" s="1212"/>
      <c r="BW170" s="1212"/>
      <c r="BX170" s="1212"/>
      <c r="BY170" s="1212"/>
      <c r="BZ170" s="1212"/>
      <c r="CA170" s="1212"/>
      <c r="CB170" s="1212"/>
      <c r="CC170" s="1212"/>
      <c r="CD170" s="1212"/>
      <c r="CE170" s="1212"/>
      <c r="CF170" s="1212"/>
      <c r="CG170" s="1212"/>
      <c r="CH170" s="1212"/>
    </row>
    <row r="171" spans="1:86" s="1215" customFormat="1" x14ac:dyDescent="0.2">
      <c r="A171" s="1216"/>
      <c r="B171" s="1212"/>
      <c r="C171" s="1212"/>
      <c r="D171" s="1212"/>
      <c r="E171" s="1212"/>
      <c r="F171" s="1212"/>
      <c r="G171" s="1212"/>
      <c r="H171" s="1212"/>
      <c r="I171" s="1212"/>
      <c r="J171" s="1212"/>
      <c r="K171" s="1212"/>
      <c r="L171" s="1212"/>
      <c r="M171" s="1212"/>
      <c r="N171" s="1213"/>
      <c r="O171" s="1212"/>
      <c r="P171" s="1213"/>
      <c r="Q171" s="1212"/>
      <c r="R171" s="1212"/>
      <c r="S171" s="1212"/>
      <c r="T171" s="1212"/>
      <c r="U171" s="1212"/>
      <c r="V171" s="1212"/>
      <c r="W171" s="1212"/>
      <c r="X171" s="1214"/>
      <c r="Y171" s="1214"/>
      <c r="Z171" s="1214"/>
      <c r="AA171" s="1212"/>
      <c r="AB171" s="1212"/>
      <c r="AC171" s="1212"/>
      <c r="AD171" s="1212"/>
      <c r="AE171" s="1212"/>
      <c r="AF171" s="1212"/>
      <c r="AG171" s="1212"/>
      <c r="AH171" s="1212"/>
      <c r="AI171" s="1212"/>
      <c r="AJ171" s="1212"/>
      <c r="AK171" s="1212"/>
      <c r="AL171" s="1212"/>
      <c r="AM171" s="1212"/>
      <c r="AN171" s="1212"/>
      <c r="AO171" s="1212"/>
      <c r="AP171" s="1212"/>
      <c r="AQ171" s="1212"/>
      <c r="AR171" s="1212"/>
      <c r="AS171" s="1212"/>
      <c r="AT171" s="1212"/>
      <c r="AU171" s="1212"/>
      <c r="AV171" s="1212"/>
      <c r="AW171" s="1212"/>
      <c r="AX171" s="1212"/>
      <c r="AY171" s="1212"/>
      <c r="AZ171" s="1212"/>
      <c r="BA171" s="1212"/>
      <c r="BB171" s="1212"/>
      <c r="BC171" s="1212"/>
      <c r="BD171" s="1212"/>
      <c r="BE171" s="1212"/>
      <c r="BF171" s="1212"/>
      <c r="BG171" s="1212"/>
      <c r="BH171" s="1212"/>
      <c r="BI171" s="1212"/>
      <c r="BJ171" s="1212"/>
      <c r="BK171" s="1212"/>
      <c r="BL171" s="1212"/>
      <c r="BM171" s="1212"/>
      <c r="BN171" s="1212"/>
      <c r="BO171" s="1212"/>
      <c r="BP171" s="1212"/>
      <c r="BQ171" s="1212"/>
      <c r="BR171" s="1212"/>
      <c r="BS171" s="1212"/>
      <c r="BT171" s="1212"/>
      <c r="BU171" s="1212"/>
      <c r="BV171" s="1212"/>
      <c r="BW171" s="1212"/>
      <c r="BX171" s="1212"/>
      <c r="BY171" s="1212"/>
      <c r="BZ171" s="1212"/>
      <c r="CA171" s="1212"/>
      <c r="CB171" s="1212"/>
      <c r="CC171" s="1212"/>
      <c r="CD171" s="1212"/>
      <c r="CE171" s="1212"/>
      <c r="CF171" s="1212"/>
      <c r="CG171" s="1212"/>
      <c r="CH171" s="1212"/>
    </row>
    <row r="172" spans="1:86" s="1215" customFormat="1" x14ac:dyDescent="0.2">
      <c r="A172" s="1216"/>
      <c r="B172" s="1212"/>
      <c r="C172" s="1212"/>
      <c r="D172" s="1212"/>
      <c r="E172" s="1212"/>
      <c r="F172" s="1212"/>
      <c r="G172" s="1212"/>
      <c r="H172" s="1212"/>
      <c r="I172" s="1212"/>
      <c r="J172" s="1212"/>
      <c r="K172" s="1212"/>
      <c r="L172" s="1212"/>
      <c r="M172" s="1212"/>
      <c r="N172" s="1213"/>
      <c r="O172" s="1212"/>
      <c r="P172" s="1213"/>
      <c r="Q172" s="1212"/>
      <c r="R172" s="1212"/>
      <c r="S172" s="1212"/>
      <c r="T172" s="1212"/>
      <c r="U172" s="1212"/>
      <c r="V172" s="1212"/>
      <c r="W172" s="1212"/>
      <c r="X172" s="1214"/>
      <c r="Y172" s="1214"/>
      <c r="Z172" s="1214"/>
      <c r="AA172" s="1212"/>
      <c r="AB172" s="1212"/>
      <c r="AC172" s="1212"/>
      <c r="AD172" s="1212"/>
      <c r="AE172" s="1212"/>
      <c r="AF172" s="1212"/>
      <c r="AG172" s="1212"/>
      <c r="AH172" s="1212"/>
      <c r="AI172" s="1212"/>
      <c r="AJ172" s="1212"/>
      <c r="AK172" s="1212"/>
      <c r="AL172" s="1212"/>
      <c r="AM172" s="1212"/>
      <c r="AN172" s="1212"/>
      <c r="AO172" s="1212"/>
      <c r="AP172" s="1212"/>
      <c r="AQ172" s="1212"/>
      <c r="AR172" s="1212"/>
      <c r="AS172" s="1212"/>
      <c r="AT172" s="1212"/>
      <c r="AU172" s="1212"/>
      <c r="AV172" s="1212"/>
      <c r="AW172" s="1212"/>
      <c r="AX172" s="1212"/>
      <c r="AY172" s="1212"/>
      <c r="AZ172" s="1212"/>
      <c r="BA172" s="1212"/>
      <c r="BB172" s="1212"/>
      <c r="BC172" s="1212"/>
      <c r="BD172" s="1212"/>
      <c r="BE172" s="1212"/>
      <c r="BF172" s="1212"/>
      <c r="BG172" s="1212"/>
      <c r="BH172" s="1212"/>
      <c r="BI172" s="1212"/>
      <c r="BJ172" s="1212"/>
      <c r="BK172" s="1212"/>
      <c r="BL172" s="1212"/>
      <c r="BM172" s="1212"/>
      <c r="BN172" s="1212"/>
      <c r="BO172" s="1212"/>
      <c r="BP172" s="1212"/>
      <c r="BQ172" s="1212"/>
      <c r="BR172" s="1212"/>
      <c r="BS172" s="1212"/>
      <c r="BT172" s="1212"/>
      <c r="BU172" s="1212"/>
      <c r="BV172" s="1212"/>
      <c r="BW172" s="1212"/>
      <c r="BX172" s="1212"/>
      <c r="BY172" s="1212"/>
      <c r="BZ172" s="1212"/>
      <c r="CA172" s="1212"/>
      <c r="CB172" s="1212"/>
      <c r="CC172" s="1212"/>
      <c r="CD172" s="1212"/>
      <c r="CE172" s="1212"/>
      <c r="CF172" s="1212"/>
      <c r="CG172" s="1212"/>
      <c r="CH172" s="1212"/>
    </row>
    <row r="173" spans="1:86" s="1215" customFormat="1" x14ac:dyDescent="0.2">
      <c r="A173" s="1216"/>
      <c r="B173" s="1212"/>
      <c r="C173" s="1212"/>
      <c r="D173" s="1212"/>
      <c r="E173" s="1212"/>
      <c r="F173" s="1212"/>
      <c r="G173" s="1212"/>
      <c r="H173" s="1212"/>
      <c r="I173" s="1212"/>
      <c r="J173" s="1212"/>
      <c r="K173" s="1212"/>
      <c r="L173" s="1212"/>
      <c r="M173" s="1212"/>
      <c r="N173" s="1213"/>
      <c r="O173" s="1212"/>
      <c r="P173" s="1213"/>
      <c r="Q173" s="1212"/>
      <c r="R173" s="1212"/>
      <c r="S173" s="1212"/>
      <c r="T173" s="1212"/>
      <c r="U173" s="1212"/>
      <c r="V173" s="1212"/>
      <c r="W173" s="1212"/>
      <c r="X173" s="1214"/>
      <c r="Y173" s="1214"/>
      <c r="Z173" s="1214"/>
      <c r="AA173" s="1212"/>
      <c r="AB173" s="1212"/>
      <c r="AC173" s="1212"/>
      <c r="AD173" s="1212"/>
      <c r="AE173" s="1212"/>
      <c r="AF173" s="1212"/>
      <c r="AG173" s="1212"/>
      <c r="AH173" s="1212"/>
      <c r="AI173" s="1212"/>
      <c r="AJ173" s="1212"/>
      <c r="AK173" s="1212"/>
      <c r="AL173" s="1212"/>
      <c r="AM173" s="1212"/>
      <c r="AN173" s="1212"/>
      <c r="AO173" s="1212"/>
      <c r="AP173" s="1212"/>
      <c r="AQ173" s="1212"/>
      <c r="AR173" s="1212"/>
      <c r="AS173" s="1212"/>
      <c r="AT173" s="1212"/>
      <c r="AU173" s="1212"/>
      <c r="AV173" s="1212"/>
      <c r="AW173" s="1212"/>
      <c r="AX173" s="1212"/>
      <c r="AY173" s="1212"/>
      <c r="AZ173" s="1212"/>
      <c r="BA173" s="1212"/>
      <c r="BB173" s="1212"/>
      <c r="BC173" s="1212"/>
      <c r="BD173" s="1212"/>
      <c r="BE173" s="1212"/>
      <c r="BF173" s="1212"/>
      <c r="BG173" s="1212"/>
      <c r="BH173" s="1212"/>
      <c r="BI173" s="1212"/>
      <c r="BJ173" s="1212"/>
      <c r="BK173" s="1212"/>
      <c r="BL173" s="1212"/>
      <c r="BM173" s="1212"/>
      <c r="BN173" s="1212"/>
      <c r="BO173" s="1212"/>
      <c r="BP173" s="1212"/>
      <c r="BQ173" s="1212"/>
      <c r="BR173" s="1212"/>
      <c r="BS173" s="1212"/>
      <c r="BT173" s="1212"/>
      <c r="BU173" s="1212"/>
      <c r="BV173" s="1212"/>
      <c r="BW173" s="1212"/>
      <c r="BX173" s="1212"/>
      <c r="BY173" s="1212"/>
      <c r="BZ173" s="1212"/>
      <c r="CA173" s="1212"/>
      <c r="CB173" s="1212"/>
      <c r="CC173" s="1212"/>
      <c r="CD173" s="1212"/>
      <c r="CE173" s="1212"/>
      <c r="CF173" s="1212"/>
      <c r="CG173" s="1212"/>
      <c r="CH173" s="1212"/>
    </row>
    <row r="174" spans="1:86" s="1215" customFormat="1" x14ac:dyDescent="0.2">
      <c r="A174" s="1216"/>
      <c r="B174" s="1212"/>
      <c r="C174" s="1212"/>
      <c r="D174" s="1212"/>
      <c r="E174" s="1212"/>
      <c r="F174" s="1212"/>
      <c r="G174" s="1212"/>
      <c r="H174" s="1212"/>
      <c r="I174" s="1212"/>
      <c r="J174" s="1212"/>
      <c r="K174" s="1212"/>
      <c r="L174" s="1212"/>
      <c r="M174" s="1212"/>
      <c r="N174" s="1213"/>
      <c r="O174" s="1212"/>
      <c r="P174" s="1213"/>
      <c r="Q174" s="1212"/>
      <c r="R174" s="1212"/>
      <c r="S174" s="1212"/>
      <c r="T174" s="1212"/>
      <c r="U174" s="1212"/>
      <c r="V174" s="1212"/>
      <c r="W174" s="1212"/>
      <c r="X174" s="1214"/>
      <c r="Y174" s="1214"/>
      <c r="Z174" s="1214"/>
      <c r="AA174" s="1212"/>
      <c r="AB174" s="1212"/>
      <c r="AC174" s="1212"/>
      <c r="AD174" s="1212"/>
      <c r="AE174" s="1212"/>
      <c r="AF174" s="1212"/>
      <c r="AG174" s="1212"/>
      <c r="AH174" s="1212"/>
      <c r="AI174" s="1212"/>
      <c r="AJ174" s="1212"/>
      <c r="AK174" s="1212"/>
      <c r="AL174" s="1212"/>
      <c r="AM174" s="1212"/>
      <c r="AN174" s="1212"/>
      <c r="AO174" s="1212"/>
      <c r="AP174" s="1212"/>
      <c r="AQ174" s="1212"/>
      <c r="AR174" s="1212"/>
      <c r="AS174" s="1212"/>
      <c r="AT174" s="1212"/>
      <c r="AU174" s="1212"/>
      <c r="AV174" s="1212"/>
      <c r="AW174" s="1212"/>
      <c r="AX174" s="1212"/>
      <c r="AY174" s="1212"/>
      <c r="AZ174" s="1212"/>
      <c r="BA174" s="1212"/>
      <c r="BB174" s="1212"/>
      <c r="BC174" s="1212"/>
      <c r="BD174" s="1212"/>
      <c r="BE174" s="1212"/>
      <c r="BF174" s="1212"/>
      <c r="BG174" s="1212"/>
      <c r="BH174" s="1212"/>
      <c r="BI174" s="1212"/>
      <c r="BJ174" s="1212"/>
      <c r="BK174" s="1212"/>
      <c r="BL174" s="1212"/>
      <c r="BM174" s="1212"/>
      <c r="BN174" s="1212"/>
      <c r="BO174" s="1212"/>
      <c r="BP174" s="1212"/>
      <c r="BQ174" s="1212"/>
      <c r="BR174" s="1212"/>
      <c r="BS174" s="1212"/>
      <c r="BT174" s="1212"/>
      <c r="BU174" s="1212"/>
      <c r="BV174" s="1212"/>
      <c r="BW174" s="1212"/>
      <c r="BX174" s="1212"/>
      <c r="BY174" s="1212"/>
      <c r="BZ174" s="1212"/>
      <c r="CA174" s="1212"/>
      <c r="CB174" s="1212"/>
      <c r="CC174" s="1212"/>
      <c r="CD174" s="1212"/>
      <c r="CE174" s="1212"/>
      <c r="CF174" s="1212"/>
      <c r="CG174" s="1212"/>
      <c r="CH174" s="1212"/>
    </row>
    <row r="175" spans="1:86" s="1215" customFormat="1" x14ac:dyDescent="0.2">
      <c r="A175" s="1216"/>
      <c r="B175" s="1212"/>
      <c r="C175" s="1212"/>
      <c r="D175" s="1212"/>
      <c r="E175" s="1212"/>
      <c r="F175" s="1212"/>
      <c r="G175" s="1212"/>
      <c r="H175" s="1212"/>
      <c r="I175" s="1212"/>
      <c r="J175" s="1212"/>
      <c r="K175" s="1212"/>
      <c r="L175" s="1212"/>
      <c r="M175" s="1212"/>
      <c r="N175" s="1213"/>
      <c r="O175" s="1212"/>
      <c r="P175" s="1213"/>
      <c r="Q175" s="1212"/>
      <c r="R175" s="1212"/>
      <c r="S175" s="1212"/>
      <c r="T175" s="1212"/>
      <c r="U175" s="1212"/>
      <c r="V175" s="1212"/>
      <c r="W175" s="1212"/>
      <c r="X175" s="1214"/>
      <c r="Y175" s="1214"/>
      <c r="Z175" s="1214"/>
      <c r="AA175" s="1212"/>
      <c r="AB175" s="1212"/>
      <c r="AC175" s="1212"/>
      <c r="AD175" s="1212"/>
      <c r="AE175" s="1212"/>
      <c r="AF175" s="1212"/>
      <c r="AG175" s="1212"/>
      <c r="AH175" s="1212"/>
      <c r="AI175" s="1212"/>
      <c r="AJ175" s="1212"/>
      <c r="AK175" s="1212"/>
      <c r="AL175" s="1212"/>
      <c r="AM175" s="1212"/>
      <c r="AN175" s="1212"/>
      <c r="AO175" s="1212"/>
      <c r="AP175" s="1212"/>
      <c r="AQ175" s="1212"/>
      <c r="AR175" s="1212"/>
      <c r="AS175" s="1212"/>
      <c r="AT175" s="1212"/>
      <c r="AU175" s="1212"/>
      <c r="AV175" s="1212"/>
      <c r="AW175" s="1212"/>
      <c r="AX175" s="1212"/>
      <c r="AY175" s="1212"/>
      <c r="AZ175" s="1212"/>
      <c r="BA175" s="1212"/>
      <c r="BB175" s="1212"/>
      <c r="BC175" s="1212"/>
      <c r="BD175" s="1212"/>
      <c r="BE175" s="1212"/>
      <c r="BF175" s="1212"/>
      <c r="BG175" s="1212"/>
      <c r="BH175" s="1212"/>
      <c r="BI175" s="1212"/>
      <c r="BJ175" s="1212"/>
      <c r="BK175" s="1212"/>
      <c r="BL175" s="1212"/>
      <c r="BM175" s="1212"/>
      <c r="BN175" s="1212"/>
      <c r="BO175" s="1212"/>
      <c r="BP175" s="1212"/>
      <c r="BQ175" s="1212"/>
      <c r="BR175" s="1212"/>
      <c r="BS175" s="1212"/>
      <c r="BT175" s="1212"/>
      <c r="BU175" s="1212"/>
      <c r="BV175" s="1212"/>
      <c r="BW175" s="1212"/>
      <c r="BX175" s="1212"/>
      <c r="BY175" s="1212"/>
      <c r="BZ175" s="1212"/>
      <c r="CA175" s="1212"/>
      <c r="CB175" s="1212"/>
      <c r="CC175" s="1212"/>
      <c r="CD175" s="1212"/>
      <c r="CE175" s="1212"/>
      <c r="CF175" s="1212"/>
      <c r="CG175" s="1212"/>
      <c r="CH175" s="1212"/>
    </row>
    <row r="176" spans="1:86" s="1215" customFormat="1" x14ac:dyDescent="0.2">
      <c r="A176" s="1216"/>
      <c r="B176" s="1212"/>
      <c r="C176" s="1212"/>
      <c r="D176" s="1212"/>
      <c r="E176" s="1212"/>
      <c r="F176" s="1212"/>
      <c r="G176" s="1212"/>
      <c r="H176" s="1212"/>
      <c r="I176" s="1212"/>
      <c r="J176" s="1212"/>
      <c r="K176" s="1212"/>
      <c r="L176" s="1212"/>
      <c r="M176" s="1212"/>
      <c r="N176" s="1213"/>
      <c r="O176" s="1212"/>
      <c r="P176" s="1213"/>
      <c r="Q176" s="1212"/>
      <c r="R176" s="1212"/>
      <c r="S176" s="1212"/>
      <c r="T176" s="1212"/>
      <c r="U176" s="1212"/>
      <c r="V176" s="1212"/>
      <c r="W176" s="1212"/>
      <c r="X176" s="1214"/>
      <c r="Y176" s="1214"/>
      <c r="Z176" s="1214"/>
      <c r="AA176" s="1212"/>
      <c r="AB176" s="1212"/>
      <c r="AC176" s="1212"/>
      <c r="AD176" s="1212"/>
      <c r="AE176" s="1212"/>
      <c r="AF176" s="1212"/>
      <c r="AG176" s="1212"/>
      <c r="AH176" s="1212"/>
      <c r="AI176" s="1212"/>
      <c r="AJ176" s="1212"/>
      <c r="AK176" s="1212"/>
      <c r="AL176" s="1212"/>
      <c r="AM176" s="1212"/>
      <c r="AN176" s="1212"/>
      <c r="AO176" s="1212"/>
      <c r="AP176" s="1212"/>
      <c r="AQ176" s="1212"/>
      <c r="AR176" s="1212"/>
      <c r="AS176" s="1212"/>
      <c r="AT176" s="1212"/>
      <c r="AU176" s="1212"/>
      <c r="AV176" s="1212"/>
      <c r="AW176" s="1212"/>
      <c r="AX176" s="1212"/>
      <c r="AY176" s="1212"/>
      <c r="AZ176" s="1212"/>
      <c r="BA176" s="1212"/>
      <c r="BB176" s="1212"/>
      <c r="BC176" s="1212"/>
      <c r="BD176" s="1212"/>
      <c r="BE176" s="1212"/>
      <c r="BF176" s="1212"/>
      <c r="BG176" s="1212"/>
      <c r="BH176" s="1212"/>
      <c r="BI176" s="1212"/>
      <c r="BJ176" s="1212"/>
      <c r="BK176" s="1212"/>
      <c r="BL176" s="1212"/>
      <c r="BM176" s="1212"/>
      <c r="BN176" s="1212"/>
      <c r="BO176" s="1212"/>
      <c r="BP176" s="1212"/>
      <c r="BQ176" s="1212"/>
      <c r="BR176" s="1212"/>
      <c r="BS176" s="1212"/>
      <c r="BT176" s="1212"/>
      <c r="BU176" s="1212"/>
      <c r="BV176" s="1212"/>
      <c r="BW176" s="1212"/>
      <c r="BX176" s="1212"/>
      <c r="BY176" s="1212"/>
      <c r="BZ176" s="1212"/>
      <c r="CA176" s="1212"/>
      <c r="CB176" s="1212"/>
      <c r="CC176" s="1212"/>
      <c r="CD176" s="1212"/>
      <c r="CE176" s="1212"/>
      <c r="CF176" s="1212"/>
      <c r="CG176" s="1212"/>
      <c r="CH176" s="1212"/>
    </row>
    <row r="177" spans="1:86" s="1215" customFormat="1" x14ac:dyDescent="0.2">
      <c r="A177" s="1216"/>
      <c r="B177" s="1212"/>
      <c r="C177" s="1212"/>
      <c r="D177" s="1212"/>
      <c r="E177" s="1212"/>
      <c r="F177" s="1212"/>
      <c r="G177" s="1212"/>
      <c r="H177" s="1212"/>
      <c r="I177" s="1212"/>
      <c r="J177" s="1212"/>
      <c r="K177" s="1212"/>
      <c r="L177" s="1212"/>
      <c r="M177" s="1212"/>
      <c r="N177" s="1213"/>
      <c r="O177" s="1212"/>
      <c r="P177" s="1213"/>
      <c r="Q177" s="1212"/>
      <c r="R177" s="1212"/>
      <c r="S177" s="1212"/>
      <c r="T177" s="1212"/>
      <c r="U177" s="1212"/>
      <c r="V177" s="1212"/>
      <c r="W177" s="1212"/>
      <c r="X177" s="1214"/>
      <c r="Y177" s="1214"/>
      <c r="Z177" s="1214"/>
      <c r="AA177" s="1212"/>
      <c r="AB177" s="1212"/>
      <c r="AC177" s="1212"/>
      <c r="AD177" s="1212"/>
      <c r="AE177" s="1212"/>
      <c r="AF177" s="1212"/>
      <c r="AG177" s="1212"/>
      <c r="AH177" s="1212"/>
      <c r="AI177" s="1212"/>
      <c r="AJ177" s="1212"/>
      <c r="AK177" s="1212"/>
      <c r="AL177" s="1212"/>
      <c r="AM177" s="1212"/>
      <c r="AN177" s="1212"/>
      <c r="AO177" s="1212"/>
      <c r="AP177" s="1212"/>
      <c r="AQ177" s="1212"/>
      <c r="AR177" s="1212"/>
      <c r="AS177" s="1212"/>
      <c r="AT177" s="1212"/>
      <c r="AU177" s="1212"/>
      <c r="AV177" s="1212"/>
      <c r="AW177" s="1212"/>
      <c r="AX177" s="1212"/>
      <c r="AY177" s="1212"/>
      <c r="AZ177" s="1212"/>
      <c r="BA177" s="1212"/>
      <c r="BB177" s="1212"/>
      <c r="BC177" s="1212"/>
      <c r="BD177" s="1212"/>
      <c r="BE177" s="1212"/>
      <c r="BF177" s="1212"/>
      <c r="BG177" s="1212"/>
      <c r="BH177" s="1212"/>
      <c r="BI177" s="1212"/>
      <c r="BJ177" s="1212"/>
      <c r="BK177" s="1212"/>
      <c r="BL177" s="1212"/>
      <c r="BM177" s="1212"/>
      <c r="BN177" s="1212"/>
      <c r="BO177" s="1212"/>
      <c r="BP177" s="1212"/>
      <c r="BQ177" s="1212"/>
      <c r="BR177" s="1212"/>
      <c r="BS177" s="1212"/>
      <c r="BT177" s="1212"/>
      <c r="BU177" s="1212"/>
      <c r="BV177" s="1212"/>
      <c r="BW177" s="1212"/>
      <c r="BX177" s="1212"/>
      <c r="BY177" s="1212"/>
      <c r="BZ177" s="1212"/>
      <c r="CA177" s="1212"/>
      <c r="CB177" s="1212"/>
      <c r="CC177" s="1212"/>
      <c r="CD177" s="1212"/>
      <c r="CE177" s="1212"/>
      <c r="CF177" s="1212"/>
      <c r="CG177" s="1212"/>
      <c r="CH177" s="1212"/>
    </row>
    <row r="178" spans="1:86" s="1215" customFormat="1" x14ac:dyDescent="0.2">
      <c r="A178" s="1216"/>
      <c r="B178" s="1212"/>
      <c r="C178" s="1212"/>
      <c r="D178" s="1212"/>
      <c r="E178" s="1212"/>
      <c r="F178" s="1212"/>
      <c r="G178" s="1212"/>
      <c r="H178" s="1212"/>
      <c r="I178" s="1212"/>
      <c r="J178" s="1212"/>
      <c r="K178" s="1212"/>
      <c r="L178" s="1212"/>
      <c r="M178" s="1212"/>
      <c r="N178" s="1213"/>
      <c r="O178" s="1212"/>
      <c r="P178" s="1213"/>
      <c r="Q178" s="1212"/>
      <c r="R178" s="1212"/>
      <c r="S178" s="1212"/>
      <c r="T178" s="1212"/>
      <c r="U178" s="1212"/>
      <c r="V178" s="1212"/>
      <c r="W178" s="1212"/>
      <c r="X178" s="1214"/>
      <c r="Y178" s="1214"/>
      <c r="Z178" s="1214"/>
      <c r="AA178" s="1212"/>
      <c r="AB178" s="1212"/>
      <c r="AC178" s="1212"/>
      <c r="AD178" s="1212"/>
      <c r="AE178" s="1212"/>
      <c r="AF178" s="1212"/>
      <c r="AG178" s="1212"/>
      <c r="AH178" s="1212"/>
      <c r="AI178" s="1212"/>
      <c r="AJ178" s="1212"/>
      <c r="AK178" s="1212"/>
      <c r="AL178" s="1212"/>
      <c r="AM178" s="1212"/>
      <c r="AN178" s="1212"/>
      <c r="AO178" s="1212"/>
      <c r="AP178" s="1212"/>
      <c r="AQ178" s="1212"/>
      <c r="AR178" s="1212"/>
      <c r="AS178" s="1212"/>
      <c r="AT178" s="1212"/>
      <c r="AU178" s="1212"/>
      <c r="AV178" s="1212"/>
      <c r="AW178" s="1212"/>
      <c r="AX178" s="1212"/>
      <c r="AY178" s="1212"/>
      <c r="AZ178" s="1212"/>
      <c r="BA178" s="1212"/>
      <c r="BB178" s="1212"/>
      <c r="BC178" s="1212"/>
      <c r="BD178" s="1212"/>
      <c r="BE178" s="1212"/>
      <c r="BF178" s="1212"/>
      <c r="BG178" s="1212"/>
      <c r="BH178" s="1212"/>
      <c r="BI178" s="1212"/>
      <c r="BJ178" s="1212"/>
      <c r="BK178" s="1212"/>
      <c r="BL178" s="1212"/>
      <c r="BM178" s="1212"/>
      <c r="BN178" s="1212"/>
      <c r="BO178" s="1212"/>
      <c r="BP178" s="1212"/>
      <c r="BQ178" s="1212"/>
      <c r="BR178" s="1212"/>
      <c r="BS178" s="1212"/>
      <c r="BT178" s="1212"/>
      <c r="BU178" s="1212"/>
      <c r="BV178" s="1212"/>
      <c r="BW178" s="1212"/>
      <c r="BX178" s="1212"/>
      <c r="BY178" s="1212"/>
      <c r="BZ178" s="1212"/>
      <c r="CA178" s="1212"/>
      <c r="CB178" s="1212"/>
      <c r="CC178" s="1212"/>
      <c r="CD178" s="1212"/>
      <c r="CE178" s="1212"/>
      <c r="CF178" s="1212"/>
      <c r="CG178" s="1212"/>
      <c r="CH178" s="1212"/>
    </row>
    <row r="179" spans="1:86" s="1215" customFormat="1" x14ac:dyDescent="0.2">
      <c r="A179" s="1216"/>
      <c r="B179" s="1212"/>
      <c r="C179" s="1212"/>
      <c r="D179" s="1212"/>
      <c r="E179" s="1212"/>
      <c r="F179" s="1212"/>
      <c r="G179" s="1212"/>
      <c r="H179" s="1212"/>
      <c r="I179" s="1212"/>
      <c r="J179" s="1212"/>
      <c r="K179" s="1212"/>
      <c r="L179" s="1212"/>
      <c r="M179" s="1212"/>
      <c r="N179" s="1213"/>
      <c r="O179" s="1212"/>
      <c r="P179" s="1213"/>
      <c r="Q179" s="1212"/>
      <c r="R179" s="1212"/>
      <c r="S179" s="1212"/>
      <c r="T179" s="1212"/>
      <c r="U179" s="1212"/>
      <c r="V179" s="1212"/>
      <c r="W179" s="1212"/>
      <c r="X179" s="1214"/>
      <c r="Y179" s="1214"/>
      <c r="Z179" s="1214"/>
      <c r="AA179" s="1212"/>
      <c r="AB179" s="1212"/>
      <c r="AC179" s="1212"/>
      <c r="AD179" s="1212"/>
      <c r="AE179" s="1212"/>
      <c r="AF179" s="1212"/>
      <c r="AG179" s="1212"/>
      <c r="AH179" s="1212"/>
      <c r="AI179" s="1212"/>
      <c r="AJ179" s="1212"/>
      <c r="AK179" s="1212"/>
      <c r="AL179" s="1212"/>
      <c r="AM179" s="1212"/>
      <c r="AN179" s="1212"/>
      <c r="AO179" s="1212"/>
      <c r="AP179" s="1212"/>
      <c r="AQ179" s="1212"/>
      <c r="AR179" s="1212"/>
      <c r="AS179" s="1212"/>
      <c r="AT179" s="1212"/>
      <c r="AU179" s="1212"/>
      <c r="AV179" s="1212"/>
      <c r="AW179" s="1212"/>
      <c r="AX179" s="1212"/>
      <c r="AY179" s="1212"/>
      <c r="AZ179" s="1212"/>
      <c r="BA179" s="1212"/>
      <c r="BB179" s="1212"/>
      <c r="BC179" s="1212"/>
      <c r="BD179" s="1212"/>
      <c r="BE179" s="1212"/>
      <c r="BF179" s="1212"/>
      <c r="BG179" s="1212"/>
      <c r="BH179" s="1212"/>
      <c r="BI179" s="1212"/>
      <c r="BJ179" s="1212"/>
      <c r="BK179" s="1212"/>
      <c r="BL179" s="1212"/>
      <c r="BM179" s="1212"/>
      <c r="BN179" s="1212"/>
      <c r="BO179" s="1212"/>
      <c r="BP179" s="1212"/>
      <c r="BQ179" s="1212"/>
      <c r="BR179" s="1212"/>
      <c r="BS179" s="1212"/>
      <c r="BT179" s="1212"/>
      <c r="BU179" s="1212"/>
      <c r="BV179" s="1212"/>
      <c r="BW179" s="1212"/>
      <c r="BX179" s="1212"/>
      <c r="BY179" s="1212"/>
      <c r="BZ179" s="1212"/>
      <c r="CA179" s="1212"/>
      <c r="CB179" s="1212"/>
      <c r="CC179" s="1212"/>
      <c r="CD179" s="1212"/>
      <c r="CE179" s="1212"/>
      <c r="CF179" s="1212"/>
      <c r="CG179" s="1212"/>
      <c r="CH179" s="1212"/>
    </row>
    <row r="180" spans="1:86" s="1215" customFormat="1" x14ac:dyDescent="0.2">
      <c r="A180" s="1216"/>
      <c r="B180" s="1212"/>
      <c r="C180" s="1212"/>
      <c r="D180" s="1212"/>
      <c r="E180" s="1212"/>
      <c r="F180" s="1212"/>
      <c r="G180" s="1212"/>
      <c r="H180" s="1212"/>
      <c r="I180" s="1212"/>
      <c r="J180" s="1212"/>
      <c r="K180" s="1212"/>
      <c r="L180" s="1212"/>
      <c r="M180" s="1212"/>
      <c r="N180" s="1213"/>
      <c r="O180" s="1212"/>
      <c r="P180" s="1213"/>
      <c r="Q180" s="1212"/>
      <c r="R180" s="1212"/>
      <c r="S180" s="1212"/>
      <c r="T180" s="1212"/>
      <c r="U180" s="1212"/>
      <c r="V180" s="1212"/>
      <c r="W180" s="1212"/>
      <c r="X180" s="1214"/>
      <c r="Y180" s="1214"/>
      <c r="Z180" s="1214"/>
      <c r="AA180" s="1212"/>
      <c r="AB180" s="1212"/>
      <c r="AC180" s="1212"/>
      <c r="AD180" s="1212"/>
      <c r="AE180" s="1212"/>
      <c r="AF180" s="1212"/>
      <c r="AG180" s="1212"/>
      <c r="AH180" s="1212"/>
      <c r="AI180" s="1212"/>
      <c r="AJ180" s="1212"/>
      <c r="AK180" s="1212"/>
      <c r="AL180" s="1212"/>
      <c r="AM180" s="1212"/>
      <c r="AN180" s="1212"/>
      <c r="AO180" s="1212"/>
      <c r="AP180" s="1212"/>
      <c r="AQ180" s="1212"/>
      <c r="AR180" s="1212"/>
      <c r="AS180" s="1212"/>
      <c r="AT180" s="1212"/>
      <c r="AU180" s="1212"/>
      <c r="AV180" s="1212"/>
      <c r="AW180" s="1212"/>
      <c r="AX180" s="1212"/>
      <c r="AY180" s="1212"/>
      <c r="AZ180" s="1212"/>
      <c r="BA180" s="1212"/>
      <c r="BB180" s="1212"/>
      <c r="BC180" s="1212"/>
      <c r="BD180" s="1212"/>
      <c r="BE180" s="1212"/>
      <c r="BF180" s="1212"/>
      <c r="BG180" s="1212"/>
      <c r="BH180" s="1212"/>
      <c r="BI180" s="1212"/>
      <c r="BJ180" s="1212"/>
      <c r="BK180" s="1212"/>
      <c r="BL180" s="1212"/>
      <c r="BM180" s="1212"/>
      <c r="BN180" s="1212"/>
      <c r="BO180" s="1212"/>
      <c r="BP180" s="1212"/>
      <c r="BQ180" s="1212"/>
      <c r="BR180" s="1212"/>
      <c r="BS180" s="1212"/>
      <c r="BT180" s="1212"/>
      <c r="BU180" s="1212"/>
      <c r="BV180" s="1212"/>
      <c r="BW180" s="1212"/>
      <c r="BX180" s="1212"/>
      <c r="BY180" s="1212"/>
      <c r="BZ180" s="1212"/>
      <c r="CA180" s="1212"/>
      <c r="CB180" s="1212"/>
      <c r="CC180" s="1212"/>
      <c r="CD180" s="1212"/>
      <c r="CE180" s="1212"/>
      <c r="CF180" s="1212"/>
      <c r="CG180" s="1212"/>
      <c r="CH180" s="1212"/>
    </row>
    <row r="181" spans="1:86" s="1215" customFormat="1" x14ac:dyDescent="0.2">
      <c r="A181" s="1216"/>
      <c r="B181" s="1212"/>
      <c r="C181" s="1212"/>
      <c r="D181" s="1212"/>
      <c r="E181" s="1212"/>
      <c r="F181" s="1212"/>
      <c r="G181" s="1212"/>
      <c r="H181" s="1212"/>
      <c r="I181" s="1212"/>
      <c r="J181" s="1212"/>
      <c r="K181" s="1212"/>
      <c r="L181" s="1212"/>
      <c r="M181" s="1212"/>
      <c r="N181" s="1213"/>
      <c r="O181" s="1212"/>
      <c r="P181" s="1213"/>
      <c r="Q181" s="1212"/>
      <c r="R181" s="1212"/>
      <c r="S181" s="1212"/>
      <c r="T181" s="1212"/>
      <c r="U181" s="1212"/>
      <c r="V181" s="1212"/>
      <c r="W181" s="1212"/>
      <c r="X181" s="1214"/>
      <c r="Y181" s="1214"/>
      <c r="Z181" s="1214"/>
      <c r="AA181" s="1212"/>
      <c r="AB181" s="1212"/>
      <c r="AC181" s="1212"/>
      <c r="AD181" s="1212"/>
      <c r="AE181" s="1212"/>
      <c r="AF181" s="1212"/>
      <c r="AG181" s="1212"/>
      <c r="AH181" s="1212"/>
      <c r="AI181" s="1212"/>
      <c r="AJ181" s="1212"/>
      <c r="AK181" s="1212"/>
      <c r="AL181" s="1212"/>
      <c r="AM181" s="1212"/>
      <c r="AN181" s="1212"/>
      <c r="AO181" s="1212"/>
      <c r="AP181" s="1212"/>
      <c r="AQ181" s="1212"/>
      <c r="AR181" s="1212"/>
      <c r="AS181" s="1212"/>
      <c r="AT181" s="1212"/>
      <c r="AU181" s="1212"/>
      <c r="AV181" s="1212"/>
      <c r="AW181" s="1212"/>
      <c r="AX181" s="1212"/>
      <c r="AY181" s="1212"/>
      <c r="AZ181" s="1212"/>
      <c r="BA181" s="1212"/>
      <c r="BB181" s="1212"/>
      <c r="BC181" s="1212"/>
      <c r="BD181" s="1212"/>
      <c r="BE181" s="1212"/>
      <c r="BF181" s="1212"/>
      <c r="BG181" s="1212"/>
      <c r="BH181" s="1212"/>
      <c r="BI181" s="1212"/>
      <c r="BJ181" s="1212"/>
      <c r="BK181" s="1212"/>
      <c r="BL181" s="1212"/>
      <c r="BM181" s="1212"/>
      <c r="BN181" s="1212"/>
      <c r="BO181" s="1212"/>
      <c r="BP181" s="1212"/>
      <c r="BQ181" s="1212"/>
      <c r="BR181" s="1212"/>
      <c r="BS181" s="1212"/>
      <c r="BT181" s="1212"/>
      <c r="BU181" s="1212"/>
      <c r="BV181" s="1212"/>
      <c r="BW181" s="1212"/>
      <c r="BX181" s="1212"/>
      <c r="BY181" s="1212"/>
      <c r="BZ181" s="1212"/>
      <c r="CA181" s="1212"/>
      <c r="CB181" s="1212"/>
      <c r="CC181" s="1212"/>
      <c r="CD181" s="1212"/>
      <c r="CE181" s="1212"/>
      <c r="CF181" s="1212"/>
      <c r="CG181" s="1212"/>
      <c r="CH181" s="1212"/>
    </row>
    <row r="182" spans="1:86" s="1215" customFormat="1" x14ac:dyDescent="0.2">
      <c r="A182" s="1216"/>
      <c r="B182" s="1212"/>
      <c r="C182" s="1212"/>
      <c r="D182" s="1212"/>
      <c r="E182" s="1212"/>
      <c r="F182" s="1212"/>
      <c r="G182" s="1212"/>
      <c r="H182" s="1212"/>
      <c r="I182" s="1212"/>
      <c r="J182" s="1212"/>
      <c r="K182" s="1212"/>
      <c r="L182" s="1212"/>
      <c r="M182" s="1212"/>
      <c r="N182" s="1213"/>
      <c r="O182" s="1212"/>
      <c r="P182" s="1213"/>
      <c r="Q182" s="1212"/>
      <c r="R182" s="1212"/>
      <c r="S182" s="1212"/>
      <c r="T182" s="1212"/>
      <c r="U182" s="1212"/>
      <c r="V182" s="1212"/>
      <c r="W182" s="1212"/>
      <c r="X182" s="1214"/>
      <c r="Y182" s="1214"/>
      <c r="Z182" s="1214"/>
      <c r="AA182" s="1212"/>
      <c r="AB182" s="1212"/>
      <c r="AC182" s="1212"/>
      <c r="AD182" s="1212"/>
      <c r="AE182" s="1212"/>
      <c r="AF182" s="1212"/>
      <c r="AG182" s="1212"/>
      <c r="AH182" s="1212"/>
      <c r="AI182" s="1212"/>
      <c r="AJ182" s="1212"/>
      <c r="AK182" s="1212"/>
      <c r="AL182" s="1212"/>
      <c r="AM182" s="1212"/>
      <c r="AN182" s="1212"/>
      <c r="AO182" s="1212"/>
      <c r="AP182" s="1212"/>
      <c r="AQ182" s="1212"/>
      <c r="AR182" s="1212"/>
      <c r="AS182" s="1212"/>
      <c r="AT182" s="1212"/>
      <c r="AU182" s="1212"/>
      <c r="AV182" s="1212"/>
      <c r="AW182" s="1212"/>
      <c r="AX182" s="1212"/>
      <c r="AY182" s="1212"/>
      <c r="AZ182" s="1212"/>
      <c r="BA182" s="1212"/>
      <c r="BB182" s="1212"/>
      <c r="BC182" s="1212"/>
      <c r="BD182" s="1212"/>
      <c r="BE182" s="1212"/>
      <c r="BF182" s="1212"/>
      <c r="BG182" s="1212"/>
      <c r="BH182" s="1212"/>
      <c r="BI182" s="1212"/>
      <c r="BJ182" s="1212"/>
      <c r="BK182" s="1212"/>
      <c r="BL182" s="1212"/>
      <c r="BM182" s="1212"/>
      <c r="BN182" s="1212"/>
      <c r="BO182" s="1212"/>
      <c r="BP182" s="1212"/>
      <c r="BQ182" s="1212"/>
      <c r="BR182" s="1212"/>
      <c r="BS182" s="1212"/>
      <c r="BT182" s="1212"/>
      <c r="BU182" s="1212"/>
      <c r="BV182" s="1212"/>
      <c r="BW182" s="1212"/>
      <c r="BX182" s="1212"/>
      <c r="BY182" s="1212"/>
      <c r="BZ182" s="1212"/>
      <c r="CA182" s="1212"/>
      <c r="CB182" s="1212"/>
      <c r="CC182" s="1212"/>
      <c r="CD182" s="1212"/>
      <c r="CE182" s="1212"/>
      <c r="CF182" s="1212"/>
      <c r="CG182" s="1212"/>
      <c r="CH182" s="1212"/>
    </row>
    <row r="183" spans="1:86" s="1215" customFormat="1" x14ac:dyDescent="0.2">
      <c r="A183" s="1216"/>
      <c r="B183" s="1212"/>
      <c r="C183" s="1212"/>
      <c r="D183" s="1212"/>
      <c r="E183" s="1212"/>
      <c r="F183" s="1212"/>
      <c r="G183" s="1212"/>
      <c r="H183" s="1212"/>
      <c r="I183" s="1212"/>
      <c r="J183" s="1212"/>
      <c r="K183" s="1212"/>
      <c r="L183" s="1212"/>
      <c r="M183" s="1212"/>
      <c r="N183" s="1213"/>
      <c r="O183" s="1212"/>
      <c r="P183" s="1213"/>
      <c r="Q183" s="1212"/>
      <c r="R183" s="1212"/>
      <c r="S183" s="1212"/>
      <c r="T183" s="1212"/>
      <c r="U183" s="1212"/>
      <c r="V183" s="1212"/>
      <c r="W183" s="1212"/>
      <c r="X183" s="1214"/>
      <c r="Y183" s="1214"/>
      <c r="Z183" s="1214"/>
      <c r="AA183" s="1212"/>
      <c r="AB183" s="1212"/>
      <c r="AC183" s="1212"/>
      <c r="AD183" s="1212"/>
      <c r="AE183" s="1212"/>
      <c r="AF183" s="1212"/>
      <c r="AG183" s="1212"/>
      <c r="AH183" s="1212"/>
      <c r="AI183" s="1212"/>
      <c r="AJ183" s="1212"/>
      <c r="AK183" s="1212"/>
      <c r="AL183" s="1212"/>
      <c r="AM183" s="1212"/>
      <c r="AN183" s="1212"/>
      <c r="AO183" s="1212"/>
      <c r="AP183" s="1212"/>
      <c r="AQ183" s="1212"/>
      <c r="AR183" s="1212"/>
      <c r="AS183" s="1212"/>
      <c r="AT183" s="1212"/>
      <c r="AU183" s="1212"/>
      <c r="AV183" s="1212"/>
      <c r="AW183" s="1212"/>
      <c r="AX183" s="1212"/>
      <c r="AY183" s="1212"/>
      <c r="AZ183" s="1212"/>
      <c r="BA183" s="1212"/>
      <c r="BB183" s="1212"/>
      <c r="BC183" s="1212"/>
      <c r="BD183" s="1212"/>
      <c r="BE183" s="1212"/>
      <c r="BF183" s="1212"/>
      <c r="BG183" s="1212"/>
      <c r="BH183" s="1212"/>
      <c r="BI183" s="1212"/>
      <c r="BJ183" s="1212"/>
      <c r="BK183" s="1212"/>
      <c r="BL183" s="1212"/>
      <c r="BM183" s="1212"/>
      <c r="BN183" s="1212"/>
      <c r="BO183" s="1212"/>
      <c r="BP183" s="1212"/>
      <c r="BQ183" s="1212"/>
      <c r="BR183" s="1212"/>
      <c r="BS183" s="1212"/>
      <c r="BT183" s="1212"/>
      <c r="BU183" s="1212"/>
      <c r="BV183" s="1212"/>
      <c r="BW183" s="1212"/>
      <c r="BX183" s="1212"/>
      <c r="BY183" s="1212"/>
      <c r="BZ183" s="1212"/>
      <c r="CA183" s="1212"/>
      <c r="CB183" s="1212"/>
      <c r="CC183" s="1212"/>
      <c r="CD183" s="1212"/>
      <c r="CE183" s="1212"/>
      <c r="CF183" s="1212"/>
      <c r="CG183" s="1212"/>
      <c r="CH183" s="1212"/>
    </row>
    <row r="184" spans="1:86" s="1215" customFormat="1" x14ac:dyDescent="0.2">
      <c r="A184" s="1216"/>
      <c r="B184" s="1212"/>
      <c r="C184" s="1212"/>
      <c r="D184" s="1212"/>
      <c r="E184" s="1212"/>
      <c r="F184" s="1212"/>
      <c r="G184" s="1212"/>
      <c r="H184" s="1212"/>
      <c r="I184" s="1212"/>
      <c r="J184" s="1212"/>
      <c r="K184" s="1212"/>
      <c r="L184" s="1212"/>
      <c r="M184" s="1212"/>
      <c r="N184" s="1213"/>
      <c r="O184" s="1212"/>
      <c r="P184" s="1213"/>
      <c r="Q184" s="1212"/>
      <c r="R184" s="1212"/>
      <c r="S184" s="1212"/>
      <c r="T184" s="1212"/>
      <c r="U184" s="1212"/>
      <c r="V184" s="1212"/>
      <c r="W184" s="1212"/>
      <c r="X184" s="1214"/>
      <c r="Y184" s="1214"/>
      <c r="Z184" s="1214"/>
      <c r="AA184" s="1212"/>
      <c r="AB184" s="1212"/>
      <c r="AC184" s="1212"/>
      <c r="AD184" s="1212"/>
      <c r="AE184" s="1212"/>
      <c r="AF184" s="1212"/>
      <c r="AG184" s="1212"/>
      <c r="AH184" s="1212"/>
      <c r="AI184" s="1212"/>
      <c r="AJ184" s="1212"/>
      <c r="AK184" s="1212"/>
      <c r="AL184" s="1212"/>
      <c r="AM184" s="1212"/>
      <c r="AN184" s="1212"/>
      <c r="AO184" s="1212"/>
      <c r="AP184" s="1212"/>
      <c r="AQ184" s="1212"/>
      <c r="AR184" s="1212"/>
      <c r="AS184" s="1212"/>
      <c r="AT184" s="1212"/>
      <c r="AU184" s="1212"/>
      <c r="AV184" s="1212"/>
      <c r="AW184" s="1212"/>
      <c r="AX184" s="1212"/>
      <c r="AY184" s="1212"/>
      <c r="AZ184" s="1212"/>
      <c r="BA184" s="1212"/>
      <c r="BB184" s="1212"/>
      <c r="BC184" s="1212"/>
      <c r="BD184" s="1212"/>
      <c r="BE184" s="1212"/>
      <c r="BF184" s="1212"/>
      <c r="BG184" s="1212"/>
      <c r="BH184" s="1212"/>
      <c r="BI184" s="1212"/>
      <c r="BJ184" s="1212"/>
      <c r="BK184" s="1212"/>
      <c r="BL184" s="1212"/>
      <c r="BM184" s="1212"/>
      <c r="BN184" s="1212"/>
      <c r="BO184" s="1212"/>
      <c r="BP184" s="1212"/>
      <c r="BQ184" s="1212"/>
      <c r="BR184" s="1212"/>
      <c r="BS184" s="1212"/>
      <c r="BT184" s="1212"/>
      <c r="BU184" s="1212"/>
      <c r="BV184" s="1212"/>
      <c r="BW184" s="1212"/>
      <c r="BX184" s="1212"/>
      <c r="BY184" s="1212"/>
      <c r="BZ184" s="1212"/>
      <c r="CA184" s="1212"/>
      <c r="CB184" s="1212"/>
      <c r="CC184" s="1212"/>
      <c r="CD184" s="1212"/>
      <c r="CE184" s="1212"/>
      <c r="CF184" s="1212"/>
      <c r="CG184" s="1212"/>
      <c r="CH184" s="1212"/>
    </row>
    <row r="185" spans="1:86" s="1215" customFormat="1" x14ac:dyDescent="0.2">
      <c r="A185" s="1216"/>
      <c r="B185" s="1212"/>
      <c r="C185" s="1212"/>
      <c r="D185" s="1212"/>
      <c r="E185" s="1212"/>
      <c r="F185" s="1212"/>
      <c r="G185" s="1212"/>
      <c r="H185" s="1212"/>
      <c r="I185" s="1212"/>
      <c r="J185" s="1212"/>
      <c r="K185" s="1212"/>
      <c r="L185" s="1212"/>
      <c r="M185" s="1212"/>
      <c r="N185" s="1213"/>
      <c r="O185" s="1212"/>
      <c r="P185" s="1213"/>
      <c r="Q185" s="1212"/>
      <c r="R185" s="1212"/>
      <c r="S185" s="1212"/>
      <c r="T185" s="1212"/>
      <c r="U185" s="1212"/>
      <c r="V185" s="1212"/>
      <c r="W185" s="1212"/>
      <c r="X185" s="1214"/>
      <c r="Y185" s="1214"/>
      <c r="Z185" s="1214"/>
      <c r="AA185" s="1212"/>
      <c r="AB185" s="1212"/>
      <c r="AC185" s="1212"/>
      <c r="AD185" s="1212"/>
      <c r="AE185" s="1212"/>
      <c r="AF185" s="1212"/>
      <c r="AG185" s="1212"/>
      <c r="AH185" s="1212"/>
      <c r="AI185" s="1212"/>
      <c r="AJ185" s="1212"/>
      <c r="AK185" s="1212"/>
      <c r="AL185" s="1212"/>
      <c r="AM185" s="1212"/>
      <c r="AN185" s="1212"/>
      <c r="AO185" s="1212"/>
      <c r="AP185" s="1212"/>
      <c r="AQ185" s="1212"/>
      <c r="AR185" s="1212"/>
      <c r="AS185" s="1212"/>
      <c r="AT185" s="1212"/>
      <c r="AU185" s="1212"/>
      <c r="AV185" s="1212"/>
      <c r="AW185" s="1212"/>
      <c r="AX185" s="1212"/>
      <c r="AY185" s="1212"/>
      <c r="AZ185" s="1212"/>
      <c r="BA185" s="1212"/>
      <c r="BB185" s="1212"/>
      <c r="BC185" s="1212"/>
      <c r="BD185" s="1212"/>
      <c r="BE185" s="1212"/>
      <c r="BF185" s="1212"/>
      <c r="BG185" s="1212"/>
      <c r="BH185" s="1212"/>
      <c r="BI185" s="1212"/>
      <c r="BJ185" s="1212"/>
      <c r="BK185" s="1212"/>
      <c r="BL185" s="1212"/>
      <c r="BM185" s="1212"/>
      <c r="BN185" s="1212"/>
      <c r="BO185" s="1212"/>
      <c r="BP185" s="1212"/>
      <c r="BQ185" s="1212"/>
      <c r="BR185" s="1212"/>
      <c r="BS185" s="1212"/>
      <c r="BT185" s="1212"/>
      <c r="BU185" s="1212"/>
      <c r="BV185" s="1212"/>
      <c r="BW185" s="1212"/>
      <c r="BX185" s="1212"/>
      <c r="BY185" s="1212"/>
      <c r="BZ185" s="1212"/>
      <c r="CA185" s="1212"/>
      <c r="CB185" s="1212"/>
      <c r="CC185" s="1212"/>
      <c r="CD185" s="1212"/>
      <c r="CE185" s="1212"/>
      <c r="CF185" s="1212"/>
      <c r="CG185" s="1212"/>
      <c r="CH185" s="1212"/>
    </row>
    <row r="186" spans="1:86" s="1215" customFormat="1" x14ac:dyDescent="0.2">
      <c r="A186" s="1216"/>
      <c r="B186" s="1212"/>
      <c r="C186" s="1212"/>
      <c r="D186" s="1212"/>
      <c r="E186" s="1212"/>
      <c r="F186" s="1212"/>
      <c r="G186" s="1212"/>
      <c r="H186" s="1212"/>
      <c r="I186" s="1212"/>
      <c r="J186" s="1212"/>
      <c r="K186" s="1212"/>
      <c r="L186" s="1212"/>
      <c r="M186" s="1212"/>
      <c r="N186" s="1213"/>
      <c r="O186" s="1212"/>
      <c r="P186" s="1213"/>
      <c r="Q186" s="1212"/>
      <c r="R186" s="1212"/>
      <c r="S186" s="1212"/>
      <c r="T186" s="1212"/>
      <c r="U186" s="1212"/>
      <c r="V186" s="1212"/>
      <c r="W186" s="1212"/>
      <c r="X186" s="1214"/>
      <c r="Y186" s="1214"/>
      <c r="Z186" s="1214"/>
      <c r="AA186" s="1212"/>
      <c r="AB186" s="1212"/>
      <c r="AC186" s="1212"/>
      <c r="AD186" s="1212"/>
      <c r="AE186" s="1212"/>
      <c r="AF186" s="1212"/>
      <c r="AG186" s="1212"/>
      <c r="AH186" s="1212"/>
      <c r="AI186" s="1212"/>
      <c r="AJ186" s="1212"/>
      <c r="AK186" s="1212"/>
      <c r="AL186" s="1212"/>
      <c r="AM186" s="1212"/>
      <c r="AN186" s="1212"/>
      <c r="AO186" s="1212"/>
      <c r="AP186" s="1212"/>
      <c r="AQ186" s="1212"/>
      <c r="AR186" s="1212"/>
      <c r="AS186" s="1212"/>
      <c r="AT186" s="1212"/>
      <c r="AU186" s="1212"/>
      <c r="AV186" s="1212"/>
      <c r="AW186" s="1212"/>
      <c r="AX186" s="1212"/>
      <c r="AY186" s="1212"/>
      <c r="AZ186" s="1212"/>
      <c r="BA186" s="1212"/>
      <c r="BB186" s="1212"/>
      <c r="BC186" s="1212"/>
      <c r="BD186" s="1212"/>
      <c r="BE186" s="1212"/>
      <c r="BF186" s="1212"/>
      <c r="BG186" s="1212"/>
      <c r="BH186" s="1212"/>
      <c r="BI186" s="1212"/>
      <c r="BJ186" s="1212"/>
      <c r="BK186" s="1212"/>
      <c r="BL186" s="1212"/>
      <c r="BM186" s="1212"/>
      <c r="BN186" s="1212"/>
      <c r="BO186" s="1212"/>
      <c r="BP186" s="1212"/>
      <c r="BQ186" s="1212"/>
      <c r="BR186" s="1212"/>
      <c r="BS186" s="1212"/>
      <c r="BT186" s="1212"/>
      <c r="BU186" s="1212"/>
      <c r="BV186" s="1212"/>
      <c r="BW186" s="1212"/>
      <c r="BX186" s="1212"/>
      <c r="BY186" s="1212"/>
      <c r="BZ186" s="1212"/>
      <c r="CA186" s="1212"/>
      <c r="CB186" s="1212"/>
      <c r="CC186" s="1212"/>
      <c r="CD186" s="1212"/>
      <c r="CE186" s="1212"/>
      <c r="CF186" s="1212"/>
      <c r="CG186" s="1212"/>
      <c r="CH186" s="1212"/>
    </row>
    <row r="187" spans="1:86" s="1215" customFormat="1" x14ac:dyDescent="0.2">
      <c r="A187" s="1216"/>
      <c r="B187" s="1212"/>
      <c r="C187" s="1212"/>
      <c r="D187" s="1212"/>
      <c r="E187" s="1212"/>
      <c r="F187" s="1212"/>
      <c r="G187" s="1212"/>
      <c r="H187" s="1212"/>
      <c r="I187" s="1212"/>
      <c r="J187" s="1212"/>
      <c r="K187" s="1212"/>
      <c r="L187" s="1212"/>
      <c r="M187" s="1212"/>
      <c r="N187" s="1213"/>
      <c r="O187" s="1212"/>
      <c r="P187" s="1213"/>
      <c r="Q187" s="1212"/>
      <c r="R187" s="1212"/>
      <c r="S187" s="1212"/>
      <c r="T187" s="1212"/>
      <c r="U187" s="1212"/>
      <c r="V187" s="1212"/>
      <c r="W187" s="1212"/>
      <c r="X187" s="1214"/>
      <c r="Y187" s="1214"/>
      <c r="Z187" s="1214"/>
      <c r="AA187" s="1212"/>
      <c r="AB187" s="1212"/>
      <c r="AC187" s="1212"/>
      <c r="AD187" s="1212"/>
      <c r="AE187" s="1212"/>
      <c r="AF187" s="1212"/>
      <c r="AG187" s="1212"/>
      <c r="AH187" s="1212"/>
      <c r="AI187" s="1212"/>
      <c r="AJ187" s="1212"/>
      <c r="AK187" s="1212"/>
      <c r="AL187" s="1212"/>
      <c r="AM187" s="1212"/>
      <c r="AN187" s="1212"/>
      <c r="AO187" s="1212"/>
      <c r="AP187" s="1212"/>
      <c r="AQ187" s="1212"/>
      <c r="AR187" s="1212"/>
      <c r="AS187" s="1212"/>
      <c r="AT187" s="1212"/>
      <c r="AU187" s="1212"/>
      <c r="AV187" s="1212"/>
      <c r="AW187" s="1212"/>
      <c r="AX187" s="1212"/>
      <c r="AY187" s="1212"/>
      <c r="AZ187" s="1212"/>
      <c r="BA187" s="1212"/>
      <c r="BB187" s="1212"/>
      <c r="BC187" s="1212"/>
      <c r="BD187" s="1212"/>
      <c r="BE187" s="1212"/>
      <c r="BF187" s="1212"/>
      <c r="BG187" s="1212"/>
      <c r="BH187" s="1212"/>
      <c r="BI187" s="1212"/>
      <c r="BJ187" s="1212"/>
      <c r="BK187" s="1212"/>
      <c r="BL187" s="1212"/>
      <c r="BM187" s="1212"/>
      <c r="BN187" s="1212"/>
      <c r="BO187" s="1212"/>
      <c r="BP187" s="1212"/>
      <c r="BQ187" s="1212"/>
      <c r="BR187" s="1212"/>
      <c r="BS187" s="1212"/>
      <c r="BT187" s="1212"/>
      <c r="BU187" s="1212"/>
      <c r="BV187" s="1212"/>
      <c r="BW187" s="1212"/>
      <c r="BX187" s="1212"/>
      <c r="BY187" s="1212"/>
      <c r="BZ187" s="1212"/>
      <c r="CA187" s="1212"/>
      <c r="CB187" s="1212"/>
      <c r="CC187" s="1212"/>
      <c r="CD187" s="1212"/>
      <c r="CE187" s="1212"/>
      <c r="CF187" s="1212"/>
      <c r="CG187" s="1212"/>
      <c r="CH187" s="1212"/>
    </row>
    <row r="188" spans="1:86" s="1215" customFormat="1" x14ac:dyDescent="0.2">
      <c r="A188" s="1216"/>
      <c r="B188" s="1212"/>
      <c r="C188" s="1212"/>
      <c r="D188" s="1212"/>
      <c r="E188" s="1212"/>
      <c r="F188" s="1212"/>
      <c r="G188" s="1212"/>
      <c r="H188" s="1212"/>
      <c r="I188" s="1192"/>
      <c r="J188" s="1212"/>
      <c r="K188" s="1212"/>
      <c r="L188" s="1212"/>
      <c r="M188" s="1212"/>
      <c r="N188" s="1213"/>
      <c r="O188" s="1212"/>
      <c r="P188" s="1213"/>
      <c r="Q188" s="1212"/>
      <c r="R188" s="1212"/>
      <c r="S188" s="1212"/>
      <c r="T188" s="1212"/>
      <c r="U188" s="1212"/>
      <c r="V188" s="1212"/>
      <c r="W188" s="1212"/>
      <c r="X188" s="1214"/>
      <c r="Y188" s="1214"/>
      <c r="Z188" s="1214"/>
      <c r="AA188" s="1212"/>
      <c r="AB188" s="1212"/>
      <c r="AC188" s="1212"/>
      <c r="AD188" s="1212"/>
      <c r="AE188" s="1212"/>
      <c r="AF188" s="1212"/>
      <c r="AG188" s="1212"/>
      <c r="AH188" s="1212"/>
      <c r="AI188" s="1212"/>
      <c r="AJ188" s="1212"/>
      <c r="AK188" s="1212"/>
      <c r="AL188" s="1212"/>
      <c r="AM188" s="1212"/>
      <c r="AN188" s="1212"/>
      <c r="AO188" s="1212"/>
      <c r="AP188" s="1212"/>
      <c r="AQ188" s="1212"/>
      <c r="AR188" s="1212"/>
      <c r="AS188" s="1212"/>
      <c r="AT188" s="1212"/>
      <c r="AU188" s="1212"/>
      <c r="AV188" s="1212"/>
      <c r="AW188" s="1212"/>
      <c r="AX188" s="1212"/>
      <c r="AY188" s="1212"/>
      <c r="AZ188" s="1212"/>
      <c r="BA188" s="1212"/>
      <c r="BB188" s="1212"/>
      <c r="BC188" s="1212"/>
      <c r="BD188" s="1212"/>
      <c r="BE188" s="1212"/>
      <c r="BF188" s="1212"/>
      <c r="BG188" s="1212"/>
      <c r="BH188" s="1212"/>
      <c r="BI188" s="1212"/>
      <c r="BJ188" s="1212"/>
      <c r="BK188" s="1212"/>
      <c r="BL188" s="1212"/>
      <c r="BM188" s="1212"/>
      <c r="BN188" s="1212"/>
      <c r="BO188" s="1212"/>
      <c r="BP188" s="1212"/>
      <c r="BQ188" s="1212"/>
      <c r="BR188" s="1212"/>
      <c r="BS188" s="1212"/>
      <c r="BT188" s="1212"/>
      <c r="BU188" s="1212"/>
      <c r="BV188" s="1212"/>
      <c r="BW188" s="1212"/>
      <c r="BX188" s="1212"/>
      <c r="BY188" s="1212"/>
      <c r="BZ188" s="1212"/>
      <c r="CA188" s="1212"/>
      <c r="CB188" s="1212"/>
      <c r="CC188" s="1212"/>
      <c r="CD188" s="1212"/>
      <c r="CE188" s="1212"/>
      <c r="CF188" s="1212"/>
      <c r="CG188" s="1212"/>
      <c r="CH188" s="1212"/>
    </row>
    <row r="189" spans="1:86" s="1215" customFormat="1" x14ac:dyDescent="0.2">
      <c r="A189" s="1216"/>
      <c r="B189" s="1212"/>
      <c r="C189" s="1212"/>
      <c r="D189" s="1212"/>
      <c r="E189" s="1212"/>
      <c r="F189" s="1212"/>
      <c r="G189" s="1212"/>
      <c r="H189" s="1212"/>
      <c r="I189" s="1192"/>
      <c r="J189" s="1212"/>
      <c r="K189" s="1212"/>
      <c r="L189" s="1212"/>
      <c r="M189" s="1212"/>
      <c r="N189" s="1213"/>
      <c r="O189" s="1212"/>
      <c r="P189" s="1213"/>
      <c r="Q189" s="1212"/>
      <c r="R189" s="1212"/>
      <c r="S189" s="1212"/>
      <c r="T189" s="1212"/>
      <c r="U189" s="1212"/>
      <c r="V189" s="1212"/>
      <c r="W189" s="1212"/>
      <c r="X189" s="1214"/>
      <c r="Y189" s="1214"/>
      <c r="Z189" s="1214"/>
      <c r="AA189" s="1212"/>
      <c r="AB189" s="1212"/>
      <c r="AC189" s="1212"/>
      <c r="AD189" s="1212"/>
      <c r="AE189" s="1212"/>
      <c r="AF189" s="1212"/>
      <c r="AG189" s="1212"/>
      <c r="AH189" s="1212"/>
      <c r="AI189" s="1212"/>
      <c r="AJ189" s="1212"/>
      <c r="AK189" s="1212"/>
      <c r="AL189" s="1212"/>
      <c r="AM189" s="1212"/>
      <c r="AN189" s="1212"/>
      <c r="AO189" s="1212"/>
      <c r="AP189" s="1212"/>
      <c r="AQ189" s="1212"/>
      <c r="AR189" s="1212"/>
      <c r="AS189" s="1212"/>
      <c r="AT189" s="1212"/>
      <c r="AU189" s="1212"/>
      <c r="AV189" s="1212"/>
      <c r="AW189" s="1212"/>
      <c r="AX189" s="1212"/>
      <c r="AY189" s="1212"/>
      <c r="AZ189" s="1212"/>
      <c r="BA189" s="1212"/>
      <c r="BB189" s="1212"/>
      <c r="BC189" s="1212"/>
      <c r="BD189" s="1212"/>
      <c r="BE189" s="1212"/>
      <c r="BF189" s="1212"/>
      <c r="BG189" s="1212"/>
      <c r="BH189" s="1212"/>
      <c r="BI189" s="1212"/>
      <c r="BJ189" s="1212"/>
      <c r="BK189" s="1212"/>
      <c r="BL189" s="1212"/>
      <c r="BM189" s="1212"/>
      <c r="BN189" s="1212"/>
      <c r="BO189" s="1212"/>
      <c r="BP189" s="1212"/>
      <c r="BQ189" s="1212"/>
      <c r="BR189" s="1212"/>
      <c r="BS189" s="1212"/>
      <c r="BT189" s="1212"/>
      <c r="BU189" s="1212"/>
      <c r="BV189" s="1212"/>
      <c r="BW189" s="1212"/>
      <c r="BX189" s="1212"/>
      <c r="BY189" s="1212"/>
      <c r="BZ189" s="1212"/>
      <c r="CA189" s="1212"/>
      <c r="CB189" s="1212"/>
      <c r="CC189" s="1212"/>
      <c r="CD189" s="1212"/>
      <c r="CE189" s="1212"/>
      <c r="CF189" s="1212"/>
      <c r="CG189" s="1212"/>
      <c r="CH189" s="1212"/>
    </row>
    <row r="190" spans="1:86" s="1215" customFormat="1" x14ac:dyDescent="0.2">
      <c r="A190" s="1216"/>
      <c r="B190" s="1212"/>
      <c r="C190" s="1212"/>
      <c r="D190" s="1212"/>
      <c r="E190" s="1212"/>
      <c r="F190" s="1212"/>
      <c r="G190" s="1212"/>
      <c r="H190" s="1212"/>
      <c r="I190" s="1192"/>
      <c r="J190" s="1212"/>
      <c r="K190" s="1212"/>
      <c r="L190" s="1212"/>
      <c r="M190" s="1212"/>
      <c r="N190" s="1213"/>
      <c r="O190" s="1212"/>
      <c r="P190" s="1213"/>
      <c r="Q190" s="1212"/>
      <c r="R190" s="1212"/>
      <c r="S190" s="1212"/>
      <c r="T190" s="1212"/>
      <c r="U190" s="1212"/>
      <c r="V190" s="1212"/>
      <c r="W190" s="1212"/>
      <c r="X190" s="1214"/>
      <c r="Y190" s="1214"/>
      <c r="Z190" s="1214"/>
      <c r="AA190" s="1212"/>
      <c r="AB190" s="1212"/>
      <c r="AC190" s="1212"/>
      <c r="AD190" s="1212"/>
      <c r="AE190" s="1212"/>
      <c r="AF190" s="1212"/>
      <c r="AG190" s="1212"/>
      <c r="AH190" s="1212"/>
      <c r="AI190" s="1212"/>
      <c r="AJ190" s="1212"/>
      <c r="AK190" s="1212"/>
      <c r="AL190" s="1212"/>
      <c r="AM190" s="1212"/>
      <c r="AN190" s="1212"/>
      <c r="AO190" s="1212"/>
      <c r="AP190" s="1212"/>
      <c r="AQ190" s="1212"/>
      <c r="AR190" s="1212"/>
      <c r="AS190" s="1212"/>
      <c r="AT190" s="1212"/>
      <c r="AU190" s="1212"/>
      <c r="AV190" s="1212"/>
      <c r="AW190" s="1212"/>
      <c r="AX190" s="1212"/>
      <c r="AY190" s="1212"/>
      <c r="AZ190" s="1212"/>
      <c r="BA190" s="1212"/>
      <c r="BB190" s="1212"/>
      <c r="BC190" s="1212"/>
      <c r="BD190" s="1212"/>
      <c r="BE190" s="1212"/>
      <c r="BF190" s="1212"/>
      <c r="BG190" s="1212"/>
      <c r="BH190" s="1212"/>
      <c r="BI190" s="1212"/>
      <c r="BJ190" s="1212"/>
      <c r="BK190" s="1212"/>
      <c r="BL190" s="1212"/>
      <c r="BM190" s="1212"/>
      <c r="BN190" s="1212"/>
      <c r="BO190" s="1212"/>
      <c r="BP190" s="1212"/>
      <c r="BQ190" s="1212"/>
      <c r="BR190" s="1212"/>
      <c r="BS190" s="1212"/>
      <c r="BT190" s="1212"/>
      <c r="BU190" s="1212"/>
      <c r="BV190" s="1212"/>
      <c r="BW190" s="1212"/>
      <c r="BX190" s="1212"/>
      <c r="BY190" s="1212"/>
      <c r="BZ190" s="1212"/>
      <c r="CA190" s="1212"/>
      <c r="CB190" s="1212"/>
      <c r="CC190" s="1212"/>
      <c r="CD190" s="1212"/>
      <c r="CE190" s="1212"/>
      <c r="CF190" s="1212"/>
      <c r="CG190" s="1212"/>
      <c r="CH190" s="1212"/>
    </row>
    <row r="191" spans="1:86" s="1215" customFormat="1" x14ac:dyDescent="0.2">
      <c r="A191" s="1216"/>
      <c r="B191" s="1212"/>
      <c r="C191" s="1212"/>
      <c r="D191" s="1212"/>
      <c r="E191" s="1212"/>
      <c r="F191" s="1212"/>
      <c r="G191" s="1212"/>
      <c r="H191" s="1212"/>
      <c r="I191" s="1192"/>
      <c r="J191" s="1212"/>
      <c r="K191" s="1212"/>
      <c r="L191" s="1212"/>
      <c r="M191" s="1212"/>
      <c r="N191" s="1213"/>
      <c r="O191" s="1212"/>
      <c r="P191" s="1213"/>
      <c r="Q191" s="1212"/>
      <c r="R191" s="1212"/>
      <c r="S191" s="1212"/>
      <c r="T191" s="1212"/>
      <c r="U191" s="1212"/>
      <c r="V191" s="1212"/>
      <c r="W191" s="1212"/>
      <c r="X191" s="1214"/>
      <c r="Y191" s="1214"/>
      <c r="Z191" s="1214"/>
      <c r="AA191" s="1212"/>
      <c r="AB191" s="1212"/>
      <c r="AC191" s="1212"/>
      <c r="AD191" s="1212"/>
      <c r="AE191" s="1212"/>
      <c r="AF191" s="1212"/>
      <c r="AG191" s="1212"/>
      <c r="AH191" s="1212"/>
      <c r="AI191" s="1212"/>
      <c r="AJ191" s="1212"/>
      <c r="AK191" s="1212"/>
      <c r="AL191" s="1212"/>
      <c r="AM191" s="1212"/>
      <c r="AN191" s="1212"/>
      <c r="AO191" s="1212"/>
      <c r="AP191" s="1212"/>
      <c r="AQ191" s="1212"/>
      <c r="AR191" s="1212"/>
      <c r="AS191" s="1212"/>
      <c r="AT191" s="1212"/>
      <c r="AU191" s="1212"/>
      <c r="AV191" s="1212"/>
      <c r="AW191" s="1212"/>
      <c r="AX191" s="1212"/>
      <c r="AY191" s="1212"/>
      <c r="AZ191" s="1212"/>
      <c r="BA191" s="1212"/>
      <c r="BB191" s="1212"/>
      <c r="BC191" s="1212"/>
      <c r="BD191" s="1212"/>
      <c r="BE191" s="1212"/>
      <c r="BF191" s="1212"/>
      <c r="BG191" s="1212"/>
      <c r="BH191" s="1212"/>
      <c r="BI191" s="1212"/>
      <c r="BJ191" s="1212"/>
      <c r="BK191" s="1212"/>
      <c r="BL191" s="1212"/>
      <c r="BM191" s="1212"/>
      <c r="BN191" s="1212"/>
      <c r="BO191" s="1212"/>
      <c r="BP191" s="1212"/>
      <c r="BQ191" s="1212"/>
      <c r="BR191" s="1212"/>
      <c r="BS191" s="1212"/>
      <c r="BT191" s="1212"/>
      <c r="BU191" s="1212"/>
      <c r="BV191" s="1212"/>
      <c r="BW191" s="1212"/>
      <c r="BX191" s="1212"/>
      <c r="BY191" s="1212"/>
      <c r="BZ191" s="1212"/>
      <c r="CA191" s="1212"/>
      <c r="CB191" s="1212"/>
      <c r="CC191" s="1212"/>
      <c r="CD191" s="1212"/>
      <c r="CE191" s="1212"/>
      <c r="CF191" s="1212"/>
      <c r="CG191" s="1212"/>
      <c r="CH191" s="1212"/>
    </row>
    <row r="192" spans="1:86" s="1215" customFormat="1" x14ac:dyDescent="0.2">
      <c r="A192" s="1216"/>
      <c r="B192" s="1212"/>
      <c r="C192" s="1212"/>
      <c r="D192" s="1212"/>
      <c r="E192" s="1212"/>
      <c r="F192" s="1212"/>
      <c r="G192" s="1212"/>
      <c r="H192" s="1212"/>
      <c r="I192" s="1192"/>
      <c r="J192" s="1212"/>
      <c r="K192" s="1212"/>
      <c r="L192" s="1212"/>
      <c r="M192" s="1212"/>
      <c r="N192" s="1213"/>
      <c r="O192" s="1212"/>
      <c r="P192" s="1213"/>
      <c r="Q192" s="1212"/>
      <c r="R192" s="1212"/>
      <c r="S192" s="1212"/>
      <c r="T192" s="1212"/>
      <c r="U192" s="1212"/>
      <c r="V192" s="1212"/>
      <c r="W192" s="1212"/>
      <c r="X192" s="1214"/>
      <c r="Y192" s="1214"/>
      <c r="Z192" s="1214"/>
      <c r="AA192" s="1212"/>
      <c r="AB192" s="1212"/>
      <c r="AC192" s="1212"/>
      <c r="AD192" s="1212"/>
      <c r="AE192" s="1212"/>
      <c r="AF192" s="1212"/>
      <c r="AG192" s="1212"/>
      <c r="AH192" s="1212"/>
      <c r="AI192" s="1212"/>
      <c r="AJ192" s="1212"/>
      <c r="AK192" s="1212"/>
      <c r="AL192" s="1212"/>
      <c r="AM192" s="1212"/>
      <c r="AN192" s="1212"/>
      <c r="AO192" s="1212"/>
      <c r="AP192" s="1212"/>
      <c r="AQ192" s="1212"/>
      <c r="AR192" s="1212"/>
      <c r="AS192" s="1212"/>
      <c r="AT192" s="1212"/>
      <c r="AU192" s="1212"/>
      <c r="AV192" s="1212"/>
      <c r="AW192" s="1212"/>
      <c r="AX192" s="1212"/>
      <c r="AY192" s="1212"/>
      <c r="AZ192" s="1212"/>
      <c r="BA192" s="1212"/>
      <c r="BB192" s="1212"/>
      <c r="BC192" s="1212"/>
      <c r="BD192" s="1212"/>
      <c r="BE192" s="1212"/>
      <c r="BF192" s="1212"/>
      <c r="BG192" s="1212"/>
      <c r="BH192" s="1212"/>
      <c r="BI192" s="1212"/>
      <c r="BJ192" s="1212"/>
      <c r="BK192" s="1212"/>
      <c r="BL192" s="1212"/>
      <c r="BM192" s="1212"/>
      <c r="BN192" s="1212"/>
      <c r="BO192" s="1212"/>
      <c r="BP192" s="1212"/>
      <c r="BQ192" s="1212"/>
      <c r="BR192" s="1212"/>
      <c r="BS192" s="1212"/>
      <c r="BT192" s="1212"/>
      <c r="BU192" s="1212"/>
      <c r="BV192" s="1212"/>
      <c r="BW192" s="1212"/>
      <c r="BX192" s="1212"/>
      <c r="BY192" s="1212"/>
      <c r="BZ192" s="1212"/>
      <c r="CA192" s="1212"/>
      <c r="CB192" s="1212"/>
      <c r="CC192" s="1212"/>
      <c r="CD192" s="1212"/>
      <c r="CE192" s="1212"/>
      <c r="CF192" s="1212"/>
      <c r="CG192" s="1212"/>
      <c r="CH192" s="1212"/>
    </row>
    <row r="193" spans="1:86" s="1215" customFormat="1" x14ac:dyDescent="0.2">
      <c r="A193" s="1216"/>
      <c r="B193" s="1212"/>
      <c r="C193" s="1212"/>
      <c r="D193" s="1212"/>
      <c r="E193" s="1212"/>
      <c r="F193" s="1212"/>
      <c r="G193" s="1212"/>
      <c r="H193" s="1212"/>
      <c r="I193" s="1192"/>
      <c r="J193" s="1212"/>
      <c r="K193" s="1212"/>
      <c r="L193" s="1212"/>
      <c r="M193" s="1212"/>
      <c r="N193" s="1213"/>
      <c r="O193" s="1212"/>
      <c r="P193" s="1213"/>
      <c r="Q193" s="1212"/>
      <c r="R193" s="1212"/>
      <c r="S193" s="1212"/>
      <c r="T193" s="1212"/>
      <c r="U193" s="1212"/>
      <c r="V193" s="1212"/>
      <c r="W193" s="1212"/>
      <c r="X193" s="1214"/>
      <c r="Y193" s="1214"/>
      <c r="Z193" s="1214"/>
      <c r="AA193" s="1212"/>
      <c r="AB193" s="1212"/>
      <c r="AC193" s="1212"/>
      <c r="AD193" s="1212"/>
      <c r="AE193" s="1212"/>
      <c r="AF193" s="1212"/>
      <c r="AG193" s="1212"/>
      <c r="AH193" s="1212"/>
      <c r="AI193" s="1212"/>
      <c r="AJ193" s="1212"/>
      <c r="AK193" s="1212"/>
      <c r="AL193" s="1212"/>
      <c r="AM193" s="1212"/>
      <c r="AN193" s="1212"/>
      <c r="AO193" s="1212"/>
      <c r="AP193" s="1212"/>
      <c r="AQ193" s="1212"/>
      <c r="AR193" s="1212"/>
      <c r="AS193" s="1212"/>
      <c r="AT193" s="1212"/>
      <c r="AU193" s="1212"/>
      <c r="AV193" s="1212"/>
      <c r="AW193" s="1212"/>
      <c r="AX193" s="1212"/>
      <c r="AY193" s="1212"/>
      <c r="AZ193" s="1212"/>
      <c r="BA193" s="1212"/>
      <c r="BB193" s="1212"/>
      <c r="BC193" s="1212"/>
      <c r="BD193" s="1212"/>
      <c r="BE193" s="1212"/>
      <c r="BF193" s="1212"/>
      <c r="BG193" s="1212"/>
      <c r="BH193" s="1212"/>
      <c r="BI193" s="1212"/>
      <c r="BJ193" s="1212"/>
      <c r="BK193" s="1212"/>
      <c r="BL193" s="1212"/>
      <c r="BM193" s="1212"/>
      <c r="BN193" s="1212"/>
      <c r="BO193" s="1212"/>
      <c r="BP193" s="1212"/>
      <c r="BQ193" s="1212"/>
      <c r="BR193" s="1212"/>
      <c r="BS193" s="1212"/>
      <c r="BT193" s="1212"/>
      <c r="BU193" s="1212"/>
      <c r="BV193" s="1212"/>
      <c r="BW193" s="1212"/>
      <c r="BX193" s="1212"/>
      <c r="BY193" s="1212"/>
      <c r="BZ193" s="1212"/>
      <c r="CA193" s="1212"/>
      <c r="CB193" s="1212"/>
      <c r="CC193" s="1212"/>
      <c r="CD193" s="1212"/>
      <c r="CE193" s="1212"/>
      <c r="CF193" s="1212"/>
      <c r="CG193" s="1212"/>
      <c r="CH193" s="1212"/>
    </row>
    <row r="194" spans="1:86" s="1215" customFormat="1" x14ac:dyDescent="0.2">
      <c r="A194" s="1216"/>
      <c r="B194" s="1212"/>
      <c r="C194" s="1212"/>
      <c r="D194" s="1212"/>
      <c r="E194" s="1212"/>
      <c r="F194" s="1212"/>
      <c r="G194" s="1192"/>
      <c r="H194" s="1192"/>
      <c r="I194" s="1192"/>
      <c r="J194" s="1192"/>
      <c r="K194" s="1192"/>
      <c r="L194" s="1192"/>
      <c r="M194" s="1192"/>
      <c r="N194" s="1206"/>
      <c r="O194" s="1192"/>
      <c r="P194" s="1206"/>
      <c r="Q194" s="1192"/>
      <c r="R194" s="1192"/>
      <c r="S194" s="1192"/>
      <c r="T194" s="1212"/>
      <c r="U194" s="1212"/>
      <c r="V194" s="1212"/>
      <c r="W194" s="1212"/>
      <c r="X194" s="1214"/>
      <c r="Y194" s="1214"/>
      <c r="Z194" s="1214"/>
      <c r="AA194" s="1212"/>
      <c r="AB194" s="1212"/>
      <c r="AC194" s="1212"/>
      <c r="AD194" s="1212"/>
      <c r="AE194" s="1212"/>
      <c r="AF194" s="1212"/>
      <c r="AG194" s="1212"/>
      <c r="AH194" s="1212"/>
      <c r="AI194" s="1212"/>
      <c r="AJ194" s="1212"/>
      <c r="AK194" s="1212"/>
      <c r="AL194" s="1212"/>
      <c r="AM194" s="1212"/>
      <c r="AN194" s="1212"/>
      <c r="AO194" s="1212"/>
      <c r="AP194" s="1212"/>
      <c r="AQ194" s="1212"/>
      <c r="AR194" s="1212"/>
      <c r="AS194" s="1212"/>
      <c r="AT194" s="1212"/>
      <c r="AU194" s="1212"/>
      <c r="AV194" s="1212"/>
      <c r="AW194" s="1212"/>
      <c r="AX194" s="1212"/>
      <c r="AY194" s="1212"/>
      <c r="AZ194" s="1212"/>
      <c r="BA194" s="1212"/>
      <c r="BB194" s="1212"/>
      <c r="BC194" s="1212"/>
      <c r="BD194" s="1212"/>
      <c r="BE194" s="1212"/>
      <c r="BF194" s="1212"/>
      <c r="BG194" s="1212"/>
      <c r="BH194" s="1212"/>
      <c r="BI194" s="1212"/>
      <c r="BJ194" s="1212"/>
      <c r="BK194" s="1212"/>
      <c r="BL194" s="1212"/>
      <c r="BM194" s="1212"/>
      <c r="BN194" s="1212"/>
      <c r="BO194" s="1212"/>
      <c r="BP194" s="1212"/>
      <c r="BQ194" s="1212"/>
      <c r="BR194" s="1212"/>
      <c r="BS194" s="1212"/>
      <c r="BT194" s="1212"/>
      <c r="BU194" s="1212"/>
      <c r="BV194" s="1212"/>
      <c r="BW194" s="1212"/>
      <c r="BX194" s="1212"/>
      <c r="BY194" s="1212"/>
      <c r="BZ194" s="1212"/>
      <c r="CA194" s="1212"/>
      <c r="CB194" s="1212"/>
      <c r="CC194" s="1212"/>
      <c r="CD194" s="1212"/>
      <c r="CE194" s="1212"/>
      <c r="CF194" s="1212"/>
      <c r="CG194" s="1212"/>
      <c r="CH194" s="1212"/>
    </row>
    <row r="195" spans="1:86" s="1215" customFormat="1" x14ac:dyDescent="0.2">
      <c r="A195" s="1216"/>
      <c r="B195" s="1212"/>
      <c r="C195" s="1212"/>
      <c r="D195" s="1212"/>
      <c r="E195" s="1212"/>
      <c r="F195" s="1212"/>
      <c r="G195" s="1192"/>
      <c r="H195" s="1192"/>
      <c r="I195" s="1192"/>
      <c r="J195" s="1192"/>
      <c r="K195" s="1192"/>
      <c r="L195" s="1192"/>
      <c r="M195" s="1192"/>
      <c r="N195" s="1206"/>
      <c r="O195" s="1192"/>
      <c r="P195" s="1206"/>
      <c r="Q195" s="1192"/>
      <c r="R195" s="1192"/>
      <c r="S195" s="1192"/>
      <c r="T195" s="1212"/>
      <c r="U195" s="1212"/>
      <c r="V195" s="1212"/>
      <c r="W195" s="1212"/>
      <c r="X195" s="1214"/>
      <c r="Y195" s="1214"/>
      <c r="Z195" s="1214"/>
      <c r="AA195" s="1212"/>
      <c r="AB195" s="1212"/>
      <c r="AC195" s="1212"/>
      <c r="AD195" s="1212"/>
      <c r="AE195" s="1212"/>
      <c r="AF195" s="1212"/>
      <c r="AG195" s="1212"/>
      <c r="AH195" s="1212"/>
      <c r="AI195" s="1212"/>
      <c r="AJ195" s="1212"/>
      <c r="AK195" s="1212"/>
      <c r="AL195" s="1212"/>
      <c r="AM195" s="1212"/>
      <c r="AN195" s="1212"/>
      <c r="AO195" s="1212"/>
      <c r="AP195" s="1212"/>
      <c r="AQ195" s="1212"/>
      <c r="AR195" s="1212"/>
      <c r="AS195" s="1212"/>
      <c r="AT195" s="1212"/>
      <c r="AU195" s="1212"/>
      <c r="AV195" s="1212"/>
      <c r="AW195" s="1212"/>
      <c r="AX195" s="1212"/>
      <c r="AY195" s="1212"/>
      <c r="AZ195" s="1212"/>
      <c r="BA195" s="1212"/>
      <c r="BB195" s="1212"/>
      <c r="BC195" s="1212"/>
      <c r="BD195" s="1212"/>
      <c r="BE195" s="1212"/>
      <c r="BF195" s="1212"/>
      <c r="BG195" s="1212"/>
      <c r="BH195" s="1212"/>
      <c r="BI195" s="1212"/>
      <c r="BJ195" s="1212"/>
      <c r="BK195" s="1212"/>
      <c r="BL195" s="1212"/>
      <c r="BM195" s="1212"/>
      <c r="BN195" s="1212"/>
      <c r="BO195" s="1212"/>
      <c r="BP195" s="1212"/>
      <c r="BQ195" s="1212"/>
      <c r="BR195" s="1212"/>
      <c r="BS195" s="1212"/>
      <c r="BT195" s="1212"/>
      <c r="BU195" s="1212"/>
      <c r="BV195" s="1212"/>
      <c r="BW195" s="1212"/>
      <c r="BX195" s="1212"/>
      <c r="BY195" s="1212"/>
      <c r="BZ195" s="1212"/>
      <c r="CA195" s="1212"/>
      <c r="CB195" s="1212"/>
      <c r="CC195" s="1212"/>
      <c r="CD195" s="1212"/>
      <c r="CE195" s="1212"/>
      <c r="CF195" s="1212"/>
      <c r="CG195" s="1212"/>
      <c r="CH195" s="1212"/>
    </row>
    <row r="196" spans="1:86" s="1215" customFormat="1" x14ac:dyDescent="0.2">
      <c r="A196" s="1216"/>
      <c r="B196" s="1212"/>
      <c r="C196" s="1212"/>
      <c r="D196" s="1212"/>
      <c r="E196" s="1212"/>
      <c r="F196" s="1212"/>
      <c r="G196" s="1192"/>
      <c r="H196" s="1192"/>
      <c r="I196" s="1192"/>
      <c r="J196" s="1192"/>
      <c r="K196" s="1192"/>
      <c r="L196" s="1192"/>
      <c r="M196" s="1192"/>
      <c r="N196" s="1206"/>
      <c r="O196" s="1192"/>
      <c r="P196" s="1206"/>
      <c r="Q196" s="1192"/>
      <c r="R196" s="1192"/>
      <c r="S196" s="1192"/>
      <c r="T196" s="1212"/>
      <c r="U196" s="1212"/>
      <c r="V196" s="1212"/>
      <c r="W196" s="1212"/>
      <c r="X196" s="1214"/>
      <c r="Y196" s="1214"/>
      <c r="Z196" s="1214"/>
      <c r="AA196" s="1212"/>
      <c r="AB196" s="1212"/>
      <c r="AC196" s="1212"/>
      <c r="AD196" s="1212"/>
      <c r="AE196" s="1212"/>
      <c r="AF196" s="1212"/>
      <c r="AG196" s="1212"/>
      <c r="AH196" s="1212"/>
      <c r="AI196" s="1212"/>
      <c r="AJ196" s="1212"/>
      <c r="AK196" s="1212"/>
      <c r="AL196" s="1212"/>
      <c r="AM196" s="1212"/>
      <c r="AN196" s="1212"/>
      <c r="AO196" s="1212"/>
      <c r="AP196" s="1212"/>
      <c r="AQ196" s="1212"/>
      <c r="AR196" s="1212"/>
      <c r="AS196" s="1212"/>
      <c r="AT196" s="1212"/>
      <c r="AU196" s="1212"/>
      <c r="AV196" s="1212"/>
      <c r="AW196" s="1212"/>
      <c r="AX196" s="1212"/>
      <c r="AY196" s="1212"/>
      <c r="AZ196" s="1212"/>
      <c r="BA196" s="1212"/>
      <c r="BB196" s="1212"/>
      <c r="BC196" s="1212"/>
      <c r="BD196" s="1212"/>
      <c r="BE196" s="1212"/>
      <c r="BF196" s="1212"/>
      <c r="BG196" s="1212"/>
      <c r="BH196" s="1212"/>
      <c r="BI196" s="1212"/>
      <c r="BJ196" s="1212"/>
      <c r="BK196" s="1212"/>
      <c r="BL196" s="1212"/>
      <c r="BM196" s="1212"/>
      <c r="BN196" s="1212"/>
      <c r="BO196" s="1212"/>
      <c r="BP196" s="1212"/>
      <c r="BQ196" s="1212"/>
      <c r="BR196" s="1212"/>
      <c r="BS196" s="1212"/>
      <c r="BT196" s="1212"/>
      <c r="BU196" s="1212"/>
      <c r="BV196" s="1212"/>
      <c r="BW196" s="1212"/>
      <c r="BX196" s="1212"/>
      <c r="BY196" s="1212"/>
      <c r="BZ196" s="1212"/>
      <c r="CA196" s="1212"/>
      <c r="CB196" s="1212"/>
      <c r="CC196" s="1212"/>
      <c r="CD196" s="1212"/>
      <c r="CE196" s="1212"/>
      <c r="CF196" s="1212"/>
      <c r="CG196" s="1212"/>
      <c r="CH196" s="1212"/>
    </row>
    <row r="197" spans="1:86" s="1215" customFormat="1" x14ac:dyDescent="0.2">
      <c r="A197" s="1216"/>
      <c r="B197" s="1212"/>
      <c r="C197" s="1212"/>
      <c r="D197" s="1212"/>
      <c r="E197" s="1212"/>
      <c r="F197" s="1192"/>
      <c r="G197" s="1192"/>
      <c r="H197" s="1192"/>
      <c r="I197" s="1192"/>
      <c r="J197" s="1192"/>
      <c r="K197" s="1192"/>
      <c r="L197" s="1192"/>
      <c r="M197" s="1192"/>
      <c r="N197" s="1206"/>
      <c r="O197" s="1192"/>
      <c r="P197" s="1206"/>
      <c r="Q197" s="1192"/>
      <c r="R197" s="1192"/>
      <c r="S197" s="1192"/>
      <c r="T197" s="1212"/>
      <c r="U197" s="1212"/>
      <c r="V197" s="1212"/>
      <c r="W197" s="1212"/>
      <c r="X197" s="1214"/>
      <c r="Y197" s="1214"/>
      <c r="Z197" s="1214"/>
      <c r="AA197" s="1212"/>
      <c r="AB197" s="1212"/>
      <c r="AC197" s="1212"/>
      <c r="AD197" s="1212"/>
      <c r="AE197" s="1212"/>
      <c r="AF197" s="1212"/>
      <c r="AG197" s="1212"/>
      <c r="AH197" s="1212"/>
      <c r="AI197" s="1212"/>
      <c r="AJ197" s="1212"/>
      <c r="AK197" s="1212"/>
      <c r="AL197" s="1212"/>
      <c r="AM197" s="1212"/>
      <c r="AN197" s="1212"/>
      <c r="AO197" s="1212"/>
      <c r="AP197" s="1212"/>
      <c r="AQ197" s="1212"/>
      <c r="AR197" s="1212"/>
      <c r="AS197" s="1212"/>
      <c r="AT197" s="1212"/>
      <c r="AU197" s="1212"/>
      <c r="AV197" s="1212"/>
      <c r="AW197" s="1212"/>
      <c r="AX197" s="1212"/>
      <c r="AY197" s="1212"/>
      <c r="AZ197" s="1212"/>
      <c r="BA197" s="1212"/>
      <c r="BB197" s="1212"/>
      <c r="BC197" s="1212"/>
      <c r="BD197" s="1212"/>
      <c r="BE197" s="1212"/>
      <c r="BF197" s="1212"/>
      <c r="BG197" s="1212"/>
      <c r="BH197" s="1212"/>
      <c r="BI197" s="1212"/>
      <c r="BJ197" s="1212"/>
      <c r="BK197" s="1212"/>
      <c r="BL197" s="1212"/>
      <c r="BM197" s="1212"/>
      <c r="BN197" s="1212"/>
      <c r="BO197" s="1212"/>
      <c r="BP197" s="1212"/>
      <c r="BQ197" s="1212"/>
      <c r="BR197" s="1212"/>
      <c r="BS197" s="1212"/>
      <c r="BT197" s="1212"/>
      <c r="BU197" s="1212"/>
      <c r="BV197" s="1212"/>
      <c r="BW197" s="1212"/>
      <c r="BX197" s="1212"/>
      <c r="BY197" s="1212"/>
      <c r="BZ197" s="1212"/>
      <c r="CA197" s="1212"/>
      <c r="CB197" s="1212"/>
      <c r="CC197" s="1212"/>
      <c r="CD197" s="1212"/>
      <c r="CE197" s="1212"/>
      <c r="CF197" s="1212"/>
      <c r="CG197" s="1212"/>
      <c r="CH197" s="1212"/>
    </row>
    <row r="198" spans="1:86" s="1215" customFormat="1" x14ac:dyDescent="0.2">
      <c r="A198" s="1216"/>
      <c r="B198" s="1212"/>
      <c r="C198" s="1212"/>
      <c r="D198" s="1212"/>
      <c r="E198" s="1212"/>
      <c r="F198" s="1192"/>
      <c r="G198" s="1192"/>
      <c r="H198" s="1192"/>
      <c r="I198" s="1192"/>
      <c r="J198" s="1192"/>
      <c r="K198" s="1192"/>
      <c r="L198" s="1192"/>
      <c r="M198" s="1192"/>
      <c r="N198" s="1206"/>
      <c r="O198" s="1192"/>
      <c r="P198" s="1206"/>
      <c r="Q198" s="1192"/>
      <c r="R198" s="1192"/>
      <c r="S198" s="1192"/>
      <c r="T198" s="1212"/>
      <c r="U198" s="1212"/>
      <c r="V198" s="1212"/>
      <c r="W198" s="1212"/>
      <c r="X198" s="1214"/>
      <c r="Y198" s="1214"/>
      <c r="Z198" s="1214"/>
      <c r="AA198" s="1212"/>
      <c r="AB198" s="1212"/>
      <c r="AC198" s="1212"/>
      <c r="AD198" s="1212"/>
      <c r="AE198" s="1212"/>
      <c r="AF198" s="1212"/>
      <c r="AG198" s="1212"/>
      <c r="AH198" s="1212"/>
      <c r="AI198" s="1212"/>
      <c r="AJ198" s="1212"/>
      <c r="AK198" s="1212"/>
      <c r="AL198" s="1212"/>
      <c r="AM198" s="1212"/>
      <c r="AN198" s="1212"/>
      <c r="AO198" s="1212"/>
      <c r="AP198" s="1212"/>
      <c r="AQ198" s="1212"/>
      <c r="AR198" s="1212"/>
      <c r="AS198" s="1212"/>
      <c r="AT198" s="1212"/>
      <c r="AU198" s="1212"/>
      <c r="AV198" s="1212"/>
      <c r="AW198" s="1212"/>
      <c r="AX198" s="1212"/>
      <c r="AY198" s="1212"/>
      <c r="AZ198" s="1212"/>
      <c r="BA198" s="1212"/>
      <c r="BB198" s="1212"/>
      <c r="BC198" s="1212"/>
      <c r="BD198" s="1212"/>
      <c r="BE198" s="1212"/>
      <c r="BF198" s="1212"/>
      <c r="BG198" s="1212"/>
      <c r="BH198" s="1212"/>
      <c r="BI198" s="1212"/>
      <c r="BJ198" s="1212"/>
      <c r="BK198" s="1212"/>
      <c r="BL198" s="1212"/>
      <c r="BM198" s="1212"/>
      <c r="BN198" s="1212"/>
      <c r="BO198" s="1212"/>
      <c r="BP198" s="1212"/>
      <c r="BQ198" s="1212"/>
      <c r="BR198" s="1212"/>
      <c r="BS198" s="1212"/>
      <c r="BT198" s="1212"/>
      <c r="BU198" s="1212"/>
      <c r="BV198" s="1212"/>
      <c r="BW198" s="1212"/>
      <c r="BX198" s="1212"/>
      <c r="BY198" s="1212"/>
      <c r="BZ198" s="1212"/>
      <c r="CA198" s="1212"/>
      <c r="CB198" s="1212"/>
      <c r="CC198" s="1212"/>
      <c r="CD198" s="1212"/>
      <c r="CE198" s="1212"/>
      <c r="CF198" s="1212"/>
      <c r="CG198" s="1212"/>
      <c r="CH198" s="1212"/>
    </row>
    <row r="199" spans="1:86" s="1215" customFormat="1" x14ac:dyDescent="0.2">
      <c r="A199" s="1216"/>
      <c r="B199" s="1212"/>
      <c r="C199" s="1212"/>
      <c r="D199" s="1212"/>
      <c r="E199" s="1212"/>
      <c r="F199" s="1192"/>
      <c r="G199" s="1192"/>
      <c r="H199" s="1192"/>
      <c r="I199" s="1192"/>
      <c r="J199" s="1192"/>
      <c r="K199" s="1192"/>
      <c r="L199" s="1192"/>
      <c r="M199" s="1192"/>
      <c r="N199" s="1206"/>
      <c r="O199" s="1192"/>
      <c r="P199" s="1206"/>
      <c r="Q199" s="1192"/>
      <c r="R199" s="1192"/>
      <c r="S199" s="1192"/>
      <c r="T199" s="1212"/>
      <c r="U199" s="1212"/>
      <c r="V199" s="1212"/>
      <c r="W199" s="1212"/>
      <c r="X199" s="1214"/>
      <c r="Y199" s="1214"/>
      <c r="Z199" s="1214"/>
      <c r="AA199" s="1212"/>
      <c r="AB199" s="1212"/>
      <c r="AC199" s="1212"/>
      <c r="AD199" s="1212"/>
      <c r="AE199" s="1212"/>
      <c r="AF199" s="1212"/>
      <c r="AG199" s="1212"/>
      <c r="AH199" s="1212"/>
      <c r="AI199" s="1212"/>
      <c r="AJ199" s="1212"/>
      <c r="AK199" s="1212"/>
      <c r="AL199" s="1212"/>
      <c r="AM199" s="1212"/>
      <c r="AN199" s="1212"/>
      <c r="AO199" s="1212"/>
      <c r="AP199" s="1212"/>
      <c r="AQ199" s="1212"/>
      <c r="AR199" s="1212"/>
      <c r="AS199" s="1212"/>
      <c r="AT199" s="1212"/>
      <c r="AU199" s="1212"/>
      <c r="AV199" s="1212"/>
      <c r="AW199" s="1212"/>
      <c r="AX199" s="1212"/>
      <c r="AY199" s="1212"/>
      <c r="AZ199" s="1212"/>
      <c r="BA199" s="1212"/>
      <c r="BB199" s="1212"/>
      <c r="BC199" s="1212"/>
      <c r="BD199" s="1212"/>
      <c r="BE199" s="1212"/>
      <c r="BF199" s="1212"/>
      <c r="BG199" s="1212"/>
      <c r="BH199" s="1212"/>
      <c r="BI199" s="1212"/>
      <c r="BJ199" s="1212"/>
      <c r="BK199" s="1212"/>
      <c r="BL199" s="1212"/>
      <c r="BM199" s="1212"/>
      <c r="BN199" s="1212"/>
      <c r="BO199" s="1212"/>
      <c r="BP199" s="1212"/>
      <c r="BQ199" s="1212"/>
      <c r="BR199" s="1212"/>
      <c r="BS199" s="1212"/>
      <c r="BT199" s="1212"/>
      <c r="BU199" s="1212"/>
      <c r="BV199" s="1212"/>
      <c r="BW199" s="1212"/>
      <c r="BX199" s="1212"/>
      <c r="BY199" s="1212"/>
      <c r="BZ199" s="1212"/>
      <c r="CA199" s="1212"/>
      <c r="CB199" s="1212"/>
      <c r="CC199" s="1212"/>
      <c r="CD199" s="1212"/>
      <c r="CE199" s="1212"/>
      <c r="CF199" s="1212"/>
      <c r="CG199" s="1212"/>
      <c r="CH199" s="1212"/>
    </row>
    <row r="200" spans="1:86" s="1215" customFormat="1" x14ac:dyDescent="0.2">
      <c r="A200" s="1383"/>
      <c r="B200" s="1212"/>
      <c r="C200" s="1212"/>
      <c r="D200" s="1212"/>
      <c r="E200" s="1212"/>
      <c r="F200" s="1192"/>
      <c r="G200" s="1192"/>
      <c r="H200" s="1192"/>
      <c r="I200" s="1192"/>
      <c r="J200" s="1192"/>
      <c r="K200" s="1192"/>
      <c r="L200" s="1192"/>
      <c r="M200" s="1192"/>
      <c r="N200" s="1206"/>
      <c r="O200" s="1192"/>
      <c r="P200" s="1206"/>
      <c r="Q200" s="1192"/>
      <c r="R200" s="1192"/>
      <c r="S200" s="1192"/>
      <c r="T200" s="1212"/>
      <c r="U200" s="1212"/>
      <c r="V200" s="1212"/>
      <c r="W200" s="1212"/>
      <c r="X200" s="1214"/>
      <c r="Y200" s="1214"/>
      <c r="Z200" s="1214"/>
      <c r="AA200" s="1212"/>
      <c r="AB200" s="1212"/>
      <c r="AC200" s="1212"/>
      <c r="AD200" s="1212"/>
      <c r="AE200" s="1212"/>
      <c r="AF200" s="1212"/>
      <c r="AG200" s="1212"/>
      <c r="AH200" s="1212"/>
      <c r="AI200" s="1212"/>
      <c r="AJ200" s="1212"/>
      <c r="AK200" s="1212"/>
      <c r="AL200" s="1212"/>
      <c r="AM200" s="1212"/>
      <c r="AN200" s="1212"/>
      <c r="AO200" s="1212"/>
      <c r="AP200" s="1212"/>
      <c r="AQ200" s="1212"/>
      <c r="AR200" s="1212"/>
      <c r="AS200" s="1212"/>
      <c r="AT200" s="1212"/>
      <c r="AU200" s="1212"/>
      <c r="AV200" s="1212"/>
      <c r="AW200" s="1212"/>
      <c r="AX200" s="1212"/>
      <c r="AY200" s="1212"/>
      <c r="AZ200" s="1212"/>
      <c r="BA200" s="1212"/>
      <c r="BB200" s="1212"/>
      <c r="BC200" s="1212"/>
      <c r="BD200" s="1212"/>
      <c r="BE200" s="1212"/>
      <c r="BF200" s="1212"/>
      <c r="BG200" s="1212"/>
      <c r="BH200" s="1212"/>
      <c r="BI200" s="1212"/>
      <c r="BJ200" s="1212"/>
      <c r="BK200" s="1212"/>
      <c r="BL200" s="1212"/>
      <c r="BM200" s="1212"/>
      <c r="BN200" s="1212"/>
      <c r="BO200" s="1212"/>
      <c r="BP200" s="1212"/>
      <c r="BQ200" s="1212"/>
      <c r="BR200" s="1212"/>
      <c r="BS200" s="1212"/>
      <c r="BT200" s="1212"/>
      <c r="BU200" s="1212"/>
      <c r="BV200" s="1212"/>
      <c r="BW200" s="1212"/>
      <c r="BX200" s="1212"/>
      <c r="BY200" s="1212"/>
      <c r="BZ200" s="1212"/>
      <c r="CA200" s="1212"/>
      <c r="CB200" s="1212"/>
      <c r="CC200" s="1212"/>
      <c r="CD200" s="1212"/>
      <c r="CE200" s="1212"/>
      <c r="CF200" s="1212"/>
      <c r="CG200" s="1212"/>
      <c r="CH200" s="1212"/>
    </row>
    <row r="201" spans="1:86" s="1215" customFormat="1" x14ac:dyDescent="0.2">
      <c r="A201" s="1211"/>
      <c r="B201" s="1212"/>
      <c r="C201" s="1212"/>
      <c r="D201" s="1212"/>
      <c r="E201" s="1212"/>
      <c r="F201" s="1192"/>
      <c r="G201" s="1192"/>
      <c r="H201" s="1192"/>
      <c r="I201" s="1192"/>
      <c r="J201" s="1192"/>
      <c r="K201" s="1192"/>
      <c r="L201" s="1192"/>
      <c r="M201" s="1192"/>
      <c r="N201" s="1206"/>
      <c r="O201" s="1192"/>
      <c r="P201" s="1206"/>
      <c r="Q201" s="1192"/>
      <c r="R201" s="1192"/>
      <c r="S201" s="1192"/>
      <c r="T201" s="1212"/>
      <c r="U201" s="1212"/>
      <c r="V201" s="1212"/>
      <c r="W201" s="1212"/>
      <c r="X201" s="1214"/>
      <c r="Y201" s="1214"/>
      <c r="Z201" s="1214"/>
      <c r="AA201" s="1212"/>
      <c r="AB201" s="1212"/>
      <c r="AC201" s="1212"/>
      <c r="AD201" s="1212"/>
      <c r="AE201" s="1212"/>
      <c r="AF201" s="1212"/>
      <c r="AG201" s="1212"/>
      <c r="AH201" s="1212"/>
      <c r="AI201" s="1212"/>
      <c r="AJ201" s="1212"/>
      <c r="AK201" s="1212"/>
      <c r="AL201" s="1212"/>
      <c r="AM201" s="1212"/>
      <c r="AN201" s="1212"/>
      <c r="AO201" s="1212"/>
      <c r="AP201" s="1212"/>
      <c r="AQ201" s="1212"/>
      <c r="AR201" s="1212"/>
      <c r="AS201" s="1212"/>
      <c r="AT201" s="1212"/>
      <c r="AU201" s="1212"/>
      <c r="AV201" s="1212"/>
      <c r="AW201" s="1212"/>
      <c r="AX201" s="1212"/>
      <c r="AY201" s="1212"/>
      <c r="AZ201" s="1212"/>
      <c r="BA201" s="1212"/>
      <c r="BB201" s="1212"/>
      <c r="BC201" s="1212"/>
      <c r="BD201" s="1212"/>
      <c r="BE201" s="1212"/>
      <c r="BF201" s="1212"/>
      <c r="BG201" s="1212"/>
      <c r="BH201" s="1212"/>
      <c r="BI201" s="1212"/>
      <c r="BJ201" s="1212"/>
      <c r="BK201" s="1212"/>
      <c r="BL201" s="1212"/>
      <c r="BM201" s="1212"/>
      <c r="BN201" s="1212"/>
      <c r="BO201" s="1212"/>
      <c r="BP201" s="1212"/>
      <c r="BQ201" s="1212"/>
      <c r="BR201" s="1212"/>
      <c r="BS201" s="1212"/>
      <c r="BT201" s="1212"/>
      <c r="BU201" s="1212"/>
      <c r="BV201" s="1212"/>
      <c r="BW201" s="1212"/>
      <c r="BX201" s="1212"/>
      <c r="BY201" s="1212"/>
      <c r="BZ201" s="1212"/>
      <c r="CA201" s="1212"/>
      <c r="CB201" s="1212"/>
      <c r="CC201" s="1212"/>
      <c r="CD201" s="1212"/>
      <c r="CE201" s="1212"/>
      <c r="CF201" s="1212"/>
      <c r="CG201" s="1212"/>
      <c r="CH201" s="1212"/>
    </row>
    <row r="202" spans="1:86" s="1215" customFormat="1" x14ac:dyDescent="0.2">
      <c r="A202" s="1211"/>
      <c r="B202" s="1212"/>
      <c r="C202" s="1212"/>
      <c r="D202" s="1212"/>
      <c r="E202" s="1212"/>
      <c r="F202" s="1192"/>
      <c r="G202" s="1192"/>
      <c r="H202" s="1192"/>
      <c r="I202" s="1192"/>
      <c r="J202" s="1192"/>
      <c r="K202" s="1192"/>
      <c r="L202" s="1192"/>
      <c r="M202" s="1192"/>
      <c r="N202" s="1206"/>
      <c r="O202" s="1192"/>
      <c r="P202" s="1206"/>
      <c r="Q202" s="1192"/>
      <c r="R202" s="1192"/>
      <c r="S202" s="1192"/>
      <c r="T202" s="1212"/>
      <c r="U202" s="1212"/>
      <c r="V202" s="1212"/>
      <c r="W202" s="1212"/>
      <c r="X202" s="1214"/>
      <c r="Y202" s="1214"/>
      <c r="Z202" s="1214"/>
      <c r="AA202" s="1212"/>
      <c r="AB202" s="1212"/>
      <c r="AC202" s="1212"/>
      <c r="AD202" s="1212"/>
      <c r="AE202" s="1212"/>
      <c r="AF202" s="1212"/>
      <c r="AG202" s="1212"/>
      <c r="AH202" s="1212"/>
      <c r="AI202" s="1212"/>
      <c r="AJ202" s="1212"/>
      <c r="AK202" s="1212"/>
      <c r="AL202" s="1212"/>
      <c r="AM202" s="1212"/>
      <c r="AN202" s="1212"/>
      <c r="AO202" s="1212"/>
      <c r="AP202" s="1212"/>
      <c r="AQ202" s="1212"/>
      <c r="AR202" s="1212"/>
      <c r="AS202" s="1212"/>
      <c r="AT202" s="1212"/>
      <c r="AU202" s="1212"/>
      <c r="AV202" s="1212"/>
      <c r="AW202" s="1212"/>
      <c r="AX202" s="1212"/>
      <c r="AY202" s="1212"/>
      <c r="AZ202" s="1212"/>
      <c r="BA202" s="1212"/>
      <c r="BB202" s="1212"/>
      <c r="BC202" s="1212"/>
      <c r="BD202" s="1212"/>
      <c r="BE202" s="1212"/>
      <c r="BF202" s="1212"/>
      <c r="BG202" s="1212"/>
      <c r="BH202" s="1212"/>
      <c r="BI202" s="1212"/>
      <c r="BJ202" s="1212"/>
      <c r="BK202" s="1212"/>
      <c r="BL202" s="1212"/>
      <c r="BM202" s="1212"/>
      <c r="BN202" s="1212"/>
      <c r="BO202" s="1212"/>
      <c r="BP202" s="1212"/>
      <c r="BQ202" s="1212"/>
      <c r="BR202" s="1212"/>
      <c r="BS202" s="1212"/>
      <c r="BT202" s="1212"/>
      <c r="BU202" s="1212"/>
      <c r="BV202" s="1212"/>
      <c r="BW202" s="1212"/>
      <c r="BX202" s="1212"/>
      <c r="BY202" s="1212"/>
      <c r="BZ202" s="1212"/>
      <c r="CA202" s="1212"/>
      <c r="CB202" s="1212"/>
      <c r="CC202" s="1212"/>
      <c r="CD202" s="1212"/>
      <c r="CE202" s="1212"/>
      <c r="CF202" s="1212"/>
      <c r="CG202" s="1212"/>
      <c r="CH202" s="1212"/>
    </row>
    <row r="203" spans="1:86" s="1215" customFormat="1" x14ac:dyDescent="0.2">
      <c r="A203" s="1211"/>
      <c r="B203" s="1192"/>
      <c r="C203" s="1192"/>
      <c r="D203" s="1192"/>
      <c r="E203" s="1192"/>
      <c r="F203" s="1192"/>
      <c r="G203" s="1192"/>
      <c r="H203" s="1192"/>
      <c r="I203" s="1192"/>
      <c r="J203" s="1192"/>
      <c r="K203" s="1192"/>
      <c r="L203" s="1192"/>
      <c r="M203" s="1192"/>
      <c r="N203" s="1206"/>
      <c r="O203" s="1192"/>
      <c r="P203" s="1206"/>
      <c r="Q203" s="1192"/>
      <c r="R203" s="1192"/>
      <c r="S203" s="1192"/>
      <c r="T203" s="1212"/>
      <c r="U203" s="1212"/>
      <c r="V203" s="1212"/>
      <c r="W203" s="1212"/>
      <c r="X203" s="1214"/>
      <c r="Y203" s="1214"/>
      <c r="Z203" s="1214"/>
      <c r="AA203" s="1212"/>
      <c r="AB203" s="1212"/>
      <c r="AC203" s="1212"/>
      <c r="AD203" s="1212"/>
      <c r="AE203" s="1212"/>
      <c r="AF203" s="1212"/>
      <c r="AG203" s="1212"/>
      <c r="AH203" s="1212"/>
      <c r="AI203" s="1212"/>
      <c r="AJ203" s="1212"/>
      <c r="AK203" s="1212"/>
      <c r="AL203" s="1212"/>
      <c r="AM203" s="1212"/>
      <c r="AN203" s="1212"/>
      <c r="AO203" s="1212"/>
      <c r="AP203" s="1212"/>
      <c r="AQ203" s="1212"/>
      <c r="AR203" s="1212"/>
      <c r="AS203" s="1212"/>
      <c r="AT203" s="1212"/>
      <c r="AU203" s="1212"/>
      <c r="AV203" s="1212"/>
      <c r="AW203" s="1212"/>
      <c r="AX203" s="1212"/>
      <c r="AY203" s="1212"/>
      <c r="AZ203" s="1212"/>
      <c r="BA203" s="1212"/>
      <c r="BB203" s="1212"/>
      <c r="BC203" s="1212"/>
      <c r="BD203" s="1212"/>
      <c r="BE203" s="1212"/>
      <c r="BF203" s="1212"/>
      <c r="BG203" s="1212"/>
      <c r="BH203" s="1212"/>
      <c r="BI203" s="1212"/>
      <c r="BJ203" s="1212"/>
      <c r="BK203" s="1212"/>
      <c r="BL203" s="1212"/>
      <c r="BM203" s="1212"/>
      <c r="BN203" s="1212"/>
      <c r="BO203" s="1212"/>
      <c r="BP203" s="1212"/>
      <c r="BQ203" s="1212"/>
      <c r="BR203" s="1212"/>
      <c r="BS203" s="1212"/>
      <c r="BT203" s="1212"/>
      <c r="BU203" s="1212"/>
      <c r="BV203" s="1212"/>
      <c r="BW203" s="1212"/>
      <c r="BX203" s="1212"/>
      <c r="BY203" s="1212"/>
      <c r="BZ203" s="1212"/>
      <c r="CA203" s="1212"/>
      <c r="CB203" s="1212"/>
      <c r="CC203" s="1212"/>
      <c r="CD203" s="1212"/>
      <c r="CE203" s="1212"/>
      <c r="CF203" s="1212"/>
      <c r="CG203" s="1212"/>
      <c r="CH203" s="1212"/>
    </row>
    <row r="204" spans="1:86" s="1215" customFormat="1" x14ac:dyDescent="0.2">
      <c r="A204" s="1211"/>
      <c r="B204" s="1192"/>
      <c r="C204" s="1192"/>
      <c r="D204" s="1192"/>
      <c r="E204" s="1192"/>
      <c r="F204" s="1192"/>
      <c r="G204" s="1192"/>
      <c r="H204" s="1192"/>
      <c r="I204" s="1192"/>
      <c r="J204" s="1192"/>
      <c r="K204" s="1192"/>
      <c r="L204" s="1192"/>
      <c r="M204" s="1192"/>
      <c r="N204" s="1206"/>
      <c r="O204" s="1192"/>
      <c r="P204" s="1206"/>
      <c r="Q204" s="1192"/>
      <c r="R204" s="1192"/>
      <c r="S204" s="1192"/>
      <c r="T204" s="1212"/>
      <c r="U204" s="1212"/>
      <c r="V204" s="1212"/>
      <c r="W204" s="1212"/>
      <c r="X204" s="1214"/>
      <c r="Y204" s="1214"/>
      <c r="Z204" s="1214"/>
      <c r="AA204" s="1212"/>
      <c r="AB204" s="1212"/>
      <c r="AC204" s="1212"/>
      <c r="AD204" s="1212"/>
      <c r="AE204" s="1212"/>
      <c r="AF204" s="1212"/>
      <c r="AG204" s="1212"/>
      <c r="AH204" s="1212"/>
      <c r="AI204" s="1212"/>
      <c r="AJ204" s="1212"/>
      <c r="AK204" s="1212"/>
      <c r="AL204" s="1212"/>
      <c r="AM204" s="1212"/>
      <c r="AN204" s="1212"/>
      <c r="AO204" s="1212"/>
      <c r="AP204" s="1212"/>
      <c r="AQ204" s="1212"/>
      <c r="AR204" s="1212"/>
      <c r="AS204" s="1212"/>
      <c r="AT204" s="1212"/>
      <c r="AU204" s="1212"/>
      <c r="AV204" s="1212"/>
      <c r="AW204" s="1212"/>
      <c r="AX204" s="1212"/>
      <c r="AY204" s="1212"/>
      <c r="AZ204" s="1212"/>
      <c r="BA204" s="1212"/>
      <c r="BB204" s="1212"/>
      <c r="BC204" s="1212"/>
      <c r="BD204" s="1212"/>
      <c r="BE204" s="1212"/>
      <c r="BF204" s="1212"/>
      <c r="BG204" s="1212"/>
      <c r="BH204" s="1212"/>
      <c r="BI204" s="1212"/>
      <c r="BJ204" s="1212"/>
      <c r="BK204" s="1212"/>
      <c r="BL204" s="1212"/>
      <c r="BM204" s="1212"/>
      <c r="BN204" s="1212"/>
      <c r="BO204" s="1212"/>
      <c r="BP204" s="1212"/>
      <c r="BQ204" s="1212"/>
      <c r="BR204" s="1212"/>
      <c r="BS204" s="1212"/>
      <c r="BT204" s="1212"/>
      <c r="BU204" s="1212"/>
      <c r="BV204" s="1212"/>
      <c r="BW204" s="1212"/>
      <c r="BX204" s="1212"/>
      <c r="BY204" s="1212"/>
      <c r="BZ204" s="1212"/>
      <c r="CA204" s="1212"/>
      <c r="CB204" s="1212"/>
      <c r="CC204" s="1212"/>
      <c r="CD204" s="1212"/>
      <c r="CE204" s="1212"/>
      <c r="CF204" s="1212"/>
      <c r="CG204" s="1212"/>
      <c r="CH204" s="1212"/>
    </row>
    <row r="205" spans="1:86" s="1215" customFormat="1" x14ac:dyDescent="0.2">
      <c r="A205" s="1211"/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  <c r="N205" s="1206"/>
      <c r="O205" s="1192"/>
      <c r="P205" s="1206"/>
      <c r="Q205" s="1192"/>
      <c r="R205" s="1192"/>
      <c r="S205" s="1192"/>
      <c r="T205" s="1212"/>
      <c r="U205" s="1212"/>
      <c r="V205" s="1212"/>
      <c r="W205" s="1212"/>
      <c r="X205" s="1214"/>
      <c r="Y205" s="1214"/>
      <c r="Z205" s="1214"/>
      <c r="AA205" s="1212"/>
      <c r="AB205" s="1212"/>
      <c r="AC205" s="1212"/>
      <c r="AD205" s="1212"/>
      <c r="AE205" s="1212"/>
      <c r="AF205" s="1212"/>
      <c r="AG205" s="1212"/>
      <c r="AH205" s="1212"/>
      <c r="AI205" s="1212"/>
      <c r="AJ205" s="1212"/>
      <c r="AK205" s="1212"/>
      <c r="AL205" s="1212"/>
      <c r="AM205" s="1212"/>
      <c r="AN205" s="1212"/>
      <c r="AO205" s="1212"/>
      <c r="AP205" s="1212"/>
      <c r="AQ205" s="1212"/>
      <c r="AR205" s="1212"/>
      <c r="AS205" s="1212"/>
      <c r="AT205" s="1212"/>
      <c r="AU205" s="1212"/>
      <c r="AV205" s="1212"/>
      <c r="AW205" s="1212"/>
      <c r="AX205" s="1212"/>
      <c r="AY205" s="1212"/>
      <c r="AZ205" s="1212"/>
      <c r="BA205" s="1212"/>
      <c r="BB205" s="1212"/>
      <c r="BC205" s="1212"/>
      <c r="BD205" s="1212"/>
      <c r="BE205" s="1212"/>
      <c r="BF205" s="1212"/>
      <c r="BG205" s="1212"/>
      <c r="BH205" s="1212"/>
      <c r="BI205" s="1212"/>
      <c r="BJ205" s="1212"/>
      <c r="BK205" s="1212"/>
      <c r="BL205" s="1212"/>
      <c r="BM205" s="1212"/>
      <c r="BN205" s="1212"/>
      <c r="BO205" s="1212"/>
      <c r="BP205" s="1212"/>
      <c r="BQ205" s="1212"/>
      <c r="BR205" s="1212"/>
      <c r="BS205" s="1212"/>
      <c r="BT205" s="1212"/>
      <c r="BU205" s="1212"/>
      <c r="BV205" s="1212"/>
      <c r="BW205" s="1212"/>
      <c r="BX205" s="1212"/>
      <c r="BY205" s="1212"/>
      <c r="BZ205" s="1212"/>
      <c r="CA205" s="1212"/>
      <c r="CB205" s="1212"/>
      <c r="CC205" s="1212"/>
      <c r="CD205" s="1212"/>
      <c r="CE205" s="1212"/>
      <c r="CF205" s="1212"/>
      <c r="CG205" s="1212"/>
      <c r="CH205" s="1212"/>
    </row>
    <row r="206" spans="1:86" s="1215" customFormat="1" x14ac:dyDescent="0.2">
      <c r="A206" s="1211"/>
      <c r="B206" s="1192"/>
      <c r="C206" s="1192"/>
      <c r="D206" s="1192"/>
      <c r="E206" s="1192"/>
      <c r="F206" s="1192"/>
      <c r="G206" s="1192"/>
      <c r="H206" s="1192"/>
      <c r="I206" s="1192"/>
      <c r="J206" s="1192"/>
      <c r="K206" s="1192"/>
      <c r="L206" s="1192"/>
      <c r="M206" s="1192"/>
      <c r="N206" s="1206"/>
      <c r="O206" s="1192"/>
      <c r="P206" s="1206"/>
      <c r="Q206" s="1192"/>
      <c r="R206" s="1192"/>
      <c r="S206" s="1192"/>
      <c r="T206" s="1212"/>
      <c r="U206" s="1212"/>
      <c r="V206" s="1212"/>
      <c r="W206" s="1212"/>
      <c r="X206" s="1214"/>
      <c r="Y206" s="1214"/>
      <c r="Z206" s="1214"/>
      <c r="AA206" s="1212"/>
      <c r="AB206" s="1212"/>
      <c r="AC206" s="1212"/>
      <c r="AD206" s="1212"/>
      <c r="AE206" s="1212"/>
      <c r="AF206" s="1212"/>
      <c r="AG206" s="1212"/>
      <c r="AH206" s="1212"/>
      <c r="AI206" s="1212"/>
      <c r="AJ206" s="1212"/>
      <c r="AK206" s="1212"/>
      <c r="AL206" s="1212"/>
      <c r="AM206" s="1212"/>
      <c r="AN206" s="1212"/>
      <c r="AO206" s="1212"/>
      <c r="AP206" s="1212"/>
      <c r="AQ206" s="1212"/>
      <c r="AR206" s="1212"/>
      <c r="AS206" s="1212"/>
      <c r="AT206" s="1212"/>
      <c r="AU206" s="1212"/>
      <c r="AV206" s="1212"/>
      <c r="AW206" s="1212"/>
      <c r="AX206" s="1212"/>
      <c r="AY206" s="1212"/>
      <c r="AZ206" s="1212"/>
      <c r="BA206" s="1212"/>
      <c r="BB206" s="1212"/>
      <c r="BC206" s="1212"/>
      <c r="BD206" s="1212"/>
      <c r="BE206" s="1212"/>
      <c r="BF206" s="1212"/>
      <c r="BG206" s="1212"/>
      <c r="BH206" s="1212"/>
      <c r="BI206" s="1212"/>
      <c r="BJ206" s="1212"/>
      <c r="BK206" s="1212"/>
      <c r="BL206" s="1212"/>
      <c r="BM206" s="1212"/>
      <c r="BN206" s="1212"/>
      <c r="BO206" s="1212"/>
      <c r="BP206" s="1212"/>
      <c r="BQ206" s="1212"/>
      <c r="BR206" s="1212"/>
      <c r="BS206" s="1212"/>
      <c r="BT206" s="1212"/>
      <c r="BU206" s="1212"/>
      <c r="BV206" s="1212"/>
      <c r="BW206" s="1212"/>
      <c r="BX206" s="1212"/>
      <c r="BY206" s="1212"/>
      <c r="BZ206" s="1212"/>
      <c r="CA206" s="1212"/>
      <c r="CB206" s="1212"/>
      <c r="CC206" s="1212"/>
      <c r="CD206" s="1212"/>
      <c r="CE206" s="1212"/>
      <c r="CF206" s="1212"/>
      <c r="CG206" s="1212"/>
      <c r="CH206" s="1212"/>
    </row>
    <row r="207" spans="1:86" s="1215" customFormat="1" x14ac:dyDescent="0.2">
      <c r="A207" s="1211"/>
      <c r="B207" s="1192"/>
      <c r="C207" s="1192"/>
      <c r="D207" s="1192"/>
      <c r="E207" s="1192"/>
      <c r="F207" s="1192"/>
      <c r="G207" s="1192"/>
      <c r="H207" s="1192"/>
      <c r="I207" s="1192"/>
      <c r="J207" s="1192"/>
      <c r="K207" s="1192"/>
      <c r="L207" s="1192"/>
      <c r="M207" s="1192"/>
      <c r="N207" s="1206"/>
      <c r="O207" s="1192"/>
      <c r="P207" s="1206"/>
      <c r="Q207" s="1192"/>
      <c r="R207" s="1192"/>
      <c r="S207" s="1192"/>
      <c r="T207" s="1212"/>
      <c r="U207" s="1212"/>
      <c r="V207" s="1212"/>
      <c r="W207" s="1212"/>
      <c r="X207" s="1214"/>
      <c r="Y207" s="1214"/>
      <c r="Z207" s="1214"/>
      <c r="AA207" s="1212"/>
      <c r="AB207" s="1212"/>
      <c r="AC207" s="1212"/>
      <c r="AD207" s="1212"/>
      <c r="AE207" s="1212"/>
      <c r="AF207" s="1212"/>
      <c r="AG207" s="1212"/>
      <c r="AH207" s="1212"/>
      <c r="AI207" s="1212"/>
      <c r="AJ207" s="1212"/>
      <c r="AK207" s="1212"/>
      <c r="AL207" s="1212"/>
      <c r="AM207" s="1212"/>
      <c r="AN207" s="1212"/>
      <c r="AO207" s="1212"/>
      <c r="AP207" s="1212"/>
      <c r="AQ207" s="1212"/>
      <c r="AR207" s="1212"/>
      <c r="AS207" s="1212"/>
      <c r="AT207" s="1212"/>
      <c r="AU207" s="1212"/>
      <c r="AV207" s="1212"/>
      <c r="AW207" s="1212"/>
      <c r="AX207" s="1212"/>
      <c r="AY207" s="1212"/>
      <c r="AZ207" s="1212"/>
      <c r="BA207" s="1212"/>
      <c r="BB207" s="1212"/>
      <c r="BC207" s="1212"/>
      <c r="BD207" s="1212"/>
      <c r="BE207" s="1212"/>
      <c r="BF207" s="1212"/>
      <c r="BG207" s="1212"/>
      <c r="BH207" s="1212"/>
      <c r="BI207" s="1212"/>
      <c r="BJ207" s="1212"/>
      <c r="BK207" s="1212"/>
      <c r="BL207" s="1212"/>
      <c r="BM207" s="1212"/>
      <c r="BN207" s="1212"/>
      <c r="BO207" s="1212"/>
      <c r="BP207" s="1212"/>
      <c r="BQ207" s="1212"/>
      <c r="BR207" s="1212"/>
      <c r="BS207" s="1212"/>
      <c r="BT207" s="1212"/>
      <c r="BU207" s="1212"/>
      <c r="BV207" s="1212"/>
      <c r="BW207" s="1212"/>
      <c r="BX207" s="1212"/>
      <c r="BY207" s="1212"/>
      <c r="BZ207" s="1212"/>
      <c r="CA207" s="1212"/>
      <c r="CB207" s="1212"/>
      <c r="CC207" s="1212"/>
      <c r="CD207" s="1212"/>
      <c r="CE207" s="1212"/>
      <c r="CF207" s="1212"/>
      <c r="CG207" s="1212"/>
      <c r="CH207" s="1212"/>
    </row>
    <row r="208" spans="1:86" s="1215" customFormat="1" x14ac:dyDescent="0.2">
      <c r="A208" s="1211"/>
      <c r="B208" s="1192"/>
      <c r="C208" s="1192"/>
      <c r="D208" s="1192"/>
      <c r="E208" s="1192"/>
      <c r="F208" s="1192"/>
      <c r="G208" s="1192"/>
      <c r="H208" s="1192"/>
      <c r="I208" s="1192"/>
      <c r="J208" s="1192"/>
      <c r="K208" s="1192"/>
      <c r="L208" s="1192"/>
      <c r="M208" s="1192"/>
      <c r="N208" s="1206"/>
      <c r="O208" s="1192"/>
      <c r="P208" s="1206"/>
      <c r="Q208" s="1192"/>
      <c r="R208" s="1192"/>
      <c r="S208" s="1192"/>
      <c r="T208" s="1212"/>
      <c r="U208" s="1212"/>
      <c r="V208" s="1212"/>
      <c r="W208" s="1212"/>
      <c r="X208" s="1214"/>
      <c r="Y208" s="1214"/>
      <c r="Z208" s="1214"/>
      <c r="AA208" s="1212"/>
      <c r="AB208" s="1212"/>
      <c r="AC208" s="1212"/>
      <c r="AD208" s="1212"/>
      <c r="AE208" s="1212"/>
      <c r="AF208" s="1212"/>
      <c r="AG208" s="1212"/>
      <c r="AH208" s="1212"/>
      <c r="AI208" s="1212"/>
      <c r="AJ208" s="1212"/>
      <c r="AK208" s="1212"/>
      <c r="AL208" s="1212"/>
      <c r="AM208" s="1212"/>
      <c r="AN208" s="1212"/>
      <c r="AO208" s="1212"/>
      <c r="AP208" s="1212"/>
      <c r="AQ208" s="1212"/>
      <c r="AR208" s="1212"/>
      <c r="AS208" s="1212"/>
      <c r="AT208" s="1212"/>
      <c r="AU208" s="1212"/>
      <c r="AV208" s="1212"/>
      <c r="AW208" s="1212"/>
      <c r="AX208" s="1212"/>
      <c r="AY208" s="1212"/>
      <c r="AZ208" s="1212"/>
      <c r="BA208" s="1212"/>
      <c r="BB208" s="1212"/>
      <c r="BC208" s="1212"/>
      <c r="BD208" s="1212"/>
      <c r="BE208" s="1212"/>
      <c r="BF208" s="1212"/>
      <c r="BG208" s="1212"/>
      <c r="BH208" s="1212"/>
      <c r="BI208" s="1212"/>
      <c r="BJ208" s="1212"/>
      <c r="BK208" s="1212"/>
      <c r="BL208" s="1212"/>
      <c r="BM208" s="1212"/>
      <c r="BN208" s="1212"/>
      <c r="BO208" s="1212"/>
      <c r="BP208" s="1212"/>
      <c r="BQ208" s="1212"/>
      <c r="BR208" s="1212"/>
      <c r="BS208" s="1212"/>
      <c r="BT208" s="1212"/>
      <c r="BU208" s="1212"/>
      <c r="BV208" s="1212"/>
      <c r="BW208" s="1212"/>
      <c r="BX208" s="1212"/>
      <c r="BY208" s="1212"/>
      <c r="BZ208" s="1212"/>
      <c r="CA208" s="1212"/>
      <c r="CB208" s="1212"/>
      <c r="CC208" s="1212"/>
      <c r="CD208" s="1212"/>
      <c r="CE208" s="1212"/>
      <c r="CF208" s="1212"/>
      <c r="CG208" s="1212"/>
      <c r="CH208" s="1212"/>
    </row>
    <row r="209" spans="1:86" s="1215" customFormat="1" x14ac:dyDescent="0.2">
      <c r="A209" s="1211"/>
      <c r="B209" s="1192"/>
      <c r="C209" s="1192"/>
      <c r="D209" s="1192"/>
      <c r="E209" s="1192"/>
      <c r="F209" s="1192"/>
      <c r="G209" s="1192"/>
      <c r="H209" s="1192"/>
      <c r="I209" s="1192"/>
      <c r="J209" s="1192"/>
      <c r="K209" s="1192"/>
      <c r="L209" s="1192"/>
      <c r="M209" s="1192"/>
      <c r="N209" s="1206"/>
      <c r="O209" s="1192"/>
      <c r="P209" s="1206"/>
      <c r="Q209" s="1192"/>
      <c r="R209" s="1192"/>
      <c r="S209" s="1192"/>
      <c r="T209" s="1212"/>
      <c r="U209" s="1212"/>
      <c r="V209" s="1212"/>
      <c r="W209" s="1212"/>
      <c r="X209" s="1214"/>
      <c r="Y209" s="1214"/>
      <c r="Z209" s="1214"/>
      <c r="AA209" s="1212"/>
      <c r="AB209" s="1212"/>
      <c r="AC209" s="1212"/>
      <c r="AD209" s="1212"/>
      <c r="AE209" s="1212"/>
      <c r="AF209" s="1212"/>
      <c r="AG209" s="1212"/>
      <c r="AH209" s="1212"/>
      <c r="AI209" s="1212"/>
      <c r="AJ209" s="1212"/>
      <c r="AK209" s="1212"/>
      <c r="AL209" s="1212"/>
      <c r="AM209" s="1212"/>
      <c r="AN209" s="1212"/>
      <c r="AO209" s="1212"/>
      <c r="AP209" s="1212"/>
      <c r="AQ209" s="1212"/>
      <c r="AR209" s="1212"/>
      <c r="AS209" s="1212"/>
      <c r="AT209" s="1212"/>
      <c r="AU209" s="1212"/>
      <c r="AV209" s="1212"/>
      <c r="AW209" s="1212"/>
      <c r="AX209" s="1212"/>
      <c r="AY209" s="1212"/>
      <c r="AZ209" s="1212"/>
      <c r="BA209" s="1212"/>
      <c r="BB209" s="1212"/>
      <c r="BC209" s="1212"/>
      <c r="BD209" s="1212"/>
      <c r="BE209" s="1212"/>
      <c r="BF209" s="1212"/>
      <c r="BG209" s="1212"/>
      <c r="BH209" s="1212"/>
      <c r="BI209" s="1212"/>
      <c r="BJ209" s="1212"/>
      <c r="BK209" s="1212"/>
      <c r="BL209" s="1212"/>
      <c r="BM209" s="1212"/>
      <c r="BN209" s="1212"/>
      <c r="BO209" s="1212"/>
      <c r="BP209" s="1212"/>
      <c r="BQ209" s="1212"/>
      <c r="BR209" s="1212"/>
      <c r="BS209" s="1212"/>
      <c r="BT209" s="1212"/>
      <c r="BU209" s="1212"/>
      <c r="BV209" s="1212"/>
      <c r="BW209" s="1212"/>
      <c r="BX209" s="1212"/>
      <c r="BY209" s="1212"/>
      <c r="BZ209" s="1212"/>
      <c r="CA209" s="1212"/>
      <c r="CB209" s="1212"/>
      <c r="CC209" s="1212"/>
      <c r="CD209" s="1212"/>
      <c r="CE209" s="1212"/>
      <c r="CF209" s="1212"/>
      <c r="CG209" s="1212"/>
      <c r="CH209" s="1212"/>
    </row>
    <row r="210" spans="1:86" s="1215" customFormat="1" x14ac:dyDescent="0.2">
      <c r="A210" s="1211"/>
      <c r="B210" s="1192"/>
      <c r="C210" s="1192"/>
      <c r="D210" s="1192"/>
      <c r="E210" s="1192"/>
      <c r="F210" s="1192"/>
      <c r="G210" s="1192"/>
      <c r="H210" s="1192"/>
      <c r="I210" s="1192"/>
      <c r="J210" s="1192"/>
      <c r="K210" s="1192"/>
      <c r="L210" s="1192"/>
      <c r="M210" s="1192"/>
      <c r="N210" s="1206"/>
      <c r="O210" s="1192"/>
      <c r="P210" s="1206"/>
      <c r="Q210" s="1192"/>
      <c r="R210" s="1192"/>
      <c r="S210" s="1192"/>
      <c r="T210" s="1212"/>
      <c r="U210" s="1212"/>
      <c r="V210" s="1212"/>
      <c r="W210" s="1212"/>
      <c r="X210" s="1214"/>
      <c r="Y210" s="1214"/>
      <c r="Z210" s="1214"/>
      <c r="AA210" s="1212"/>
      <c r="AB210" s="1212"/>
      <c r="AC210" s="1212"/>
      <c r="AD210" s="1212"/>
      <c r="AE210" s="1212"/>
      <c r="AF210" s="1212"/>
      <c r="AG210" s="1212"/>
      <c r="AH210" s="1212"/>
      <c r="AI210" s="1212"/>
      <c r="AJ210" s="1212"/>
      <c r="AK210" s="1212"/>
      <c r="AL210" s="1212"/>
      <c r="AM210" s="1212"/>
      <c r="AN210" s="1212"/>
      <c r="AO210" s="1212"/>
      <c r="AP210" s="1212"/>
      <c r="AQ210" s="1212"/>
      <c r="AR210" s="1212"/>
      <c r="AS210" s="1212"/>
      <c r="AT210" s="1212"/>
      <c r="AU210" s="1212"/>
      <c r="AV210" s="1212"/>
      <c r="AW210" s="1212"/>
      <c r="AX210" s="1212"/>
      <c r="AY210" s="1212"/>
      <c r="AZ210" s="1212"/>
      <c r="BA210" s="1212"/>
      <c r="BB210" s="1212"/>
      <c r="BC210" s="1212"/>
      <c r="BD210" s="1212"/>
      <c r="BE210" s="1212"/>
      <c r="BF210" s="1212"/>
      <c r="BG210" s="1212"/>
      <c r="BH210" s="1212"/>
      <c r="BI210" s="1212"/>
      <c r="BJ210" s="1212"/>
      <c r="BK210" s="1212"/>
      <c r="BL210" s="1212"/>
      <c r="BM210" s="1212"/>
      <c r="BN210" s="1212"/>
      <c r="BO210" s="1212"/>
      <c r="BP210" s="1212"/>
      <c r="BQ210" s="1212"/>
      <c r="BR210" s="1212"/>
      <c r="BS210" s="1212"/>
      <c r="BT210" s="1212"/>
      <c r="BU210" s="1212"/>
      <c r="BV210" s="1212"/>
      <c r="BW210" s="1212"/>
      <c r="BX210" s="1212"/>
      <c r="BY210" s="1212"/>
      <c r="BZ210" s="1212"/>
      <c r="CA210" s="1212"/>
      <c r="CB210" s="1212"/>
      <c r="CC210" s="1212"/>
      <c r="CD210" s="1212"/>
      <c r="CE210" s="1212"/>
      <c r="CF210" s="1212"/>
      <c r="CG210" s="1212"/>
      <c r="CH210" s="1212"/>
    </row>
    <row r="211" spans="1:86" s="1215" customFormat="1" x14ac:dyDescent="0.2">
      <c r="A211" s="1211"/>
      <c r="B211" s="1192"/>
      <c r="C211" s="1192"/>
      <c r="D211" s="1192"/>
      <c r="E211" s="1192"/>
      <c r="F211" s="1192"/>
      <c r="G211" s="1192"/>
      <c r="H211" s="1192"/>
      <c r="I211" s="1192"/>
      <c r="J211" s="1192"/>
      <c r="K211" s="1192"/>
      <c r="L211" s="1192"/>
      <c r="M211" s="1192"/>
      <c r="N211" s="1206"/>
      <c r="O211" s="1192"/>
      <c r="P211" s="1206"/>
      <c r="Q211" s="1192"/>
      <c r="R211" s="1192"/>
      <c r="S211" s="1192"/>
      <c r="T211" s="1212"/>
      <c r="U211" s="1212"/>
      <c r="V211" s="1212"/>
      <c r="W211" s="1212"/>
      <c r="X211" s="1214"/>
      <c r="Y211" s="1214"/>
      <c r="Z211" s="1214"/>
      <c r="AA211" s="1212"/>
      <c r="AB211" s="1212"/>
      <c r="AC211" s="1212"/>
      <c r="AD211" s="1212"/>
      <c r="AE211" s="1212"/>
      <c r="AF211" s="1212"/>
      <c r="AG211" s="1212"/>
      <c r="AH211" s="1212"/>
      <c r="AI211" s="1212"/>
      <c r="AJ211" s="1212"/>
      <c r="AK211" s="1212"/>
      <c r="AL211" s="1212"/>
      <c r="AM211" s="1212"/>
      <c r="AN211" s="1212"/>
      <c r="AO211" s="1212"/>
      <c r="AP211" s="1212"/>
      <c r="AQ211" s="1212"/>
      <c r="AR211" s="1212"/>
      <c r="AS211" s="1212"/>
      <c r="AT211" s="1212"/>
      <c r="AU211" s="1212"/>
      <c r="AV211" s="1212"/>
      <c r="AW211" s="1212"/>
      <c r="AX211" s="1212"/>
      <c r="AY211" s="1212"/>
      <c r="AZ211" s="1212"/>
      <c r="BA211" s="1212"/>
      <c r="BB211" s="1212"/>
      <c r="BC211" s="1212"/>
      <c r="BD211" s="1212"/>
      <c r="BE211" s="1212"/>
      <c r="BF211" s="1212"/>
      <c r="BG211" s="1212"/>
      <c r="BH211" s="1212"/>
      <c r="BI211" s="1212"/>
      <c r="BJ211" s="1212"/>
      <c r="BK211" s="1212"/>
      <c r="BL211" s="1212"/>
      <c r="BM211" s="1212"/>
      <c r="BN211" s="1212"/>
      <c r="BO211" s="1212"/>
      <c r="BP211" s="1212"/>
      <c r="BQ211" s="1212"/>
      <c r="BR211" s="1212"/>
      <c r="BS211" s="1212"/>
      <c r="BT211" s="1212"/>
      <c r="BU211" s="1212"/>
      <c r="BV211" s="1212"/>
      <c r="BW211" s="1212"/>
      <c r="BX211" s="1212"/>
      <c r="BY211" s="1212"/>
      <c r="BZ211" s="1212"/>
      <c r="CA211" s="1212"/>
      <c r="CB211" s="1212"/>
      <c r="CC211" s="1212"/>
      <c r="CD211" s="1212"/>
      <c r="CE211" s="1212"/>
      <c r="CF211" s="1212"/>
      <c r="CG211" s="1212"/>
      <c r="CH211" s="1212"/>
    </row>
    <row r="212" spans="1:86" s="1215" customFormat="1" x14ac:dyDescent="0.2">
      <c r="A212" s="1211"/>
      <c r="B212" s="1192"/>
      <c r="C212" s="1192"/>
      <c r="D212" s="1192"/>
      <c r="E212" s="1192"/>
      <c r="F212" s="1192"/>
      <c r="G212" s="1192"/>
      <c r="H212" s="1192"/>
      <c r="I212" s="1192"/>
      <c r="J212" s="1192"/>
      <c r="K212" s="1192"/>
      <c r="L212" s="1192"/>
      <c r="M212" s="1192"/>
      <c r="N212" s="1206"/>
      <c r="O212" s="1192"/>
      <c r="P212" s="1206"/>
      <c r="Q212" s="1192"/>
      <c r="R212" s="1192"/>
      <c r="S212" s="1192"/>
      <c r="T212" s="1212"/>
      <c r="U212" s="1212"/>
      <c r="V212" s="1212"/>
      <c r="W212" s="1212"/>
      <c r="X212" s="1214"/>
      <c r="Y212" s="1214"/>
      <c r="Z212" s="1214"/>
      <c r="AA212" s="1212"/>
      <c r="AB212" s="1212"/>
      <c r="AC212" s="1212"/>
      <c r="AD212" s="1212"/>
      <c r="AE212" s="1212"/>
      <c r="AF212" s="1212"/>
      <c r="AG212" s="1212"/>
      <c r="AH212" s="1212"/>
      <c r="AI212" s="1212"/>
      <c r="AJ212" s="1212"/>
      <c r="AK212" s="1212"/>
      <c r="AL212" s="1212"/>
      <c r="AM212" s="1212"/>
      <c r="AN212" s="1212"/>
      <c r="AO212" s="1212"/>
      <c r="AP212" s="1212"/>
      <c r="AQ212" s="1212"/>
      <c r="AR212" s="1212"/>
      <c r="AS212" s="1212"/>
      <c r="AT212" s="1212"/>
      <c r="AU212" s="1212"/>
      <c r="AV212" s="1212"/>
      <c r="AW212" s="1212"/>
      <c r="AX212" s="1212"/>
      <c r="AY212" s="1212"/>
      <c r="AZ212" s="1212"/>
      <c r="BA212" s="1212"/>
      <c r="BB212" s="1212"/>
      <c r="BC212" s="1212"/>
      <c r="BD212" s="1212"/>
      <c r="BE212" s="1212"/>
      <c r="BF212" s="1212"/>
      <c r="BG212" s="1212"/>
      <c r="BH212" s="1212"/>
      <c r="BI212" s="1212"/>
      <c r="BJ212" s="1212"/>
      <c r="BK212" s="1212"/>
      <c r="BL212" s="1212"/>
      <c r="BM212" s="1212"/>
      <c r="BN212" s="1212"/>
      <c r="BO212" s="1212"/>
      <c r="BP212" s="1212"/>
      <c r="BQ212" s="1212"/>
      <c r="BR212" s="1212"/>
      <c r="BS212" s="1212"/>
      <c r="BT212" s="1212"/>
      <c r="BU212" s="1212"/>
      <c r="BV212" s="1212"/>
      <c r="BW212" s="1212"/>
      <c r="BX212" s="1212"/>
      <c r="BY212" s="1212"/>
      <c r="BZ212" s="1212"/>
      <c r="CA212" s="1212"/>
      <c r="CB212" s="1212"/>
      <c r="CC212" s="1212"/>
      <c r="CD212" s="1212"/>
      <c r="CE212" s="1212"/>
      <c r="CF212" s="1212"/>
      <c r="CG212" s="1212"/>
      <c r="CH212" s="1212"/>
    </row>
    <row r="213" spans="1:86" s="1215" customFormat="1" x14ac:dyDescent="0.2">
      <c r="A213" s="1211"/>
      <c r="B213" s="1192"/>
      <c r="C213" s="1192"/>
      <c r="D213" s="1192"/>
      <c r="E213" s="1192"/>
      <c r="F213" s="1192"/>
      <c r="G213" s="1192"/>
      <c r="H213" s="1192"/>
      <c r="I213" s="1192"/>
      <c r="J213" s="1192"/>
      <c r="K213" s="1192"/>
      <c r="L213" s="1192"/>
      <c r="M213" s="1192"/>
      <c r="N213" s="1206"/>
      <c r="O213" s="1192"/>
      <c r="P213" s="1206"/>
      <c r="Q213" s="1192"/>
      <c r="R213" s="1192"/>
      <c r="S213" s="1192"/>
      <c r="T213" s="1212"/>
      <c r="U213" s="1212"/>
      <c r="V213" s="1212"/>
      <c r="W213" s="1212"/>
      <c r="X213" s="1214"/>
      <c r="Y213" s="1214"/>
      <c r="Z213" s="1214"/>
      <c r="AA213" s="1212"/>
      <c r="AB213" s="1212"/>
      <c r="AC213" s="1212"/>
      <c r="AD213" s="1212"/>
      <c r="AE213" s="1212"/>
      <c r="AF213" s="1212"/>
      <c r="AG213" s="1212"/>
      <c r="AH213" s="1212"/>
      <c r="AI213" s="1212"/>
      <c r="AJ213" s="1212"/>
      <c r="AK213" s="1212"/>
      <c r="AL213" s="1212"/>
      <c r="AM213" s="1212"/>
      <c r="AN213" s="1212"/>
      <c r="AO213" s="1212"/>
      <c r="AP213" s="1212"/>
      <c r="AQ213" s="1212"/>
      <c r="AR213" s="1212"/>
      <c r="AS213" s="1212"/>
      <c r="AT213" s="1212"/>
      <c r="AU213" s="1212"/>
      <c r="AV213" s="1212"/>
      <c r="AW213" s="1212"/>
      <c r="AX213" s="1212"/>
      <c r="AY213" s="1212"/>
      <c r="AZ213" s="1212"/>
      <c r="BA213" s="1212"/>
      <c r="BB213" s="1212"/>
      <c r="BC213" s="1212"/>
      <c r="BD213" s="1212"/>
      <c r="BE213" s="1212"/>
      <c r="BF213" s="1212"/>
      <c r="BG213" s="1212"/>
      <c r="BH213" s="1212"/>
      <c r="BI213" s="1212"/>
      <c r="BJ213" s="1212"/>
      <c r="BK213" s="1212"/>
      <c r="BL213" s="1212"/>
      <c r="BM213" s="1212"/>
      <c r="BN213" s="1212"/>
      <c r="BO213" s="1212"/>
      <c r="BP213" s="1212"/>
      <c r="BQ213" s="1212"/>
      <c r="BR213" s="1212"/>
      <c r="BS213" s="1212"/>
      <c r="BT213" s="1212"/>
      <c r="BU213" s="1212"/>
      <c r="BV213" s="1212"/>
      <c r="BW213" s="1212"/>
      <c r="BX213" s="1212"/>
      <c r="BY213" s="1212"/>
      <c r="BZ213" s="1212"/>
      <c r="CA213" s="1212"/>
      <c r="CB213" s="1212"/>
      <c r="CC213" s="1212"/>
      <c r="CD213" s="1212"/>
      <c r="CE213" s="1212"/>
      <c r="CF213" s="1212"/>
      <c r="CG213" s="1212"/>
      <c r="CH213" s="1212"/>
    </row>
    <row r="214" spans="1:86" s="1215" customFormat="1" x14ac:dyDescent="0.2">
      <c r="A214" s="1211"/>
      <c r="B214" s="1192"/>
      <c r="C214" s="1192"/>
      <c r="D214" s="1192"/>
      <c r="E214" s="1192"/>
      <c r="F214" s="1192"/>
      <c r="G214" s="1192"/>
      <c r="H214" s="1192"/>
      <c r="I214" s="1192"/>
      <c r="J214" s="1192"/>
      <c r="K214" s="1192"/>
      <c r="L214" s="1192"/>
      <c r="M214" s="1192"/>
      <c r="N214" s="1206"/>
      <c r="O214" s="1192"/>
      <c r="P214" s="1206"/>
      <c r="Q214" s="1192"/>
      <c r="R214" s="1192"/>
      <c r="S214" s="1192"/>
      <c r="T214" s="1212"/>
      <c r="U214" s="1212"/>
      <c r="V214" s="1212"/>
      <c r="W214" s="1212"/>
      <c r="X214" s="1214"/>
      <c r="Y214" s="1214"/>
      <c r="Z214" s="1214"/>
      <c r="AA214" s="1212"/>
      <c r="AB214" s="1212"/>
      <c r="AC214" s="1212"/>
      <c r="AD214" s="1212"/>
      <c r="AE214" s="1212"/>
      <c r="AF214" s="1212"/>
      <c r="AG214" s="1212"/>
      <c r="AH214" s="1212"/>
      <c r="AI214" s="1212"/>
      <c r="AJ214" s="1212"/>
      <c r="AK214" s="1212"/>
      <c r="AL214" s="1212"/>
      <c r="AM214" s="1212"/>
      <c r="AN214" s="1212"/>
      <c r="AO214" s="1212"/>
      <c r="AP214" s="1212"/>
      <c r="AQ214" s="1212"/>
      <c r="AR214" s="1212"/>
      <c r="AS214" s="1212"/>
      <c r="AT214" s="1212"/>
      <c r="AU214" s="1212"/>
      <c r="AV214" s="1212"/>
      <c r="AW214" s="1212"/>
      <c r="AX214" s="1212"/>
      <c r="AY214" s="1212"/>
      <c r="AZ214" s="1212"/>
      <c r="BA214" s="1212"/>
      <c r="BB214" s="1212"/>
      <c r="BC214" s="1212"/>
      <c r="BD214" s="1212"/>
      <c r="BE214" s="1212"/>
      <c r="BF214" s="1212"/>
      <c r="BG214" s="1212"/>
      <c r="BH214" s="1212"/>
      <c r="BI214" s="1212"/>
      <c r="BJ214" s="1212"/>
      <c r="BK214" s="1212"/>
      <c r="BL214" s="1212"/>
      <c r="BM214" s="1212"/>
      <c r="BN214" s="1212"/>
      <c r="BO214" s="1212"/>
      <c r="BP214" s="1212"/>
      <c r="BQ214" s="1212"/>
      <c r="BR214" s="1212"/>
      <c r="BS214" s="1212"/>
      <c r="BT214" s="1212"/>
      <c r="BU214" s="1212"/>
      <c r="BV214" s="1212"/>
      <c r="BW214" s="1212"/>
      <c r="BX214" s="1212"/>
      <c r="BY214" s="1212"/>
      <c r="BZ214" s="1212"/>
      <c r="CA214" s="1212"/>
      <c r="CB214" s="1212"/>
      <c r="CC214" s="1212"/>
      <c r="CD214" s="1212"/>
      <c r="CE214" s="1212"/>
      <c r="CF214" s="1212"/>
      <c r="CG214" s="1212"/>
      <c r="CH214" s="1212"/>
    </row>
    <row r="215" spans="1:86" s="1215" customFormat="1" x14ac:dyDescent="0.2">
      <c r="A215" s="1211"/>
      <c r="B215" s="1192"/>
      <c r="C215" s="1192"/>
      <c r="D215" s="1192"/>
      <c r="E215" s="1192"/>
      <c r="F215" s="1192"/>
      <c r="G215" s="1192"/>
      <c r="H215" s="1192"/>
      <c r="I215" s="1192"/>
      <c r="J215" s="1192"/>
      <c r="K215" s="1192"/>
      <c r="L215" s="1192"/>
      <c r="M215" s="1192"/>
      <c r="N215" s="1206"/>
      <c r="O215" s="1192"/>
      <c r="P215" s="1206"/>
      <c r="Q215" s="1192"/>
      <c r="R215" s="1192"/>
      <c r="S215" s="1192"/>
      <c r="T215" s="1212"/>
      <c r="U215" s="1212"/>
      <c r="V215" s="1212"/>
      <c r="W215" s="1212"/>
      <c r="X215" s="1214"/>
      <c r="Y215" s="1214"/>
      <c r="Z215" s="1214"/>
      <c r="AA215" s="1212"/>
      <c r="AB215" s="1212"/>
      <c r="AC215" s="1212"/>
      <c r="AD215" s="1212"/>
      <c r="AE215" s="1212"/>
      <c r="AF215" s="1212"/>
      <c r="AG215" s="1212"/>
      <c r="AH215" s="1212"/>
      <c r="AI215" s="1212"/>
      <c r="AJ215" s="1212"/>
      <c r="AK215" s="1212"/>
      <c r="AL215" s="1212"/>
      <c r="AM215" s="1212"/>
      <c r="AN215" s="1212"/>
      <c r="AO215" s="1212"/>
      <c r="AP215" s="1212"/>
      <c r="AQ215" s="1212"/>
      <c r="AR215" s="1212"/>
      <c r="AS215" s="1212"/>
      <c r="AT215" s="1212"/>
      <c r="AU215" s="1212"/>
      <c r="AV215" s="1212"/>
      <c r="AW215" s="1212"/>
      <c r="AX215" s="1212"/>
      <c r="AY215" s="1212"/>
      <c r="AZ215" s="1212"/>
      <c r="BA215" s="1212"/>
      <c r="BB215" s="1212"/>
      <c r="BC215" s="1212"/>
      <c r="BD215" s="1212"/>
      <c r="BE215" s="1212"/>
      <c r="BF215" s="1212"/>
      <c r="BG215" s="1212"/>
      <c r="BH215" s="1212"/>
      <c r="BI215" s="1212"/>
      <c r="BJ215" s="1212"/>
      <c r="BK215" s="1212"/>
      <c r="BL215" s="1212"/>
      <c r="BM215" s="1212"/>
      <c r="BN215" s="1212"/>
      <c r="BO215" s="1212"/>
      <c r="BP215" s="1212"/>
      <c r="BQ215" s="1212"/>
      <c r="BR215" s="1212"/>
      <c r="BS215" s="1212"/>
      <c r="BT215" s="1212"/>
      <c r="BU215" s="1212"/>
      <c r="BV215" s="1212"/>
      <c r="BW215" s="1212"/>
      <c r="BX215" s="1212"/>
      <c r="BY215" s="1212"/>
      <c r="BZ215" s="1212"/>
      <c r="CA215" s="1212"/>
      <c r="CB215" s="1212"/>
      <c r="CC215" s="1212"/>
      <c r="CD215" s="1212"/>
      <c r="CE215" s="1212"/>
      <c r="CF215" s="1212"/>
      <c r="CG215" s="1212"/>
      <c r="CH215" s="1212"/>
    </row>
    <row r="216" spans="1:86" s="1215" customFormat="1" x14ac:dyDescent="0.2">
      <c r="A216" s="1211"/>
      <c r="B216" s="1192"/>
      <c r="C216" s="1192"/>
      <c r="D216" s="1192"/>
      <c r="E216" s="1192"/>
      <c r="F216" s="1192"/>
      <c r="G216" s="1192"/>
      <c r="H216" s="1192"/>
      <c r="I216" s="1192"/>
      <c r="J216" s="1192"/>
      <c r="K216" s="1192"/>
      <c r="L216" s="1192"/>
      <c r="M216" s="1192"/>
      <c r="N216" s="1206"/>
      <c r="O216" s="1192"/>
      <c r="P216" s="1206"/>
      <c r="Q216" s="1192"/>
      <c r="R216" s="1192"/>
      <c r="S216" s="1192"/>
      <c r="T216" s="1212"/>
      <c r="U216" s="1212"/>
      <c r="V216" s="1212"/>
      <c r="W216" s="1212"/>
      <c r="X216" s="1214"/>
      <c r="Y216" s="1214"/>
      <c r="Z216" s="1214"/>
      <c r="AA216" s="1212"/>
      <c r="AB216" s="1212"/>
      <c r="AC216" s="1212"/>
      <c r="AD216" s="1212"/>
      <c r="AE216" s="1212"/>
      <c r="AF216" s="1212"/>
      <c r="AG216" s="1212"/>
      <c r="AH216" s="1212"/>
      <c r="AI216" s="1212"/>
      <c r="AJ216" s="1212"/>
      <c r="AK216" s="1212"/>
      <c r="AL216" s="1212"/>
      <c r="AM216" s="1212"/>
      <c r="AN216" s="1212"/>
      <c r="AO216" s="1212"/>
      <c r="AP216" s="1212"/>
      <c r="AQ216" s="1212"/>
      <c r="AR216" s="1212"/>
      <c r="AS216" s="1212"/>
      <c r="AT216" s="1212"/>
      <c r="AU216" s="1212"/>
      <c r="AV216" s="1212"/>
      <c r="AW216" s="1212"/>
      <c r="AX216" s="1212"/>
      <c r="AY216" s="1212"/>
      <c r="AZ216" s="1212"/>
      <c r="BA216" s="1212"/>
      <c r="BB216" s="1212"/>
      <c r="BC216" s="1212"/>
      <c r="BD216" s="1212"/>
      <c r="BE216" s="1212"/>
      <c r="BF216" s="1212"/>
      <c r="BG216" s="1212"/>
      <c r="BH216" s="1212"/>
      <c r="BI216" s="1212"/>
      <c r="BJ216" s="1212"/>
      <c r="BK216" s="1212"/>
      <c r="BL216" s="1212"/>
      <c r="BM216" s="1212"/>
      <c r="BN216" s="1212"/>
      <c r="BO216" s="1212"/>
      <c r="BP216" s="1212"/>
      <c r="BQ216" s="1212"/>
      <c r="BR216" s="1212"/>
      <c r="BS216" s="1212"/>
      <c r="BT216" s="1212"/>
      <c r="BU216" s="1212"/>
      <c r="BV216" s="1212"/>
      <c r="BW216" s="1212"/>
      <c r="BX216" s="1212"/>
      <c r="BY216" s="1212"/>
      <c r="BZ216" s="1212"/>
      <c r="CA216" s="1212"/>
      <c r="CB216" s="1212"/>
      <c r="CC216" s="1212"/>
      <c r="CD216" s="1212"/>
      <c r="CE216" s="1212"/>
      <c r="CF216" s="1212"/>
      <c r="CG216" s="1212"/>
      <c r="CH216" s="1212"/>
    </row>
    <row r="217" spans="1:86" s="1215" customFormat="1" x14ac:dyDescent="0.2">
      <c r="A217" s="1211"/>
      <c r="B217" s="1192"/>
      <c r="C217" s="1192"/>
      <c r="D217" s="1192"/>
      <c r="E217" s="1192"/>
      <c r="F217" s="1192"/>
      <c r="G217" s="1192"/>
      <c r="H217" s="1192"/>
      <c r="I217" s="1192"/>
      <c r="J217" s="1192"/>
      <c r="K217" s="1192"/>
      <c r="L217" s="1192"/>
      <c r="M217" s="1192"/>
      <c r="N217" s="1206"/>
      <c r="O217" s="1192"/>
      <c r="P217" s="1206"/>
      <c r="Q217" s="1192"/>
      <c r="R217" s="1192"/>
      <c r="S217" s="1192"/>
      <c r="T217" s="1212"/>
      <c r="U217" s="1212"/>
      <c r="V217" s="1212"/>
      <c r="W217" s="1212"/>
      <c r="X217" s="1214"/>
      <c r="Y217" s="1214"/>
      <c r="Z217" s="1214"/>
      <c r="AA217" s="1212"/>
      <c r="AB217" s="1212"/>
      <c r="AC217" s="1212"/>
      <c r="AD217" s="1212"/>
      <c r="AE217" s="1212"/>
      <c r="AF217" s="1212"/>
      <c r="AG217" s="1212"/>
      <c r="AH217" s="1212"/>
      <c r="AI217" s="1212"/>
      <c r="AJ217" s="1212"/>
      <c r="AK217" s="1212"/>
      <c r="AL217" s="1212"/>
      <c r="AM217" s="1212"/>
      <c r="AN217" s="1212"/>
      <c r="AO217" s="1212"/>
      <c r="AP217" s="1212"/>
      <c r="AQ217" s="1212"/>
      <c r="AR217" s="1212"/>
      <c r="AS217" s="1212"/>
      <c r="AT217" s="1212"/>
      <c r="AU217" s="1212"/>
      <c r="AV217" s="1212"/>
      <c r="AW217" s="1212"/>
      <c r="AX217" s="1212"/>
      <c r="AY217" s="1212"/>
      <c r="AZ217" s="1212"/>
      <c r="BA217" s="1212"/>
      <c r="BB217" s="1212"/>
      <c r="BC217" s="1212"/>
      <c r="BD217" s="1212"/>
      <c r="BE217" s="1212"/>
      <c r="BF217" s="1212"/>
      <c r="BG217" s="1212"/>
      <c r="BH217" s="1212"/>
      <c r="BI217" s="1212"/>
      <c r="BJ217" s="1212"/>
      <c r="BK217" s="1212"/>
      <c r="BL217" s="1212"/>
      <c r="BM217" s="1212"/>
      <c r="BN217" s="1212"/>
      <c r="BO217" s="1212"/>
      <c r="BP217" s="1212"/>
      <c r="BQ217" s="1212"/>
      <c r="BR217" s="1212"/>
      <c r="BS217" s="1212"/>
      <c r="BT217" s="1212"/>
      <c r="BU217" s="1212"/>
      <c r="BV217" s="1212"/>
      <c r="BW217" s="1212"/>
      <c r="BX217" s="1212"/>
      <c r="BY217" s="1212"/>
      <c r="BZ217" s="1212"/>
      <c r="CA217" s="1212"/>
      <c r="CB217" s="1212"/>
      <c r="CC217" s="1212"/>
      <c r="CD217" s="1212"/>
      <c r="CE217" s="1212"/>
      <c r="CF217" s="1212"/>
      <c r="CG217" s="1212"/>
      <c r="CH217" s="1212"/>
    </row>
    <row r="218" spans="1:86" s="1215" customFormat="1" x14ac:dyDescent="0.2">
      <c r="A218" s="1211"/>
      <c r="B218" s="1192"/>
      <c r="C218" s="1192"/>
      <c r="D218" s="1192"/>
      <c r="E218" s="1192"/>
      <c r="F218" s="1192"/>
      <c r="G218" s="1192"/>
      <c r="H218" s="1192"/>
      <c r="I218" s="1192"/>
      <c r="J218" s="1192"/>
      <c r="K218" s="1192"/>
      <c r="L218" s="1192"/>
      <c r="M218" s="1192"/>
      <c r="N218" s="1206"/>
      <c r="O218" s="1192"/>
      <c r="P218" s="1206"/>
      <c r="Q218" s="1192"/>
      <c r="R218" s="1192"/>
      <c r="S218" s="1192"/>
      <c r="T218" s="1212"/>
      <c r="U218" s="1212"/>
      <c r="V218" s="1212"/>
      <c r="W218" s="1212"/>
      <c r="X218" s="1214"/>
      <c r="Y218" s="1214"/>
      <c r="Z218" s="1214"/>
      <c r="AA218" s="1212"/>
      <c r="AB218" s="1212"/>
      <c r="AC218" s="1212"/>
      <c r="AD218" s="1212"/>
      <c r="AE218" s="1212"/>
      <c r="AF218" s="1212"/>
      <c r="AG218" s="1212"/>
      <c r="AH218" s="1212"/>
      <c r="AI218" s="1212"/>
      <c r="AJ218" s="1212"/>
      <c r="AK218" s="1212"/>
      <c r="AL218" s="1212"/>
      <c r="AM218" s="1212"/>
      <c r="AN218" s="1212"/>
      <c r="AO218" s="1212"/>
      <c r="AP218" s="1212"/>
      <c r="AQ218" s="1212"/>
      <c r="AR218" s="1212"/>
      <c r="AS218" s="1212"/>
      <c r="AT218" s="1212"/>
      <c r="AU218" s="1212"/>
      <c r="AV218" s="1212"/>
      <c r="AW218" s="1212"/>
      <c r="AX218" s="1212"/>
      <c r="AY218" s="1212"/>
      <c r="AZ218" s="1212"/>
      <c r="BA218" s="1212"/>
      <c r="BB218" s="1212"/>
      <c r="BC218" s="1212"/>
      <c r="BD218" s="1212"/>
      <c r="BE218" s="1212"/>
      <c r="BF218" s="1212"/>
      <c r="BG218" s="1212"/>
      <c r="BH218" s="1212"/>
      <c r="BI218" s="1212"/>
      <c r="BJ218" s="1212"/>
      <c r="BK218" s="1212"/>
      <c r="BL218" s="1212"/>
      <c r="BM218" s="1212"/>
      <c r="BN218" s="1212"/>
      <c r="BO218" s="1212"/>
      <c r="BP218" s="1212"/>
      <c r="BQ218" s="1212"/>
      <c r="BR218" s="1212"/>
      <c r="BS218" s="1212"/>
      <c r="BT218" s="1212"/>
      <c r="BU218" s="1212"/>
      <c r="BV218" s="1212"/>
      <c r="BW218" s="1212"/>
      <c r="BX218" s="1212"/>
      <c r="BY218" s="1212"/>
      <c r="BZ218" s="1212"/>
      <c r="CA218" s="1212"/>
      <c r="CB218" s="1212"/>
      <c r="CC218" s="1212"/>
      <c r="CD218" s="1212"/>
      <c r="CE218" s="1212"/>
      <c r="CF218" s="1212"/>
      <c r="CG218" s="1212"/>
      <c r="CH218" s="1212"/>
    </row>
    <row r="219" spans="1:86" s="1215" customFormat="1" x14ac:dyDescent="0.2">
      <c r="A219" s="1211"/>
      <c r="B219" s="1192"/>
      <c r="C219" s="1192"/>
      <c r="D219" s="1192"/>
      <c r="E219" s="1192"/>
      <c r="F219" s="1192"/>
      <c r="G219" s="1192"/>
      <c r="H219" s="1192"/>
      <c r="I219" s="1192"/>
      <c r="J219" s="1192"/>
      <c r="K219" s="1192"/>
      <c r="L219" s="1192"/>
      <c r="M219" s="1192"/>
      <c r="N219" s="1206"/>
      <c r="O219" s="1192"/>
      <c r="P219" s="1206"/>
      <c r="Q219" s="1192"/>
      <c r="R219" s="1192"/>
      <c r="S219" s="1192"/>
      <c r="T219" s="1212"/>
      <c r="U219" s="1212"/>
      <c r="V219" s="1212"/>
      <c r="W219" s="1212"/>
      <c r="X219" s="1214"/>
      <c r="Y219" s="1214"/>
      <c r="Z219" s="1214"/>
      <c r="AA219" s="1212"/>
      <c r="AB219" s="1212"/>
      <c r="AC219" s="1212"/>
      <c r="AD219" s="1212"/>
      <c r="AE219" s="1212"/>
      <c r="AF219" s="1212"/>
      <c r="AG219" s="1212"/>
      <c r="AH219" s="1212"/>
      <c r="AI219" s="1212"/>
      <c r="AJ219" s="1212"/>
      <c r="AK219" s="1212"/>
      <c r="AL219" s="1212"/>
      <c r="AM219" s="1212"/>
      <c r="AN219" s="1212"/>
      <c r="AO219" s="1212"/>
      <c r="AP219" s="1212"/>
      <c r="AQ219" s="1212"/>
      <c r="AR219" s="1212"/>
      <c r="AS219" s="1212"/>
      <c r="AT219" s="1212"/>
      <c r="AU219" s="1212"/>
      <c r="AV219" s="1212"/>
      <c r="AW219" s="1212"/>
      <c r="AX219" s="1212"/>
      <c r="AY219" s="1212"/>
      <c r="AZ219" s="1212"/>
      <c r="BA219" s="1212"/>
      <c r="BB219" s="1212"/>
      <c r="BC219" s="1212"/>
      <c r="BD219" s="1212"/>
      <c r="BE219" s="1212"/>
      <c r="BF219" s="1212"/>
      <c r="BG219" s="1212"/>
      <c r="BH219" s="1212"/>
      <c r="BI219" s="1212"/>
      <c r="BJ219" s="1212"/>
      <c r="BK219" s="1212"/>
      <c r="BL219" s="1212"/>
      <c r="BM219" s="1212"/>
      <c r="BN219" s="1212"/>
      <c r="BO219" s="1212"/>
      <c r="BP219" s="1212"/>
      <c r="BQ219" s="1212"/>
      <c r="BR219" s="1212"/>
      <c r="BS219" s="1212"/>
      <c r="BT219" s="1212"/>
      <c r="BU219" s="1212"/>
      <c r="BV219" s="1212"/>
      <c r="BW219" s="1212"/>
      <c r="BX219" s="1212"/>
      <c r="BY219" s="1212"/>
      <c r="BZ219" s="1212"/>
      <c r="CA219" s="1212"/>
      <c r="CB219" s="1212"/>
      <c r="CC219" s="1212"/>
      <c r="CD219" s="1212"/>
      <c r="CE219" s="1212"/>
      <c r="CF219" s="1212"/>
      <c r="CG219" s="1212"/>
      <c r="CH219" s="1212"/>
    </row>
    <row r="220" spans="1:86" s="1215" customFormat="1" hidden="1" x14ac:dyDescent="0.2">
      <c r="A220" s="1384">
        <f>SUM(A7:I19)+SUM(A69:B71)+SUM(A80:I105)</f>
        <v>0</v>
      </c>
      <c r="B220" s="1192" t="s">
        <v>131</v>
      </c>
      <c r="C220" s="1192"/>
      <c r="D220" s="1192"/>
      <c r="E220" s="1192"/>
      <c r="F220" s="1192"/>
      <c r="G220" s="1192"/>
      <c r="H220" s="1192"/>
      <c r="I220" s="1192"/>
      <c r="J220" s="1192"/>
      <c r="K220" s="1192"/>
      <c r="L220" s="1192"/>
      <c r="M220" s="1192"/>
      <c r="N220" s="1206"/>
      <c r="O220" s="1192"/>
      <c r="P220" s="1206"/>
      <c r="Q220" s="1192"/>
      <c r="R220" s="1192"/>
      <c r="S220" s="1192"/>
      <c r="T220" s="1212"/>
      <c r="U220" s="1212"/>
      <c r="V220" s="1212"/>
      <c r="W220" s="1212"/>
      <c r="X220" s="1214"/>
      <c r="Y220" s="1214"/>
      <c r="Z220" s="1214"/>
      <c r="AA220" s="1212"/>
      <c r="AB220" s="1212"/>
      <c r="AC220" s="1212"/>
      <c r="AD220" s="1212"/>
      <c r="AE220" s="1212"/>
      <c r="AF220" s="1212"/>
      <c r="AG220" s="1212"/>
      <c r="AH220" s="1212"/>
      <c r="AI220" s="1212"/>
      <c r="AJ220" s="1212"/>
      <c r="AK220" s="1212"/>
      <c r="AL220" s="1212"/>
      <c r="AM220" s="1212"/>
      <c r="AN220" s="1212"/>
      <c r="AO220" s="1212"/>
      <c r="AP220" s="1212"/>
      <c r="AQ220" s="1212"/>
      <c r="AR220" s="1212"/>
      <c r="AS220" s="1212"/>
      <c r="AT220" s="1212"/>
      <c r="AU220" s="1212"/>
      <c r="AV220" s="1212"/>
      <c r="AW220" s="1212"/>
      <c r="AX220" s="1212"/>
      <c r="AY220" s="1212"/>
      <c r="AZ220" s="1212"/>
      <c r="BA220" s="1212"/>
      <c r="BB220" s="1212"/>
      <c r="BC220" s="1212"/>
      <c r="BD220" s="1385">
        <v>0</v>
      </c>
      <c r="BE220" s="1212"/>
      <c r="BF220" s="1212"/>
      <c r="BG220" s="1212"/>
      <c r="BH220" s="1212"/>
      <c r="BI220" s="1212"/>
      <c r="BJ220" s="1212"/>
      <c r="BK220" s="1212"/>
      <c r="BL220" s="1212"/>
      <c r="BM220" s="1212"/>
      <c r="BN220" s="1212"/>
      <c r="BO220" s="1212"/>
      <c r="BP220" s="1212"/>
      <c r="BQ220" s="1212"/>
      <c r="BR220" s="1212"/>
      <c r="BS220" s="1212"/>
      <c r="BT220" s="1212"/>
      <c r="BU220" s="1212"/>
      <c r="BV220" s="1212"/>
      <c r="BW220" s="1212"/>
      <c r="BX220" s="1212"/>
      <c r="BY220" s="1212"/>
      <c r="BZ220" s="1212"/>
      <c r="CA220" s="1212"/>
      <c r="CB220" s="1212"/>
      <c r="CC220" s="1212"/>
      <c r="CD220" s="1212"/>
      <c r="CE220" s="1212"/>
      <c r="CF220" s="1212"/>
      <c r="CG220" s="1212"/>
      <c r="CH220" s="1212"/>
    </row>
    <row r="221" spans="1:86" s="1215" customFormat="1" hidden="1" x14ac:dyDescent="0.2">
      <c r="A221" s="1384">
        <f>SUM(A21:H67)+SUM(A73:L78)</f>
        <v>48</v>
      </c>
      <c r="B221" s="1192" t="s">
        <v>132</v>
      </c>
      <c r="C221" s="1192"/>
      <c r="D221" s="1192"/>
      <c r="E221" s="1192"/>
      <c r="F221" s="1192"/>
      <c r="G221" s="1192"/>
      <c r="H221" s="1192"/>
      <c r="I221" s="1192"/>
      <c r="J221" s="1192"/>
      <c r="K221" s="1192"/>
      <c r="L221" s="1192"/>
      <c r="M221" s="1192"/>
      <c r="N221" s="1206"/>
      <c r="O221" s="1192"/>
      <c r="P221" s="1206"/>
      <c r="Q221" s="1192"/>
      <c r="R221" s="1192"/>
      <c r="S221" s="1192"/>
      <c r="T221" s="1212"/>
      <c r="U221" s="1212"/>
      <c r="V221" s="1212"/>
      <c r="W221" s="1212"/>
      <c r="X221" s="1214"/>
      <c r="Y221" s="1214"/>
      <c r="Z221" s="1214"/>
      <c r="AA221" s="1212"/>
      <c r="AB221" s="1212"/>
      <c r="AC221" s="1212"/>
      <c r="AD221" s="1212"/>
      <c r="AE221" s="1212"/>
      <c r="AF221" s="1212"/>
      <c r="AG221" s="1212"/>
      <c r="AH221" s="1212"/>
      <c r="AI221" s="1212"/>
      <c r="AJ221" s="1212"/>
      <c r="AK221" s="1212"/>
      <c r="AL221" s="1212"/>
      <c r="AM221" s="1212"/>
      <c r="AN221" s="1212"/>
      <c r="AO221" s="1212"/>
      <c r="AP221" s="1212"/>
      <c r="AQ221" s="1212"/>
      <c r="AR221" s="1212"/>
      <c r="AS221" s="1212"/>
      <c r="AT221" s="1212"/>
      <c r="AU221" s="1212"/>
      <c r="AV221" s="1212"/>
      <c r="AW221" s="1212"/>
      <c r="AX221" s="1212"/>
      <c r="AY221" s="1212"/>
      <c r="AZ221" s="1212"/>
      <c r="BA221" s="1212"/>
      <c r="BB221" s="1212"/>
      <c r="BC221" s="1212"/>
      <c r="BD221" s="1385">
        <v>0</v>
      </c>
      <c r="BE221" s="1212"/>
      <c r="BF221" s="1212"/>
      <c r="BG221" s="1212"/>
      <c r="BH221" s="1212"/>
      <c r="BI221" s="1212"/>
      <c r="BJ221" s="1212"/>
      <c r="BK221" s="1212"/>
      <c r="BL221" s="1212"/>
      <c r="BM221" s="1212"/>
      <c r="BN221" s="1212"/>
      <c r="BO221" s="1212"/>
      <c r="BP221" s="1212"/>
      <c r="BQ221" s="1212"/>
      <c r="BR221" s="1212"/>
      <c r="BS221" s="1212"/>
      <c r="BT221" s="1212"/>
      <c r="BU221" s="1212"/>
      <c r="BV221" s="1212"/>
      <c r="BW221" s="1212"/>
      <c r="BX221" s="1212"/>
      <c r="BY221" s="1212"/>
      <c r="BZ221" s="1212"/>
      <c r="CA221" s="1212"/>
      <c r="CB221" s="1212"/>
      <c r="CC221" s="1212"/>
      <c r="CD221" s="1212"/>
      <c r="CE221" s="1212"/>
      <c r="CF221" s="1212"/>
      <c r="CG221" s="1212"/>
      <c r="CH221" s="1212"/>
    </row>
    <row r="222" spans="1:86" s="1215" customFormat="1" x14ac:dyDescent="0.2">
      <c r="A222" s="1211"/>
      <c r="B222" s="1192"/>
      <c r="C222" s="1192"/>
      <c r="D222" s="1192"/>
      <c r="E222" s="1192"/>
      <c r="F222" s="1192"/>
      <c r="G222" s="1192"/>
      <c r="H222" s="1192"/>
      <c r="I222" s="1192"/>
      <c r="J222" s="1192"/>
      <c r="K222" s="1192"/>
      <c r="L222" s="1192"/>
      <c r="M222" s="1192"/>
      <c r="N222" s="1206"/>
      <c r="O222" s="1192"/>
      <c r="P222" s="1206"/>
      <c r="Q222" s="1192"/>
      <c r="R222" s="1192"/>
      <c r="S222" s="1192"/>
      <c r="T222" s="1212"/>
      <c r="U222" s="1212"/>
      <c r="V222" s="1212"/>
      <c r="W222" s="1212"/>
      <c r="X222" s="1214"/>
      <c r="Y222" s="1214"/>
      <c r="Z222" s="1214"/>
      <c r="AA222" s="1212"/>
      <c r="AB222" s="1212"/>
      <c r="AC222" s="1212"/>
      <c r="AD222" s="1212"/>
      <c r="AE222" s="1212"/>
      <c r="AF222" s="1212"/>
      <c r="AG222" s="1212"/>
      <c r="AH222" s="1212"/>
      <c r="AI222" s="1212"/>
      <c r="AJ222" s="1212"/>
      <c r="AK222" s="1212"/>
      <c r="AL222" s="1212"/>
      <c r="AM222" s="1212"/>
      <c r="AN222" s="1212"/>
      <c r="AO222" s="1212"/>
      <c r="AP222" s="1212"/>
      <c r="AQ222" s="1212"/>
      <c r="AR222" s="1212"/>
      <c r="AS222" s="1212"/>
      <c r="AT222" s="1212"/>
      <c r="AU222" s="1212"/>
      <c r="AV222" s="1212"/>
      <c r="AW222" s="1212"/>
      <c r="AX222" s="1212"/>
      <c r="AY222" s="1212"/>
      <c r="AZ222" s="1212"/>
      <c r="BA222" s="1212"/>
      <c r="BB222" s="1212"/>
      <c r="BC222" s="1212"/>
      <c r="BD222" s="1212"/>
      <c r="BE222" s="1212"/>
      <c r="BF222" s="1212"/>
      <c r="BG222" s="1212"/>
      <c r="BH222" s="1212"/>
      <c r="BI222" s="1212"/>
      <c r="BJ222" s="1212"/>
      <c r="BK222" s="1212"/>
      <c r="BL222" s="1212"/>
      <c r="BM222" s="1212"/>
      <c r="BN222" s="1212"/>
      <c r="BO222" s="1212"/>
      <c r="BP222" s="1212"/>
      <c r="BQ222" s="1212"/>
      <c r="BR222" s="1212"/>
      <c r="BS222" s="1212"/>
      <c r="BT222" s="1212"/>
      <c r="BU222" s="1212"/>
      <c r="BV222" s="1212"/>
      <c r="BW222" s="1212"/>
      <c r="BX222" s="1212"/>
      <c r="BY222" s="1212"/>
      <c r="BZ222" s="1212"/>
      <c r="CA222" s="1212"/>
      <c r="CB222" s="1212"/>
      <c r="CC222" s="1212"/>
      <c r="CD222" s="1212"/>
      <c r="CE222" s="1212"/>
      <c r="CF222" s="1212"/>
      <c r="CG222" s="1212"/>
      <c r="CH222" s="1212"/>
    </row>
    <row r="223" spans="1:86" s="1215" customFormat="1" x14ac:dyDescent="0.2">
      <c r="A223" s="1211"/>
      <c r="B223" s="1192"/>
      <c r="C223" s="1192"/>
      <c r="D223" s="1192"/>
      <c r="E223" s="1192"/>
      <c r="F223" s="1192"/>
      <c r="G223" s="1192"/>
      <c r="H223" s="1192"/>
      <c r="I223" s="1192"/>
      <c r="J223" s="1192"/>
      <c r="K223" s="1192"/>
      <c r="L223" s="1192"/>
      <c r="M223" s="1192"/>
      <c r="N223" s="1206"/>
      <c r="O223" s="1192"/>
      <c r="P223" s="1206"/>
      <c r="Q223" s="1192"/>
      <c r="R223" s="1192"/>
      <c r="S223" s="1192"/>
      <c r="T223" s="1212"/>
      <c r="U223" s="1212"/>
      <c r="V223" s="1212"/>
      <c r="W223" s="1212"/>
      <c r="X223" s="1214"/>
      <c r="Y223" s="1214"/>
      <c r="Z223" s="1214"/>
      <c r="AA223" s="1212"/>
      <c r="AB223" s="1212"/>
      <c r="AC223" s="1212"/>
      <c r="AD223" s="1212"/>
      <c r="AE223" s="1212"/>
      <c r="AF223" s="1212"/>
      <c r="AG223" s="1212"/>
      <c r="AH223" s="1212"/>
      <c r="AI223" s="1212"/>
      <c r="AJ223" s="1212"/>
      <c r="AK223" s="1212"/>
      <c r="AL223" s="1212"/>
      <c r="AM223" s="1212"/>
      <c r="AN223" s="1212"/>
      <c r="AO223" s="1212"/>
      <c r="AP223" s="1212"/>
      <c r="AQ223" s="1212"/>
      <c r="AR223" s="1212"/>
      <c r="AS223" s="1212"/>
      <c r="AT223" s="1212"/>
      <c r="AU223" s="1212"/>
      <c r="AV223" s="1212"/>
      <c r="AW223" s="1212"/>
      <c r="AX223" s="1212"/>
      <c r="AY223" s="1212"/>
      <c r="AZ223" s="1212"/>
      <c r="BA223" s="1212"/>
      <c r="BB223" s="1212"/>
      <c r="BC223" s="1212"/>
      <c r="BD223" s="1212"/>
      <c r="BE223" s="1212"/>
      <c r="BF223" s="1212"/>
      <c r="BG223" s="1212"/>
      <c r="BH223" s="1212"/>
      <c r="BI223" s="1212"/>
      <c r="BJ223" s="1212"/>
      <c r="BK223" s="1212"/>
      <c r="BL223" s="1212"/>
      <c r="BM223" s="1212"/>
      <c r="BN223" s="1212"/>
      <c r="BO223" s="1212"/>
      <c r="BP223" s="1212"/>
      <c r="BQ223" s="1212"/>
      <c r="BR223" s="1212"/>
      <c r="BS223" s="1212"/>
      <c r="BT223" s="1212"/>
      <c r="BU223" s="1212"/>
      <c r="BV223" s="1212"/>
      <c r="BW223" s="1212"/>
      <c r="BX223" s="1212"/>
      <c r="BY223" s="1212"/>
      <c r="BZ223" s="1212"/>
      <c r="CA223" s="1212"/>
      <c r="CB223" s="1212"/>
      <c r="CC223" s="1212"/>
      <c r="CD223" s="1212"/>
      <c r="CE223" s="1212"/>
      <c r="CF223" s="1212"/>
      <c r="CG223" s="1212"/>
      <c r="CH223" s="1212"/>
    </row>
    <row r="224" spans="1:86" s="1215" customFormat="1" x14ac:dyDescent="0.2">
      <c r="A224" s="1211"/>
      <c r="B224" s="1192"/>
      <c r="C224" s="1192"/>
      <c r="D224" s="1192"/>
      <c r="E224" s="1192"/>
      <c r="F224" s="1192"/>
      <c r="G224" s="1192"/>
      <c r="H224" s="1192"/>
      <c r="I224" s="1192"/>
      <c r="J224" s="1192"/>
      <c r="K224" s="1192"/>
      <c r="L224" s="1192"/>
      <c r="M224" s="1192"/>
      <c r="N224" s="1206"/>
      <c r="O224" s="1192"/>
      <c r="P224" s="1206"/>
      <c r="Q224" s="1192"/>
      <c r="R224" s="1192"/>
      <c r="S224" s="1192"/>
      <c r="T224" s="1212"/>
      <c r="U224" s="1212"/>
      <c r="V224" s="1212"/>
      <c r="W224" s="1212"/>
      <c r="X224" s="1214"/>
      <c r="Y224" s="1214"/>
      <c r="Z224" s="1214"/>
      <c r="AA224" s="1212"/>
      <c r="AB224" s="1212"/>
      <c r="AC224" s="1212"/>
      <c r="AD224" s="1212"/>
      <c r="AE224" s="1212"/>
      <c r="AF224" s="1212"/>
      <c r="AG224" s="1212"/>
      <c r="AH224" s="1212"/>
      <c r="AI224" s="1212"/>
      <c r="AJ224" s="1212"/>
      <c r="AK224" s="1212"/>
      <c r="AL224" s="1212"/>
      <c r="AM224" s="1212"/>
      <c r="AN224" s="1212"/>
      <c r="AO224" s="1212"/>
      <c r="AP224" s="1212"/>
      <c r="AQ224" s="1212"/>
      <c r="AR224" s="1212"/>
      <c r="AS224" s="1212"/>
      <c r="AT224" s="1212"/>
      <c r="AU224" s="1212"/>
      <c r="AV224" s="1212"/>
      <c r="AW224" s="1212"/>
      <c r="AX224" s="1212"/>
      <c r="AY224" s="1212"/>
      <c r="AZ224" s="1212"/>
      <c r="BA224" s="1212"/>
      <c r="BB224" s="1212"/>
      <c r="BC224" s="1212"/>
      <c r="BD224" s="1212"/>
      <c r="BE224" s="1212"/>
      <c r="BF224" s="1212"/>
      <c r="BG224" s="1212"/>
      <c r="BH224" s="1212"/>
      <c r="BI224" s="1212"/>
      <c r="BJ224" s="1212"/>
      <c r="BK224" s="1212"/>
      <c r="BL224" s="1212"/>
      <c r="BM224" s="1212"/>
      <c r="BN224" s="1212"/>
      <c r="BO224" s="1212"/>
      <c r="BP224" s="1212"/>
      <c r="BQ224" s="1212"/>
      <c r="BR224" s="1212"/>
      <c r="BS224" s="1212"/>
      <c r="BT224" s="1212"/>
      <c r="BU224" s="1212"/>
      <c r="BV224" s="1212"/>
      <c r="BW224" s="1212"/>
      <c r="BX224" s="1212"/>
      <c r="BY224" s="1212"/>
      <c r="BZ224" s="1212"/>
      <c r="CA224" s="1212"/>
      <c r="CB224" s="1212"/>
      <c r="CC224" s="1212"/>
      <c r="CD224" s="1212"/>
      <c r="CE224" s="1212"/>
      <c r="CF224" s="1212"/>
      <c r="CG224" s="1212"/>
      <c r="CH224" s="1212"/>
    </row>
    <row r="225" spans="1:86" s="1215" customFormat="1" x14ac:dyDescent="0.2">
      <c r="A225" s="1211"/>
      <c r="B225" s="1192"/>
      <c r="C225" s="1192"/>
      <c r="D225" s="1192"/>
      <c r="E225" s="1192"/>
      <c r="F225" s="1192"/>
      <c r="G225" s="1192"/>
      <c r="H225" s="1192"/>
      <c r="I225" s="1192"/>
      <c r="J225" s="1192"/>
      <c r="K225" s="1192"/>
      <c r="L225" s="1192"/>
      <c r="M225" s="1192"/>
      <c r="N225" s="1206"/>
      <c r="O225" s="1192"/>
      <c r="P225" s="1206"/>
      <c r="Q225" s="1192"/>
      <c r="R225" s="1192"/>
      <c r="S225" s="1192"/>
      <c r="T225" s="1212"/>
      <c r="U225" s="1212"/>
      <c r="V225" s="1212"/>
      <c r="W225" s="1212"/>
      <c r="X225" s="1214"/>
      <c r="Y225" s="1214"/>
      <c r="Z225" s="1214"/>
      <c r="AA225" s="1212"/>
      <c r="AB225" s="1212"/>
      <c r="AC225" s="1212"/>
      <c r="AD225" s="1212"/>
      <c r="AE225" s="1212"/>
      <c r="AF225" s="1212"/>
      <c r="AG225" s="1212"/>
      <c r="AH225" s="1212"/>
      <c r="AI225" s="1212"/>
      <c r="AJ225" s="1212"/>
      <c r="AK225" s="1212"/>
      <c r="AL225" s="1212"/>
      <c r="AM225" s="1212"/>
      <c r="AN225" s="1212"/>
      <c r="AO225" s="1212"/>
      <c r="AP225" s="1212"/>
      <c r="AQ225" s="1212"/>
      <c r="AR225" s="1212"/>
      <c r="AS225" s="1212"/>
      <c r="AT225" s="1212"/>
      <c r="AU225" s="1212"/>
      <c r="AV225" s="1212"/>
      <c r="AW225" s="1212"/>
      <c r="AX225" s="1212"/>
      <c r="AY225" s="1212"/>
      <c r="AZ225" s="1212"/>
      <c r="BA225" s="1212"/>
      <c r="BB225" s="1212"/>
      <c r="BC225" s="1212"/>
      <c r="BD225" s="1212"/>
      <c r="BE225" s="1212"/>
      <c r="BF225" s="1212"/>
      <c r="BG225" s="1212"/>
      <c r="BH225" s="1212"/>
      <c r="BI225" s="1212"/>
      <c r="BJ225" s="1212"/>
      <c r="BK225" s="1212"/>
      <c r="BL225" s="1212"/>
      <c r="BM225" s="1212"/>
      <c r="BN225" s="1212"/>
      <c r="BO225" s="1212"/>
      <c r="BP225" s="1212"/>
      <c r="BQ225" s="1212"/>
      <c r="BR225" s="1212"/>
      <c r="BS225" s="1212"/>
      <c r="BT225" s="1212"/>
      <c r="BU225" s="1212"/>
      <c r="BV225" s="1212"/>
      <c r="BW225" s="1212"/>
      <c r="BX225" s="1212"/>
      <c r="BY225" s="1212"/>
      <c r="BZ225" s="1212"/>
      <c r="CA225" s="1212"/>
      <c r="CB225" s="1212"/>
      <c r="CC225" s="1212"/>
      <c r="CD225" s="1212"/>
      <c r="CE225" s="1212"/>
      <c r="CF225" s="1212"/>
      <c r="CG225" s="1212"/>
      <c r="CH225" s="1212"/>
    </row>
    <row r="226" spans="1:86" s="1215" customFormat="1" x14ac:dyDescent="0.2">
      <c r="A226" s="1211"/>
      <c r="B226" s="1192"/>
      <c r="C226" s="1192"/>
      <c r="D226" s="1192"/>
      <c r="E226" s="1192"/>
      <c r="F226" s="1192"/>
      <c r="G226" s="1192"/>
      <c r="H226" s="1192"/>
      <c r="I226" s="1192"/>
      <c r="J226" s="1192"/>
      <c r="K226" s="1192"/>
      <c r="L226" s="1192"/>
      <c r="M226" s="1192"/>
      <c r="N226" s="1206"/>
      <c r="O226" s="1192"/>
      <c r="P226" s="1206"/>
      <c r="Q226" s="1192"/>
      <c r="R226" s="1192"/>
      <c r="S226" s="1192"/>
      <c r="T226" s="1212"/>
      <c r="U226" s="1212"/>
      <c r="V226" s="1212"/>
      <c r="W226" s="1212"/>
      <c r="X226" s="1214"/>
      <c r="Y226" s="1214"/>
      <c r="Z226" s="1214"/>
      <c r="AA226" s="1212"/>
      <c r="AB226" s="1212"/>
      <c r="AC226" s="1212"/>
      <c r="AD226" s="1212"/>
      <c r="AE226" s="1212"/>
      <c r="AF226" s="1212"/>
      <c r="AG226" s="1212"/>
      <c r="AH226" s="1212"/>
      <c r="AI226" s="1212"/>
      <c r="AJ226" s="1212"/>
      <c r="AK226" s="1212"/>
      <c r="AL226" s="1212"/>
      <c r="AM226" s="1212"/>
      <c r="AN226" s="1212"/>
      <c r="AO226" s="1212"/>
      <c r="AP226" s="1212"/>
      <c r="AQ226" s="1212"/>
      <c r="AR226" s="1212"/>
      <c r="AS226" s="1212"/>
      <c r="AT226" s="1212"/>
      <c r="AU226" s="1212"/>
      <c r="AV226" s="1212"/>
      <c r="AW226" s="1212"/>
      <c r="AX226" s="1212"/>
      <c r="AY226" s="1212"/>
      <c r="AZ226" s="1212"/>
      <c r="BA226" s="1212"/>
      <c r="BB226" s="1212"/>
      <c r="BC226" s="1212"/>
      <c r="BD226" s="1212"/>
      <c r="BE226" s="1212"/>
      <c r="BF226" s="1212"/>
      <c r="BG226" s="1212"/>
      <c r="BH226" s="1212"/>
      <c r="BI226" s="1212"/>
      <c r="BJ226" s="1212"/>
      <c r="BK226" s="1212"/>
      <c r="BL226" s="1212"/>
      <c r="BM226" s="1212"/>
      <c r="BN226" s="1212"/>
      <c r="BO226" s="1212"/>
      <c r="BP226" s="1212"/>
      <c r="BQ226" s="1212"/>
      <c r="BR226" s="1212"/>
      <c r="BS226" s="1212"/>
      <c r="BT226" s="1212"/>
      <c r="BU226" s="1212"/>
      <c r="BV226" s="1212"/>
      <c r="BW226" s="1212"/>
      <c r="BX226" s="1212"/>
      <c r="BY226" s="1212"/>
      <c r="BZ226" s="1212"/>
      <c r="CA226" s="1212"/>
      <c r="CB226" s="1212"/>
      <c r="CC226" s="1212"/>
      <c r="CD226" s="1212"/>
      <c r="CE226" s="1212"/>
      <c r="CF226" s="1212"/>
      <c r="CG226" s="1212"/>
      <c r="CH226" s="1212"/>
    </row>
    <row r="227" spans="1:86" s="1215" customFormat="1" x14ac:dyDescent="0.2">
      <c r="A227" s="1211"/>
      <c r="B227" s="1192"/>
      <c r="C227" s="1192"/>
      <c r="D227" s="1192"/>
      <c r="E227" s="1192"/>
      <c r="F227" s="1192"/>
      <c r="G227" s="1192"/>
      <c r="H227" s="1192"/>
      <c r="I227" s="1192"/>
      <c r="J227" s="1192"/>
      <c r="K227" s="1192"/>
      <c r="L227" s="1192"/>
      <c r="M227" s="1192"/>
      <c r="N227" s="1206"/>
      <c r="O227" s="1192"/>
      <c r="P227" s="1206"/>
      <c r="Q227" s="1192"/>
      <c r="R227" s="1192"/>
      <c r="S227" s="1192"/>
      <c r="T227" s="1212"/>
      <c r="U227" s="1212"/>
      <c r="V227" s="1212"/>
      <c r="W227" s="1212"/>
      <c r="X227" s="1214"/>
      <c r="Y227" s="1214"/>
      <c r="Z227" s="1214"/>
      <c r="AA227" s="1212"/>
      <c r="AB227" s="1212"/>
      <c r="AC227" s="1212"/>
      <c r="AD227" s="1212"/>
      <c r="AE227" s="1212"/>
      <c r="AF227" s="1212"/>
      <c r="AG227" s="1212"/>
      <c r="AH227" s="1212"/>
      <c r="AI227" s="1212"/>
      <c r="AJ227" s="1212"/>
      <c r="AK227" s="1212"/>
      <c r="AL227" s="1212"/>
      <c r="AM227" s="1212"/>
      <c r="AN227" s="1212"/>
      <c r="AO227" s="1212"/>
      <c r="AP227" s="1212"/>
      <c r="AQ227" s="1212"/>
      <c r="AR227" s="1212"/>
      <c r="AS227" s="1212"/>
      <c r="AT227" s="1212"/>
      <c r="AU227" s="1212"/>
      <c r="AV227" s="1212"/>
      <c r="AW227" s="1212"/>
      <c r="AX227" s="1212"/>
      <c r="AY227" s="1212"/>
      <c r="AZ227" s="1212"/>
      <c r="BA227" s="1212"/>
      <c r="BB227" s="1212"/>
      <c r="BC227" s="1212"/>
      <c r="BD227" s="1212"/>
      <c r="BE227" s="1212"/>
      <c r="BF227" s="1212"/>
      <c r="BG227" s="1212"/>
      <c r="BH227" s="1212"/>
      <c r="BI227" s="1212"/>
      <c r="BJ227" s="1212"/>
      <c r="BK227" s="1212"/>
      <c r="BL227" s="1212"/>
      <c r="BM227" s="1212"/>
      <c r="BN227" s="1212"/>
      <c r="BO227" s="1212"/>
      <c r="BP227" s="1212"/>
      <c r="BQ227" s="1212"/>
      <c r="BR227" s="1212"/>
      <c r="BS227" s="1212"/>
      <c r="BT227" s="1212"/>
      <c r="BU227" s="1212"/>
      <c r="BV227" s="1212"/>
      <c r="BW227" s="1212"/>
      <c r="BX227" s="1212"/>
      <c r="BY227" s="1212"/>
      <c r="BZ227" s="1212"/>
      <c r="CA227" s="1212"/>
      <c r="CB227" s="1212"/>
      <c r="CC227" s="1212"/>
      <c r="CD227" s="1212"/>
      <c r="CE227" s="1212"/>
      <c r="CF227" s="1212"/>
      <c r="CG227" s="1212"/>
      <c r="CH227" s="1212"/>
    </row>
    <row r="228" spans="1:86" s="1215" customFormat="1" x14ac:dyDescent="0.2">
      <c r="A228" s="1211"/>
      <c r="B228" s="1192"/>
      <c r="C228" s="1192"/>
      <c r="D228" s="1192"/>
      <c r="E228" s="1192"/>
      <c r="F228" s="1192"/>
      <c r="G228" s="1192"/>
      <c r="H228" s="1192"/>
      <c r="I228" s="1192"/>
      <c r="J228" s="1192"/>
      <c r="K228" s="1192"/>
      <c r="L228" s="1192"/>
      <c r="M228" s="1192"/>
      <c r="N228" s="1206"/>
      <c r="O228" s="1192"/>
      <c r="P228" s="1206"/>
      <c r="Q228" s="1192"/>
      <c r="R228" s="1192"/>
      <c r="S228" s="1192"/>
      <c r="T228" s="1212"/>
      <c r="U228" s="1212"/>
      <c r="V228" s="1212"/>
      <c r="W228" s="1212"/>
      <c r="X228" s="1214"/>
      <c r="Y228" s="1214"/>
      <c r="Z228" s="1214"/>
      <c r="AA228" s="1212"/>
      <c r="AB228" s="1212"/>
      <c r="AC228" s="1212"/>
      <c r="AD228" s="1212"/>
      <c r="AE228" s="1212"/>
      <c r="AF228" s="1212"/>
      <c r="AG228" s="1212"/>
      <c r="AH228" s="1212"/>
      <c r="AI228" s="1212"/>
      <c r="AJ228" s="1212"/>
      <c r="AK228" s="1212"/>
      <c r="AL228" s="1212"/>
      <c r="AM228" s="1212"/>
      <c r="AN228" s="1212"/>
      <c r="AO228" s="1212"/>
      <c r="AP228" s="1212"/>
      <c r="AQ228" s="1212"/>
      <c r="AR228" s="1212"/>
      <c r="AS228" s="1212"/>
      <c r="AT228" s="1212"/>
      <c r="AU228" s="1212"/>
      <c r="AV228" s="1212"/>
      <c r="AW228" s="1212"/>
      <c r="AX228" s="1212"/>
      <c r="AY228" s="1212"/>
      <c r="AZ228" s="1212"/>
      <c r="BA228" s="1212"/>
      <c r="BB228" s="1212"/>
      <c r="BC228" s="1212"/>
      <c r="BD228" s="1212"/>
      <c r="BE228" s="1212"/>
      <c r="BF228" s="1212"/>
      <c r="BG228" s="1212"/>
      <c r="BH228" s="1212"/>
      <c r="BI228" s="1212"/>
      <c r="BJ228" s="1212"/>
      <c r="BK228" s="1212"/>
      <c r="BL228" s="1212"/>
      <c r="BM228" s="1212"/>
      <c r="BN228" s="1212"/>
      <c r="BO228" s="1212"/>
      <c r="BP228" s="1212"/>
      <c r="BQ228" s="1212"/>
      <c r="BR228" s="1212"/>
      <c r="BS228" s="1212"/>
      <c r="BT228" s="1212"/>
      <c r="BU228" s="1212"/>
      <c r="BV228" s="1212"/>
      <c r="BW228" s="1212"/>
      <c r="BX228" s="1212"/>
      <c r="BY228" s="1212"/>
      <c r="BZ228" s="1212"/>
      <c r="CA228" s="1212"/>
      <c r="CB228" s="1212"/>
      <c r="CC228" s="1212"/>
      <c r="CD228" s="1212"/>
      <c r="CE228" s="1212"/>
      <c r="CF228" s="1212"/>
      <c r="CG228" s="1212"/>
      <c r="CH228" s="1212"/>
    </row>
    <row r="229" spans="1:86" s="1215" customFormat="1" x14ac:dyDescent="0.2">
      <c r="A229" s="1211"/>
      <c r="B229" s="1192"/>
      <c r="C229" s="1192"/>
      <c r="D229" s="1192"/>
      <c r="E229" s="1192"/>
      <c r="F229" s="1192"/>
      <c r="G229" s="1192"/>
      <c r="H229" s="1192"/>
      <c r="I229" s="1192"/>
      <c r="J229" s="1192"/>
      <c r="K229" s="1192"/>
      <c r="L229" s="1192"/>
      <c r="M229" s="1192"/>
      <c r="N229" s="1206"/>
      <c r="O229" s="1192"/>
      <c r="P229" s="1206"/>
      <c r="Q229" s="1192"/>
      <c r="R229" s="1192"/>
      <c r="S229" s="1192"/>
      <c r="T229" s="1212"/>
      <c r="U229" s="1212"/>
      <c r="V229" s="1212"/>
      <c r="W229" s="1212"/>
      <c r="X229" s="1214"/>
      <c r="Y229" s="1214"/>
      <c r="Z229" s="1214"/>
      <c r="AA229" s="1212"/>
      <c r="AB229" s="1212"/>
      <c r="AC229" s="1212"/>
      <c r="AD229" s="1212"/>
      <c r="AE229" s="1212"/>
      <c r="AF229" s="1212"/>
      <c r="AG229" s="1212"/>
      <c r="AH229" s="1212"/>
      <c r="AI229" s="1212"/>
      <c r="AJ229" s="1212"/>
      <c r="AK229" s="1212"/>
      <c r="AL229" s="1212"/>
      <c r="AM229" s="1212"/>
      <c r="AN229" s="1212"/>
      <c r="AO229" s="1212"/>
      <c r="AP229" s="1212"/>
      <c r="AQ229" s="1212"/>
      <c r="AR229" s="1212"/>
      <c r="AS229" s="1212"/>
      <c r="AT229" s="1212"/>
      <c r="AU229" s="1212"/>
      <c r="AV229" s="1212"/>
      <c r="AW229" s="1212"/>
      <c r="AX229" s="1212"/>
      <c r="AY229" s="1212"/>
      <c r="AZ229" s="1212"/>
      <c r="BA229" s="1212"/>
      <c r="BB229" s="1212"/>
      <c r="BC229" s="1212"/>
      <c r="BD229" s="1212"/>
      <c r="BE229" s="1212"/>
      <c r="BF229" s="1212"/>
      <c r="BG229" s="1212"/>
      <c r="BH229" s="1212"/>
      <c r="BI229" s="1212"/>
      <c r="BJ229" s="1212"/>
      <c r="BK229" s="1212"/>
      <c r="BL229" s="1212"/>
      <c r="BM229" s="1212"/>
      <c r="BN229" s="1212"/>
      <c r="BO229" s="1212"/>
      <c r="BP229" s="1212"/>
      <c r="BQ229" s="1212"/>
      <c r="BR229" s="1212"/>
      <c r="BS229" s="1212"/>
      <c r="BT229" s="1212"/>
      <c r="BU229" s="1212"/>
      <c r="BV229" s="1212"/>
      <c r="BW229" s="1212"/>
      <c r="BX229" s="1212"/>
      <c r="BY229" s="1212"/>
      <c r="BZ229" s="1212"/>
      <c r="CA229" s="1212"/>
      <c r="CB229" s="1212"/>
      <c r="CC229" s="1212"/>
      <c r="CD229" s="1212"/>
      <c r="CE229" s="1212"/>
      <c r="CF229" s="1212"/>
      <c r="CG229" s="1212"/>
      <c r="CH229" s="1212"/>
    </row>
    <row r="230" spans="1:86" s="1215" customFormat="1" x14ac:dyDescent="0.2">
      <c r="A230" s="1211"/>
      <c r="B230" s="1192"/>
      <c r="C230" s="1192"/>
      <c r="D230" s="1192"/>
      <c r="E230" s="1192"/>
      <c r="F230" s="1192"/>
      <c r="G230" s="1192"/>
      <c r="H230" s="1192"/>
      <c r="I230" s="1192"/>
      <c r="J230" s="1192"/>
      <c r="K230" s="1192"/>
      <c r="L230" s="1192"/>
      <c r="M230" s="1192"/>
      <c r="N230" s="1206"/>
      <c r="O230" s="1192"/>
      <c r="P230" s="1206"/>
      <c r="Q230" s="1192"/>
      <c r="R230" s="1192"/>
      <c r="S230" s="1192"/>
      <c r="T230" s="1212"/>
      <c r="U230" s="1212"/>
      <c r="V230" s="1212"/>
      <c r="W230" s="1212"/>
      <c r="X230" s="1214"/>
      <c r="Y230" s="1214"/>
      <c r="Z230" s="1214"/>
      <c r="AA230" s="1212"/>
      <c r="AB230" s="1212"/>
      <c r="AC230" s="1212"/>
      <c r="AD230" s="1212"/>
      <c r="AE230" s="1212"/>
      <c r="AF230" s="1212"/>
      <c r="AG230" s="1212"/>
      <c r="AH230" s="1212"/>
      <c r="AI230" s="1212"/>
      <c r="AJ230" s="1212"/>
      <c r="AK230" s="1212"/>
      <c r="AL230" s="1212"/>
      <c r="AM230" s="1212"/>
      <c r="AN230" s="1212"/>
      <c r="AO230" s="1212"/>
      <c r="AP230" s="1212"/>
      <c r="AQ230" s="1212"/>
      <c r="AR230" s="1212"/>
      <c r="AS230" s="1212"/>
      <c r="AT230" s="1212"/>
      <c r="AU230" s="1212"/>
      <c r="AV230" s="1212"/>
      <c r="AW230" s="1212"/>
      <c r="AX230" s="1212"/>
      <c r="AY230" s="1212"/>
      <c r="AZ230" s="1212"/>
      <c r="BA230" s="1212"/>
      <c r="BB230" s="1212"/>
      <c r="BC230" s="1212"/>
      <c r="BD230" s="1212"/>
      <c r="BE230" s="1212"/>
      <c r="BF230" s="1212"/>
      <c r="BG230" s="1212"/>
      <c r="BH230" s="1212"/>
      <c r="BI230" s="1212"/>
      <c r="BJ230" s="1212"/>
      <c r="BK230" s="1212"/>
      <c r="BL230" s="1212"/>
      <c r="BM230" s="1212"/>
      <c r="BN230" s="1212"/>
      <c r="BO230" s="1212"/>
      <c r="BP230" s="1212"/>
      <c r="BQ230" s="1212"/>
      <c r="BR230" s="1212"/>
      <c r="BS230" s="1212"/>
      <c r="BT230" s="1212"/>
      <c r="BU230" s="1212"/>
      <c r="BV230" s="1212"/>
      <c r="BW230" s="1212"/>
      <c r="BX230" s="1212"/>
      <c r="BY230" s="1212"/>
      <c r="BZ230" s="1212"/>
      <c r="CA230" s="1212"/>
      <c r="CB230" s="1212"/>
      <c r="CC230" s="1212"/>
      <c r="CD230" s="1212"/>
      <c r="CE230" s="1212"/>
      <c r="CF230" s="1212"/>
      <c r="CG230" s="1212"/>
      <c r="CH230" s="1212"/>
    </row>
    <row r="231" spans="1:86" s="1215" customFormat="1" x14ac:dyDescent="0.2">
      <c r="A231" s="1211"/>
      <c r="B231" s="1192"/>
      <c r="C231" s="1192"/>
      <c r="D231" s="1192"/>
      <c r="E231" s="1192"/>
      <c r="F231" s="1192"/>
      <c r="G231" s="1192"/>
      <c r="H231" s="1192"/>
      <c r="I231" s="1192"/>
      <c r="J231" s="1192"/>
      <c r="K231" s="1192"/>
      <c r="L231" s="1192"/>
      <c r="M231" s="1192"/>
      <c r="N231" s="1206"/>
      <c r="O231" s="1192"/>
      <c r="P231" s="1206"/>
      <c r="Q231" s="1192"/>
      <c r="R231" s="1192"/>
      <c r="S231" s="1192"/>
      <c r="T231" s="1212"/>
      <c r="U231" s="1212"/>
      <c r="V231" s="1212"/>
      <c r="W231" s="1212"/>
      <c r="X231" s="1214"/>
      <c r="Y231" s="1214"/>
      <c r="Z231" s="1214"/>
      <c r="AA231" s="1212"/>
      <c r="AB231" s="1212"/>
      <c r="AC231" s="1212"/>
      <c r="AD231" s="1212"/>
      <c r="AE231" s="1212"/>
      <c r="AF231" s="1212"/>
      <c r="AG231" s="1212"/>
      <c r="AH231" s="1212"/>
      <c r="AI231" s="1212"/>
      <c r="AJ231" s="1212"/>
      <c r="AK231" s="1212"/>
      <c r="AL231" s="1212"/>
      <c r="AM231" s="1212"/>
      <c r="AN231" s="1212"/>
      <c r="AO231" s="1212"/>
      <c r="AP231" s="1212"/>
      <c r="AQ231" s="1212"/>
      <c r="AR231" s="1212"/>
      <c r="AS231" s="1212"/>
      <c r="AT231" s="1212"/>
      <c r="AU231" s="1212"/>
      <c r="AV231" s="1212"/>
      <c r="AW231" s="1212"/>
      <c r="AX231" s="1212"/>
      <c r="AY231" s="1212"/>
      <c r="AZ231" s="1212"/>
      <c r="BA231" s="1212"/>
      <c r="BB231" s="1212"/>
      <c r="BC231" s="1212"/>
      <c r="BD231" s="1212"/>
      <c r="BE231" s="1212"/>
      <c r="BF231" s="1212"/>
      <c r="BG231" s="1212"/>
      <c r="BH231" s="1212"/>
      <c r="BI231" s="1212"/>
      <c r="BJ231" s="1212"/>
      <c r="BK231" s="1212"/>
      <c r="BL231" s="1212"/>
      <c r="BM231" s="1212"/>
      <c r="BN231" s="1212"/>
      <c r="BO231" s="1212"/>
      <c r="BP231" s="1212"/>
      <c r="BQ231" s="1212"/>
      <c r="BR231" s="1212"/>
      <c r="BS231" s="1212"/>
      <c r="BT231" s="1212"/>
      <c r="BU231" s="1212"/>
      <c r="BV231" s="1212"/>
      <c r="BW231" s="1212"/>
      <c r="BX231" s="1212"/>
      <c r="BY231" s="1212"/>
      <c r="BZ231" s="1212"/>
      <c r="CA231" s="1212"/>
      <c r="CB231" s="1212"/>
      <c r="CC231" s="1212"/>
      <c r="CD231" s="1212"/>
      <c r="CE231" s="1212"/>
      <c r="CF231" s="1212"/>
      <c r="CG231" s="1212"/>
      <c r="CH231" s="1212"/>
    </row>
    <row r="232" spans="1:86" s="1215" customFormat="1" x14ac:dyDescent="0.2">
      <c r="A232" s="1211"/>
      <c r="B232" s="1192"/>
      <c r="C232" s="1192"/>
      <c r="D232" s="1192"/>
      <c r="E232" s="1192"/>
      <c r="F232" s="1192"/>
      <c r="G232" s="1192"/>
      <c r="H232" s="1192"/>
      <c r="I232" s="1192"/>
      <c r="J232" s="1192"/>
      <c r="K232" s="1192"/>
      <c r="L232" s="1192"/>
      <c r="M232" s="1192"/>
      <c r="N232" s="1206"/>
      <c r="O232" s="1192"/>
      <c r="P232" s="1206"/>
      <c r="Q232" s="1192"/>
      <c r="R232" s="1192"/>
      <c r="S232" s="1192"/>
      <c r="T232" s="1212"/>
      <c r="U232" s="1212"/>
      <c r="V232" s="1212"/>
      <c r="W232" s="1212"/>
      <c r="X232" s="1214"/>
      <c r="Y232" s="1214"/>
      <c r="Z232" s="1214"/>
      <c r="AA232" s="1212"/>
      <c r="AB232" s="1212"/>
      <c r="AC232" s="1212"/>
      <c r="AD232" s="1212"/>
      <c r="AE232" s="1212"/>
      <c r="AF232" s="1212"/>
      <c r="AG232" s="1212"/>
      <c r="AH232" s="1212"/>
      <c r="AI232" s="1212"/>
      <c r="AJ232" s="1212"/>
      <c r="AK232" s="1212"/>
      <c r="AL232" s="1212"/>
      <c r="AM232" s="1212"/>
      <c r="AN232" s="1212"/>
      <c r="AO232" s="1212"/>
      <c r="AP232" s="1212"/>
      <c r="AQ232" s="1212"/>
      <c r="AR232" s="1212"/>
      <c r="AS232" s="1212"/>
      <c r="AT232" s="1212"/>
      <c r="AU232" s="1212"/>
      <c r="AV232" s="1212"/>
      <c r="AW232" s="1212"/>
      <c r="AX232" s="1212"/>
      <c r="AY232" s="1212"/>
      <c r="AZ232" s="1212"/>
      <c r="BA232" s="1212"/>
      <c r="BB232" s="1212"/>
      <c r="BC232" s="1212"/>
      <c r="BD232" s="1212"/>
      <c r="BE232" s="1212"/>
      <c r="BF232" s="1212"/>
      <c r="BG232" s="1212"/>
      <c r="BH232" s="1212"/>
      <c r="BI232" s="1212"/>
      <c r="BJ232" s="1212"/>
      <c r="BK232" s="1212"/>
      <c r="BL232" s="1212"/>
      <c r="BM232" s="1212"/>
      <c r="BN232" s="1212"/>
      <c r="BO232" s="1212"/>
      <c r="BP232" s="1212"/>
      <c r="BQ232" s="1212"/>
      <c r="BR232" s="1212"/>
      <c r="BS232" s="1212"/>
      <c r="BT232" s="1212"/>
      <c r="BU232" s="1212"/>
      <c r="BV232" s="1212"/>
      <c r="BW232" s="1212"/>
      <c r="BX232" s="1212"/>
      <c r="BY232" s="1212"/>
      <c r="BZ232" s="1212"/>
      <c r="CA232" s="1212"/>
      <c r="CB232" s="1212"/>
      <c r="CC232" s="1212"/>
      <c r="CD232" s="1212"/>
      <c r="CE232" s="1212"/>
      <c r="CF232" s="1212"/>
      <c r="CG232" s="1212"/>
      <c r="CH232" s="1212"/>
    </row>
    <row r="233" spans="1:86" s="1215" customFormat="1" x14ac:dyDescent="0.2">
      <c r="A233" s="1211"/>
      <c r="B233" s="1192"/>
      <c r="C233" s="1192"/>
      <c r="D233" s="1192"/>
      <c r="E233" s="1192"/>
      <c r="F233" s="1192"/>
      <c r="G233" s="1192"/>
      <c r="H233" s="1192"/>
      <c r="I233" s="1192"/>
      <c r="J233" s="1192"/>
      <c r="K233" s="1192"/>
      <c r="L233" s="1192"/>
      <c r="M233" s="1192"/>
      <c r="N233" s="1206"/>
      <c r="O233" s="1192"/>
      <c r="P233" s="1206"/>
      <c r="Q233" s="1192"/>
      <c r="R233" s="1192"/>
      <c r="S233" s="1192"/>
      <c r="T233" s="1212"/>
      <c r="U233" s="1212"/>
      <c r="V233" s="1212"/>
      <c r="W233" s="1212"/>
      <c r="X233" s="1214"/>
      <c r="Y233" s="1214"/>
      <c r="Z233" s="1214"/>
      <c r="AA233" s="1212"/>
      <c r="AB233" s="1212"/>
      <c r="AC233" s="1212"/>
      <c r="AD233" s="1212"/>
      <c r="AE233" s="1212"/>
      <c r="AF233" s="1212"/>
      <c r="AG233" s="1212"/>
      <c r="AH233" s="1212"/>
      <c r="AI233" s="1212"/>
      <c r="AJ233" s="1212"/>
      <c r="AK233" s="1212"/>
      <c r="AL233" s="1212"/>
      <c r="AM233" s="1212"/>
      <c r="AN233" s="1212"/>
      <c r="AO233" s="1212"/>
      <c r="AP233" s="1212"/>
      <c r="AQ233" s="1212"/>
      <c r="AR233" s="1212"/>
      <c r="AS233" s="1212"/>
      <c r="AT233" s="1212"/>
      <c r="AU233" s="1212"/>
      <c r="AV233" s="1212"/>
      <c r="AW233" s="1212"/>
      <c r="AX233" s="1212"/>
      <c r="AY233" s="1212"/>
      <c r="AZ233" s="1212"/>
      <c r="BA233" s="1212"/>
      <c r="BB233" s="1212"/>
      <c r="BC233" s="1212"/>
      <c r="BD233" s="1212"/>
      <c r="BE233" s="1212"/>
      <c r="BF233" s="1212"/>
      <c r="BG233" s="1212"/>
      <c r="BH233" s="1212"/>
      <c r="BI233" s="1212"/>
      <c r="BJ233" s="1212"/>
      <c r="BK233" s="1212"/>
      <c r="BL233" s="1212"/>
      <c r="BM233" s="1212"/>
      <c r="BN233" s="1212"/>
      <c r="BO233" s="1212"/>
      <c r="BP233" s="1212"/>
      <c r="BQ233" s="1212"/>
      <c r="BR233" s="1212"/>
      <c r="BS233" s="1212"/>
      <c r="BT233" s="1212"/>
      <c r="BU233" s="1212"/>
      <c r="BV233" s="1212"/>
      <c r="BW233" s="1212"/>
      <c r="BX233" s="1212"/>
      <c r="BY233" s="1212"/>
      <c r="BZ233" s="1212"/>
      <c r="CA233" s="1212"/>
      <c r="CB233" s="1212"/>
      <c r="CC233" s="1212"/>
      <c r="CD233" s="1212"/>
      <c r="CE233" s="1212"/>
      <c r="CF233" s="1212"/>
      <c r="CG233" s="1212"/>
      <c r="CH233" s="1212"/>
    </row>
    <row r="234" spans="1:86" s="1215" customFormat="1" x14ac:dyDescent="0.2">
      <c r="A234" s="1211"/>
      <c r="B234" s="1192"/>
      <c r="C234" s="1192"/>
      <c r="D234" s="1192"/>
      <c r="E234" s="1192"/>
      <c r="F234" s="1192"/>
      <c r="G234" s="1192"/>
      <c r="H234" s="1192"/>
      <c r="I234" s="1192"/>
      <c r="J234" s="1192"/>
      <c r="K234" s="1192"/>
      <c r="L234" s="1192"/>
      <c r="M234" s="1192"/>
      <c r="N234" s="1206"/>
      <c r="O234" s="1192"/>
      <c r="P234" s="1206"/>
      <c r="Q234" s="1192"/>
      <c r="R234" s="1192"/>
      <c r="S234" s="1192"/>
      <c r="T234" s="1212"/>
      <c r="U234" s="1212"/>
      <c r="V234" s="1212"/>
      <c r="W234" s="1212"/>
      <c r="X234" s="1214"/>
      <c r="Y234" s="1214"/>
      <c r="Z234" s="1214"/>
      <c r="AA234" s="1212"/>
      <c r="AB234" s="1212"/>
      <c r="AC234" s="1212"/>
      <c r="AD234" s="1212"/>
      <c r="AE234" s="1212"/>
      <c r="AF234" s="1212"/>
      <c r="AG234" s="1212"/>
      <c r="AH234" s="1212"/>
      <c r="AI234" s="1212"/>
      <c r="AJ234" s="1212"/>
      <c r="AK234" s="1212"/>
      <c r="AL234" s="1212"/>
      <c r="AM234" s="1212"/>
      <c r="AN234" s="1212"/>
      <c r="AO234" s="1212"/>
      <c r="AP234" s="1212"/>
      <c r="AQ234" s="1212"/>
      <c r="AR234" s="1212"/>
      <c r="AS234" s="1212"/>
      <c r="AT234" s="1212"/>
      <c r="AU234" s="1212"/>
      <c r="AV234" s="1212"/>
      <c r="AW234" s="1212"/>
      <c r="AX234" s="1212"/>
      <c r="AY234" s="1212"/>
      <c r="AZ234" s="1212"/>
      <c r="BA234" s="1212"/>
      <c r="BB234" s="1212"/>
      <c r="BC234" s="1212"/>
      <c r="BD234" s="1212"/>
      <c r="BE234" s="1212"/>
      <c r="BF234" s="1212"/>
      <c r="BG234" s="1212"/>
      <c r="BH234" s="1212"/>
      <c r="BI234" s="1212"/>
      <c r="BJ234" s="1212"/>
      <c r="BK234" s="1212"/>
      <c r="BL234" s="1212"/>
      <c r="BM234" s="1212"/>
      <c r="BN234" s="1212"/>
      <c r="BO234" s="1212"/>
      <c r="BP234" s="1212"/>
      <c r="BQ234" s="1212"/>
      <c r="BR234" s="1212"/>
      <c r="BS234" s="1212"/>
      <c r="BT234" s="1212"/>
      <c r="BU234" s="1212"/>
      <c r="BV234" s="1212"/>
      <c r="BW234" s="1212"/>
      <c r="BX234" s="1212"/>
      <c r="BY234" s="1212"/>
      <c r="BZ234" s="1212"/>
      <c r="CA234" s="1212"/>
      <c r="CB234" s="1212"/>
      <c r="CC234" s="1212"/>
      <c r="CD234" s="1212"/>
      <c r="CE234" s="1212"/>
      <c r="CF234" s="1212"/>
      <c r="CG234" s="1212"/>
      <c r="CH234" s="1212"/>
    </row>
    <row r="235" spans="1:86" s="1215" customFormat="1" x14ac:dyDescent="0.2">
      <c r="A235" s="1211"/>
      <c r="B235" s="1192"/>
      <c r="C235" s="1192"/>
      <c r="D235" s="1192"/>
      <c r="E235" s="1192"/>
      <c r="F235" s="1192"/>
      <c r="G235" s="1192"/>
      <c r="H235" s="1192"/>
      <c r="I235" s="1192"/>
      <c r="J235" s="1192"/>
      <c r="K235" s="1192"/>
      <c r="L235" s="1192"/>
      <c r="M235" s="1192"/>
      <c r="N235" s="1206"/>
      <c r="O235" s="1192"/>
      <c r="P235" s="1206"/>
      <c r="Q235" s="1192"/>
      <c r="R235" s="1192"/>
      <c r="S235" s="1192"/>
      <c r="T235" s="1212"/>
      <c r="U235" s="1212"/>
      <c r="V235" s="1212"/>
      <c r="W235" s="1212"/>
      <c r="X235" s="1214"/>
      <c r="Y235" s="1214"/>
      <c r="Z235" s="1214"/>
      <c r="AA235" s="1212"/>
      <c r="AB235" s="1212"/>
      <c r="AC235" s="1212"/>
      <c r="AD235" s="1212"/>
      <c r="AE235" s="1212"/>
      <c r="AF235" s="1212"/>
      <c r="AG235" s="1212"/>
      <c r="AH235" s="1212"/>
      <c r="AI235" s="1212"/>
      <c r="AJ235" s="1212"/>
      <c r="AK235" s="1212"/>
      <c r="AL235" s="1212"/>
      <c r="AM235" s="1212"/>
      <c r="AN235" s="1212"/>
      <c r="AO235" s="1212"/>
      <c r="AP235" s="1212"/>
      <c r="AQ235" s="1212"/>
      <c r="AR235" s="1212"/>
      <c r="AS235" s="1212"/>
      <c r="AT235" s="1212"/>
      <c r="AU235" s="1212"/>
      <c r="AV235" s="1212"/>
      <c r="AW235" s="1212"/>
      <c r="AX235" s="1212"/>
      <c r="AY235" s="1212"/>
      <c r="AZ235" s="1212"/>
      <c r="BA235" s="1212"/>
      <c r="BB235" s="1212"/>
      <c r="BC235" s="1212"/>
      <c r="BD235" s="1212"/>
      <c r="BE235" s="1212"/>
      <c r="BF235" s="1212"/>
      <c r="BG235" s="1212"/>
      <c r="BH235" s="1212"/>
      <c r="BI235" s="1212"/>
      <c r="BJ235" s="1212"/>
      <c r="BK235" s="1212"/>
      <c r="BL235" s="1212"/>
      <c r="BM235" s="1212"/>
      <c r="BN235" s="1212"/>
      <c r="BO235" s="1212"/>
      <c r="BP235" s="1212"/>
      <c r="BQ235" s="1212"/>
      <c r="BR235" s="1212"/>
      <c r="BS235" s="1212"/>
      <c r="BT235" s="1212"/>
      <c r="BU235" s="1212"/>
      <c r="BV235" s="1212"/>
      <c r="BW235" s="1212"/>
      <c r="BX235" s="1212"/>
      <c r="BY235" s="1212"/>
      <c r="BZ235" s="1212"/>
      <c r="CA235" s="1212"/>
      <c r="CB235" s="1212"/>
      <c r="CC235" s="1212"/>
      <c r="CD235" s="1212"/>
      <c r="CE235" s="1212"/>
      <c r="CF235" s="1212"/>
      <c r="CG235" s="1212"/>
      <c r="CH235" s="1212"/>
    </row>
    <row r="236" spans="1:86" s="1215" customFormat="1" x14ac:dyDescent="0.2">
      <c r="A236" s="1211"/>
      <c r="B236" s="1192"/>
      <c r="C236" s="1192"/>
      <c r="D236" s="1192"/>
      <c r="E236" s="1192"/>
      <c r="F236" s="1192"/>
      <c r="G236" s="1192"/>
      <c r="H236" s="1192"/>
      <c r="I236" s="1192"/>
      <c r="J236" s="1192"/>
      <c r="K236" s="1192"/>
      <c r="L236" s="1192"/>
      <c r="M236" s="1192"/>
      <c r="N236" s="1206"/>
      <c r="O236" s="1192"/>
      <c r="P236" s="1206"/>
      <c r="Q236" s="1192"/>
      <c r="R236" s="1192"/>
      <c r="S236" s="1192"/>
      <c r="T236" s="1212"/>
      <c r="U236" s="1212"/>
      <c r="V236" s="1212"/>
      <c r="W236" s="1212"/>
      <c r="X236" s="1214"/>
      <c r="Y236" s="1214"/>
      <c r="Z236" s="1214"/>
      <c r="AA236" s="1212"/>
      <c r="AB236" s="1212"/>
      <c r="AC236" s="1212"/>
      <c r="AD236" s="1212"/>
      <c r="AE236" s="1212"/>
      <c r="AF236" s="1212"/>
      <c r="AG236" s="1212"/>
      <c r="AH236" s="1212"/>
      <c r="AI236" s="1212"/>
      <c r="AJ236" s="1212"/>
      <c r="AK236" s="1212"/>
      <c r="AL236" s="1212"/>
      <c r="AM236" s="1212"/>
      <c r="AN236" s="1212"/>
      <c r="AO236" s="1212"/>
      <c r="AP236" s="1212"/>
      <c r="AQ236" s="1212"/>
      <c r="AR236" s="1212"/>
      <c r="AS236" s="1212"/>
      <c r="AT236" s="1212"/>
      <c r="AU236" s="1212"/>
      <c r="AV236" s="1212"/>
      <c r="AW236" s="1212"/>
      <c r="AX236" s="1212"/>
      <c r="AY236" s="1212"/>
      <c r="AZ236" s="1212"/>
      <c r="BA236" s="1212"/>
      <c r="BB236" s="1212"/>
      <c r="BC236" s="1212"/>
      <c r="BD236" s="1212"/>
      <c r="BE236" s="1212"/>
      <c r="BF236" s="1212"/>
      <c r="BG236" s="1212"/>
      <c r="BH236" s="1212"/>
      <c r="BI236" s="1212"/>
      <c r="BJ236" s="1212"/>
      <c r="BK236" s="1212"/>
      <c r="BL236" s="1212"/>
      <c r="BM236" s="1212"/>
      <c r="BN236" s="1212"/>
      <c r="BO236" s="1212"/>
      <c r="BP236" s="1212"/>
      <c r="BQ236" s="1212"/>
      <c r="BR236" s="1212"/>
      <c r="BS236" s="1212"/>
      <c r="BT236" s="1212"/>
      <c r="BU236" s="1212"/>
      <c r="BV236" s="1212"/>
      <c r="BW236" s="1212"/>
      <c r="BX236" s="1212"/>
      <c r="BY236" s="1212"/>
      <c r="BZ236" s="1212"/>
      <c r="CA236" s="1212"/>
      <c r="CB236" s="1212"/>
      <c r="CC236" s="1212"/>
      <c r="CD236" s="1212"/>
      <c r="CE236" s="1212"/>
      <c r="CF236" s="1212"/>
      <c r="CG236" s="1212"/>
      <c r="CH236" s="1212"/>
    </row>
    <row r="237" spans="1:86" s="1215" customFormat="1" x14ac:dyDescent="0.2">
      <c r="A237" s="1211"/>
      <c r="B237" s="1192"/>
      <c r="C237" s="1192"/>
      <c r="D237" s="1192"/>
      <c r="E237" s="1192"/>
      <c r="F237" s="1192"/>
      <c r="G237" s="1192"/>
      <c r="H237" s="1192"/>
      <c r="I237" s="1192"/>
      <c r="J237" s="1192"/>
      <c r="K237" s="1192"/>
      <c r="L237" s="1192"/>
      <c r="M237" s="1192"/>
      <c r="N237" s="1206"/>
      <c r="O237" s="1192"/>
      <c r="P237" s="1206"/>
      <c r="Q237" s="1192"/>
      <c r="R237" s="1192"/>
      <c r="S237" s="1192"/>
      <c r="T237" s="1212"/>
      <c r="U237" s="1212"/>
      <c r="V237" s="1212"/>
      <c r="W237" s="1212"/>
      <c r="X237" s="1214"/>
      <c r="Y237" s="1214"/>
      <c r="Z237" s="1214"/>
      <c r="AA237" s="1212"/>
      <c r="AB237" s="1212"/>
      <c r="AC237" s="1212"/>
      <c r="AD237" s="1212"/>
      <c r="AE237" s="1212"/>
      <c r="AF237" s="1212"/>
      <c r="AG237" s="1212"/>
      <c r="AH237" s="1212"/>
      <c r="AI237" s="1212"/>
      <c r="AJ237" s="1212"/>
      <c r="AK237" s="1212"/>
      <c r="AL237" s="1212"/>
      <c r="AM237" s="1212"/>
      <c r="AN237" s="1212"/>
      <c r="AO237" s="1212"/>
      <c r="AP237" s="1212"/>
      <c r="AQ237" s="1212"/>
      <c r="AR237" s="1212"/>
      <c r="AS237" s="1212"/>
      <c r="AT237" s="1212"/>
      <c r="AU237" s="1212"/>
      <c r="AV237" s="1212"/>
      <c r="AW237" s="1212"/>
      <c r="AX237" s="1212"/>
      <c r="AY237" s="1212"/>
      <c r="AZ237" s="1212"/>
      <c r="BA237" s="1212"/>
      <c r="BB237" s="1212"/>
      <c r="BC237" s="1212"/>
      <c r="BD237" s="1212"/>
      <c r="BE237" s="1212"/>
      <c r="BF237" s="1212"/>
      <c r="BG237" s="1212"/>
      <c r="BH237" s="1212"/>
      <c r="BI237" s="1212"/>
      <c r="BJ237" s="1212"/>
      <c r="BK237" s="1212"/>
      <c r="BL237" s="1212"/>
      <c r="BM237" s="1212"/>
      <c r="BN237" s="1212"/>
      <c r="BO237" s="1212"/>
      <c r="BP237" s="1212"/>
      <c r="BQ237" s="1212"/>
      <c r="BR237" s="1212"/>
      <c r="BS237" s="1212"/>
      <c r="BT237" s="1212"/>
      <c r="BU237" s="1212"/>
      <c r="BV237" s="1212"/>
      <c r="BW237" s="1212"/>
      <c r="BX237" s="1212"/>
      <c r="BY237" s="1212"/>
      <c r="BZ237" s="1212"/>
      <c r="CA237" s="1212"/>
      <c r="CB237" s="1212"/>
      <c r="CC237" s="1212"/>
      <c r="CD237" s="1212"/>
      <c r="CE237" s="1212"/>
      <c r="CF237" s="1212"/>
      <c r="CG237" s="1212"/>
      <c r="CH237" s="1212"/>
    </row>
    <row r="238" spans="1:86" s="1215" customFormat="1" x14ac:dyDescent="0.2">
      <c r="A238" s="1211"/>
      <c r="B238" s="1192"/>
      <c r="C238" s="1192"/>
      <c r="D238" s="1192"/>
      <c r="E238" s="1192"/>
      <c r="F238" s="1192"/>
      <c r="G238" s="1192"/>
      <c r="H238" s="1192"/>
      <c r="I238" s="1192"/>
      <c r="J238" s="1192"/>
      <c r="K238" s="1192"/>
      <c r="L238" s="1192"/>
      <c r="M238" s="1192"/>
      <c r="N238" s="1206"/>
      <c r="O238" s="1192"/>
      <c r="P238" s="1206"/>
      <c r="Q238" s="1192"/>
      <c r="R238" s="1192"/>
      <c r="S238" s="1192"/>
      <c r="T238" s="1212"/>
      <c r="U238" s="1212"/>
      <c r="V238" s="1212"/>
      <c r="W238" s="1212"/>
      <c r="X238" s="1214"/>
      <c r="Y238" s="1214"/>
      <c r="Z238" s="1214"/>
      <c r="AA238" s="1212"/>
      <c r="AB238" s="1212"/>
      <c r="AC238" s="1212"/>
      <c r="AD238" s="1212"/>
      <c r="AE238" s="1212"/>
      <c r="AF238" s="1212"/>
      <c r="AG238" s="1212"/>
      <c r="AH238" s="1212"/>
      <c r="AI238" s="1212"/>
      <c r="AJ238" s="1212"/>
      <c r="AK238" s="1212"/>
      <c r="AL238" s="1212"/>
      <c r="AM238" s="1212"/>
      <c r="AN238" s="1212"/>
      <c r="AO238" s="1212"/>
      <c r="AP238" s="1212"/>
      <c r="AQ238" s="1212"/>
      <c r="AR238" s="1212"/>
      <c r="AS238" s="1212"/>
      <c r="AT238" s="1212"/>
      <c r="AU238" s="1212"/>
      <c r="AV238" s="1212"/>
      <c r="AW238" s="1212"/>
      <c r="AX238" s="1212"/>
      <c r="AY238" s="1212"/>
      <c r="AZ238" s="1212"/>
      <c r="BA238" s="1212"/>
      <c r="BB238" s="1212"/>
      <c r="BC238" s="1212"/>
      <c r="BD238" s="1212"/>
      <c r="BE238" s="1212"/>
      <c r="BF238" s="1212"/>
      <c r="BG238" s="1212"/>
      <c r="BH238" s="1212"/>
      <c r="BI238" s="1212"/>
      <c r="BJ238" s="1212"/>
      <c r="BK238" s="1212"/>
      <c r="BL238" s="1212"/>
      <c r="BM238" s="1212"/>
      <c r="BN238" s="1212"/>
      <c r="BO238" s="1212"/>
      <c r="BP238" s="1212"/>
      <c r="BQ238" s="1212"/>
      <c r="BR238" s="1212"/>
      <c r="BS238" s="1212"/>
      <c r="BT238" s="1212"/>
      <c r="BU238" s="1212"/>
      <c r="BV238" s="1212"/>
      <c r="BW238" s="1212"/>
      <c r="BX238" s="1212"/>
      <c r="BY238" s="1212"/>
      <c r="BZ238" s="1212"/>
      <c r="CA238" s="1212"/>
      <c r="CB238" s="1212"/>
      <c r="CC238" s="1212"/>
      <c r="CD238" s="1212"/>
      <c r="CE238" s="1212"/>
      <c r="CF238" s="1212"/>
      <c r="CG238" s="1212"/>
      <c r="CH238" s="1212"/>
    </row>
    <row r="239" spans="1:86" s="1215" customFormat="1" x14ac:dyDescent="0.2">
      <c r="A239" s="1211"/>
      <c r="B239" s="1192"/>
      <c r="C239" s="1192"/>
      <c r="D239" s="1192"/>
      <c r="E239" s="1192"/>
      <c r="F239" s="1192"/>
      <c r="G239" s="1192"/>
      <c r="H239" s="1192"/>
      <c r="I239" s="1192"/>
      <c r="J239" s="1192"/>
      <c r="K239" s="1192"/>
      <c r="L239" s="1192"/>
      <c r="M239" s="1192"/>
      <c r="N239" s="1206"/>
      <c r="O239" s="1192"/>
      <c r="P239" s="1206"/>
      <c r="Q239" s="1192"/>
      <c r="R239" s="1192"/>
      <c r="S239" s="1192"/>
      <c r="T239" s="1212"/>
      <c r="U239" s="1212"/>
      <c r="V239" s="1212"/>
      <c r="W239" s="1212"/>
      <c r="X239" s="1214"/>
      <c r="Y239" s="1214"/>
      <c r="Z239" s="1214"/>
      <c r="AA239" s="1212"/>
      <c r="AB239" s="1212"/>
      <c r="AC239" s="1212"/>
      <c r="AD239" s="1212"/>
      <c r="AE239" s="1212"/>
      <c r="AF239" s="1212"/>
      <c r="AG239" s="1212"/>
      <c r="AH239" s="1212"/>
      <c r="AI239" s="1212"/>
      <c r="AJ239" s="1212"/>
      <c r="AK239" s="1212"/>
      <c r="AL239" s="1212"/>
      <c r="AM239" s="1212"/>
      <c r="AN239" s="1212"/>
      <c r="AO239" s="1212"/>
      <c r="AP239" s="1212"/>
      <c r="AQ239" s="1212"/>
      <c r="AR239" s="1212"/>
      <c r="AS239" s="1212"/>
      <c r="AT239" s="1212"/>
      <c r="AU239" s="1212"/>
      <c r="AV239" s="1212"/>
      <c r="AW239" s="1212"/>
      <c r="AX239" s="1212"/>
      <c r="AY239" s="1212"/>
      <c r="AZ239" s="1212"/>
      <c r="BA239" s="1212"/>
      <c r="BB239" s="1212"/>
      <c r="BC239" s="1212"/>
      <c r="BD239" s="1212"/>
      <c r="BE239" s="1212"/>
      <c r="BF239" s="1212"/>
      <c r="BG239" s="1212"/>
      <c r="BH239" s="1212"/>
      <c r="BI239" s="1212"/>
      <c r="BJ239" s="1212"/>
      <c r="BK239" s="1212"/>
      <c r="BL239" s="1212"/>
      <c r="BM239" s="1212"/>
      <c r="BN239" s="1212"/>
      <c r="BO239" s="1212"/>
      <c r="BP239" s="1212"/>
      <c r="BQ239" s="1212"/>
      <c r="BR239" s="1212"/>
      <c r="BS239" s="1212"/>
      <c r="BT239" s="1212"/>
      <c r="BU239" s="1212"/>
      <c r="BV239" s="1212"/>
      <c r="BW239" s="1212"/>
      <c r="BX239" s="1212"/>
      <c r="BY239" s="1212"/>
      <c r="BZ239" s="1212"/>
      <c r="CA239" s="1212"/>
      <c r="CB239" s="1212"/>
      <c r="CC239" s="1212"/>
      <c r="CD239" s="1212"/>
      <c r="CE239" s="1212"/>
      <c r="CF239" s="1212"/>
      <c r="CG239" s="1212"/>
      <c r="CH239" s="1212"/>
    </row>
    <row r="240" spans="1:86" s="1215" customFormat="1" x14ac:dyDescent="0.2">
      <c r="A240" s="1211"/>
      <c r="B240" s="1192"/>
      <c r="C240" s="1192"/>
      <c r="D240" s="1192"/>
      <c r="E240" s="1192"/>
      <c r="F240" s="1192"/>
      <c r="G240" s="1192"/>
      <c r="H240" s="1192"/>
      <c r="I240" s="1192"/>
      <c r="J240" s="1192"/>
      <c r="K240" s="1192"/>
      <c r="L240" s="1192"/>
      <c r="M240" s="1192"/>
      <c r="N240" s="1206"/>
      <c r="O240" s="1192"/>
      <c r="P240" s="1206"/>
      <c r="Q240" s="1192"/>
      <c r="R240" s="1192"/>
      <c r="S240" s="1192"/>
      <c r="T240" s="1212"/>
      <c r="U240" s="1212"/>
      <c r="V240" s="1212"/>
      <c r="W240" s="1212"/>
      <c r="X240" s="1214"/>
      <c r="Y240" s="1214"/>
      <c r="Z240" s="1214"/>
      <c r="AA240" s="1212"/>
      <c r="AB240" s="1212"/>
      <c r="AC240" s="1212"/>
      <c r="AD240" s="1212"/>
      <c r="AE240" s="1212"/>
      <c r="AF240" s="1212"/>
      <c r="AG240" s="1212"/>
      <c r="AH240" s="1212"/>
      <c r="AI240" s="1212"/>
      <c r="AJ240" s="1212"/>
      <c r="AK240" s="1212"/>
      <c r="AL240" s="1212"/>
      <c r="AM240" s="1212"/>
      <c r="AN240" s="1212"/>
      <c r="AO240" s="1212"/>
      <c r="AP240" s="1212"/>
      <c r="AQ240" s="1212"/>
      <c r="AR240" s="1212"/>
      <c r="AS240" s="1212"/>
      <c r="AT240" s="1212"/>
      <c r="AU240" s="1212"/>
      <c r="AV240" s="1212"/>
      <c r="AW240" s="1212"/>
      <c r="AX240" s="1212"/>
      <c r="AY240" s="1212"/>
      <c r="AZ240" s="1212"/>
      <c r="BA240" s="1212"/>
      <c r="BB240" s="1212"/>
      <c r="BC240" s="1212"/>
      <c r="BD240" s="1212"/>
      <c r="BE240" s="1212"/>
      <c r="BF240" s="1212"/>
      <c r="BG240" s="1212"/>
      <c r="BH240" s="1212"/>
      <c r="BI240" s="1212"/>
      <c r="BJ240" s="1212"/>
      <c r="BK240" s="1212"/>
      <c r="BL240" s="1212"/>
      <c r="BM240" s="1212"/>
      <c r="BN240" s="1212"/>
      <c r="BO240" s="1212"/>
      <c r="BP240" s="1212"/>
      <c r="BQ240" s="1212"/>
      <c r="BR240" s="1212"/>
      <c r="BS240" s="1212"/>
      <c r="BT240" s="1212"/>
      <c r="BU240" s="1212"/>
      <c r="BV240" s="1212"/>
      <c r="BW240" s="1212"/>
      <c r="BX240" s="1212"/>
      <c r="BY240" s="1212"/>
      <c r="BZ240" s="1212"/>
      <c r="CA240" s="1212"/>
      <c r="CB240" s="1212"/>
      <c r="CC240" s="1212"/>
      <c r="CD240" s="1212"/>
      <c r="CE240" s="1212"/>
      <c r="CF240" s="1212"/>
      <c r="CG240" s="1212"/>
      <c r="CH240" s="1212"/>
    </row>
    <row r="241" spans="1:86" s="1215" customFormat="1" x14ac:dyDescent="0.2">
      <c r="A241" s="1211"/>
      <c r="B241" s="1192"/>
      <c r="C241" s="1192"/>
      <c r="D241" s="1192"/>
      <c r="E241" s="1192"/>
      <c r="F241" s="1192"/>
      <c r="G241" s="1192"/>
      <c r="H241" s="1192"/>
      <c r="I241" s="1192"/>
      <c r="J241" s="1192"/>
      <c r="K241" s="1192"/>
      <c r="L241" s="1192"/>
      <c r="M241" s="1192"/>
      <c r="N241" s="1206"/>
      <c r="O241" s="1192"/>
      <c r="P241" s="1206"/>
      <c r="Q241" s="1192"/>
      <c r="R241" s="1192"/>
      <c r="S241" s="1192"/>
      <c r="T241" s="1212"/>
      <c r="U241" s="1212"/>
      <c r="V241" s="1212"/>
      <c r="W241" s="1212"/>
      <c r="X241" s="1214"/>
      <c r="Y241" s="1214"/>
      <c r="Z241" s="1214"/>
      <c r="AA241" s="1212"/>
      <c r="AB241" s="1212"/>
      <c r="AC241" s="1212"/>
      <c r="AD241" s="1212"/>
      <c r="AE241" s="1212"/>
      <c r="AF241" s="1212"/>
      <c r="AG241" s="1212"/>
      <c r="AH241" s="1212"/>
      <c r="AI241" s="1212"/>
      <c r="AJ241" s="1212"/>
      <c r="AK241" s="1212"/>
      <c r="AL241" s="1212"/>
      <c r="AM241" s="1212"/>
      <c r="AN241" s="1212"/>
      <c r="AO241" s="1212"/>
      <c r="AP241" s="1212"/>
      <c r="AQ241" s="1212"/>
      <c r="AR241" s="1212"/>
      <c r="AS241" s="1212"/>
      <c r="AT241" s="1212"/>
      <c r="AU241" s="1212"/>
      <c r="AV241" s="1212"/>
      <c r="AW241" s="1212"/>
      <c r="AX241" s="1212"/>
      <c r="AY241" s="1212"/>
      <c r="AZ241" s="1212"/>
      <c r="BA241" s="1212"/>
      <c r="BB241" s="1212"/>
      <c r="BC241" s="1212"/>
      <c r="BD241" s="1212"/>
      <c r="BE241" s="1212"/>
      <c r="BF241" s="1212"/>
      <c r="BG241" s="1212"/>
      <c r="BH241" s="1212"/>
      <c r="BI241" s="1212"/>
      <c r="BJ241" s="1212"/>
      <c r="BK241" s="1212"/>
      <c r="BL241" s="1212"/>
      <c r="BM241" s="1212"/>
      <c r="BN241" s="1212"/>
      <c r="BO241" s="1212"/>
      <c r="BP241" s="1212"/>
      <c r="BQ241" s="1212"/>
      <c r="BR241" s="1212"/>
      <c r="BS241" s="1212"/>
      <c r="BT241" s="1212"/>
      <c r="BU241" s="1212"/>
      <c r="BV241" s="1212"/>
      <c r="BW241" s="1212"/>
      <c r="BX241" s="1212"/>
      <c r="BY241" s="1212"/>
      <c r="BZ241" s="1212"/>
      <c r="CA241" s="1212"/>
      <c r="CB241" s="1212"/>
      <c r="CC241" s="1212"/>
      <c r="CD241" s="1212"/>
      <c r="CE241" s="1212"/>
      <c r="CF241" s="1212"/>
      <c r="CG241" s="1212"/>
      <c r="CH241" s="1212"/>
    </row>
    <row r="242" spans="1:86" s="1215" customFormat="1" x14ac:dyDescent="0.2">
      <c r="A242" s="1211"/>
      <c r="B242" s="1192"/>
      <c r="C242" s="1192"/>
      <c r="D242" s="1192"/>
      <c r="E242" s="1192"/>
      <c r="F242" s="1192"/>
      <c r="G242" s="1192"/>
      <c r="H242" s="1192"/>
      <c r="I242" s="1192"/>
      <c r="J242" s="1192"/>
      <c r="K242" s="1192"/>
      <c r="L242" s="1192"/>
      <c r="M242" s="1192"/>
      <c r="N242" s="1206"/>
      <c r="O242" s="1192"/>
      <c r="P242" s="1206"/>
      <c r="Q242" s="1192"/>
      <c r="R242" s="1192"/>
      <c r="S242" s="1192"/>
      <c r="T242" s="1212"/>
      <c r="U242" s="1212"/>
      <c r="V242" s="1212"/>
      <c r="W242" s="1212"/>
      <c r="X242" s="1214"/>
      <c r="Y242" s="1214"/>
      <c r="Z242" s="1214"/>
      <c r="AA242" s="1212"/>
      <c r="AB242" s="1212"/>
      <c r="AC242" s="1212"/>
      <c r="AD242" s="1212"/>
      <c r="AE242" s="1212"/>
      <c r="AF242" s="1212"/>
      <c r="AG242" s="1212"/>
      <c r="AH242" s="1212"/>
      <c r="AI242" s="1212"/>
      <c r="AJ242" s="1212"/>
      <c r="AK242" s="1212"/>
      <c r="AL242" s="1212"/>
      <c r="AM242" s="1212"/>
      <c r="AN242" s="1212"/>
      <c r="AO242" s="1212"/>
      <c r="AP242" s="1212"/>
      <c r="AQ242" s="1212"/>
      <c r="AR242" s="1212"/>
      <c r="AS242" s="1212"/>
      <c r="AT242" s="1212"/>
      <c r="AU242" s="1212"/>
      <c r="AV242" s="1212"/>
      <c r="AW242" s="1212"/>
      <c r="AX242" s="1212"/>
      <c r="AY242" s="1212"/>
      <c r="AZ242" s="1212"/>
      <c r="BA242" s="1212"/>
      <c r="BB242" s="1212"/>
      <c r="BC242" s="1212"/>
      <c r="BD242" s="1212"/>
      <c r="BE242" s="1212"/>
      <c r="BF242" s="1212"/>
      <c r="BG242" s="1212"/>
      <c r="BH242" s="1212"/>
      <c r="BI242" s="1212"/>
      <c r="BJ242" s="1212"/>
      <c r="BK242" s="1212"/>
      <c r="BL242" s="1212"/>
      <c r="BM242" s="1212"/>
      <c r="BN242" s="1212"/>
      <c r="BO242" s="1212"/>
      <c r="BP242" s="1212"/>
      <c r="BQ242" s="1212"/>
      <c r="BR242" s="1212"/>
      <c r="BS242" s="1212"/>
      <c r="BT242" s="1212"/>
      <c r="BU242" s="1212"/>
      <c r="BV242" s="1212"/>
      <c r="BW242" s="1212"/>
      <c r="BX242" s="1212"/>
      <c r="BY242" s="1212"/>
      <c r="BZ242" s="1212"/>
      <c r="CA242" s="1212"/>
      <c r="CB242" s="1212"/>
      <c r="CC242" s="1212"/>
      <c r="CD242" s="1212"/>
      <c r="CE242" s="1212"/>
      <c r="CF242" s="1212"/>
      <c r="CG242" s="1212"/>
      <c r="CH242" s="1212"/>
    </row>
    <row r="243" spans="1:86" s="1215" customFormat="1" x14ac:dyDescent="0.2">
      <c r="A243" s="1211"/>
      <c r="B243" s="1192"/>
      <c r="C243" s="1192"/>
      <c r="D243" s="1192"/>
      <c r="E243" s="1192"/>
      <c r="F243" s="1192"/>
      <c r="G243" s="1192"/>
      <c r="H243" s="1192"/>
      <c r="I243" s="1192"/>
      <c r="J243" s="1192"/>
      <c r="K243" s="1192"/>
      <c r="L243" s="1192"/>
      <c r="M243" s="1192"/>
      <c r="N243" s="1206"/>
      <c r="O243" s="1192"/>
      <c r="P243" s="1206"/>
      <c r="Q243" s="1192"/>
      <c r="R243" s="1192"/>
      <c r="S243" s="1192"/>
      <c r="T243" s="1212"/>
      <c r="U243" s="1212"/>
      <c r="V243" s="1212"/>
      <c r="W243" s="1212"/>
      <c r="X243" s="1214"/>
      <c r="Y243" s="1214"/>
      <c r="Z243" s="1214"/>
      <c r="AA243" s="1212"/>
      <c r="AB243" s="1212"/>
      <c r="AC243" s="1212"/>
      <c r="AD243" s="1212"/>
      <c r="AE243" s="1212"/>
      <c r="AF243" s="1212"/>
      <c r="AG243" s="1212"/>
      <c r="AH243" s="1212"/>
      <c r="AI243" s="1212"/>
      <c r="AJ243" s="1212"/>
      <c r="AK243" s="1212"/>
      <c r="AL243" s="1212"/>
      <c r="AM243" s="1212"/>
      <c r="AN243" s="1212"/>
      <c r="AO243" s="1212"/>
      <c r="AP243" s="1212"/>
      <c r="AQ243" s="1212"/>
      <c r="AR243" s="1212"/>
      <c r="AS243" s="1212"/>
      <c r="AT243" s="1212"/>
      <c r="AU243" s="1212"/>
      <c r="AV243" s="1212"/>
      <c r="AW243" s="1212"/>
      <c r="AX243" s="1212"/>
      <c r="AY243" s="1212"/>
      <c r="AZ243" s="1212"/>
      <c r="BA243" s="1212"/>
      <c r="BB243" s="1212"/>
      <c r="BC243" s="1212"/>
      <c r="BD243" s="1212"/>
      <c r="BE243" s="1212"/>
      <c r="BF243" s="1212"/>
      <c r="BG243" s="1212"/>
      <c r="BH243" s="1212"/>
      <c r="BI243" s="1212"/>
      <c r="BJ243" s="1212"/>
      <c r="BK243" s="1212"/>
      <c r="BL243" s="1212"/>
      <c r="BM243" s="1212"/>
      <c r="BN243" s="1212"/>
      <c r="BO243" s="1212"/>
      <c r="BP243" s="1212"/>
      <c r="BQ243" s="1212"/>
      <c r="BR243" s="1212"/>
      <c r="BS243" s="1212"/>
      <c r="BT243" s="1212"/>
      <c r="BU243" s="1212"/>
      <c r="BV243" s="1212"/>
      <c r="BW243" s="1212"/>
      <c r="BX243" s="1212"/>
      <c r="BY243" s="1212"/>
      <c r="BZ243" s="1212"/>
      <c r="CA243" s="1212"/>
      <c r="CB243" s="1212"/>
      <c r="CC243" s="1212"/>
      <c r="CD243" s="1212"/>
      <c r="CE243" s="1212"/>
      <c r="CF243" s="1212"/>
      <c r="CG243" s="1212"/>
      <c r="CH243" s="1212"/>
    </row>
    <row r="244" spans="1:86" s="1215" customFormat="1" x14ac:dyDescent="0.2">
      <c r="A244" s="1211"/>
      <c r="B244" s="1192"/>
      <c r="C244" s="1192"/>
      <c r="D244" s="1192"/>
      <c r="E244" s="1192"/>
      <c r="F244" s="1192"/>
      <c r="G244" s="1192"/>
      <c r="H244" s="1192"/>
      <c r="I244" s="1192"/>
      <c r="J244" s="1192"/>
      <c r="K244" s="1192"/>
      <c r="L244" s="1192"/>
      <c r="M244" s="1192"/>
      <c r="N244" s="1206"/>
      <c r="O244" s="1192"/>
      <c r="P244" s="1206"/>
      <c r="Q244" s="1192"/>
      <c r="R244" s="1192"/>
      <c r="S244" s="1192"/>
      <c r="T244" s="1212"/>
      <c r="U244" s="1212"/>
      <c r="V244" s="1212"/>
      <c r="W244" s="1212"/>
      <c r="X244" s="1214"/>
      <c r="Y244" s="1214"/>
      <c r="Z244" s="1214"/>
      <c r="AA244" s="1212"/>
      <c r="AB244" s="1212"/>
      <c r="AC244" s="1212"/>
      <c r="AD244" s="1212"/>
      <c r="AE244" s="1212"/>
      <c r="AF244" s="1212"/>
      <c r="AG244" s="1212"/>
      <c r="AH244" s="1212"/>
      <c r="AI244" s="1212"/>
      <c r="AJ244" s="1212"/>
      <c r="AK244" s="1212"/>
      <c r="AL244" s="1212"/>
      <c r="AM244" s="1212"/>
      <c r="AN244" s="1212"/>
      <c r="AO244" s="1212"/>
      <c r="AP244" s="1212"/>
      <c r="AQ244" s="1212"/>
      <c r="AR244" s="1212"/>
      <c r="AS244" s="1212"/>
      <c r="AT244" s="1212"/>
      <c r="AU244" s="1212"/>
      <c r="AV244" s="1212"/>
      <c r="AW244" s="1212"/>
      <c r="AX244" s="1212"/>
      <c r="AY244" s="1212"/>
      <c r="AZ244" s="1212"/>
      <c r="BA244" s="1212"/>
      <c r="BB244" s="1212"/>
      <c r="BC244" s="1212"/>
      <c r="BD244" s="1212"/>
      <c r="BE244" s="1212"/>
      <c r="BF244" s="1212"/>
      <c r="BG244" s="1212"/>
      <c r="BH244" s="1212"/>
      <c r="BI244" s="1212"/>
      <c r="BJ244" s="1212"/>
      <c r="BK244" s="1212"/>
      <c r="BL244" s="1212"/>
      <c r="BM244" s="1212"/>
      <c r="BN244" s="1212"/>
      <c r="BO244" s="1212"/>
      <c r="BP244" s="1212"/>
      <c r="BQ244" s="1212"/>
      <c r="BR244" s="1212"/>
      <c r="BS244" s="1212"/>
      <c r="BT244" s="1212"/>
      <c r="BU244" s="1212"/>
      <c r="BV244" s="1212"/>
      <c r="BW244" s="1212"/>
      <c r="BX244" s="1212"/>
      <c r="BY244" s="1212"/>
      <c r="BZ244" s="1212"/>
      <c r="CA244" s="1212"/>
      <c r="CB244" s="1212"/>
      <c r="CC244" s="1212"/>
      <c r="CD244" s="1212"/>
      <c r="CE244" s="1212"/>
      <c r="CF244" s="1212"/>
      <c r="CG244" s="1212"/>
      <c r="CH244" s="1212"/>
    </row>
    <row r="245" spans="1:86" s="1215" customFormat="1" x14ac:dyDescent="0.2">
      <c r="A245" s="1211"/>
      <c r="B245" s="1192"/>
      <c r="C245" s="1192"/>
      <c r="D245" s="1192"/>
      <c r="E245" s="1192"/>
      <c r="F245" s="1192"/>
      <c r="G245" s="1192"/>
      <c r="H245" s="1192"/>
      <c r="I245" s="1192"/>
      <c r="J245" s="1192"/>
      <c r="K245" s="1192"/>
      <c r="L245" s="1192"/>
      <c r="M245" s="1192"/>
      <c r="N245" s="1206"/>
      <c r="O245" s="1192"/>
      <c r="P245" s="1206"/>
      <c r="Q245" s="1192"/>
      <c r="R245" s="1192"/>
      <c r="S245" s="1192"/>
      <c r="T245" s="1212"/>
      <c r="U245" s="1212"/>
      <c r="V245" s="1212"/>
      <c r="W245" s="1212"/>
      <c r="X245" s="1214"/>
      <c r="Y245" s="1214"/>
      <c r="Z245" s="1214"/>
      <c r="AA245" s="1212"/>
      <c r="AB245" s="1212"/>
      <c r="AC245" s="1212"/>
      <c r="AD245" s="1212"/>
      <c r="AE245" s="1212"/>
      <c r="AF245" s="1212"/>
      <c r="AG245" s="1212"/>
      <c r="AH245" s="1212"/>
      <c r="AI245" s="1212"/>
      <c r="AJ245" s="1212"/>
      <c r="AK245" s="1212"/>
      <c r="AL245" s="1212"/>
      <c r="AM245" s="1212"/>
      <c r="AN245" s="1212"/>
      <c r="AO245" s="1212"/>
      <c r="AP245" s="1212"/>
      <c r="AQ245" s="1212"/>
      <c r="AR245" s="1212"/>
      <c r="AS245" s="1212"/>
      <c r="AT245" s="1212"/>
      <c r="AU245" s="1212"/>
      <c r="AV245" s="1212"/>
      <c r="AW245" s="1212"/>
      <c r="AX245" s="1212"/>
      <c r="AY245" s="1212"/>
      <c r="AZ245" s="1212"/>
      <c r="BA245" s="1212"/>
      <c r="BB245" s="1212"/>
      <c r="BC245" s="1212"/>
      <c r="BD245" s="1212"/>
      <c r="BE245" s="1212"/>
      <c r="BF245" s="1212"/>
      <c r="BG245" s="1212"/>
      <c r="BH245" s="1212"/>
      <c r="BI245" s="1212"/>
      <c r="BJ245" s="1212"/>
      <c r="BK245" s="1212"/>
      <c r="BL245" s="1212"/>
      <c r="BM245" s="1212"/>
      <c r="BN245" s="1212"/>
      <c r="BO245" s="1212"/>
      <c r="BP245" s="1212"/>
      <c r="BQ245" s="1212"/>
      <c r="BR245" s="1212"/>
      <c r="BS245" s="1212"/>
      <c r="BT245" s="1212"/>
      <c r="BU245" s="1212"/>
      <c r="BV245" s="1212"/>
      <c r="BW245" s="1212"/>
      <c r="BX245" s="1212"/>
      <c r="BY245" s="1212"/>
      <c r="BZ245" s="1212"/>
      <c r="CA245" s="1212"/>
      <c r="CB245" s="1212"/>
      <c r="CC245" s="1212"/>
      <c r="CD245" s="1212"/>
      <c r="CE245" s="1212"/>
      <c r="CF245" s="1212"/>
      <c r="CG245" s="1212"/>
      <c r="CH245" s="1212"/>
    </row>
    <row r="246" spans="1:86" s="1215" customFormat="1" x14ac:dyDescent="0.2">
      <c r="A246" s="1211"/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206"/>
      <c r="O246" s="1192"/>
      <c r="P246" s="1206"/>
      <c r="Q246" s="1192"/>
      <c r="R246" s="1192"/>
      <c r="S246" s="1192"/>
      <c r="T246" s="1212"/>
      <c r="U246" s="1212"/>
      <c r="V246" s="1212"/>
      <c r="W246" s="1212"/>
      <c r="X246" s="1214"/>
      <c r="Y246" s="1214"/>
      <c r="Z246" s="1214"/>
      <c r="AA246" s="1212"/>
      <c r="AB246" s="1212"/>
      <c r="AC246" s="1212"/>
      <c r="AD246" s="1212"/>
      <c r="AE246" s="1212"/>
      <c r="AF246" s="1212"/>
      <c r="AG246" s="1212"/>
      <c r="AH246" s="1212"/>
      <c r="AI246" s="1212"/>
      <c r="AJ246" s="1212"/>
      <c r="AK246" s="1212"/>
      <c r="AL246" s="1212"/>
      <c r="AM246" s="1212"/>
      <c r="AN246" s="1212"/>
      <c r="AO246" s="1212"/>
      <c r="AP246" s="1212"/>
      <c r="AQ246" s="1212"/>
      <c r="AR246" s="1212"/>
      <c r="AS246" s="1212"/>
      <c r="AT246" s="1212"/>
      <c r="AU246" s="1212"/>
      <c r="AV246" s="1212"/>
      <c r="AW246" s="1212"/>
      <c r="AX246" s="1212"/>
      <c r="AY246" s="1212"/>
      <c r="AZ246" s="1212"/>
      <c r="BA246" s="1212"/>
      <c r="BB246" s="1212"/>
      <c r="BC246" s="1212"/>
      <c r="BD246" s="1212"/>
      <c r="BE246" s="1212"/>
      <c r="BF246" s="1212"/>
      <c r="BG246" s="1212"/>
      <c r="BH246" s="1212"/>
      <c r="BI246" s="1212"/>
      <c r="BJ246" s="1212"/>
      <c r="BK246" s="1212"/>
      <c r="BL246" s="1212"/>
      <c r="BM246" s="1212"/>
      <c r="BN246" s="1212"/>
      <c r="BO246" s="1212"/>
      <c r="BP246" s="1212"/>
      <c r="BQ246" s="1212"/>
      <c r="BR246" s="1212"/>
      <c r="BS246" s="1212"/>
      <c r="BT246" s="1212"/>
      <c r="BU246" s="1212"/>
      <c r="BV246" s="1212"/>
      <c r="BW246" s="1212"/>
      <c r="BX246" s="1212"/>
      <c r="BY246" s="1212"/>
      <c r="BZ246" s="1212"/>
      <c r="CA246" s="1212"/>
      <c r="CB246" s="1212"/>
      <c r="CC246" s="1212"/>
      <c r="CD246" s="1212"/>
      <c r="CE246" s="1212"/>
      <c r="CF246" s="1212"/>
      <c r="CG246" s="1212"/>
      <c r="CH246" s="1212"/>
    </row>
    <row r="247" spans="1:86" s="1215" customFormat="1" x14ac:dyDescent="0.2">
      <c r="A247" s="1211"/>
      <c r="B247" s="1192"/>
      <c r="C247" s="1192"/>
      <c r="D247" s="1192"/>
      <c r="E247" s="1192"/>
      <c r="F247" s="1192"/>
      <c r="G247" s="1192"/>
      <c r="H247" s="1192"/>
      <c r="I247" s="1192"/>
      <c r="J247" s="1192"/>
      <c r="K247" s="1192"/>
      <c r="L247" s="1192"/>
      <c r="M247" s="1192"/>
      <c r="N247" s="1206"/>
      <c r="O247" s="1192"/>
      <c r="P247" s="1206"/>
      <c r="Q247" s="1192"/>
      <c r="R247" s="1192"/>
      <c r="S247" s="1192"/>
      <c r="T247" s="1212"/>
      <c r="U247" s="1212"/>
      <c r="V247" s="1212"/>
      <c r="W247" s="1212"/>
      <c r="X247" s="1214"/>
      <c r="Y247" s="1214"/>
      <c r="Z247" s="1214"/>
      <c r="AA247" s="1212"/>
      <c r="AB247" s="1212"/>
      <c r="AC247" s="1212"/>
      <c r="AD247" s="1212"/>
      <c r="AE247" s="1212"/>
      <c r="AF247" s="1212"/>
      <c r="AG247" s="1212"/>
      <c r="AH247" s="1212"/>
      <c r="AI247" s="1212"/>
      <c r="AJ247" s="1212"/>
      <c r="AK247" s="1212"/>
      <c r="AL247" s="1212"/>
      <c r="AM247" s="1212"/>
      <c r="AN247" s="1212"/>
      <c r="AO247" s="1212"/>
      <c r="AP247" s="1212"/>
      <c r="AQ247" s="1212"/>
      <c r="AR247" s="1212"/>
      <c r="AS247" s="1212"/>
      <c r="AT247" s="1212"/>
      <c r="AU247" s="1212"/>
      <c r="AV247" s="1212"/>
      <c r="AW247" s="1212"/>
      <c r="AX247" s="1212"/>
      <c r="AY247" s="1212"/>
      <c r="AZ247" s="1212"/>
      <c r="BA247" s="1212"/>
      <c r="BB247" s="1212"/>
      <c r="BC247" s="1212"/>
      <c r="BD247" s="1212"/>
      <c r="BE247" s="1212"/>
      <c r="BF247" s="1212"/>
      <c r="BG247" s="1212"/>
      <c r="BH247" s="1212"/>
      <c r="BI247" s="1212"/>
      <c r="BJ247" s="1212"/>
      <c r="BK247" s="1212"/>
      <c r="BL247" s="1212"/>
      <c r="BM247" s="1212"/>
      <c r="BN247" s="1212"/>
      <c r="BO247" s="1212"/>
      <c r="BP247" s="1212"/>
      <c r="BQ247" s="1212"/>
      <c r="BR247" s="1212"/>
      <c r="BS247" s="1212"/>
      <c r="BT247" s="1212"/>
      <c r="BU247" s="1212"/>
      <c r="BV247" s="1212"/>
      <c r="BW247" s="1212"/>
      <c r="BX247" s="1212"/>
      <c r="BY247" s="1212"/>
      <c r="BZ247" s="1212"/>
      <c r="CA247" s="1212"/>
      <c r="CB247" s="1212"/>
      <c r="CC247" s="1212"/>
      <c r="CD247" s="1212"/>
      <c r="CE247" s="1212"/>
      <c r="CF247" s="1212"/>
      <c r="CG247" s="1212"/>
      <c r="CH247" s="1212"/>
    </row>
    <row r="248" spans="1:86" s="1215" customFormat="1" x14ac:dyDescent="0.2">
      <c r="A248" s="1211"/>
      <c r="B248" s="1192"/>
      <c r="C248" s="1192"/>
      <c r="D248" s="1192"/>
      <c r="E248" s="1192"/>
      <c r="F248" s="1192"/>
      <c r="G248" s="1192"/>
      <c r="H248" s="1192"/>
      <c r="I248" s="1192"/>
      <c r="J248" s="1192"/>
      <c r="K248" s="1192"/>
      <c r="L248" s="1192"/>
      <c r="M248" s="1192"/>
      <c r="N248" s="1206"/>
      <c r="O248" s="1192"/>
      <c r="P248" s="1206"/>
      <c r="Q248" s="1192"/>
      <c r="R248" s="1192"/>
      <c r="S248" s="1192"/>
      <c r="T248" s="1212"/>
      <c r="U248" s="1212"/>
      <c r="V248" s="1212"/>
      <c r="W248" s="1212"/>
      <c r="X248" s="1214"/>
      <c r="Y248" s="1214"/>
      <c r="Z248" s="1214"/>
      <c r="AA248" s="1212"/>
      <c r="AB248" s="1212"/>
      <c r="AC248" s="1212"/>
      <c r="AD248" s="1212"/>
      <c r="AE248" s="1212"/>
      <c r="AF248" s="1212"/>
      <c r="AG248" s="1212"/>
      <c r="AH248" s="1212"/>
      <c r="AI248" s="1212"/>
      <c r="AJ248" s="1212"/>
      <c r="AK248" s="1212"/>
      <c r="AL248" s="1212"/>
      <c r="AM248" s="1212"/>
      <c r="AN248" s="1212"/>
      <c r="AO248" s="1212"/>
      <c r="AP248" s="1212"/>
      <c r="AQ248" s="1212"/>
      <c r="AR248" s="1212"/>
      <c r="AS248" s="1212"/>
      <c r="AT248" s="1212"/>
      <c r="AU248" s="1212"/>
      <c r="AV248" s="1212"/>
      <c r="AW248" s="1212"/>
      <c r="AX248" s="1212"/>
      <c r="AY248" s="1212"/>
      <c r="AZ248" s="1212"/>
      <c r="BA248" s="1212"/>
      <c r="BB248" s="1212"/>
      <c r="BC248" s="1212"/>
      <c r="BD248" s="1212"/>
      <c r="BE248" s="1212"/>
      <c r="BF248" s="1212"/>
      <c r="BG248" s="1212"/>
      <c r="BH248" s="1212"/>
      <c r="BI248" s="1212"/>
      <c r="BJ248" s="1212"/>
      <c r="BK248" s="1212"/>
      <c r="BL248" s="1212"/>
      <c r="BM248" s="1212"/>
      <c r="BN248" s="1212"/>
      <c r="BO248" s="1212"/>
      <c r="BP248" s="1212"/>
      <c r="BQ248" s="1212"/>
      <c r="BR248" s="1212"/>
      <c r="BS248" s="1212"/>
      <c r="BT248" s="1212"/>
      <c r="BU248" s="1212"/>
      <c r="BV248" s="1212"/>
      <c r="BW248" s="1212"/>
      <c r="BX248" s="1212"/>
      <c r="BY248" s="1212"/>
      <c r="BZ248" s="1212"/>
      <c r="CA248" s="1212"/>
      <c r="CB248" s="1212"/>
      <c r="CC248" s="1212"/>
      <c r="CD248" s="1212"/>
      <c r="CE248" s="1212"/>
      <c r="CF248" s="1212"/>
      <c r="CG248" s="1212"/>
      <c r="CH248" s="1212"/>
    </row>
    <row r="249" spans="1:86" s="1215" customFormat="1" x14ac:dyDescent="0.2">
      <c r="A249" s="1211"/>
      <c r="B249" s="1192"/>
      <c r="C249" s="1192"/>
      <c r="D249" s="1192"/>
      <c r="E249" s="1192"/>
      <c r="F249" s="1192"/>
      <c r="G249" s="1192"/>
      <c r="H249" s="1192"/>
      <c r="I249" s="1192"/>
      <c r="J249" s="1192"/>
      <c r="K249" s="1192"/>
      <c r="L249" s="1192"/>
      <c r="M249" s="1192"/>
      <c r="N249" s="1206"/>
      <c r="O249" s="1192"/>
      <c r="P249" s="1206"/>
      <c r="Q249" s="1192"/>
      <c r="R249" s="1192"/>
      <c r="S249" s="1192"/>
      <c r="T249" s="1212"/>
      <c r="U249" s="1212"/>
      <c r="V249" s="1212"/>
      <c r="W249" s="1212"/>
      <c r="X249" s="1214"/>
      <c r="Y249" s="1214"/>
      <c r="Z249" s="1214"/>
      <c r="AA249" s="1212"/>
      <c r="AB249" s="1212"/>
      <c r="AC249" s="1212"/>
      <c r="AD249" s="1212"/>
      <c r="AE249" s="1212"/>
      <c r="AF249" s="1212"/>
      <c r="AG249" s="1212"/>
      <c r="AH249" s="1212"/>
      <c r="AI249" s="1212"/>
      <c r="AJ249" s="1212"/>
      <c r="AK249" s="1212"/>
      <c r="AL249" s="1212"/>
      <c r="AM249" s="1212"/>
      <c r="AN249" s="1212"/>
      <c r="AO249" s="1212"/>
      <c r="AP249" s="1212"/>
      <c r="AQ249" s="1212"/>
      <c r="AR249" s="1212"/>
      <c r="AS249" s="1212"/>
      <c r="AT249" s="1212"/>
      <c r="AU249" s="1212"/>
      <c r="AV249" s="1212"/>
      <c r="AW249" s="1212"/>
      <c r="AX249" s="1212"/>
      <c r="AY249" s="1212"/>
      <c r="AZ249" s="1212"/>
      <c r="BA249" s="1212"/>
      <c r="BB249" s="1212"/>
      <c r="BC249" s="1212"/>
      <c r="BD249" s="1212"/>
      <c r="BE249" s="1212"/>
      <c r="BF249" s="1212"/>
      <c r="BG249" s="1212"/>
      <c r="BH249" s="1212"/>
      <c r="BI249" s="1212"/>
      <c r="BJ249" s="1212"/>
      <c r="BK249" s="1212"/>
      <c r="BL249" s="1212"/>
      <c r="BM249" s="1212"/>
      <c r="BN249" s="1212"/>
      <c r="BO249" s="1212"/>
      <c r="BP249" s="1212"/>
      <c r="BQ249" s="1212"/>
      <c r="BR249" s="1212"/>
      <c r="BS249" s="1212"/>
      <c r="BT249" s="1212"/>
      <c r="BU249" s="1212"/>
      <c r="BV249" s="1212"/>
      <c r="BW249" s="1212"/>
      <c r="BX249" s="1212"/>
      <c r="BY249" s="1212"/>
      <c r="BZ249" s="1212"/>
      <c r="CA249" s="1212"/>
      <c r="CB249" s="1212"/>
      <c r="CC249" s="1212"/>
      <c r="CD249" s="1212"/>
      <c r="CE249" s="1212"/>
      <c r="CF249" s="1212"/>
      <c r="CG249" s="1212"/>
      <c r="CH249" s="1212"/>
    </row>
    <row r="250" spans="1:86" s="1215" customFormat="1" x14ac:dyDescent="0.2">
      <c r="A250" s="1211"/>
      <c r="B250" s="1192"/>
      <c r="C250" s="1192"/>
      <c r="D250" s="1192"/>
      <c r="E250" s="1192"/>
      <c r="F250" s="1192"/>
      <c r="G250" s="1192"/>
      <c r="H250" s="1192"/>
      <c r="I250" s="1192"/>
      <c r="J250" s="1192"/>
      <c r="K250" s="1192"/>
      <c r="L250" s="1192"/>
      <c r="M250" s="1192"/>
      <c r="N250" s="1206"/>
      <c r="O250" s="1192"/>
      <c r="P250" s="1206"/>
      <c r="Q250" s="1192"/>
      <c r="R250" s="1192"/>
      <c r="S250" s="1192"/>
      <c r="T250" s="1212"/>
      <c r="U250" s="1212"/>
      <c r="V250" s="1212"/>
      <c r="W250" s="1212"/>
      <c r="X250" s="1214"/>
      <c r="Y250" s="1214"/>
      <c r="Z250" s="1214"/>
      <c r="AA250" s="1212"/>
      <c r="AB250" s="1212"/>
      <c r="AC250" s="1212"/>
      <c r="AD250" s="1212"/>
      <c r="AE250" s="1212"/>
      <c r="AF250" s="1212"/>
      <c r="AG250" s="1212"/>
      <c r="AH250" s="1212"/>
      <c r="AI250" s="1212"/>
      <c r="AJ250" s="1212"/>
      <c r="AK250" s="1212"/>
      <c r="AL250" s="1212"/>
      <c r="AM250" s="1212"/>
      <c r="AN250" s="1212"/>
      <c r="AO250" s="1212"/>
      <c r="AP250" s="1212"/>
      <c r="AQ250" s="1212"/>
      <c r="AR250" s="1212"/>
      <c r="AS250" s="1212"/>
      <c r="AT250" s="1212"/>
      <c r="AU250" s="1212"/>
      <c r="AV250" s="1212"/>
      <c r="AW250" s="1212"/>
      <c r="AX250" s="1212"/>
      <c r="AY250" s="1212"/>
      <c r="AZ250" s="1212"/>
      <c r="BA250" s="1212"/>
      <c r="BB250" s="1212"/>
      <c r="BC250" s="1212"/>
      <c r="BD250" s="1212"/>
      <c r="BE250" s="1212"/>
      <c r="BF250" s="1212"/>
      <c r="BG250" s="1212"/>
      <c r="BH250" s="1212"/>
      <c r="BI250" s="1212"/>
      <c r="BJ250" s="1212"/>
      <c r="BK250" s="1212"/>
      <c r="BL250" s="1212"/>
      <c r="BM250" s="1212"/>
      <c r="BN250" s="1212"/>
      <c r="BO250" s="1212"/>
      <c r="BP250" s="1212"/>
      <c r="BQ250" s="1212"/>
      <c r="BR250" s="1212"/>
      <c r="BS250" s="1212"/>
      <c r="BT250" s="1212"/>
      <c r="BU250" s="1212"/>
      <c r="BV250" s="1212"/>
      <c r="BW250" s="1212"/>
      <c r="BX250" s="1212"/>
      <c r="BY250" s="1212"/>
      <c r="BZ250" s="1212"/>
      <c r="CA250" s="1212"/>
      <c r="CB250" s="1212"/>
      <c r="CC250" s="1212"/>
      <c r="CD250" s="1212"/>
      <c r="CE250" s="1212"/>
      <c r="CF250" s="1212"/>
      <c r="CG250" s="1212"/>
      <c r="CH250" s="1212"/>
    </row>
    <row r="251" spans="1:86" s="1215" customFormat="1" x14ac:dyDescent="0.2">
      <c r="A251" s="1211"/>
      <c r="B251" s="1192"/>
      <c r="C251" s="1192"/>
      <c r="D251" s="1192"/>
      <c r="E251" s="1192"/>
      <c r="F251" s="1192"/>
      <c r="G251" s="1192"/>
      <c r="H251" s="1192"/>
      <c r="I251" s="1192"/>
      <c r="J251" s="1192"/>
      <c r="K251" s="1192"/>
      <c r="L251" s="1192"/>
      <c r="M251" s="1192"/>
      <c r="N251" s="1206"/>
      <c r="O251" s="1192"/>
      <c r="P251" s="1206"/>
      <c r="Q251" s="1192"/>
      <c r="R251" s="1192"/>
      <c r="S251" s="1192"/>
      <c r="T251" s="1212"/>
      <c r="U251" s="1212"/>
      <c r="V251" s="1212"/>
      <c r="W251" s="1212"/>
      <c r="X251" s="1214"/>
      <c r="Y251" s="1214"/>
      <c r="Z251" s="1214"/>
      <c r="AA251" s="1212"/>
      <c r="AB251" s="1212"/>
      <c r="AC251" s="1212"/>
      <c r="AD251" s="1212"/>
      <c r="AE251" s="1212"/>
      <c r="AF251" s="1212"/>
      <c r="AG251" s="1212"/>
      <c r="AH251" s="1212"/>
      <c r="AI251" s="1212"/>
      <c r="AJ251" s="1212"/>
      <c r="AK251" s="1212"/>
      <c r="AL251" s="1212"/>
      <c r="AM251" s="1212"/>
      <c r="AN251" s="1212"/>
      <c r="AO251" s="1212"/>
      <c r="AP251" s="1212"/>
      <c r="AQ251" s="1212"/>
      <c r="AR251" s="1212"/>
      <c r="AS251" s="1212"/>
      <c r="AT251" s="1212"/>
      <c r="AU251" s="1212"/>
      <c r="AV251" s="1212"/>
      <c r="AW251" s="1212"/>
      <c r="AX251" s="1212"/>
      <c r="AY251" s="1212"/>
      <c r="AZ251" s="1212"/>
      <c r="BA251" s="1212"/>
      <c r="BB251" s="1212"/>
      <c r="BC251" s="1212"/>
      <c r="BD251" s="1212"/>
      <c r="BE251" s="1212"/>
      <c r="BF251" s="1212"/>
      <c r="BG251" s="1212"/>
      <c r="BH251" s="1212"/>
      <c r="BI251" s="1212"/>
      <c r="BJ251" s="1212"/>
      <c r="BK251" s="1212"/>
      <c r="BL251" s="1212"/>
      <c r="BM251" s="1212"/>
      <c r="BN251" s="1212"/>
      <c r="BO251" s="1212"/>
      <c r="BP251" s="1212"/>
      <c r="BQ251" s="1212"/>
      <c r="BR251" s="1212"/>
      <c r="BS251" s="1212"/>
      <c r="BT251" s="1212"/>
      <c r="BU251" s="1212"/>
      <c r="BV251" s="1212"/>
      <c r="BW251" s="1212"/>
      <c r="BX251" s="1212"/>
      <c r="BY251" s="1212"/>
      <c r="BZ251" s="1212"/>
      <c r="CA251" s="1212"/>
      <c r="CB251" s="1212"/>
      <c r="CC251" s="1212"/>
      <c r="CD251" s="1212"/>
      <c r="CE251" s="1212"/>
      <c r="CF251" s="1212"/>
      <c r="CG251" s="1212"/>
      <c r="CH251" s="1212"/>
    </row>
    <row r="252" spans="1:86" s="1215" customFormat="1" x14ac:dyDescent="0.2">
      <c r="A252" s="1211"/>
      <c r="B252" s="1192"/>
      <c r="C252" s="1192"/>
      <c r="D252" s="1192"/>
      <c r="E252" s="1192"/>
      <c r="F252" s="1192"/>
      <c r="G252" s="1192"/>
      <c r="H252" s="1192"/>
      <c r="I252" s="1192"/>
      <c r="J252" s="1192"/>
      <c r="K252" s="1192"/>
      <c r="L252" s="1192"/>
      <c r="M252" s="1192"/>
      <c r="N252" s="1206"/>
      <c r="O252" s="1192"/>
      <c r="P252" s="1206"/>
      <c r="Q252" s="1192"/>
      <c r="R252" s="1192"/>
      <c r="S252" s="1192"/>
      <c r="T252" s="1212"/>
      <c r="U252" s="1212"/>
      <c r="V252" s="1212"/>
      <c r="W252" s="1212"/>
      <c r="X252" s="1214"/>
      <c r="Y252" s="1214"/>
      <c r="Z252" s="1214"/>
      <c r="AA252" s="1212"/>
      <c r="AB252" s="1212"/>
      <c r="AC252" s="1212"/>
      <c r="AD252" s="1212"/>
      <c r="AE252" s="1212"/>
      <c r="AF252" s="1212"/>
      <c r="AG252" s="1212"/>
      <c r="AH252" s="1212"/>
      <c r="AI252" s="1212"/>
      <c r="AJ252" s="1212"/>
      <c r="AK252" s="1212"/>
      <c r="AL252" s="1212"/>
      <c r="AM252" s="1212"/>
      <c r="AN252" s="1212"/>
      <c r="AO252" s="1212"/>
      <c r="AP252" s="1212"/>
      <c r="AQ252" s="1212"/>
      <c r="AR252" s="1212"/>
      <c r="AS252" s="1212"/>
      <c r="AT252" s="1212"/>
      <c r="AU252" s="1212"/>
      <c r="AV252" s="1212"/>
      <c r="AW252" s="1212"/>
      <c r="AX252" s="1212"/>
      <c r="AY252" s="1212"/>
      <c r="AZ252" s="1212"/>
      <c r="BA252" s="1212"/>
      <c r="BB252" s="1212"/>
      <c r="BC252" s="1212"/>
      <c r="BD252" s="1212"/>
      <c r="BE252" s="1212"/>
      <c r="BF252" s="1212"/>
      <c r="BG252" s="1212"/>
      <c r="BH252" s="1212"/>
      <c r="BI252" s="1212"/>
      <c r="BJ252" s="1212"/>
      <c r="BK252" s="1212"/>
      <c r="BL252" s="1212"/>
      <c r="BM252" s="1212"/>
      <c r="BN252" s="1212"/>
      <c r="BO252" s="1212"/>
      <c r="BP252" s="1212"/>
      <c r="BQ252" s="1212"/>
      <c r="BR252" s="1212"/>
      <c r="BS252" s="1212"/>
      <c r="BT252" s="1212"/>
      <c r="BU252" s="1212"/>
      <c r="BV252" s="1212"/>
      <c r="BW252" s="1212"/>
      <c r="BX252" s="1212"/>
      <c r="BY252" s="1212"/>
      <c r="BZ252" s="1212"/>
      <c r="CA252" s="1212"/>
      <c r="CB252" s="1212"/>
      <c r="CC252" s="1212"/>
      <c r="CD252" s="1212"/>
      <c r="CE252" s="1212"/>
      <c r="CF252" s="1212"/>
      <c r="CG252" s="1212"/>
      <c r="CH252" s="1212"/>
    </row>
    <row r="253" spans="1:86" s="1215" customFormat="1" x14ac:dyDescent="0.2">
      <c r="A253" s="1211"/>
      <c r="B253" s="1192"/>
      <c r="C253" s="1192"/>
      <c r="D253" s="1192"/>
      <c r="E253" s="1192"/>
      <c r="F253" s="1192"/>
      <c r="G253" s="1192"/>
      <c r="H253" s="1192"/>
      <c r="I253" s="1192"/>
      <c r="J253" s="1192"/>
      <c r="K253" s="1192"/>
      <c r="L253" s="1192"/>
      <c r="M253" s="1192"/>
      <c r="N253" s="1206"/>
      <c r="O253" s="1192"/>
      <c r="P253" s="1206"/>
      <c r="Q253" s="1192"/>
      <c r="R253" s="1192"/>
      <c r="S253" s="1192"/>
      <c r="T253" s="1212"/>
      <c r="U253" s="1212"/>
      <c r="V253" s="1212"/>
      <c r="W253" s="1212"/>
      <c r="X253" s="1214"/>
      <c r="Y253" s="1214"/>
      <c r="Z253" s="1214"/>
      <c r="AA253" s="1212"/>
      <c r="AB253" s="1212"/>
      <c r="AC253" s="1212"/>
      <c r="AD253" s="1212"/>
      <c r="AE253" s="1212"/>
      <c r="AF253" s="1212"/>
      <c r="AG253" s="1212"/>
      <c r="AH253" s="1212"/>
      <c r="AI253" s="1212"/>
      <c r="AJ253" s="1212"/>
      <c r="AK253" s="1212"/>
      <c r="AL253" s="1212"/>
      <c r="AM253" s="1212"/>
      <c r="AN253" s="1212"/>
      <c r="AO253" s="1212"/>
      <c r="AP253" s="1212"/>
      <c r="AQ253" s="1212"/>
      <c r="AR253" s="1212"/>
      <c r="AS253" s="1212"/>
      <c r="AT253" s="1212"/>
      <c r="AU253" s="1212"/>
      <c r="AV253" s="1212"/>
      <c r="AW253" s="1212"/>
      <c r="AX253" s="1212"/>
      <c r="AY253" s="1212"/>
      <c r="AZ253" s="1212"/>
      <c r="BA253" s="1212"/>
      <c r="BB253" s="1212"/>
      <c r="BC253" s="1212"/>
      <c r="BD253" s="1212"/>
      <c r="BE253" s="1212"/>
      <c r="BF253" s="1212"/>
      <c r="BG253" s="1212"/>
      <c r="BH253" s="1212"/>
      <c r="BI253" s="1212"/>
      <c r="BJ253" s="1212"/>
      <c r="BK253" s="1212"/>
      <c r="BL253" s="1212"/>
      <c r="BM253" s="1212"/>
      <c r="BN253" s="1212"/>
      <c r="BO253" s="1212"/>
      <c r="BP253" s="1212"/>
      <c r="BQ253" s="1212"/>
      <c r="BR253" s="1212"/>
      <c r="BS253" s="1212"/>
      <c r="BT253" s="1212"/>
      <c r="BU253" s="1212"/>
      <c r="BV253" s="1212"/>
      <c r="BW253" s="1212"/>
      <c r="BX253" s="1212"/>
      <c r="BY253" s="1212"/>
      <c r="BZ253" s="1212"/>
      <c r="CA253" s="1212"/>
      <c r="CB253" s="1212"/>
      <c r="CC253" s="1212"/>
      <c r="CD253" s="1212"/>
      <c r="CE253" s="1212"/>
      <c r="CF253" s="1212"/>
      <c r="CG253" s="1212"/>
      <c r="CH253" s="1212"/>
    </row>
    <row r="254" spans="1:86" s="1215" customFormat="1" x14ac:dyDescent="0.2">
      <c r="A254" s="1211"/>
      <c r="B254" s="1192"/>
      <c r="C254" s="1192"/>
      <c r="D254" s="1192"/>
      <c r="E254" s="1192"/>
      <c r="F254" s="1192"/>
      <c r="G254" s="1192"/>
      <c r="H254" s="1192"/>
      <c r="I254" s="1192"/>
      <c r="J254" s="1192"/>
      <c r="K254" s="1192"/>
      <c r="L254" s="1192"/>
      <c r="M254" s="1192"/>
      <c r="N254" s="1206"/>
      <c r="O254" s="1192"/>
      <c r="P254" s="1206"/>
      <c r="Q254" s="1192"/>
      <c r="R254" s="1192"/>
      <c r="S254" s="1192"/>
      <c r="T254" s="1212"/>
      <c r="U254" s="1212"/>
      <c r="V254" s="1212"/>
      <c r="W254" s="1212"/>
      <c r="X254" s="1214"/>
      <c r="Y254" s="1214"/>
      <c r="Z254" s="1214"/>
      <c r="AA254" s="1212"/>
      <c r="AB254" s="1212"/>
      <c r="AC254" s="1212"/>
      <c r="AD254" s="1212"/>
      <c r="AE254" s="1212"/>
      <c r="AF254" s="1212"/>
      <c r="AG254" s="1212"/>
      <c r="AH254" s="1212"/>
      <c r="AI254" s="1212"/>
      <c r="AJ254" s="1212"/>
      <c r="AK254" s="1212"/>
      <c r="AL254" s="1212"/>
      <c r="AM254" s="1212"/>
      <c r="AN254" s="1212"/>
      <c r="AO254" s="1212"/>
      <c r="AP254" s="1212"/>
      <c r="AQ254" s="1212"/>
      <c r="AR254" s="1212"/>
      <c r="AS254" s="1212"/>
      <c r="AT254" s="1212"/>
      <c r="AU254" s="1212"/>
      <c r="AV254" s="1212"/>
      <c r="AW254" s="1212"/>
      <c r="AX254" s="1212"/>
      <c r="AY254" s="1212"/>
      <c r="AZ254" s="1212"/>
      <c r="BA254" s="1212"/>
      <c r="BB254" s="1212"/>
      <c r="BC254" s="1212"/>
      <c r="BD254" s="1212"/>
      <c r="BE254" s="1212"/>
      <c r="BF254" s="1212"/>
      <c r="BG254" s="1212"/>
      <c r="BH254" s="1212"/>
      <c r="BI254" s="1212"/>
      <c r="BJ254" s="1212"/>
      <c r="BK254" s="1212"/>
      <c r="BL254" s="1212"/>
      <c r="BM254" s="1212"/>
      <c r="BN254" s="1212"/>
      <c r="BO254" s="1212"/>
      <c r="BP254" s="1212"/>
      <c r="BQ254" s="1212"/>
      <c r="BR254" s="1212"/>
      <c r="BS254" s="1212"/>
      <c r="BT254" s="1212"/>
      <c r="BU254" s="1212"/>
      <c r="BV254" s="1212"/>
      <c r="BW254" s="1212"/>
      <c r="BX254" s="1212"/>
      <c r="BY254" s="1212"/>
      <c r="BZ254" s="1212"/>
      <c r="CA254" s="1212"/>
      <c r="CB254" s="1212"/>
      <c r="CC254" s="1212"/>
      <c r="CD254" s="1212"/>
      <c r="CE254" s="1212"/>
      <c r="CF254" s="1212"/>
      <c r="CG254" s="1212"/>
      <c r="CH254" s="1212"/>
    </row>
    <row r="255" spans="1:86" s="1215" customFormat="1" x14ac:dyDescent="0.2">
      <c r="A255" s="1211"/>
      <c r="B255" s="1192"/>
      <c r="C255" s="1192"/>
      <c r="D255" s="1192"/>
      <c r="E255" s="1192"/>
      <c r="F255" s="1192"/>
      <c r="G255" s="1192"/>
      <c r="H255" s="1192"/>
      <c r="I255" s="1192"/>
      <c r="J255" s="1192"/>
      <c r="K255" s="1192"/>
      <c r="L255" s="1192"/>
      <c r="M255" s="1192"/>
      <c r="N255" s="1206"/>
      <c r="O255" s="1192"/>
      <c r="P255" s="1206"/>
      <c r="Q255" s="1192"/>
      <c r="R255" s="1192"/>
      <c r="S255" s="1192"/>
      <c r="T255" s="1212"/>
      <c r="U255" s="1212"/>
      <c r="V255" s="1212"/>
      <c r="W255" s="1212"/>
      <c r="X255" s="1214"/>
      <c r="Y255" s="1214"/>
      <c r="Z255" s="1214"/>
      <c r="AA255" s="1212"/>
      <c r="AB255" s="1212"/>
      <c r="AC255" s="1212"/>
      <c r="AD255" s="1212"/>
      <c r="AE255" s="1212"/>
      <c r="AF255" s="1212"/>
      <c r="AG255" s="1212"/>
      <c r="AH255" s="1212"/>
      <c r="AI255" s="1212"/>
      <c r="AJ255" s="1212"/>
      <c r="AK255" s="1212"/>
      <c r="AL255" s="1212"/>
      <c r="AM255" s="1212"/>
      <c r="AN255" s="1212"/>
      <c r="AO255" s="1212"/>
      <c r="AP255" s="1212"/>
      <c r="AQ255" s="1212"/>
      <c r="AR255" s="1212"/>
      <c r="AS255" s="1212"/>
      <c r="AT255" s="1212"/>
      <c r="AU255" s="1212"/>
      <c r="AV255" s="1212"/>
      <c r="AW255" s="1212"/>
      <c r="AX255" s="1212"/>
      <c r="AY255" s="1212"/>
      <c r="AZ255" s="1212"/>
      <c r="BA255" s="1212"/>
      <c r="BB255" s="1212"/>
      <c r="BC255" s="1212"/>
      <c r="BD255" s="1212"/>
      <c r="BE255" s="1212"/>
      <c r="BF255" s="1212"/>
      <c r="BG255" s="1212"/>
      <c r="BH255" s="1212"/>
      <c r="BI255" s="1212"/>
      <c r="BJ255" s="1212"/>
      <c r="BK255" s="1212"/>
      <c r="BL255" s="1212"/>
      <c r="BM255" s="1212"/>
      <c r="BN255" s="1212"/>
      <c r="BO255" s="1212"/>
      <c r="BP255" s="1212"/>
      <c r="BQ255" s="1212"/>
      <c r="BR255" s="1212"/>
      <c r="BS255" s="1212"/>
      <c r="BT255" s="1212"/>
      <c r="BU255" s="1212"/>
      <c r="BV255" s="1212"/>
      <c r="BW255" s="1212"/>
      <c r="BX255" s="1212"/>
      <c r="BY255" s="1212"/>
      <c r="BZ255" s="1212"/>
      <c r="CA255" s="1212"/>
      <c r="CB255" s="1212"/>
      <c r="CC255" s="1212"/>
      <c r="CD255" s="1212"/>
      <c r="CE255" s="1212"/>
      <c r="CF255" s="1212"/>
      <c r="CG255" s="1212"/>
      <c r="CH255" s="1212"/>
    </row>
    <row r="256" spans="1:86" s="1215" customFormat="1" x14ac:dyDescent="0.2">
      <c r="A256" s="1211"/>
      <c r="B256" s="1192"/>
      <c r="C256" s="1192"/>
      <c r="D256" s="1192"/>
      <c r="E256" s="1192"/>
      <c r="F256" s="1192"/>
      <c r="G256" s="1192"/>
      <c r="H256" s="1192"/>
      <c r="I256" s="1192"/>
      <c r="J256" s="1192"/>
      <c r="K256" s="1192"/>
      <c r="L256" s="1192"/>
      <c r="M256" s="1192"/>
      <c r="N256" s="1206"/>
      <c r="O256" s="1192"/>
      <c r="P256" s="1206"/>
      <c r="Q256" s="1192"/>
      <c r="R256" s="1192"/>
      <c r="S256" s="1192"/>
      <c r="T256" s="1212"/>
      <c r="U256" s="1212"/>
      <c r="V256" s="1212"/>
      <c r="W256" s="1212"/>
      <c r="X256" s="1214"/>
      <c r="Y256" s="1214"/>
      <c r="Z256" s="1214"/>
      <c r="AA256" s="1212"/>
      <c r="AB256" s="1212"/>
      <c r="AC256" s="1212"/>
      <c r="AD256" s="1212"/>
      <c r="AE256" s="1212"/>
      <c r="AF256" s="1212"/>
      <c r="AG256" s="1212"/>
      <c r="AH256" s="1212"/>
      <c r="AI256" s="1212"/>
      <c r="AJ256" s="1212"/>
      <c r="AK256" s="1212"/>
      <c r="AL256" s="1212"/>
      <c r="AM256" s="1212"/>
      <c r="AN256" s="1212"/>
      <c r="AO256" s="1212"/>
      <c r="AP256" s="1212"/>
      <c r="AQ256" s="1212"/>
      <c r="AR256" s="1212"/>
      <c r="AS256" s="1212"/>
      <c r="AT256" s="1212"/>
      <c r="AU256" s="1212"/>
      <c r="AV256" s="1212"/>
      <c r="AW256" s="1212"/>
      <c r="AX256" s="1212"/>
      <c r="AY256" s="1212"/>
      <c r="AZ256" s="1212"/>
      <c r="BA256" s="1212"/>
      <c r="BB256" s="1212"/>
      <c r="BC256" s="1212"/>
      <c r="BD256" s="1212"/>
      <c r="BE256" s="1212"/>
      <c r="BF256" s="1212"/>
      <c r="BG256" s="1212"/>
      <c r="BH256" s="1212"/>
      <c r="BI256" s="1212"/>
      <c r="BJ256" s="1212"/>
      <c r="BK256" s="1212"/>
      <c r="BL256" s="1212"/>
      <c r="BM256" s="1212"/>
      <c r="BN256" s="1212"/>
      <c r="BO256" s="1212"/>
      <c r="BP256" s="1212"/>
      <c r="BQ256" s="1212"/>
      <c r="BR256" s="1212"/>
      <c r="BS256" s="1212"/>
      <c r="BT256" s="1212"/>
      <c r="BU256" s="1212"/>
      <c r="BV256" s="1212"/>
      <c r="BW256" s="1212"/>
      <c r="BX256" s="1212"/>
      <c r="BY256" s="1212"/>
      <c r="BZ256" s="1212"/>
      <c r="CA256" s="1212"/>
      <c r="CB256" s="1212"/>
      <c r="CC256" s="1212"/>
      <c r="CD256" s="1212"/>
      <c r="CE256" s="1212"/>
      <c r="CF256" s="1212"/>
      <c r="CG256" s="1212"/>
      <c r="CH256" s="1212"/>
    </row>
    <row r="257" spans="1:86" s="1215" customFormat="1" x14ac:dyDescent="0.2">
      <c r="A257" s="1211"/>
      <c r="B257" s="1192"/>
      <c r="C257" s="1192"/>
      <c r="D257" s="1192"/>
      <c r="E257" s="1192"/>
      <c r="F257" s="1192"/>
      <c r="G257" s="1192"/>
      <c r="H257" s="1192"/>
      <c r="I257" s="1192"/>
      <c r="J257" s="1192"/>
      <c r="K257" s="1192"/>
      <c r="L257" s="1192"/>
      <c r="M257" s="1192"/>
      <c r="N257" s="1206"/>
      <c r="O257" s="1192"/>
      <c r="P257" s="1206"/>
      <c r="Q257" s="1192"/>
      <c r="R257" s="1192"/>
      <c r="S257" s="1192"/>
      <c r="T257" s="1212"/>
      <c r="U257" s="1212"/>
      <c r="V257" s="1212"/>
      <c r="W257" s="1212"/>
      <c r="X257" s="1214"/>
      <c r="Y257" s="1214"/>
      <c r="Z257" s="1214"/>
      <c r="AA257" s="1212"/>
      <c r="AB257" s="1212"/>
      <c r="AC257" s="1212"/>
      <c r="AD257" s="1212"/>
      <c r="AE257" s="1212"/>
      <c r="AF257" s="1212"/>
      <c r="AG257" s="1212"/>
      <c r="AH257" s="1212"/>
      <c r="AI257" s="1212"/>
      <c r="AJ257" s="1212"/>
      <c r="AK257" s="1212"/>
      <c r="AL257" s="1212"/>
      <c r="AM257" s="1212"/>
      <c r="AN257" s="1212"/>
      <c r="AO257" s="1212"/>
      <c r="AP257" s="1212"/>
      <c r="AQ257" s="1212"/>
      <c r="AR257" s="1212"/>
      <c r="AS257" s="1212"/>
      <c r="AT257" s="1212"/>
      <c r="AU257" s="1212"/>
      <c r="AV257" s="1212"/>
      <c r="AW257" s="1212"/>
      <c r="AX257" s="1212"/>
      <c r="AY257" s="1212"/>
      <c r="AZ257" s="1212"/>
      <c r="BA257" s="1212"/>
      <c r="BB257" s="1212"/>
      <c r="BC257" s="1212"/>
      <c r="BD257" s="1212"/>
      <c r="BE257" s="1212"/>
      <c r="BF257" s="1212"/>
      <c r="BG257" s="1212"/>
      <c r="BH257" s="1212"/>
      <c r="BI257" s="1212"/>
      <c r="BJ257" s="1212"/>
      <c r="BK257" s="1212"/>
      <c r="BL257" s="1212"/>
      <c r="BM257" s="1212"/>
      <c r="BN257" s="1212"/>
      <c r="BO257" s="1212"/>
      <c r="BP257" s="1212"/>
      <c r="BQ257" s="1212"/>
      <c r="BR257" s="1212"/>
      <c r="BS257" s="1212"/>
      <c r="BT257" s="1212"/>
      <c r="BU257" s="1212"/>
      <c r="BV257" s="1212"/>
      <c r="BW257" s="1212"/>
      <c r="BX257" s="1212"/>
      <c r="BY257" s="1212"/>
      <c r="BZ257" s="1212"/>
      <c r="CA257" s="1212"/>
      <c r="CB257" s="1212"/>
      <c r="CC257" s="1212"/>
      <c r="CD257" s="1212"/>
      <c r="CE257" s="1212"/>
      <c r="CF257" s="1212"/>
      <c r="CG257" s="1212"/>
      <c r="CH257" s="1212"/>
    </row>
    <row r="258" spans="1:86" s="1215" customFormat="1" x14ac:dyDescent="0.2">
      <c r="A258" s="1211"/>
      <c r="B258" s="1192"/>
      <c r="C258" s="1192"/>
      <c r="D258" s="1192"/>
      <c r="E258" s="1192"/>
      <c r="F258" s="1192"/>
      <c r="G258" s="1192"/>
      <c r="H258" s="1192"/>
      <c r="I258" s="1192"/>
      <c r="J258" s="1192"/>
      <c r="K258" s="1192"/>
      <c r="L258" s="1192"/>
      <c r="M258" s="1192"/>
      <c r="N258" s="1206"/>
      <c r="O258" s="1192"/>
      <c r="P258" s="1206"/>
      <c r="Q258" s="1192"/>
      <c r="R258" s="1192"/>
      <c r="S258" s="1192"/>
      <c r="T258" s="1212"/>
      <c r="U258" s="1212"/>
      <c r="V258" s="1212"/>
      <c r="W258" s="1212"/>
      <c r="X258" s="1214"/>
      <c r="Y258" s="1214"/>
      <c r="Z258" s="1214"/>
      <c r="AA258" s="1212"/>
      <c r="AB258" s="1212"/>
      <c r="AC258" s="1212"/>
      <c r="AD258" s="1212"/>
      <c r="AE258" s="1212"/>
      <c r="AF258" s="1212"/>
      <c r="AG258" s="1212"/>
      <c r="AH258" s="1212"/>
      <c r="AI258" s="1212"/>
      <c r="AJ258" s="1212"/>
      <c r="AK258" s="1212"/>
      <c r="AL258" s="1212"/>
      <c r="AM258" s="1212"/>
      <c r="AN258" s="1212"/>
      <c r="AO258" s="1212"/>
      <c r="AP258" s="1212"/>
      <c r="AQ258" s="1212"/>
      <c r="AR258" s="1212"/>
      <c r="AS258" s="1212"/>
      <c r="AT258" s="1212"/>
      <c r="AU258" s="1212"/>
      <c r="AV258" s="1212"/>
      <c r="AW258" s="1212"/>
      <c r="AX258" s="1212"/>
      <c r="AY258" s="1212"/>
      <c r="AZ258" s="1212"/>
      <c r="BA258" s="1212"/>
      <c r="BB258" s="1212"/>
      <c r="BC258" s="1212"/>
      <c r="BD258" s="1212"/>
      <c r="BE258" s="1212"/>
      <c r="BF258" s="1212"/>
      <c r="BG258" s="1212"/>
      <c r="BH258" s="1212"/>
      <c r="BI258" s="1212"/>
      <c r="BJ258" s="1212"/>
      <c r="BK258" s="1212"/>
      <c r="BL258" s="1212"/>
      <c r="BM258" s="1212"/>
      <c r="BN258" s="1212"/>
      <c r="BO258" s="1212"/>
      <c r="BP258" s="1212"/>
      <c r="BQ258" s="1212"/>
      <c r="BR258" s="1212"/>
      <c r="BS258" s="1212"/>
      <c r="BT258" s="1212"/>
      <c r="BU258" s="1212"/>
      <c r="BV258" s="1212"/>
      <c r="BW258" s="1212"/>
      <c r="BX258" s="1212"/>
      <c r="BY258" s="1212"/>
      <c r="BZ258" s="1212"/>
      <c r="CA258" s="1212"/>
      <c r="CB258" s="1212"/>
      <c r="CC258" s="1212"/>
      <c r="CD258" s="1212"/>
      <c r="CE258" s="1212"/>
      <c r="CF258" s="1212"/>
      <c r="CG258" s="1212"/>
      <c r="CH258" s="1212"/>
    </row>
    <row r="259" spans="1:86" s="1215" customFormat="1" x14ac:dyDescent="0.2">
      <c r="A259" s="1211"/>
      <c r="B259" s="1192"/>
      <c r="C259" s="1192"/>
      <c r="D259" s="1192"/>
      <c r="E259" s="1192"/>
      <c r="F259" s="1192"/>
      <c r="G259" s="1192"/>
      <c r="H259" s="1192"/>
      <c r="I259" s="1192"/>
      <c r="J259" s="1192"/>
      <c r="K259" s="1192"/>
      <c r="L259" s="1192"/>
      <c r="M259" s="1192"/>
      <c r="N259" s="1206"/>
      <c r="O259" s="1192"/>
      <c r="P259" s="1206"/>
      <c r="Q259" s="1192"/>
      <c r="R259" s="1192"/>
      <c r="S259" s="1192"/>
      <c r="T259" s="1212"/>
      <c r="U259" s="1212"/>
      <c r="V259" s="1212"/>
      <c r="W259" s="1212"/>
      <c r="X259" s="1214"/>
      <c r="Y259" s="1214"/>
      <c r="Z259" s="1214"/>
      <c r="AA259" s="1212"/>
      <c r="AB259" s="1212"/>
      <c r="AC259" s="1212"/>
      <c r="AD259" s="1212"/>
      <c r="AE259" s="1212"/>
      <c r="AF259" s="1212"/>
      <c r="AG259" s="1212"/>
      <c r="AH259" s="1212"/>
      <c r="AI259" s="1212"/>
      <c r="AJ259" s="1212"/>
      <c r="AK259" s="1212"/>
      <c r="AL259" s="1212"/>
      <c r="AM259" s="1212"/>
      <c r="AN259" s="1212"/>
      <c r="AO259" s="1212"/>
      <c r="AP259" s="1212"/>
      <c r="AQ259" s="1212"/>
      <c r="AR259" s="1212"/>
      <c r="AS259" s="1212"/>
      <c r="AT259" s="1212"/>
      <c r="AU259" s="1212"/>
      <c r="AV259" s="1212"/>
      <c r="AW259" s="1212"/>
      <c r="AX259" s="1212"/>
      <c r="AY259" s="1212"/>
      <c r="AZ259" s="1212"/>
      <c r="BA259" s="1212"/>
      <c r="BB259" s="1212"/>
      <c r="BC259" s="1212"/>
      <c r="BD259" s="1212"/>
      <c r="BE259" s="1212"/>
      <c r="BF259" s="1212"/>
      <c r="BG259" s="1212"/>
      <c r="BH259" s="1212"/>
      <c r="BI259" s="1212"/>
      <c r="BJ259" s="1212"/>
      <c r="BK259" s="1212"/>
      <c r="BL259" s="1212"/>
      <c r="BM259" s="1212"/>
      <c r="BN259" s="1212"/>
      <c r="BO259" s="1212"/>
      <c r="BP259" s="1212"/>
      <c r="BQ259" s="1212"/>
      <c r="BR259" s="1212"/>
      <c r="BS259" s="1212"/>
      <c r="BT259" s="1212"/>
      <c r="BU259" s="1212"/>
      <c r="BV259" s="1212"/>
      <c r="BW259" s="1212"/>
      <c r="BX259" s="1212"/>
      <c r="BY259" s="1212"/>
      <c r="BZ259" s="1212"/>
      <c r="CA259" s="1212"/>
      <c r="CB259" s="1212"/>
      <c r="CC259" s="1212"/>
      <c r="CD259" s="1212"/>
      <c r="CE259" s="1212"/>
      <c r="CF259" s="1212"/>
      <c r="CG259" s="1212"/>
      <c r="CH259" s="1212"/>
    </row>
    <row r="260" spans="1:86" s="1215" customFormat="1" x14ac:dyDescent="0.2">
      <c r="A260" s="1211"/>
      <c r="B260" s="1192"/>
      <c r="C260" s="1192"/>
      <c r="D260" s="1192"/>
      <c r="E260" s="1192"/>
      <c r="F260" s="1192"/>
      <c r="G260" s="1192"/>
      <c r="H260" s="1192"/>
      <c r="I260" s="1192"/>
      <c r="J260" s="1192"/>
      <c r="K260" s="1192"/>
      <c r="L260" s="1192"/>
      <c r="M260" s="1192"/>
      <c r="N260" s="1206"/>
      <c r="O260" s="1192"/>
      <c r="P260" s="1206"/>
      <c r="Q260" s="1192"/>
      <c r="R260" s="1192"/>
      <c r="S260" s="1192"/>
      <c r="T260" s="1212"/>
      <c r="U260" s="1212"/>
      <c r="V260" s="1212"/>
      <c r="W260" s="1212"/>
      <c r="X260" s="1214"/>
      <c r="Y260" s="1214"/>
      <c r="Z260" s="1214"/>
      <c r="AA260" s="1212"/>
      <c r="AB260" s="1212"/>
      <c r="AC260" s="1212"/>
      <c r="AD260" s="1212"/>
      <c r="AE260" s="1212"/>
      <c r="AF260" s="1212"/>
      <c r="AG260" s="1212"/>
      <c r="AH260" s="1212"/>
      <c r="AI260" s="1212"/>
      <c r="AJ260" s="1212"/>
      <c r="AK260" s="1212"/>
      <c r="AL260" s="1212"/>
      <c r="AM260" s="1212"/>
      <c r="AN260" s="1212"/>
      <c r="AO260" s="1212"/>
      <c r="AP260" s="1212"/>
      <c r="AQ260" s="1212"/>
      <c r="AR260" s="1212"/>
      <c r="AS260" s="1212"/>
      <c r="AT260" s="1212"/>
      <c r="AU260" s="1212"/>
      <c r="AV260" s="1212"/>
      <c r="AW260" s="1212"/>
      <c r="AX260" s="1212"/>
      <c r="AY260" s="1212"/>
      <c r="AZ260" s="1212"/>
      <c r="BA260" s="1212"/>
      <c r="BB260" s="1212"/>
      <c r="BC260" s="1212"/>
      <c r="BD260" s="1212"/>
      <c r="BE260" s="1212"/>
      <c r="BF260" s="1212"/>
      <c r="BG260" s="1212"/>
      <c r="BH260" s="1212"/>
      <c r="BI260" s="1212"/>
      <c r="BJ260" s="1212"/>
      <c r="BK260" s="1212"/>
      <c r="BL260" s="1212"/>
      <c r="BM260" s="1212"/>
      <c r="BN260" s="1212"/>
      <c r="BO260" s="1212"/>
      <c r="BP260" s="1212"/>
      <c r="BQ260" s="1212"/>
      <c r="BR260" s="1212"/>
      <c r="BS260" s="1212"/>
      <c r="BT260" s="1212"/>
      <c r="BU260" s="1212"/>
      <c r="BV260" s="1212"/>
      <c r="BW260" s="1212"/>
      <c r="BX260" s="1212"/>
      <c r="BY260" s="1212"/>
      <c r="BZ260" s="1212"/>
      <c r="CA260" s="1212"/>
      <c r="CB260" s="1212"/>
      <c r="CC260" s="1212"/>
      <c r="CD260" s="1212"/>
      <c r="CE260" s="1212"/>
      <c r="CF260" s="1212"/>
      <c r="CG260" s="1212"/>
      <c r="CH260" s="1212"/>
    </row>
    <row r="261" spans="1:86" s="1215" customFormat="1" x14ac:dyDescent="0.2">
      <c r="A261" s="1211"/>
      <c r="B261" s="1192"/>
      <c r="C261" s="1192"/>
      <c r="D261" s="1192"/>
      <c r="E261" s="1192"/>
      <c r="F261" s="1192"/>
      <c r="G261" s="1192"/>
      <c r="H261" s="1192"/>
      <c r="I261" s="1192"/>
      <c r="J261" s="1192"/>
      <c r="K261" s="1192"/>
      <c r="L261" s="1192"/>
      <c r="M261" s="1192"/>
      <c r="N261" s="1206"/>
      <c r="O261" s="1192"/>
      <c r="P261" s="1206"/>
      <c r="Q261" s="1192"/>
      <c r="R261" s="1192"/>
      <c r="S261" s="1192"/>
      <c r="T261" s="1212"/>
      <c r="U261" s="1212"/>
      <c r="V261" s="1212"/>
      <c r="W261" s="1212"/>
      <c r="X261" s="1214"/>
      <c r="Y261" s="1214"/>
      <c r="Z261" s="1214"/>
      <c r="AA261" s="1212"/>
      <c r="AB261" s="1212"/>
      <c r="AC261" s="1212"/>
      <c r="AD261" s="1212"/>
      <c r="AE261" s="1212"/>
      <c r="AF261" s="1212"/>
      <c r="AG261" s="1212"/>
      <c r="AH261" s="1212"/>
      <c r="AI261" s="1212"/>
      <c r="AJ261" s="1212"/>
      <c r="AK261" s="1212"/>
      <c r="AL261" s="1212"/>
      <c r="AM261" s="1212"/>
      <c r="AN261" s="1212"/>
      <c r="AO261" s="1212"/>
      <c r="AP261" s="1212"/>
      <c r="AQ261" s="1212"/>
      <c r="AR261" s="1212"/>
      <c r="AS261" s="1212"/>
      <c r="AT261" s="1212"/>
      <c r="AU261" s="1212"/>
      <c r="AV261" s="1212"/>
      <c r="AW261" s="1212"/>
      <c r="AX261" s="1212"/>
      <c r="AY261" s="1212"/>
      <c r="AZ261" s="1212"/>
      <c r="BA261" s="1212"/>
      <c r="BB261" s="1212"/>
      <c r="BC261" s="1212"/>
      <c r="BD261" s="1212"/>
      <c r="BE261" s="1212"/>
      <c r="BF261" s="1212"/>
      <c r="BG261" s="1212"/>
      <c r="BH261" s="1212"/>
      <c r="BI261" s="1212"/>
      <c r="BJ261" s="1212"/>
      <c r="BK261" s="1212"/>
      <c r="BL261" s="1212"/>
      <c r="BM261" s="1212"/>
      <c r="BN261" s="1212"/>
      <c r="BO261" s="1212"/>
      <c r="BP261" s="1212"/>
      <c r="BQ261" s="1212"/>
      <c r="BR261" s="1212"/>
      <c r="BS261" s="1212"/>
      <c r="BT261" s="1212"/>
      <c r="BU261" s="1212"/>
      <c r="BV261" s="1212"/>
      <c r="BW261" s="1212"/>
      <c r="BX261" s="1212"/>
      <c r="BY261" s="1212"/>
      <c r="BZ261" s="1212"/>
      <c r="CA261" s="1212"/>
      <c r="CB261" s="1212"/>
      <c r="CC261" s="1212"/>
      <c r="CD261" s="1212"/>
      <c r="CE261" s="1212"/>
      <c r="CF261" s="1212"/>
      <c r="CG261" s="1212"/>
      <c r="CH261" s="1212"/>
    </row>
    <row r="262" spans="1:86" s="1215" customFormat="1" x14ac:dyDescent="0.2">
      <c r="A262" s="1211"/>
      <c r="B262" s="1192"/>
      <c r="C262" s="1192"/>
      <c r="D262" s="1192"/>
      <c r="E262" s="1192"/>
      <c r="F262" s="1192"/>
      <c r="G262" s="1192"/>
      <c r="H262" s="1192"/>
      <c r="I262" s="1192"/>
      <c r="J262" s="1192"/>
      <c r="K262" s="1192"/>
      <c r="L262" s="1192"/>
      <c r="M262" s="1192"/>
      <c r="N262" s="1206"/>
      <c r="O262" s="1192"/>
      <c r="P262" s="1206"/>
      <c r="Q262" s="1192"/>
      <c r="R262" s="1192"/>
      <c r="S262" s="1192"/>
      <c r="T262" s="1212"/>
      <c r="U262" s="1212"/>
      <c r="V262" s="1212"/>
      <c r="W262" s="1212"/>
      <c r="X262" s="1214"/>
      <c r="Y262" s="1214"/>
      <c r="Z262" s="1214"/>
      <c r="AA262" s="1212"/>
      <c r="AB262" s="1212"/>
      <c r="AC262" s="1212"/>
      <c r="AD262" s="1212"/>
      <c r="AE262" s="1212"/>
      <c r="AF262" s="1212"/>
      <c r="AG262" s="1212"/>
      <c r="AH262" s="1212"/>
      <c r="AI262" s="1212"/>
      <c r="AJ262" s="1212"/>
      <c r="AK262" s="1212"/>
      <c r="AL262" s="1212"/>
      <c r="AM262" s="1212"/>
      <c r="AN262" s="1212"/>
      <c r="AO262" s="1212"/>
      <c r="AP262" s="1212"/>
      <c r="AQ262" s="1212"/>
      <c r="AR262" s="1212"/>
      <c r="AS262" s="1212"/>
      <c r="AT262" s="1212"/>
      <c r="AU262" s="1212"/>
      <c r="AV262" s="1212"/>
      <c r="AW262" s="1212"/>
      <c r="AX262" s="1212"/>
      <c r="AY262" s="1212"/>
      <c r="AZ262" s="1212"/>
      <c r="BA262" s="1212"/>
      <c r="BB262" s="1212"/>
      <c r="BC262" s="1212"/>
      <c r="BD262" s="1212"/>
      <c r="BE262" s="1212"/>
      <c r="BF262" s="1212"/>
      <c r="BG262" s="1212"/>
      <c r="BH262" s="1212"/>
      <c r="BI262" s="1212"/>
      <c r="BJ262" s="1212"/>
      <c r="BK262" s="1212"/>
      <c r="BL262" s="1212"/>
      <c r="BM262" s="1212"/>
      <c r="BN262" s="1212"/>
      <c r="BO262" s="1212"/>
      <c r="BP262" s="1212"/>
      <c r="BQ262" s="1212"/>
      <c r="BR262" s="1212"/>
      <c r="BS262" s="1212"/>
      <c r="BT262" s="1212"/>
      <c r="BU262" s="1212"/>
      <c r="BV262" s="1212"/>
      <c r="BW262" s="1212"/>
      <c r="BX262" s="1212"/>
      <c r="BY262" s="1212"/>
      <c r="BZ262" s="1212"/>
      <c r="CA262" s="1212"/>
      <c r="CB262" s="1212"/>
      <c r="CC262" s="1212"/>
      <c r="CD262" s="1212"/>
      <c r="CE262" s="1212"/>
      <c r="CF262" s="1212"/>
      <c r="CG262" s="1212"/>
      <c r="CH262" s="1212"/>
    </row>
    <row r="263" spans="1:86" s="1215" customFormat="1" x14ac:dyDescent="0.2">
      <c r="A263" s="1211"/>
      <c r="B263" s="1192"/>
      <c r="C263" s="1192"/>
      <c r="D263" s="1192"/>
      <c r="E263" s="1192"/>
      <c r="F263" s="1192"/>
      <c r="G263" s="1192"/>
      <c r="H263" s="1192"/>
      <c r="I263" s="1192"/>
      <c r="J263" s="1192"/>
      <c r="K263" s="1192"/>
      <c r="L263" s="1192"/>
      <c r="M263" s="1192"/>
      <c r="N263" s="1206"/>
      <c r="O263" s="1192"/>
      <c r="P263" s="1206"/>
      <c r="Q263" s="1192"/>
      <c r="R263" s="1192"/>
      <c r="S263" s="1192"/>
      <c r="T263" s="1212"/>
      <c r="U263" s="1212"/>
      <c r="V263" s="1212"/>
      <c r="W263" s="1212"/>
      <c r="X263" s="1214"/>
      <c r="Y263" s="1214"/>
      <c r="Z263" s="1214"/>
      <c r="AA263" s="1212"/>
      <c r="AB263" s="1212"/>
      <c r="AC263" s="1212"/>
      <c r="AD263" s="1212"/>
      <c r="AE263" s="1212"/>
      <c r="AF263" s="1212"/>
      <c r="AG263" s="1212"/>
      <c r="AH263" s="1212"/>
      <c r="AI263" s="1212"/>
      <c r="AJ263" s="1212"/>
      <c r="AK263" s="1212"/>
      <c r="AL263" s="1212"/>
      <c r="AM263" s="1212"/>
      <c r="AN263" s="1212"/>
      <c r="AO263" s="1212"/>
      <c r="AP263" s="1212"/>
      <c r="AQ263" s="1212"/>
      <c r="AR263" s="1212"/>
      <c r="AS263" s="1212"/>
      <c r="AT263" s="1212"/>
      <c r="AU263" s="1212"/>
      <c r="AV263" s="1212"/>
      <c r="AW263" s="1212"/>
      <c r="AX263" s="1212"/>
      <c r="AY263" s="1212"/>
      <c r="AZ263" s="1212"/>
      <c r="BA263" s="1212"/>
      <c r="BB263" s="1212"/>
      <c r="BC263" s="1212"/>
      <c r="BD263" s="1212"/>
      <c r="BE263" s="1212"/>
      <c r="BF263" s="1212"/>
      <c r="BG263" s="1212"/>
      <c r="BH263" s="1212"/>
      <c r="BI263" s="1212"/>
      <c r="BJ263" s="1212"/>
      <c r="BK263" s="1212"/>
      <c r="BL263" s="1212"/>
      <c r="BM263" s="1212"/>
      <c r="BN263" s="1212"/>
      <c r="BO263" s="1212"/>
      <c r="BP263" s="1212"/>
      <c r="BQ263" s="1212"/>
      <c r="BR263" s="1212"/>
      <c r="BS263" s="1212"/>
      <c r="BT263" s="1212"/>
      <c r="BU263" s="1212"/>
      <c r="BV263" s="1212"/>
      <c r="BW263" s="1212"/>
      <c r="BX263" s="1212"/>
      <c r="BY263" s="1212"/>
      <c r="BZ263" s="1212"/>
      <c r="CA263" s="1212"/>
      <c r="CB263" s="1212"/>
      <c r="CC263" s="1212"/>
      <c r="CD263" s="1212"/>
      <c r="CE263" s="1212"/>
      <c r="CF263" s="1212"/>
      <c r="CG263" s="1212"/>
      <c r="CH263" s="1212"/>
    </row>
    <row r="264" spans="1:86" s="1215" customFormat="1" x14ac:dyDescent="0.2">
      <c r="A264" s="1211"/>
      <c r="B264" s="1192"/>
      <c r="C264" s="1192"/>
      <c r="D264" s="1192"/>
      <c r="E264" s="1192"/>
      <c r="F264" s="1192"/>
      <c r="G264" s="1192"/>
      <c r="H264" s="1192"/>
      <c r="I264" s="1192"/>
      <c r="J264" s="1192"/>
      <c r="K264" s="1192"/>
      <c r="L264" s="1192"/>
      <c r="M264" s="1192"/>
      <c r="N264" s="1206"/>
      <c r="O264" s="1192"/>
      <c r="P264" s="1206"/>
      <c r="Q264" s="1192"/>
      <c r="R264" s="1192"/>
      <c r="S264" s="1192"/>
      <c r="T264" s="1212"/>
      <c r="U264" s="1212"/>
      <c r="V264" s="1212"/>
      <c r="W264" s="1212"/>
      <c r="X264" s="1214"/>
      <c r="Y264" s="1214"/>
      <c r="Z264" s="1214"/>
      <c r="AA264" s="1212"/>
      <c r="AB264" s="1212"/>
      <c r="AC264" s="1212"/>
      <c r="AD264" s="1212"/>
      <c r="AE264" s="1212"/>
      <c r="AF264" s="1212"/>
      <c r="AG264" s="1212"/>
      <c r="AH264" s="1212"/>
      <c r="AI264" s="1212"/>
      <c r="AJ264" s="1212"/>
      <c r="AK264" s="1212"/>
      <c r="AL264" s="1212"/>
      <c r="AM264" s="1212"/>
      <c r="AN264" s="1212"/>
      <c r="AO264" s="1212"/>
      <c r="AP264" s="1212"/>
      <c r="AQ264" s="1212"/>
      <c r="AR264" s="1212"/>
      <c r="AS264" s="1212"/>
      <c r="AT264" s="1212"/>
      <c r="AU264" s="1212"/>
      <c r="AV264" s="1212"/>
      <c r="AW264" s="1212"/>
      <c r="AX264" s="1212"/>
      <c r="AY264" s="1212"/>
      <c r="AZ264" s="1212"/>
      <c r="BA264" s="1212"/>
      <c r="BB264" s="1212"/>
      <c r="BC264" s="1212"/>
      <c r="BD264" s="1212"/>
      <c r="BE264" s="1212"/>
      <c r="BF264" s="1212"/>
      <c r="BG264" s="1212"/>
      <c r="BH264" s="1212"/>
      <c r="BI264" s="1212"/>
      <c r="BJ264" s="1212"/>
      <c r="BK264" s="1212"/>
      <c r="BL264" s="1212"/>
      <c r="BM264" s="1212"/>
      <c r="BN264" s="1212"/>
      <c r="BO264" s="1212"/>
      <c r="BP264" s="1212"/>
      <c r="BQ264" s="1212"/>
      <c r="BR264" s="1212"/>
      <c r="BS264" s="1212"/>
      <c r="BT264" s="1212"/>
      <c r="BU264" s="1212"/>
      <c r="BV264" s="1212"/>
      <c r="BW264" s="1212"/>
      <c r="BX264" s="1212"/>
      <c r="BY264" s="1212"/>
      <c r="BZ264" s="1212"/>
      <c r="CA264" s="1212"/>
      <c r="CB264" s="1212"/>
      <c r="CC264" s="1212"/>
      <c r="CD264" s="1212"/>
      <c r="CE264" s="1212"/>
      <c r="CF264" s="1212"/>
      <c r="CG264" s="1212"/>
      <c r="CH264" s="1212"/>
    </row>
    <row r="265" spans="1:86" s="1215" customFormat="1" x14ac:dyDescent="0.2">
      <c r="A265" s="1211"/>
      <c r="B265" s="1192"/>
      <c r="C265" s="1192"/>
      <c r="D265" s="1192"/>
      <c r="E265" s="1192"/>
      <c r="F265" s="1192"/>
      <c r="G265" s="1192"/>
      <c r="H265" s="1192"/>
      <c r="I265" s="1192"/>
      <c r="J265" s="1192"/>
      <c r="K265" s="1192"/>
      <c r="L265" s="1192"/>
      <c r="M265" s="1192"/>
      <c r="N265" s="1206"/>
      <c r="O265" s="1192"/>
      <c r="P265" s="1206"/>
      <c r="Q265" s="1192"/>
      <c r="R265" s="1192"/>
      <c r="S265" s="1192"/>
      <c r="T265" s="1212"/>
      <c r="U265" s="1212"/>
      <c r="V265" s="1212"/>
      <c r="W265" s="1212"/>
      <c r="X265" s="1214"/>
      <c r="Y265" s="1214"/>
      <c r="Z265" s="1214"/>
      <c r="AA265" s="1212"/>
      <c r="AB265" s="1212"/>
      <c r="AC265" s="1212"/>
      <c r="AD265" s="1212"/>
      <c r="AE265" s="1212"/>
      <c r="AF265" s="1212"/>
      <c r="AG265" s="1212"/>
      <c r="AH265" s="1212"/>
      <c r="AI265" s="1212"/>
      <c r="AJ265" s="1212"/>
      <c r="AK265" s="1212"/>
      <c r="AL265" s="1212"/>
      <c r="AM265" s="1212"/>
      <c r="AN265" s="1212"/>
      <c r="AO265" s="1212"/>
      <c r="AP265" s="1212"/>
      <c r="AQ265" s="1212"/>
      <c r="AR265" s="1212"/>
      <c r="AS265" s="1212"/>
      <c r="AT265" s="1212"/>
      <c r="AU265" s="1212"/>
      <c r="AV265" s="1212"/>
      <c r="AW265" s="1212"/>
      <c r="AX265" s="1212"/>
      <c r="AY265" s="1212"/>
      <c r="AZ265" s="1212"/>
      <c r="BA265" s="1212"/>
      <c r="BB265" s="1212"/>
      <c r="BC265" s="1212"/>
      <c r="BD265" s="1212"/>
      <c r="BE265" s="1212"/>
      <c r="BF265" s="1212"/>
      <c r="BG265" s="1212"/>
      <c r="BH265" s="1212"/>
      <c r="BI265" s="1212"/>
      <c r="BJ265" s="1212"/>
      <c r="BK265" s="1212"/>
      <c r="BL265" s="1212"/>
      <c r="BM265" s="1212"/>
      <c r="BN265" s="1212"/>
      <c r="BO265" s="1212"/>
      <c r="BP265" s="1212"/>
      <c r="BQ265" s="1212"/>
      <c r="BR265" s="1212"/>
      <c r="BS265" s="1212"/>
      <c r="BT265" s="1212"/>
      <c r="BU265" s="1212"/>
      <c r="BV265" s="1212"/>
      <c r="BW265" s="1212"/>
      <c r="BX265" s="1212"/>
      <c r="BY265" s="1212"/>
      <c r="BZ265" s="1212"/>
      <c r="CA265" s="1212"/>
      <c r="CB265" s="1212"/>
      <c r="CC265" s="1212"/>
      <c r="CD265" s="1212"/>
      <c r="CE265" s="1212"/>
      <c r="CF265" s="1212"/>
      <c r="CG265" s="1212"/>
      <c r="CH265" s="1212"/>
    </row>
    <row r="266" spans="1:86" s="1215" customFormat="1" x14ac:dyDescent="0.2">
      <c r="A266" s="1211"/>
      <c r="B266" s="1192"/>
      <c r="C266" s="1192"/>
      <c r="D266" s="1192"/>
      <c r="E266" s="1192"/>
      <c r="F266" s="1192"/>
      <c r="G266" s="1192"/>
      <c r="H266" s="1192"/>
      <c r="I266" s="1192"/>
      <c r="J266" s="1192"/>
      <c r="K266" s="1192"/>
      <c r="L266" s="1192"/>
      <c r="M266" s="1192"/>
      <c r="N266" s="1206"/>
      <c r="O266" s="1192"/>
      <c r="P266" s="1206"/>
      <c r="Q266" s="1192"/>
      <c r="R266" s="1192"/>
      <c r="S266" s="1192"/>
      <c r="T266" s="1212"/>
      <c r="U266" s="1212"/>
      <c r="V266" s="1212"/>
      <c r="W266" s="1212"/>
      <c r="X266" s="1214"/>
      <c r="Y266" s="1214"/>
      <c r="Z266" s="1214"/>
      <c r="AA266" s="1212"/>
      <c r="AB266" s="1212"/>
      <c r="AC266" s="1212"/>
      <c r="AD266" s="1212"/>
      <c r="AE266" s="1212"/>
      <c r="AF266" s="1212"/>
      <c r="AG266" s="1212"/>
      <c r="AH266" s="1212"/>
      <c r="AI266" s="1212"/>
      <c r="AJ266" s="1212"/>
      <c r="AK266" s="1212"/>
      <c r="AL266" s="1212"/>
      <c r="AM266" s="1212"/>
      <c r="AN266" s="1212"/>
      <c r="AO266" s="1212"/>
      <c r="AP266" s="1212"/>
      <c r="AQ266" s="1212"/>
      <c r="AR266" s="1212"/>
      <c r="AS266" s="1212"/>
      <c r="AT266" s="1212"/>
      <c r="AU266" s="1212"/>
      <c r="AV266" s="1212"/>
      <c r="AW266" s="1212"/>
      <c r="AX266" s="1212"/>
      <c r="AY266" s="1212"/>
      <c r="AZ266" s="1212"/>
      <c r="BA266" s="1212"/>
      <c r="BB266" s="1212"/>
      <c r="BC266" s="1212"/>
      <c r="BD266" s="1212"/>
      <c r="BE266" s="1212"/>
      <c r="BF266" s="1212"/>
      <c r="BG266" s="1212"/>
      <c r="BH266" s="1212"/>
      <c r="BI266" s="1212"/>
      <c r="BJ266" s="1212"/>
      <c r="BK266" s="1212"/>
      <c r="BL266" s="1212"/>
      <c r="BM266" s="1212"/>
      <c r="BN266" s="1212"/>
      <c r="BO266" s="1212"/>
      <c r="BP266" s="1212"/>
      <c r="BQ266" s="1212"/>
      <c r="BR266" s="1212"/>
      <c r="BS266" s="1212"/>
      <c r="BT266" s="1212"/>
      <c r="BU266" s="1212"/>
      <c r="BV266" s="1212"/>
      <c r="BW266" s="1212"/>
      <c r="BX266" s="1212"/>
      <c r="BY266" s="1212"/>
      <c r="BZ266" s="1212"/>
      <c r="CA266" s="1212"/>
      <c r="CB266" s="1212"/>
      <c r="CC266" s="1212"/>
      <c r="CD266" s="1212"/>
      <c r="CE266" s="1212"/>
      <c r="CF266" s="1212"/>
      <c r="CG266" s="1212"/>
      <c r="CH266" s="1212"/>
    </row>
    <row r="267" spans="1:86" s="1215" customFormat="1" x14ac:dyDescent="0.2">
      <c r="A267" s="1211"/>
      <c r="B267" s="1192"/>
      <c r="C267" s="1192"/>
      <c r="D267" s="1192"/>
      <c r="E267" s="1192"/>
      <c r="F267" s="1192"/>
      <c r="G267" s="1192"/>
      <c r="H267" s="1192"/>
      <c r="I267" s="1192"/>
      <c r="J267" s="1192"/>
      <c r="K267" s="1192"/>
      <c r="L267" s="1192"/>
      <c r="M267" s="1192"/>
      <c r="N267" s="1206"/>
      <c r="O267" s="1192"/>
      <c r="P267" s="1206"/>
      <c r="Q267" s="1192"/>
      <c r="R267" s="1192"/>
      <c r="S267" s="1192"/>
      <c r="T267" s="1212"/>
      <c r="U267" s="1212"/>
      <c r="V267" s="1212"/>
      <c r="W267" s="1212"/>
      <c r="X267" s="1214"/>
      <c r="Y267" s="1214"/>
      <c r="Z267" s="1214"/>
      <c r="AA267" s="1212"/>
      <c r="AB267" s="1212"/>
      <c r="AC267" s="1212"/>
      <c r="AD267" s="1212"/>
      <c r="AE267" s="1212"/>
      <c r="AF267" s="1212"/>
      <c r="AG267" s="1212"/>
      <c r="AH267" s="1212"/>
      <c r="AI267" s="1212"/>
      <c r="AJ267" s="1212"/>
      <c r="AK267" s="1212"/>
      <c r="AL267" s="1212"/>
      <c r="AM267" s="1212"/>
      <c r="AN267" s="1212"/>
      <c r="AO267" s="1212"/>
      <c r="AP267" s="1212"/>
      <c r="AQ267" s="1212"/>
      <c r="AR267" s="1212"/>
      <c r="AS267" s="1212"/>
      <c r="AT267" s="1212"/>
      <c r="AU267" s="1212"/>
      <c r="AV267" s="1212"/>
      <c r="AW267" s="1212"/>
      <c r="AX267" s="1212"/>
      <c r="AY267" s="1212"/>
      <c r="AZ267" s="1212"/>
      <c r="BA267" s="1212"/>
      <c r="BB267" s="1212"/>
      <c r="BC267" s="1212"/>
      <c r="BD267" s="1212"/>
      <c r="BE267" s="1212"/>
      <c r="BF267" s="1212"/>
      <c r="BG267" s="1212"/>
      <c r="BH267" s="1212"/>
      <c r="BI267" s="1212"/>
      <c r="BJ267" s="1212"/>
      <c r="BK267" s="1212"/>
      <c r="BL267" s="1212"/>
      <c r="BM267" s="1212"/>
      <c r="BN267" s="1212"/>
      <c r="BO267" s="1212"/>
      <c r="BP267" s="1212"/>
      <c r="BQ267" s="1212"/>
      <c r="BR267" s="1212"/>
      <c r="BS267" s="1212"/>
      <c r="BT267" s="1212"/>
      <c r="BU267" s="1212"/>
      <c r="BV267" s="1212"/>
      <c r="BW267" s="1212"/>
      <c r="BX267" s="1212"/>
      <c r="BY267" s="1212"/>
      <c r="BZ267" s="1212"/>
      <c r="CA267" s="1212"/>
      <c r="CB267" s="1212"/>
      <c r="CC267" s="1212"/>
      <c r="CD267" s="1212"/>
      <c r="CE267" s="1212"/>
      <c r="CF267" s="1212"/>
      <c r="CG267" s="1212"/>
      <c r="CH267" s="1212"/>
    </row>
    <row r="268" spans="1:86" s="1215" customFormat="1" x14ac:dyDescent="0.2">
      <c r="A268" s="1211"/>
      <c r="B268" s="1192"/>
      <c r="C268" s="1192"/>
      <c r="D268" s="1192"/>
      <c r="E268" s="1192"/>
      <c r="F268" s="1192"/>
      <c r="G268" s="1192"/>
      <c r="H268" s="1192"/>
      <c r="I268" s="1192"/>
      <c r="J268" s="1192"/>
      <c r="K268" s="1192"/>
      <c r="L268" s="1192"/>
      <c r="M268" s="1192"/>
      <c r="N268" s="1206"/>
      <c r="O268" s="1192"/>
      <c r="P268" s="1206"/>
      <c r="Q268" s="1192"/>
      <c r="R268" s="1192"/>
      <c r="S268" s="1192"/>
      <c r="T268" s="1212"/>
      <c r="U268" s="1212"/>
      <c r="V268" s="1212"/>
      <c r="W268" s="1212"/>
      <c r="X268" s="1214"/>
      <c r="Y268" s="1214"/>
      <c r="Z268" s="1214"/>
      <c r="AA268" s="1212"/>
      <c r="AB268" s="1212"/>
      <c r="AC268" s="1212"/>
      <c r="AD268" s="1212"/>
      <c r="AE268" s="1212"/>
      <c r="AF268" s="1212"/>
      <c r="AG268" s="1212"/>
      <c r="AH268" s="1212"/>
      <c r="AI268" s="1212"/>
      <c r="AJ268" s="1212"/>
      <c r="AK268" s="1212"/>
      <c r="AL268" s="1212"/>
      <c r="AM268" s="1212"/>
      <c r="AN268" s="1212"/>
      <c r="AO268" s="1212"/>
      <c r="AP268" s="1212"/>
      <c r="AQ268" s="1212"/>
      <c r="AR268" s="1212"/>
      <c r="AS268" s="1212"/>
      <c r="AT268" s="1212"/>
      <c r="AU268" s="1212"/>
      <c r="AV268" s="1212"/>
      <c r="AW268" s="1212"/>
      <c r="AX268" s="1212"/>
      <c r="AY268" s="1212"/>
      <c r="AZ268" s="1212"/>
      <c r="BA268" s="1212"/>
      <c r="BB268" s="1212"/>
      <c r="BC268" s="1212"/>
      <c r="BD268" s="1212"/>
      <c r="BE268" s="1212"/>
      <c r="BF268" s="1212"/>
      <c r="BG268" s="1212"/>
      <c r="BH268" s="1212"/>
      <c r="BI268" s="1212"/>
      <c r="BJ268" s="1212"/>
      <c r="BK268" s="1212"/>
      <c r="BL268" s="1212"/>
      <c r="BM268" s="1212"/>
      <c r="BN268" s="1212"/>
      <c r="BO268" s="1212"/>
      <c r="BP268" s="1212"/>
      <c r="BQ268" s="1212"/>
      <c r="BR268" s="1212"/>
      <c r="BS268" s="1212"/>
      <c r="BT268" s="1212"/>
      <c r="BU268" s="1212"/>
      <c r="BV268" s="1212"/>
      <c r="BW268" s="1212"/>
      <c r="BX268" s="1212"/>
      <c r="BY268" s="1212"/>
      <c r="BZ268" s="1212"/>
      <c r="CA268" s="1212"/>
      <c r="CB268" s="1212"/>
      <c r="CC268" s="1212"/>
      <c r="CD268" s="1212"/>
      <c r="CE268" s="1212"/>
      <c r="CF268" s="1212"/>
      <c r="CG268" s="1212"/>
      <c r="CH268" s="1212"/>
    </row>
    <row r="269" spans="1:86" s="1215" customFormat="1" x14ac:dyDescent="0.2">
      <c r="A269" s="1211"/>
      <c r="B269" s="1192"/>
      <c r="C269" s="1192"/>
      <c r="D269" s="1192"/>
      <c r="E269" s="1192"/>
      <c r="F269" s="1192"/>
      <c r="G269" s="1192"/>
      <c r="H269" s="1192"/>
      <c r="I269" s="1192"/>
      <c r="J269" s="1192"/>
      <c r="K269" s="1192"/>
      <c r="L269" s="1192"/>
      <c r="M269" s="1192"/>
      <c r="N269" s="1206"/>
      <c r="O269" s="1192"/>
      <c r="P269" s="1206"/>
      <c r="Q269" s="1192"/>
      <c r="R269" s="1192"/>
      <c r="S269" s="1192"/>
      <c r="T269" s="1212"/>
      <c r="U269" s="1212"/>
      <c r="V269" s="1212"/>
      <c r="W269" s="1212"/>
      <c r="X269" s="1214"/>
      <c r="Y269" s="1214"/>
      <c r="Z269" s="1214"/>
      <c r="AA269" s="1212"/>
      <c r="AB269" s="1212"/>
      <c r="AC269" s="1212"/>
      <c r="AD269" s="1212"/>
      <c r="AE269" s="1212"/>
      <c r="AF269" s="1212"/>
      <c r="AG269" s="1212"/>
      <c r="AH269" s="1212"/>
      <c r="AI269" s="1212"/>
      <c r="AJ269" s="1212"/>
      <c r="AK269" s="1212"/>
      <c r="AL269" s="1212"/>
      <c r="AM269" s="1212"/>
      <c r="AN269" s="1212"/>
      <c r="AO269" s="1212"/>
      <c r="AP269" s="1212"/>
      <c r="AQ269" s="1212"/>
      <c r="AR269" s="1212"/>
      <c r="AS269" s="1212"/>
      <c r="AT269" s="1212"/>
      <c r="AU269" s="1212"/>
      <c r="AV269" s="1212"/>
      <c r="AW269" s="1212"/>
      <c r="AX269" s="1212"/>
      <c r="AY269" s="1212"/>
      <c r="AZ269" s="1212"/>
      <c r="BA269" s="1212"/>
      <c r="BB269" s="1212"/>
      <c r="BC269" s="1212"/>
      <c r="BD269" s="1212"/>
      <c r="BE269" s="1212"/>
      <c r="BF269" s="1212"/>
      <c r="BG269" s="1212"/>
      <c r="BH269" s="1212"/>
      <c r="BI269" s="1212"/>
      <c r="BJ269" s="1212"/>
      <c r="BK269" s="1212"/>
      <c r="BL269" s="1212"/>
      <c r="BM269" s="1212"/>
      <c r="BN269" s="1212"/>
      <c r="BO269" s="1212"/>
      <c r="BP269" s="1212"/>
      <c r="BQ269" s="1212"/>
      <c r="BR269" s="1212"/>
      <c r="BS269" s="1212"/>
      <c r="BT269" s="1212"/>
      <c r="BU269" s="1212"/>
      <c r="BV269" s="1212"/>
      <c r="BW269" s="1212"/>
      <c r="BX269" s="1212"/>
      <c r="BY269" s="1212"/>
      <c r="BZ269" s="1212"/>
      <c r="CA269" s="1212"/>
      <c r="CB269" s="1212"/>
      <c r="CC269" s="1212"/>
      <c r="CD269" s="1212"/>
      <c r="CE269" s="1212"/>
      <c r="CF269" s="1212"/>
      <c r="CG269" s="1212"/>
      <c r="CH269" s="1212"/>
    </row>
    <row r="270" spans="1:86" s="1215" customFormat="1" x14ac:dyDescent="0.2">
      <c r="A270" s="1211"/>
      <c r="B270" s="1192"/>
      <c r="C270" s="1192"/>
      <c r="D270" s="1192"/>
      <c r="E270" s="1192"/>
      <c r="F270" s="1192"/>
      <c r="G270" s="1192"/>
      <c r="H270" s="1192"/>
      <c r="I270" s="1192"/>
      <c r="J270" s="1192"/>
      <c r="K270" s="1192"/>
      <c r="L270" s="1192"/>
      <c r="M270" s="1192"/>
      <c r="N270" s="1206"/>
      <c r="O270" s="1192"/>
      <c r="P270" s="1206"/>
      <c r="Q270" s="1192"/>
      <c r="R270" s="1192"/>
      <c r="S270" s="1192"/>
      <c r="T270" s="1212"/>
      <c r="U270" s="1212"/>
      <c r="V270" s="1212"/>
      <c r="W270" s="1212"/>
      <c r="X270" s="1214"/>
      <c r="Y270" s="1214"/>
      <c r="Z270" s="1214"/>
      <c r="AA270" s="1212"/>
      <c r="AB270" s="1212"/>
      <c r="AC270" s="1212"/>
      <c r="AD270" s="1212"/>
      <c r="AE270" s="1212"/>
      <c r="AF270" s="1212"/>
      <c r="AG270" s="1212"/>
      <c r="AH270" s="1212"/>
      <c r="AI270" s="1212"/>
      <c r="AJ270" s="1212"/>
      <c r="AK270" s="1212"/>
      <c r="AL270" s="1212"/>
      <c r="AM270" s="1212"/>
      <c r="AN270" s="1212"/>
      <c r="AO270" s="1212"/>
      <c r="AP270" s="1212"/>
      <c r="AQ270" s="1212"/>
      <c r="AR270" s="1212"/>
      <c r="AS270" s="1212"/>
      <c r="AT270" s="1212"/>
      <c r="AU270" s="1212"/>
      <c r="AV270" s="1212"/>
      <c r="AW270" s="1212"/>
      <c r="AX270" s="1212"/>
      <c r="AY270" s="1212"/>
      <c r="AZ270" s="1212"/>
      <c r="BA270" s="1212"/>
      <c r="BB270" s="1212"/>
      <c r="BC270" s="1212"/>
      <c r="BD270" s="1212"/>
      <c r="BE270" s="1212"/>
      <c r="BF270" s="1212"/>
      <c r="BG270" s="1212"/>
      <c r="BH270" s="1212"/>
      <c r="BI270" s="1212"/>
      <c r="BJ270" s="1212"/>
      <c r="BK270" s="1212"/>
      <c r="BL270" s="1212"/>
      <c r="BM270" s="1212"/>
      <c r="BN270" s="1212"/>
      <c r="BO270" s="1212"/>
      <c r="BP270" s="1212"/>
      <c r="BQ270" s="1212"/>
      <c r="BR270" s="1212"/>
      <c r="BS270" s="1212"/>
      <c r="BT270" s="1212"/>
      <c r="BU270" s="1212"/>
      <c r="BV270" s="1212"/>
      <c r="BW270" s="1212"/>
      <c r="BX270" s="1212"/>
      <c r="BY270" s="1212"/>
      <c r="BZ270" s="1212"/>
      <c r="CA270" s="1212"/>
      <c r="CB270" s="1212"/>
      <c r="CC270" s="1212"/>
      <c r="CD270" s="1212"/>
      <c r="CE270" s="1212"/>
      <c r="CF270" s="1212"/>
      <c r="CG270" s="1212"/>
      <c r="CH270" s="1212"/>
    </row>
    <row r="271" spans="1:86" s="1215" customFormat="1" x14ac:dyDescent="0.2">
      <c r="A271" s="1211"/>
      <c r="B271" s="1192"/>
      <c r="C271" s="1192"/>
      <c r="D271" s="1192"/>
      <c r="E271" s="1192"/>
      <c r="F271" s="1192"/>
      <c r="G271" s="1192"/>
      <c r="H271" s="1192"/>
      <c r="I271" s="1192"/>
      <c r="J271" s="1192"/>
      <c r="K271" s="1192"/>
      <c r="L271" s="1192"/>
      <c r="M271" s="1192"/>
      <c r="N271" s="1206"/>
      <c r="O271" s="1192"/>
      <c r="P271" s="1206"/>
      <c r="Q271" s="1192"/>
      <c r="R271" s="1192"/>
      <c r="S271" s="1192"/>
      <c r="T271" s="1212"/>
      <c r="U271" s="1212"/>
      <c r="V271" s="1212"/>
      <c r="W271" s="1212"/>
      <c r="X271" s="1214"/>
      <c r="Y271" s="1214"/>
      <c r="Z271" s="1214"/>
      <c r="AA271" s="1212"/>
      <c r="AB271" s="1212"/>
      <c r="AC271" s="1212"/>
      <c r="AD271" s="1212"/>
      <c r="AE271" s="1212"/>
      <c r="AF271" s="1212"/>
      <c r="AG271" s="1212"/>
      <c r="AH271" s="1212"/>
      <c r="AI271" s="1212"/>
      <c r="AJ271" s="1212"/>
      <c r="AK271" s="1212"/>
      <c r="AL271" s="1212"/>
      <c r="AM271" s="1212"/>
      <c r="AN271" s="1212"/>
      <c r="AO271" s="1212"/>
      <c r="AP271" s="1212"/>
      <c r="AQ271" s="1212"/>
      <c r="AR271" s="1212"/>
      <c r="AS271" s="1212"/>
      <c r="AT271" s="1212"/>
      <c r="AU271" s="1212"/>
      <c r="AV271" s="1212"/>
      <c r="AW271" s="1212"/>
      <c r="AX271" s="1212"/>
      <c r="AY271" s="1212"/>
      <c r="AZ271" s="1212"/>
      <c r="BA271" s="1212"/>
      <c r="BB271" s="1212"/>
      <c r="BC271" s="1212"/>
      <c r="BD271" s="1212"/>
      <c r="BE271" s="1212"/>
      <c r="BF271" s="1212"/>
      <c r="BG271" s="1212"/>
      <c r="BH271" s="1212"/>
      <c r="BI271" s="1212"/>
      <c r="BJ271" s="1212"/>
      <c r="BK271" s="1212"/>
      <c r="BL271" s="1212"/>
      <c r="BM271" s="1212"/>
      <c r="BN271" s="1212"/>
      <c r="BO271" s="1212"/>
      <c r="BP271" s="1212"/>
      <c r="BQ271" s="1212"/>
      <c r="BR271" s="1212"/>
      <c r="BS271" s="1212"/>
      <c r="BT271" s="1212"/>
      <c r="BU271" s="1212"/>
      <c r="BV271" s="1212"/>
      <c r="BW271" s="1212"/>
      <c r="BX271" s="1212"/>
      <c r="BY271" s="1212"/>
      <c r="BZ271" s="1212"/>
      <c r="CA271" s="1212"/>
      <c r="CB271" s="1212"/>
      <c r="CC271" s="1212"/>
      <c r="CD271" s="1212"/>
      <c r="CE271" s="1212"/>
      <c r="CF271" s="1212"/>
      <c r="CG271" s="1212"/>
      <c r="CH271" s="1212"/>
    </row>
    <row r="272" spans="1:86" s="1215" customFormat="1" x14ac:dyDescent="0.2">
      <c r="A272" s="1211"/>
      <c r="B272" s="1192"/>
      <c r="C272" s="1192"/>
      <c r="D272" s="1192"/>
      <c r="E272" s="1192"/>
      <c r="F272" s="1192"/>
      <c r="G272" s="1192"/>
      <c r="H272" s="1192"/>
      <c r="I272" s="1192"/>
      <c r="J272" s="1192"/>
      <c r="K272" s="1192"/>
      <c r="L272" s="1192"/>
      <c r="M272" s="1192"/>
      <c r="N272" s="1206"/>
      <c r="O272" s="1192"/>
      <c r="P272" s="1206"/>
      <c r="Q272" s="1192"/>
      <c r="R272" s="1192"/>
      <c r="S272" s="1192"/>
      <c r="T272" s="1212"/>
      <c r="U272" s="1212"/>
      <c r="V272" s="1212"/>
      <c r="W272" s="1212"/>
      <c r="X272" s="1214"/>
      <c r="Y272" s="1214"/>
      <c r="Z272" s="1214"/>
      <c r="AA272" s="1212"/>
      <c r="AB272" s="1212"/>
      <c r="AC272" s="1212"/>
      <c r="AD272" s="1212"/>
      <c r="AE272" s="1212"/>
      <c r="AF272" s="1212"/>
      <c r="AG272" s="1212"/>
      <c r="AH272" s="1212"/>
      <c r="AI272" s="1212"/>
      <c r="AJ272" s="1212"/>
      <c r="AK272" s="1212"/>
      <c r="AL272" s="1212"/>
      <c r="AM272" s="1212"/>
      <c r="AN272" s="1212"/>
      <c r="AO272" s="1212"/>
      <c r="AP272" s="1212"/>
      <c r="AQ272" s="1212"/>
      <c r="AR272" s="1212"/>
      <c r="AS272" s="1212"/>
      <c r="AT272" s="1212"/>
      <c r="AU272" s="1212"/>
      <c r="AV272" s="1212"/>
      <c r="AW272" s="1212"/>
      <c r="AX272" s="1212"/>
      <c r="AY272" s="1212"/>
      <c r="AZ272" s="1212"/>
      <c r="BA272" s="1212"/>
      <c r="BB272" s="1212"/>
      <c r="BC272" s="1212"/>
      <c r="BD272" s="1212"/>
      <c r="BE272" s="1212"/>
      <c r="BF272" s="1212"/>
      <c r="BG272" s="1212"/>
      <c r="BH272" s="1212"/>
      <c r="BI272" s="1212"/>
      <c r="BJ272" s="1212"/>
      <c r="BK272" s="1212"/>
      <c r="BL272" s="1212"/>
      <c r="BM272" s="1212"/>
      <c r="BN272" s="1212"/>
      <c r="BO272" s="1212"/>
      <c r="BP272" s="1212"/>
      <c r="BQ272" s="1212"/>
      <c r="BR272" s="1212"/>
      <c r="BS272" s="1212"/>
      <c r="BT272" s="1212"/>
      <c r="BU272" s="1212"/>
      <c r="BV272" s="1212"/>
      <c r="BW272" s="1212"/>
      <c r="BX272" s="1212"/>
      <c r="BY272" s="1212"/>
      <c r="BZ272" s="1212"/>
      <c r="CA272" s="1212"/>
      <c r="CB272" s="1212"/>
      <c r="CC272" s="1212"/>
      <c r="CD272" s="1212"/>
      <c r="CE272" s="1212"/>
      <c r="CF272" s="1212"/>
      <c r="CG272" s="1212"/>
      <c r="CH272" s="1212"/>
    </row>
    <row r="273" spans="1:86" s="1215" customFormat="1" x14ac:dyDescent="0.2">
      <c r="A273" s="1211"/>
      <c r="B273" s="1192"/>
      <c r="C273" s="1192"/>
      <c r="D273" s="1192"/>
      <c r="E273" s="1192"/>
      <c r="F273" s="1192"/>
      <c r="G273" s="1192"/>
      <c r="H273" s="1192"/>
      <c r="I273" s="1192"/>
      <c r="J273" s="1192"/>
      <c r="K273" s="1192"/>
      <c r="L273" s="1192"/>
      <c r="M273" s="1192"/>
      <c r="N273" s="1206"/>
      <c r="O273" s="1192"/>
      <c r="P273" s="1206"/>
      <c r="Q273" s="1192"/>
      <c r="R273" s="1192"/>
      <c r="S273" s="1192"/>
      <c r="T273" s="1212"/>
      <c r="U273" s="1212"/>
      <c r="V273" s="1212"/>
      <c r="W273" s="1212"/>
      <c r="X273" s="1214"/>
      <c r="Y273" s="1214"/>
      <c r="Z273" s="1214"/>
      <c r="AA273" s="1212"/>
      <c r="AB273" s="1212"/>
      <c r="AC273" s="1212"/>
      <c r="AD273" s="1212"/>
      <c r="AE273" s="1212"/>
      <c r="AF273" s="1212"/>
      <c r="AG273" s="1212"/>
      <c r="AH273" s="1212"/>
      <c r="AI273" s="1212"/>
      <c r="AJ273" s="1212"/>
      <c r="AK273" s="1212"/>
      <c r="AL273" s="1212"/>
      <c r="AM273" s="1212"/>
      <c r="AN273" s="1212"/>
      <c r="AO273" s="1212"/>
      <c r="AP273" s="1212"/>
      <c r="AQ273" s="1212"/>
      <c r="AR273" s="1212"/>
      <c r="AS273" s="1212"/>
      <c r="AT273" s="1212"/>
      <c r="AU273" s="1212"/>
      <c r="AV273" s="1212"/>
      <c r="AW273" s="1212"/>
      <c r="AX273" s="1212"/>
      <c r="AY273" s="1212"/>
      <c r="AZ273" s="1212"/>
      <c r="BA273" s="1212"/>
      <c r="BB273" s="1212"/>
      <c r="BC273" s="1212"/>
      <c r="BD273" s="1212"/>
      <c r="BE273" s="1212"/>
      <c r="BF273" s="1212"/>
      <c r="BG273" s="1212"/>
      <c r="BH273" s="1212"/>
      <c r="BI273" s="1212"/>
      <c r="BJ273" s="1212"/>
      <c r="BK273" s="1212"/>
      <c r="BL273" s="1212"/>
      <c r="BM273" s="1212"/>
      <c r="BN273" s="1212"/>
      <c r="BO273" s="1212"/>
      <c r="BP273" s="1212"/>
      <c r="BQ273" s="1212"/>
      <c r="BR273" s="1212"/>
      <c r="BS273" s="1212"/>
      <c r="BT273" s="1212"/>
      <c r="BU273" s="1212"/>
      <c r="BV273" s="1212"/>
      <c r="BW273" s="1212"/>
      <c r="BX273" s="1212"/>
      <c r="BY273" s="1212"/>
      <c r="BZ273" s="1212"/>
      <c r="CA273" s="1212"/>
      <c r="CB273" s="1212"/>
      <c r="CC273" s="1212"/>
      <c r="CD273" s="1212"/>
      <c r="CE273" s="1212"/>
      <c r="CF273" s="1212"/>
      <c r="CG273" s="1212"/>
      <c r="CH273" s="1212"/>
    </row>
    <row r="274" spans="1:86" s="1215" customFormat="1" x14ac:dyDescent="0.2">
      <c r="A274" s="1211"/>
      <c r="B274" s="1192"/>
      <c r="C274" s="1192"/>
      <c r="D274" s="1192"/>
      <c r="E274" s="1192"/>
      <c r="F274" s="1192"/>
      <c r="G274" s="1192"/>
      <c r="H274" s="1192"/>
      <c r="I274" s="1192"/>
      <c r="J274" s="1192"/>
      <c r="K274" s="1192"/>
      <c r="L274" s="1192"/>
      <c r="M274" s="1192"/>
      <c r="N274" s="1206"/>
      <c r="O274" s="1192"/>
      <c r="P274" s="1206"/>
      <c r="Q274" s="1192"/>
      <c r="R274" s="1192"/>
      <c r="S274" s="1192"/>
      <c r="T274" s="1212"/>
      <c r="U274" s="1212"/>
      <c r="V274" s="1212"/>
      <c r="W274" s="1212"/>
      <c r="X274" s="1214"/>
      <c r="Y274" s="1214"/>
      <c r="Z274" s="1214"/>
      <c r="AA274" s="1212"/>
      <c r="AB274" s="1212"/>
      <c r="AC274" s="1212"/>
      <c r="AD274" s="1212"/>
      <c r="AE274" s="1212"/>
      <c r="AF274" s="1212"/>
      <c r="AG274" s="1212"/>
      <c r="AH274" s="1212"/>
      <c r="AI274" s="1212"/>
      <c r="AJ274" s="1212"/>
      <c r="AK274" s="1212"/>
      <c r="AL274" s="1212"/>
      <c r="AM274" s="1212"/>
      <c r="AN274" s="1212"/>
      <c r="AO274" s="1212"/>
      <c r="AP274" s="1212"/>
      <c r="AQ274" s="1212"/>
      <c r="AR274" s="1212"/>
      <c r="AS274" s="1212"/>
      <c r="AT274" s="1212"/>
      <c r="AU274" s="1212"/>
      <c r="AV274" s="1212"/>
      <c r="AW274" s="1212"/>
      <c r="AX274" s="1212"/>
      <c r="AY274" s="1212"/>
      <c r="AZ274" s="1212"/>
      <c r="BA274" s="1212"/>
      <c r="BB274" s="1212"/>
      <c r="BC274" s="1212"/>
      <c r="BD274" s="1212"/>
      <c r="BE274" s="1212"/>
      <c r="BF274" s="1212"/>
      <c r="BG274" s="1212"/>
      <c r="BH274" s="1212"/>
      <c r="BI274" s="1212"/>
      <c r="BJ274" s="1212"/>
      <c r="BK274" s="1212"/>
      <c r="BL274" s="1212"/>
      <c r="BM274" s="1212"/>
      <c r="BN274" s="1212"/>
      <c r="BO274" s="1212"/>
      <c r="BP274" s="1212"/>
      <c r="BQ274" s="1212"/>
      <c r="BR274" s="1212"/>
      <c r="BS274" s="1212"/>
      <c r="BT274" s="1212"/>
      <c r="BU274" s="1212"/>
      <c r="BV274" s="1212"/>
      <c r="BW274" s="1212"/>
      <c r="BX274" s="1212"/>
      <c r="BY274" s="1212"/>
      <c r="BZ274" s="1212"/>
      <c r="CA274" s="1212"/>
      <c r="CB274" s="1212"/>
      <c r="CC274" s="1212"/>
      <c r="CD274" s="1212"/>
      <c r="CE274" s="1212"/>
      <c r="CF274" s="1212"/>
      <c r="CG274" s="1212"/>
      <c r="CH274" s="1212"/>
    </row>
    <row r="275" spans="1:86" s="1215" customFormat="1" x14ac:dyDescent="0.2">
      <c r="A275" s="1211"/>
      <c r="B275" s="1192"/>
      <c r="C275" s="1192"/>
      <c r="D275" s="1192"/>
      <c r="E275" s="1192"/>
      <c r="F275" s="1192"/>
      <c r="G275" s="1192"/>
      <c r="H275" s="1192"/>
      <c r="I275" s="1192"/>
      <c r="J275" s="1192"/>
      <c r="K275" s="1192"/>
      <c r="L275" s="1192"/>
      <c r="M275" s="1192"/>
      <c r="N275" s="1206"/>
      <c r="O275" s="1192"/>
      <c r="P275" s="1206"/>
      <c r="Q275" s="1192"/>
      <c r="R275" s="1192"/>
      <c r="S275" s="1192"/>
      <c r="T275" s="1212"/>
      <c r="U275" s="1212"/>
      <c r="V275" s="1212"/>
      <c r="W275" s="1212"/>
      <c r="X275" s="1214"/>
      <c r="Y275" s="1214"/>
      <c r="Z275" s="1214"/>
      <c r="AA275" s="1212"/>
      <c r="AB275" s="1212"/>
      <c r="AC275" s="1212"/>
      <c r="AD275" s="1212"/>
      <c r="AE275" s="1212"/>
      <c r="AF275" s="1212"/>
      <c r="AG275" s="1212"/>
      <c r="AH275" s="1212"/>
      <c r="AI275" s="1212"/>
      <c r="AJ275" s="1212"/>
      <c r="AK275" s="1212"/>
      <c r="AL275" s="1212"/>
      <c r="AM275" s="1212"/>
      <c r="AN275" s="1212"/>
      <c r="AO275" s="1212"/>
      <c r="AP275" s="1212"/>
      <c r="AQ275" s="1212"/>
      <c r="AR275" s="1212"/>
      <c r="AS275" s="1212"/>
      <c r="AT275" s="1212"/>
      <c r="AU275" s="1212"/>
      <c r="AV275" s="1212"/>
      <c r="AW275" s="1212"/>
      <c r="AX275" s="1212"/>
      <c r="AY275" s="1212"/>
      <c r="AZ275" s="1212"/>
      <c r="BA275" s="1212"/>
      <c r="BB275" s="1212"/>
      <c r="BC275" s="1212"/>
      <c r="BD275" s="1212"/>
      <c r="BE275" s="1212"/>
      <c r="BF275" s="1212"/>
      <c r="BG275" s="1212"/>
      <c r="BH275" s="1212"/>
      <c r="BI275" s="1212"/>
      <c r="BJ275" s="1212"/>
      <c r="BK275" s="1212"/>
      <c r="BL275" s="1212"/>
      <c r="BM275" s="1212"/>
      <c r="BN275" s="1212"/>
      <c r="BO275" s="1212"/>
      <c r="BP275" s="1212"/>
      <c r="BQ275" s="1212"/>
      <c r="BR275" s="1212"/>
      <c r="BS275" s="1212"/>
      <c r="BT275" s="1212"/>
      <c r="BU275" s="1212"/>
      <c r="BV275" s="1212"/>
      <c r="BW275" s="1212"/>
      <c r="BX275" s="1212"/>
      <c r="BY275" s="1212"/>
      <c r="BZ275" s="1212"/>
      <c r="CA275" s="1212"/>
      <c r="CB275" s="1212"/>
      <c r="CC275" s="1212"/>
      <c r="CD275" s="1212"/>
      <c r="CE275" s="1212"/>
      <c r="CF275" s="1212"/>
      <c r="CG275" s="1212"/>
      <c r="CH275" s="1212"/>
    </row>
    <row r="276" spans="1:86" s="1215" customFormat="1" x14ac:dyDescent="0.2">
      <c r="A276" s="1211"/>
      <c r="B276" s="1192"/>
      <c r="C276" s="1192"/>
      <c r="D276" s="1192"/>
      <c r="E276" s="1192"/>
      <c r="F276" s="1192"/>
      <c r="G276" s="1192"/>
      <c r="H276" s="1192"/>
      <c r="I276" s="1192"/>
      <c r="J276" s="1192"/>
      <c r="K276" s="1192"/>
      <c r="L276" s="1192"/>
      <c r="M276" s="1192"/>
      <c r="N276" s="1206"/>
      <c r="O276" s="1192"/>
      <c r="P276" s="1206"/>
      <c r="Q276" s="1192"/>
      <c r="R276" s="1192"/>
      <c r="S276" s="1192"/>
      <c r="T276" s="1212"/>
      <c r="U276" s="1212"/>
      <c r="V276" s="1212"/>
      <c r="W276" s="1212"/>
      <c r="X276" s="1214"/>
      <c r="Y276" s="1214"/>
      <c r="Z276" s="1214"/>
      <c r="AA276" s="1212"/>
      <c r="AB276" s="1212"/>
      <c r="AC276" s="1212"/>
      <c r="AD276" s="1212"/>
      <c r="AE276" s="1212"/>
      <c r="AF276" s="1212"/>
      <c r="AG276" s="1212"/>
      <c r="AH276" s="1212"/>
      <c r="AI276" s="1212"/>
      <c r="AJ276" s="1212"/>
      <c r="AK276" s="1212"/>
      <c r="AL276" s="1212"/>
      <c r="AM276" s="1212"/>
      <c r="AN276" s="1212"/>
      <c r="AO276" s="1212"/>
      <c r="AP276" s="1212"/>
      <c r="AQ276" s="1212"/>
      <c r="AR276" s="1212"/>
      <c r="AS276" s="1212"/>
      <c r="AT276" s="1212"/>
      <c r="AU276" s="1212"/>
      <c r="AV276" s="1212"/>
      <c r="AW276" s="1212"/>
      <c r="AX276" s="1212"/>
      <c r="AY276" s="1212"/>
      <c r="AZ276" s="1212"/>
      <c r="BA276" s="1212"/>
      <c r="BB276" s="1212"/>
      <c r="BC276" s="1212"/>
      <c r="BD276" s="1212"/>
      <c r="BE276" s="1212"/>
      <c r="BF276" s="1212"/>
      <c r="BG276" s="1212"/>
      <c r="BH276" s="1212"/>
      <c r="BI276" s="1212"/>
      <c r="BJ276" s="1212"/>
      <c r="BK276" s="1212"/>
      <c r="BL276" s="1212"/>
      <c r="BM276" s="1212"/>
      <c r="BN276" s="1212"/>
      <c r="BO276" s="1212"/>
      <c r="BP276" s="1212"/>
      <c r="BQ276" s="1212"/>
      <c r="BR276" s="1212"/>
      <c r="BS276" s="1212"/>
      <c r="BT276" s="1212"/>
      <c r="BU276" s="1212"/>
      <c r="BV276" s="1212"/>
      <c r="BW276" s="1212"/>
      <c r="BX276" s="1212"/>
      <c r="BY276" s="1212"/>
      <c r="BZ276" s="1212"/>
      <c r="CA276" s="1212"/>
      <c r="CB276" s="1212"/>
      <c r="CC276" s="1212"/>
      <c r="CD276" s="1212"/>
      <c r="CE276" s="1212"/>
      <c r="CF276" s="1212"/>
      <c r="CG276" s="1212"/>
      <c r="CH276" s="1212"/>
    </row>
    <row r="277" spans="1:86" s="1215" customFormat="1" x14ac:dyDescent="0.2">
      <c r="A277" s="1211"/>
      <c r="B277" s="1192"/>
      <c r="C277" s="1192"/>
      <c r="D277" s="1192"/>
      <c r="E277" s="1192"/>
      <c r="F277" s="1192"/>
      <c r="G277" s="1192"/>
      <c r="H277" s="1192"/>
      <c r="I277" s="1192"/>
      <c r="J277" s="1192"/>
      <c r="K277" s="1192"/>
      <c r="L277" s="1192"/>
      <c r="M277" s="1192"/>
      <c r="N277" s="1206"/>
      <c r="O277" s="1192"/>
      <c r="P277" s="1206"/>
      <c r="Q277" s="1192"/>
      <c r="R277" s="1192"/>
      <c r="S277" s="1192"/>
      <c r="T277" s="1212"/>
      <c r="U277" s="1212"/>
      <c r="V277" s="1212"/>
      <c r="W277" s="1212"/>
      <c r="X277" s="1214"/>
      <c r="Y277" s="1214"/>
      <c r="Z277" s="1214"/>
      <c r="AA277" s="1212"/>
      <c r="AB277" s="1212"/>
      <c r="AC277" s="1212"/>
      <c r="AD277" s="1212"/>
      <c r="AE277" s="1212"/>
      <c r="AF277" s="1212"/>
      <c r="AG277" s="1212"/>
      <c r="AH277" s="1212"/>
      <c r="AI277" s="1212"/>
      <c r="AJ277" s="1212"/>
      <c r="AK277" s="1212"/>
      <c r="AL277" s="1212"/>
      <c r="AM277" s="1212"/>
      <c r="AN277" s="1212"/>
      <c r="AO277" s="1212"/>
      <c r="AP277" s="1212"/>
      <c r="AQ277" s="1212"/>
      <c r="AR277" s="1212"/>
      <c r="AS277" s="1212"/>
      <c r="AT277" s="1212"/>
      <c r="AU277" s="1212"/>
      <c r="AV277" s="1212"/>
      <c r="AW277" s="1212"/>
      <c r="AX277" s="1212"/>
      <c r="AY277" s="1212"/>
      <c r="AZ277" s="1212"/>
      <c r="BA277" s="1212"/>
      <c r="BB277" s="1212"/>
      <c r="BC277" s="1212"/>
      <c r="BD277" s="1212"/>
      <c r="BE277" s="1212"/>
      <c r="BF277" s="1212"/>
      <c r="BG277" s="1212"/>
      <c r="BH277" s="1212"/>
      <c r="BI277" s="1212"/>
      <c r="BJ277" s="1212"/>
      <c r="BK277" s="1212"/>
      <c r="BL277" s="1212"/>
      <c r="BM277" s="1212"/>
      <c r="BN277" s="1212"/>
      <c r="BO277" s="1212"/>
      <c r="BP277" s="1212"/>
      <c r="BQ277" s="1212"/>
      <c r="BR277" s="1212"/>
      <c r="BS277" s="1212"/>
      <c r="BT277" s="1212"/>
      <c r="BU277" s="1212"/>
      <c r="BV277" s="1212"/>
      <c r="BW277" s="1212"/>
      <c r="BX277" s="1212"/>
      <c r="BY277" s="1212"/>
      <c r="BZ277" s="1212"/>
      <c r="CA277" s="1212"/>
      <c r="CB277" s="1212"/>
      <c r="CC277" s="1212"/>
      <c r="CD277" s="1212"/>
      <c r="CE277" s="1212"/>
      <c r="CF277" s="1212"/>
      <c r="CG277" s="1212"/>
      <c r="CH277" s="1212"/>
    </row>
    <row r="278" spans="1:86" s="1215" customFormat="1" x14ac:dyDescent="0.2">
      <c r="A278" s="1211"/>
      <c r="B278" s="1192"/>
      <c r="C278" s="1192"/>
      <c r="D278" s="1192"/>
      <c r="E278" s="1192"/>
      <c r="F278" s="1192"/>
      <c r="G278" s="1192"/>
      <c r="H278" s="1192"/>
      <c r="I278" s="1192"/>
      <c r="J278" s="1192"/>
      <c r="K278" s="1192"/>
      <c r="L278" s="1192"/>
      <c r="M278" s="1192"/>
      <c r="N278" s="1206"/>
      <c r="O278" s="1192"/>
      <c r="P278" s="1206"/>
      <c r="Q278" s="1192"/>
      <c r="R278" s="1192"/>
      <c r="S278" s="1192"/>
      <c r="T278" s="1212"/>
      <c r="U278" s="1212"/>
      <c r="V278" s="1212"/>
      <c r="W278" s="1212"/>
      <c r="X278" s="1214"/>
      <c r="Y278" s="1214"/>
      <c r="Z278" s="1214"/>
      <c r="AA278" s="1212"/>
      <c r="AB278" s="1212"/>
      <c r="AC278" s="1212"/>
      <c r="AD278" s="1212"/>
      <c r="AE278" s="1212"/>
      <c r="AF278" s="1212"/>
      <c r="AG278" s="1212"/>
      <c r="AH278" s="1212"/>
      <c r="AI278" s="1212"/>
      <c r="AJ278" s="1212"/>
      <c r="AK278" s="1212"/>
      <c r="AL278" s="1212"/>
      <c r="AM278" s="1212"/>
      <c r="AN278" s="1212"/>
      <c r="AO278" s="1212"/>
      <c r="AP278" s="1212"/>
      <c r="AQ278" s="1212"/>
      <c r="AR278" s="1212"/>
      <c r="AS278" s="1212"/>
      <c r="AT278" s="1212"/>
      <c r="AU278" s="1212"/>
      <c r="AV278" s="1212"/>
      <c r="AW278" s="1212"/>
      <c r="AX278" s="1212"/>
      <c r="AY278" s="1212"/>
      <c r="AZ278" s="1212"/>
      <c r="BA278" s="1212"/>
      <c r="BB278" s="1212"/>
      <c r="BC278" s="1212"/>
      <c r="BD278" s="1212"/>
      <c r="BE278" s="1212"/>
      <c r="BF278" s="1212"/>
      <c r="BG278" s="1212"/>
      <c r="BH278" s="1212"/>
      <c r="BI278" s="1212"/>
      <c r="BJ278" s="1212"/>
      <c r="BK278" s="1212"/>
      <c r="BL278" s="1212"/>
      <c r="BM278" s="1212"/>
      <c r="BN278" s="1212"/>
      <c r="BO278" s="1212"/>
      <c r="BP278" s="1212"/>
      <c r="BQ278" s="1212"/>
      <c r="BR278" s="1212"/>
      <c r="BS278" s="1212"/>
      <c r="BT278" s="1212"/>
      <c r="BU278" s="1212"/>
      <c r="BV278" s="1212"/>
      <c r="BW278" s="1212"/>
      <c r="BX278" s="1212"/>
      <c r="BY278" s="1212"/>
      <c r="BZ278" s="1212"/>
      <c r="CA278" s="1212"/>
      <c r="CB278" s="1212"/>
      <c r="CC278" s="1212"/>
      <c r="CD278" s="1212"/>
      <c r="CE278" s="1212"/>
      <c r="CF278" s="1212"/>
      <c r="CG278" s="1212"/>
      <c r="CH278" s="1212"/>
    </row>
    <row r="279" spans="1:86" s="1215" customFormat="1" x14ac:dyDescent="0.2">
      <c r="A279" s="1211"/>
      <c r="B279" s="1192"/>
      <c r="C279" s="1192"/>
      <c r="D279" s="1192"/>
      <c r="E279" s="1192"/>
      <c r="F279" s="1192"/>
      <c r="G279" s="1192"/>
      <c r="H279" s="1192"/>
      <c r="I279" s="1192"/>
      <c r="J279" s="1192"/>
      <c r="K279" s="1192"/>
      <c r="L279" s="1192"/>
      <c r="M279" s="1192"/>
      <c r="N279" s="1206"/>
      <c r="O279" s="1192"/>
      <c r="P279" s="1206"/>
      <c r="Q279" s="1192"/>
      <c r="R279" s="1192"/>
      <c r="S279" s="1192"/>
      <c r="T279" s="1212"/>
      <c r="U279" s="1212"/>
      <c r="V279" s="1212"/>
      <c r="W279" s="1212"/>
      <c r="X279" s="1214"/>
      <c r="Y279" s="1214"/>
      <c r="Z279" s="1214"/>
      <c r="AA279" s="1212"/>
      <c r="AB279" s="1212"/>
      <c r="AC279" s="1212"/>
      <c r="AD279" s="1212"/>
      <c r="AE279" s="1212"/>
      <c r="AF279" s="1212"/>
      <c r="AG279" s="1212"/>
      <c r="AH279" s="1212"/>
      <c r="AI279" s="1212"/>
      <c r="AJ279" s="1212"/>
      <c r="AK279" s="1212"/>
      <c r="AL279" s="1212"/>
      <c r="AM279" s="1212"/>
      <c r="AN279" s="1212"/>
      <c r="AO279" s="1212"/>
      <c r="AP279" s="1212"/>
      <c r="AQ279" s="1212"/>
      <c r="AR279" s="1212"/>
      <c r="AS279" s="1212"/>
      <c r="AT279" s="1212"/>
      <c r="AU279" s="1212"/>
      <c r="AV279" s="1212"/>
      <c r="AW279" s="1212"/>
      <c r="AX279" s="1212"/>
      <c r="AY279" s="1212"/>
      <c r="AZ279" s="1212"/>
      <c r="BA279" s="1212"/>
      <c r="BB279" s="1212"/>
      <c r="BC279" s="1212"/>
      <c r="BD279" s="1212"/>
      <c r="BE279" s="1212"/>
      <c r="BF279" s="1212"/>
      <c r="BG279" s="1212"/>
      <c r="BH279" s="1212"/>
      <c r="BI279" s="1212"/>
      <c r="BJ279" s="1212"/>
      <c r="BK279" s="1212"/>
      <c r="BL279" s="1212"/>
      <c r="BM279" s="1212"/>
      <c r="BN279" s="1212"/>
      <c r="BO279" s="1212"/>
      <c r="BP279" s="1212"/>
      <c r="BQ279" s="1212"/>
      <c r="BR279" s="1212"/>
      <c r="BS279" s="1212"/>
      <c r="BT279" s="1212"/>
      <c r="BU279" s="1212"/>
      <c r="BV279" s="1212"/>
      <c r="BW279" s="1212"/>
      <c r="BX279" s="1212"/>
      <c r="BY279" s="1212"/>
      <c r="BZ279" s="1212"/>
      <c r="CA279" s="1212"/>
      <c r="CB279" s="1212"/>
      <c r="CC279" s="1212"/>
      <c r="CD279" s="1212"/>
      <c r="CE279" s="1212"/>
      <c r="CF279" s="1212"/>
      <c r="CG279" s="1212"/>
      <c r="CH279" s="1212"/>
    </row>
    <row r="280" spans="1:86" s="1215" customFormat="1" x14ac:dyDescent="0.2">
      <c r="A280" s="1211"/>
      <c r="B280" s="1192"/>
      <c r="C280" s="1192"/>
      <c r="D280" s="1192"/>
      <c r="E280" s="1192"/>
      <c r="F280" s="1192"/>
      <c r="G280" s="1192"/>
      <c r="H280" s="1192"/>
      <c r="I280" s="1192"/>
      <c r="J280" s="1192"/>
      <c r="K280" s="1192"/>
      <c r="L280" s="1192"/>
      <c r="M280" s="1192"/>
      <c r="N280" s="1206"/>
      <c r="O280" s="1192"/>
      <c r="P280" s="1206"/>
      <c r="Q280" s="1192"/>
      <c r="R280" s="1192"/>
      <c r="S280" s="1192"/>
      <c r="T280" s="1212"/>
      <c r="U280" s="1212"/>
      <c r="V280" s="1212"/>
      <c r="W280" s="1212"/>
      <c r="X280" s="1214"/>
      <c r="Y280" s="1214"/>
      <c r="Z280" s="1214"/>
      <c r="AA280" s="1212"/>
      <c r="AB280" s="1212"/>
      <c r="AC280" s="1212"/>
      <c r="AD280" s="1212"/>
      <c r="AE280" s="1212"/>
      <c r="AF280" s="1212"/>
      <c r="AG280" s="1212"/>
      <c r="AH280" s="1212"/>
      <c r="AI280" s="1212"/>
      <c r="AJ280" s="1212"/>
      <c r="AK280" s="1212"/>
      <c r="AL280" s="1212"/>
      <c r="AM280" s="1212"/>
      <c r="AN280" s="1212"/>
      <c r="AO280" s="1212"/>
      <c r="AP280" s="1212"/>
      <c r="AQ280" s="1212"/>
      <c r="AR280" s="1212"/>
      <c r="AS280" s="1212"/>
      <c r="AT280" s="1212"/>
      <c r="AU280" s="1212"/>
      <c r="AV280" s="1212"/>
      <c r="AW280" s="1212"/>
      <c r="AX280" s="1212"/>
      <c r="AY280" s="1212"/>
      <c r="AZ280" s="1212"/>
      <c r="BA280" s="1212"/>
      <c r="BB280" s="1212"/>
      <c r="BC280" s="1212"/>
      <c r="BD280" s="1212"/>
      <c r="BE280" s="1212"/>
      <c r="BF280" s="1212"/>
      <c r="BG280" s="1212"/>
      <c r="BH280" s="1212"/>
      <c r="BI280" s="1212"/>
      <c r="BJ280" s="1212"/>
      <c r="BK280" s="1212"/>
      <c r="BL280" s="1212"/>
      <c r="BM280" s="1212"/>
      <c r="BN280" s="1212"/>
      <c r="BO280" s="1212"/>
      <c r="BP280" s="1212"/>
      <c r="BQ280" s="1212"/>
      <c r="BR280" s="1212"/>
      <c r="BS280" s="1212"/>
      <c r="BT280" s="1212"/>
      <c r="BU280" s="1212"/>
      <c r="BV280" s="1212"/>
      <c r="BW280" s="1212"/>
      <c r="BX280" s="1212"/>
      <c r="BY280" s="1212"/>
      <c r="BZ280" s="1212"/>
      <c r="CA280" s="1212"/>
      <c r="CB280" s="1212"/>
      <c r="CC280" s="1212"/>
      <c r="CD280" s="1212"/>
      <c r="CE280" s="1212"/>
      <c r="CF280" s="1212"/>
      <c r="CG280" s="1212"/>
      <c r="CH280" s="1212"/>
    </row>
    <row r="281" spans="1:86" s="1215" customFormat="1" x14ac:dyDescent="0.2">
      <c r="A281" s="1211"/>
      <c r="B281" s="1192"/>
      <c r="C281" s="1192"/>
      <c r="D281" s="1192"/>
      <c r="E281" s="1192"/>
      <c r="F281" s="1192"/>
      <c r="G281" s="1192"/>
      <c r="H281" s="1192"/>
      <c r="I281" s="1192"/>
      <c r="J281" s="1192"/>
      <c r="K281" s="1192"/>
      <c r="L281" s="1192"/>
      <c r="M281" s="1192"/>
      <c r="N281" s="1206"/>
      <c r="O281" s="1192"/>
      <c r="P281" s="1206"/>
      <c r="Q281" s="1192"/>
      <c r="R281" s="1192"/>
      <c r="S281" s="1192"/>
      <c r="T281" s="1212"/>
      <c r="U281" s="1212"/>
      <c r="V281" s="1212"/>
      <c r="W281" s="1212"/>
      <c r="X281" s="1214"/>
      <c r="Y281" s="1214"/>
      <c r="Z281" s="1214"/>
      <c r="AA281" s="1212"/>
      <c r="AB281" s="1212"/>
      <c r="AC281" s="1212"/>
      <c r="AD281" s="1212"/>
      <c r="AE281" s="1212"/>
      <c r="AF281" s="1212"/>
      <c r="AG281" s="1212"/>
      <c r="AH281" s="1212"/>
      <c r="AI281" s="1212"/>
      <c r="AJ281" s="1212"/>
      <c r="AK281" s="1212"/>
      <c r="AL281" s="1212"/>
      <c r="AM281" s="1212"/>
      <c r="AN281" s="1212"/>
      <c r="AO281" s="1212"/>
      <c r="AP281" s="1212"/>
      <c r="AQ281" s="1212"/>
      <c r="AR281" s="1212"/>
      <c r="AS281" s="1212"/>
      <c r="AT281" s="1212"/>
      <c r="AU281" s="1212"/>
      <c r="AV281" s="1212"/>
      <c r="AW281" s="1212"/>
      <c r="AX281" s="1212"/>
      <c r="AY281" s="1212"/>
      <c r="AZ281" s="1212"/>
      <c r="BA281" s="1212"/>
      <c r="BB281" s="1212"/>
      <c r="BC281" s="1212"/>
      <c r="BD281" s="1212"/>
      <c r="BE281" s="1212"/>
      <c r="BF281" s="1212"/>
      <c r="BG281" s="1212"/>
      <c r="BH281" s="1212"/>
      <c r="BI281" s="1212"/>
      <c r="BJ281" s="1212"/>
      <c r="BK281" s="1212"/>
      <c r="BL281" s="1212"/>
      <c r="BM281" s="1212"/>
      <c r="BN281" s="1212"/>
      <c r="BO281" s="1212"/>
      <c r="BP281" s="1212"/>
      <c r="BQ281" s="1212"/>
      <c r="BR281" s="1212"/>
      <c r="BS281" s="1212"/>
      <c r="BT281" s="1212"/>
      <c r="BU281" s="1212"/>
      <c r="BV281" s="1212"/>
      <c r="BW281" s="1212"/>
      <c r="BX281" s="1212"/>
      <c r="BY281" s="1212"/>
      <c r="BZ281" s="1212"/>
      <c r="CA281" s="1212"/>
      <c r="CB281" s="1212"/>
      <c r="CC281" s="1212"/>
      <c r="CD281" s="1212"/>
      <c r="CE281" s="1212"/>
      <c r="CF281" s="1212"/>
      <c r="CG281" s="1212"/>
      <c r="CH281" s="1212"/>
    </row>
    <row r="282" spans="1:86" s="1215" customFormat="1" x14ac:dyDescent="0.2">
      <c r="A282" s="1211"/>
      <c r="B282" s="1192"/>
      <c r="C282" s="1192"/>
      <c r="D282" s="1192"/>
      <c r="E282" s="1192"/>
      <c r="F282" s="1192"/>
      <c r="G282" s="1192"/>
      <c r="H282" s="1192"/>
      <c r="I282" s="1192"/>
      <c r="J282" s="1192"/>
      <c r="K282" s="1192"/>
      <c r="L282" s="1192"/>
      <c r="M282" s="1192"/>
      <c r="N282" s="1206"/>
      <c r="O282" s="1192"/>
      <c r="P282" s="1206"/>
      <c r="Q282" s="1192"/>
      <c r="R282" s="1192"/>
      <c r="S282" s="1192"/>
      <c r="T282" s="1212"/>
      <c r="U282" s="1212"/>
      <c r="V282" s="1212"/>
      <c r="W282" s="1212"/>
      <c r="X282" s="1214"/>
      <c r="Y282" s="1214"/>
      <c r="Z282" s="1214"/>
      <c r="AA282" s="1212"/>
      <c r="AB282" s="1212"/>
      <c r="AC282" s="1212"/>
      <c r="AD282" s="1212"/>
      <c r="AE282" s="1212"/>
      <c r="AF282" s="1212"/>
      <c r="AG282" s="1212"/>
      <c r="AH282" s="1212"/>
      <c r="AI282" s="1212"/>
      <c r="AJ282" s="1212"/>
      <c r="AK282" s="1212"/>
      <c r="AL282" s="1212"/>
      <c r="AM282" s="1212"/>
      <c r="AN282" s="1212"/>
      <c r="AO282" s="1212"/>
      <c r="AP282" s="1212"/>
      <c r="AQ282" s="1212"/>
      <c r="AR282" s="1212"/>
      <c r="AS282" s="1212"/>
      <c r="AT282" s="1212"/>
      <c r="AU282" s="1212"/>
      <c r="AV282" s="1212"/>
      <c r="AW282" s="1212"/>
      <c r="AX282" s="1212"/>
      <c r="AY282" s="1212"/>
      <c r="AZ282" s="1212"/>
      <c r="BA282" s="1212"/>
      <c r="BB282" s="1212"/>
      <c r="BC282" s="1212"/>
      <c r="BD282" s="1212"/>
      <c r="BE282" s="1212"/>
      <c r="BF282" s="1212"/>
      <c r="BG282" s="1212"/>
      <c r="BH282" s="1212"/>
      <c r="BI282" s="1212"/>
      <c r="BJ282" s="1212"/>
      <c r="BK282" s="1212"/>
      <c r="BL282" s="1212"/>
      <c r="BM282" s="1212"/>
      <c r="BN282" s="1212"/>
      <c r="BO282" s="1212"/>
      <c r="BP282" s="1212"/>
      <c r="BQ282" s="1212"/>
      <c r="BR282" s="1212"/>
      <c r="BS282" s="1212"/>
      <c r="BT282" s="1212"/>
      <c r="BU282" s="1212"/>
      <c r="BV282" s="1212"/>
      <c r="BW282" s="1212"/>
      <c r="BX282" s="1212"/>
      <c r="BY282" s="1212"/>
      <c r="BZ282" s="1212"/>
      <c r="CA282" s="1212"/>
      <c r="CB282" s="1212"/>
      <c r="CC282" s="1212"/>
      <c r="CD282" s="1212"/>
      <c r="CE282" s="1212"/>
      <c r="CF282" s="1212"/>
      <c r="CG282" s="1212"/>
      <c r="CH282" s="1212"/>
    </row>
    <row r="283" spans="1:86" s="1215" customFormat="1" x14ac:dyDescent="0.2">
      <c r="A283" s="1211"/>
      <c r="B283" s="1192"/>
      <c r="C283" s="1192"/>
      <c r="D283" s="1192"/>
      <c r="E283" s="1192"/>
      <c r="F283" s="1192"/>
      <c r="G283" s="1192"/>
      <c r="H283" s="1192"/>
      <c r="I283" s="1192"/>
      <c r="J283" s="1192"/>
      <c r="K283" s="1192"/>
      <c r="L283" s="1192"/>
      <c r="M283" s="1192"/>
      <c r="N283" s="1206"/>
      <c r="O283" s="1192"/>
      <c r="P283" s="1206"/>
      <c r="Q283" s="1192"/>
      <c r="R283" s="1192"/>
      <c r="S283" s="1192"/>
      <c r="T283" s="1212"/>
      <c r="U283" s="1212"/>
      <c r="V283" s="1212"/>
      <c r="W283" s="1212"/>
      <c r="X283" s="1214"/>
      <c r="Y283" s="1214"/>
      <c r="Z283" s="1214"/>
      <c r="AA283" s="1212"/>
      <c r="AB283" s="1212"/>
      <c r="AC283" s="1212"/>
      <c r="AD283" s="1212"/>
      <c r="AE283" s="1212"/>
      <c r="AF283" s="1212"/>
      <c r="AG283" s="1212"/>
      <c r="AH283" s="1212"/>
      <c r="AI283" s="1212"/>
      <c r="AJ283" s="1212"/>
      <c r="AK283" s="1212"/>
      <c r="AL283" s="1212"/>
      <c r="AM283" s="1212"/>
      <c r="AN283" s="1212"/>
      <c r="AO283" s="1212"/>
      <c r="AP283" s="1212"/>
      <c r="AQ283" s="1212"/>
      <c r="AR283" s="1212"/>
      <c r="AS283" s="1212"/>
      <c r="AT283" s="1212"/>
      <c r="AU283" s="1212"/>
      <c r="AV283" s="1212"/>
      <c r="AW283" s="1212"/>
      <c r="AX283" s="1212"/>
      <c r="AY283" s="1212"/>
      <c r="AZ283" s="1212"/>
      <c r="BA283" s="1212"/>
      <c r="BB283" s="1212"/>
      <c r="BC283" s="1212"/>
      <c r="BD283" s="1212"/>
      <c r="BE283" s="1212"/>
      <c r="BF283" s="1212"/>
      <c r="BG283" s="1212"/>
      <c r="BH283" s="1212"/>
      <c r="BI283" s="1212"/>
      <c r="BJ283" s="1212"/>
      <c r="BK283" s="1212"/>
      <c r="BL283" s="1212"/>
      <c r="BM283" s="1212"/>
      <c r="BN283" s="1212"/>
      <c r="BO283" s="1212"/>
      <c r="BP283" s="1212"/>
      <c r="BQ283" s="1212"/>
      <c r="BR283" s="1212"/>
      <c r="BS283" s="1212"/>
      <c r="BT283" s="1212"/>
      <c r="BU283" s="1212"/>
      <c r="BV283" s="1212"/>
      <c r="BW283" s="1212"/>
      <c r="BX283" s="1212"/>
      <c r="BY283" s="1212"/>
      <c r="BZ283" s="1212"/>
      <c r="CA283" s="1212"/>
      <c r="CB283" s="1212"/>
      <c r="CC283" s="1212"/>
      <c r="CD283" s="1212"/>
      <c r="CE283" s="1212"/>
      <c r="CF283" s="1212"/>
      <c r="CG283" s="1212"/>
      <c r="CH283" s="1212"/>
    </row>
    <row r="284" spans="1:86" s="1215" customFormat="1" x14ac:dyDescent="0.2">
      <c r="A284" s="1211"/>
      <c r="B284" s="1192"/>
      <c r="C284" s="1192"/>
      <c r="D284" s="1192"/>
      <c r="E284" s="1192"/>
      <c r="F284" s="1192"/>
      <c r="G284" s="1192"/>
      <c r="H284" s="1192"/>
      <c r="I284" s="1192"/>
      <c r="J284" s="1192"/>
      <c r="K284" s="1192"/>
      <c r="L284" s="1192"/>
      <c r="M284" s="1192"/>
      <c r="N284" s="1206"/>
      <c r="O284" s="1192"/>
      <c r="P284" s="1206"/>
      <c r="Q284" s="1192"/>
      <c r="R284" s="1192"/>
      <c r="S284" s="1192"/>
      <c r="T284" s="1212"/>
      <c r="U284" s="1212"/>
      <c r="V284" s="1212"/>
      <c r="W284" s="1212"/>
      <c r="X284" s="1214"/>
      <c r="Y284" s="1214"/>
      <c r="Z284" s="1214"/>
      <c r="AA284" s="1212"/>
      <c r="AB284" s="1212"/>
      <c r="AC284" s="1212"/>
      <c r="AD284" s="1212"/>
      <c r="AE284" s="1212"/>
      <c r="AF284" s="1212"/>
      <c r="AG284" s="1212"/>
      <c r="AH284" s="1212"/>
      <c r="AI284" s="1212"/>
      <c r="AJ284" s="1212"/>
      <c r="AK284" s="1212"/>
      <c r="AL284" s="1212"/>
      <c r="AM284" s="1212"/>
      <c r="AN284" s="1212"/>
      <c r="AO284" s="1212"/>
      <c r="AP284" s="1212"/>
      <c r="AQ284" s="1212"/>
      <c r="AR284" s="1212"/>
      <c r="AS284" s="1212"/>
      <c r="AT284" s="1212"/>
      <c r="AU284" s="1212"/>
      <c r="AV284" s="1212"/>
      <c r="AW284" s="1212"/>
      <c r="AX284" s="1212"/>
      <c r="AY284" s="1212"/>
      <c r="AZ284" s="1212"/>
      <c r="BA284" s="1212"/>
      <c r="BB284" s="1212"/>
      <c r="BC284" s="1212"/>
      <c r="BD284" s="1212"/>
      <c r="BE284" s="1212"/>
      <c r="BF284" s="1212"/>
      <c r="BG284" s="1212"/>
      <c r="BH284" s="1212"/>
      <c r="BI284" s="1212"/>
      <c r="BJ284" s="1212"/>
      <c r="BK284" s="1212"/>
      <c r="BL284" s="1212"/>
      <c r="BM284" s="1212"/>
      <c r="BN284" s="1212"/>
      <c r="BO284" s="1212"/>
      <c r="BP284" s="1212"/>
      <c r="BQ284" s="1212"/>
      <c r="BR284" s="1212"/>
      <c r="BS284" s="1212"/>
      <c r="BT284" s="1212"/>
      <c r="BU284" s="1212"/>
      <c r="BV284" s="1212"/>
      <c r="BW284" s="1212"/>
      <c r="BX284" s="1212"/>
      <c r="BY284" s="1212"/>
      <c r="BZ284" s="1212"/>
      <c r="CA284" s="1212"/>
      <c r="CB284" s="1212"/>
      <c r="CC284" s="1212"/>
      <c r="CD284" s="1212"/>
      <c r="CE284" s="1212"/>
      <c r="CF284" s="1212"/>
      <c r="CG284" s="1212"/>
      <c r="CH284" s="1212"/>
    </row>
    <row r="285" spans="1:86" s="1215" customFormat="1" x14ac:dyDescent="0.2">
      <c r="A285" s="1211"/>
      <c r="B285" s="1192"/>
      <c r="C285" s="1192"/>
      <c r="D285" s="1192"/>
      <c r="E285" s="1192"/>
      <c r="F285" s="1192"/>
      <c r="G285" s="1192"/>
      <c r="H285" s="1192"/>
      <c r="I285" s="1192"/>
      <c r="J285" s="1192"/>
      <c r="K285" s="1192"/>
      <c r="L285" s="1192"/>
      <c r="M285" s="1192"/>
      <c r="N285" s="1206"/>
      <c r="O285" s="1192"/>
      <c r="P285" s="1206"/>
      <c r="Q285" s="1192"/>
      <c r="R285" s="1192"/>
      <c r="S285" s="1192"/>
      <c r="T285" s="1212"/>
      <c r="U285" s="1212"/>
      <c r="V285" s="1212"/>
      <c r="W285" s="1212"/>
      <c r="X285" s="1214"/>
      <c r="Y285" s="1214"/>
      <c r="Z285" s="1214"/>
      <c r="AA285" s="1212"/>
      <c r="AB285" s="1212"/>
      <c r="AC285" s="1212"/>
      <c r="AD285" s="1212"/>
      <c r="AE285" s="1212"/>
      <c r="AF285" s="1212"/>
      <c r="AG285" s="1212"/>
      <c r="AH285" s="1212"/>
      <c r="AI285" s="1212"/>
      <c r="AJ285" s="1212"/>
      <c r="AK285" s="1212"/>
      <c r="AL285" s="1212"/>
      <c r="AM285" s="1212"/>
      <c r="AN285" s="1212"/>
      <c r="AO285" s="1212"/>
      <c r="AP285" s="1212"/>
      <c r="AQ285" s="1212"/>
      <c r="AR285" s="1212"/>
      <c r="AS285" s="1212"/>
      <c r="AT285" s="1212"/>
      <c r="AU285" s="1212"/>
      <c r="AV285" s="1212"/>
      <c r="AW285" s="1212"/>
      <c r="AX285" s="1212"/>
      <c r="AY285" s="1212"/>
      <c r="AZ285" s="1212"/>
      <c r="BA285" s="1212"/>
      <c r="BB285" s="1212"/>
      <c r="BC285" s="1212"/>
      <c r="BD285" s="1212"/>
      <c r="BE285" s="1212"/>
      <c r="BF285" s="1212"/>
      <c r="BG285" s="1212"/>
      <c r="BH285" s="1212"/>
      <c r="BI285" s="1212"/>
      <c r="BJ285" s="1212"/>
      <c r="BK285" s="1212"/>
      <c r="BL285" s="1212"/>
      <c r="BM285" s="1212"/>
      <c r="BN285" s="1212"/>
      <c r="BO285" s="1212"/>
      <c r="BP285" s="1212"/>
      <c r="BQ285" s="1212"/>
      <c r="BR285" s="1212"/>
      <c r="BS285" s="1212"/>
      <c r="BT285" s="1212"/>
      <c r="BU285" s="1212"/>
      <c r="BV285" s="1212"/>
      <c r="BW285" s="1212"/>
      <c r="BX285" s="1212"/>
      <c r="BY285" s="1212"/>
      <c r="BZ285" s="1212"/>
      <c r="CA285" s="1212"/>
      <c r="CB285" s="1212"/>
      <c r="CC285" s="1212"/>
      <c r="CD285" s="1212"/>
      <c r="CE285" s="1212"/>
      <c r="CF285" s="1212"/>
      <c r="CG285" s="1212"/>
      <c r="CH285" s="1212"/>
    </row>
    <row r="286" spans="1:86" s="1215" customFormat="1" x14ac:dyDescent="0.2">
      <c r="A286" s="1211"/>
      <c r="B286" s="1192"/>
      <c r="C286" s="1192"/>
      <c r="D286" s="1192"/>
      <c r="E286" s="1192"/>
      <c r="F286" s="1192"/>
      <c r="G286" s="1192"/>
      <c r="H286" s="1192"/>
      <c r="I286" s="1192"/>
      <c r="J286" s="1192"/>
      <c r="K286" s="1192"/>
      <c r="L286" s="1192"/>
      <c r="M286" s="1192"/>
      <c r="N286" s="1206"/>
      <c r="O286" s="1192"/>
      <c r="P286" s="1206"/>
      <c r="Q286" s="1192"/>
      <c r="R286" s="1192"/>
      <c r="S286" s="1192"/>
      <c r="T286" s="1212"/>
      <c r="U286" s="1212"/>
      <c r="V286" s="1212"/>
      <c r="W286" s="1212"/>
      <c r="X286" s="1214"/>
      <c r="Y286" s="1214"/>
      <c r="Z286" s="1214"/>
      <c r="AA286" s="1212"/>
      <c r="AB286" s="1212"/>
      <c r="AC286" s="1212"/>
      <c r="AD286" s="1212"/>
      <c r="AE286" s="1212"/>
      <c r="AF286" s="1212"/>
      <c r="AG286" s="1212"/>
      <c r="AH286" s="1212"/>
      <c r="AI286" s="1212"/>
      <c r="AJ286" s="1212"/>
      <c r="AK286" s="1212"/>
      <c r="AL286" s="1212"/>
      <c r="AM286" s="1212"/>
      <c r="AN286" s="1212"/>
      <c r="AO286" s="1212"/>
      <c r="AP286" s="1212"/>
      <c r="AQ286" s="1212"/>
      <c r="AR286" s="1212"/>
      <c r="AS286" s="1212"/>
      <c r="AT286" s="1212"/>
      <c r="AU286" s="1212"/>
      <c r="AV286" s="1212"/>
      <c r="AW286" s="1212"/>
      <c r="AX286" s="1212"/>
      <c r="AY286" s="1212"/>
      <c r="AZ286" s="1212"/>
      <c r="BA286" s="1212"/>
      <c r="BB286" s="1212"/>
      <c r="BC286" s="1212"/>
      <c r="BD286" s="1212"/>
      <c r="BE286" s="1212"/>
      <c r="BF286" s="1212"/>
      <c r="BG286" s="1212"/>
      <c r="BH286" s="1212"/>
      <c r="BI286" s="1212"/>
      <c r="BJ286" s="1212"/>
      <c r="BK286" s="1212"/>
      <c r="BL286" s="1212"/>
      <c r="BM286" s="1212"/>
      <c r="BN286" s="1212"/>
      <c r="BO286" s="1212"/>
      <c r="BP286" s="1212"/>
      <c r="BQ286" s="1212"/>
      <c r="BR286" s="1212"/>
      <c r="BS286" s="1212"/>
      <c r="BT286" s="1212"/>
      <c r="BU286" s="1212"/>
      <c r="BV286" s="1212"/>
      <c r="BW286" s="1212"/>
      <c r="BX286" s="1212"/>
      <c r="BY286" s="1212"/>
      <c r="BZ286" s="1212"/>
      <c r="CA286" s="1212"/>
      <c r="CB286" s="1212"/>
      <c r="CC286" s="1212"/>
      <c r="CD286" s="1212"/>
      <c r="CE286" s="1212"/>
      <c r="CF286" s="1212"/>
      <c r="CG286" s="1212"/>
      <c r="CH286" s="1212"/>
    </row>
    <row r="287" spans="1:86" s="1215" customFormat="1" x14ac:dyDescent="0.2">
      <c r="A287" s="1211"/>
      <c r="B287" s="1192"/>
      <c r="C287" s="1192"/>
      <c r="D287" s="1192"/>
      <c r="E287" s="1192"/>
      <c r="F287" s="1192"/>
      <c r="G287" s="1192"/>
      <c r="H287" s="1192"/>
      <c r="I287" s="1192"/>
      <c r="J287" s="1192"/>
      <c r="K287" s="1192"/>
      <c r="L287" s="1192"/>
      <c r="M287" s="1192"/>
      <c r="N287" s="1206"/>
      <c r="O287" s="1192"/>
      <c r="P287" s="1206"/>
      <c r="Q287" s="1192"/>
      <c r="R287" s="1192"/>
      <c r="S287" s="1192"/>
      <c r="T287" s="1212"/>
      <c r="U287" s="1212"/>
      <c r="V287" s="1212"/>
      <c r="W287" s="1212"/>
      <c r="X287" s="1214"/>
      <c r="Y287" s="1214"/>
      <c r="Z287" s="1214"/>
      <c r="AA287" s="1212"/>
      <c r="AB287" s="1212"/>
      <c r="AC287" s="1212"/>
      <c r="AD287" s="1212"/>
      <c r="AE287" s="1212"/>
      <c r="AF287" s="1212"/>
      <c r="AG287" s="1212"/>
      <c r="AH287" s="1212"/>
      <c r="AI287" s="1212"/>
      <c r="AJ287" s="1212"/>
      <c r="AK287" s="1212"/>
      <c r="AL287" s="1212"/>
      <c r="AM287" s="1212"/>
      <c r="AN287" s="1212"/>
      <c r="AO287" s="1212"/>
      <c r="AP287" s="1212"/>
      <c r="AQ287" s="1212"/>
      <c r="AR287" s="1212"/>
      <c r="AS287" s="1212"/>
      <c r="AT287" s="1212"/>
      <c r="AU287" s="1212"/>
      <c r="AV287" s="1212"/>
      <c r="AW287" s="1212"/>
      <c r="AX287" s="1212"/>
      <c r="AY287" s="1212"/>
      <c r="AZ287" s="1212"/>
      <c r="BA287" s="1212"/>
      <c r="BB287" s="1212"/>
      <c r="BC287" s="1212"/>
      <c r="BD287" s="1212"/>
      <c r="BE287" s="1212"/>
      <c r="BF287" s="1212"/>
      <c r="BG287" s="1212"/>
      <c r="BH287" s="1212"/>
      <c r="BI287" s="1212"/>
      <c r="BJ287" s="1212"/>
      <c r="BK287" s="1212"/>
      <c r="BL287" s="1212"/>
      <c r="BM287" s="1212"/>
      <c r="BN287" s="1212"/>
      <c r="BO287" s="1212"/>
      <c r="BP287" s="1212"/>
      <c r="BQ287" s="1212"/>
      <c r="BR287" s="1212"/>
      <c r="BS287" s="1212"/>
      <c r="BT287" s="1212"/>
      <c r="BU287" s="1212"/>
      <c r="BV287" s="1212"/>
      <c r="BW287" s="1212"/>
      <c r="BX287" s="1212"/>
      <c r="BY287" s="1212"/>
      <c r="BZ287" s="1212"/>
      <c r="CA287" s="1212"/>
      <c r="CB287" s="1212"/>
      <c r="CC287" s="1212"/>
      <c r="CD287" s="1212"/>
      <c r="CE287" s="1212"/>
      <c r="CF287" s="1212"/>
      <c r="CG287" s="1212"/>
      <c r="CH287" s="1212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B16" sqref="B16"/>
    </sheetView>
  </sheetViews>
  <sheetFormatPr baseColWidth="10" defaultRowHeight="12.75" x14ac:dyDescent="0.2"/>
  <cols>
    <col min="1" max="1" width="30.5703125" style="1211" customWidth="1"/>
    <col min="2" max="2" width="15.7109375" style="1192" customWidth="1"/>
    <col min="3" max="3" width="10.5703125" style="1192" customWidth="1"/>
    <col min="4" max="6" width="10.85546875" style="1192" customWidth="1"/>
    <col min="7" max="8" width="11.28515625" style="1192" customWidth="1"/>
    <col min="9" max="9" width="10.5703125" style="1192" customWidth="1"/>
    <col min="10" max="10" width="9.7109375" style="1192" customWidth="1"/>
    <col min="11" max="12" width="10.140625" style="1192" customWidth="1"/>
    <col min="13" max="13" width="11.28515625" style="1192" customWidth="1"/>
    <col min="14" max="14" width="9.7109375" style="1206" customWidth="1"/>
    <col min="15" max="15" width="9.7109375" style="1192" customWidth="1"/>
    <col min="16" max="16" width="9.7109375" style="1206" customWidth="1"/>
    <col min="17" max="17" width="9.7109375" style="1192" customWidth="1"/>
    <col min="18" max="18" width="9.28515625" style="1192" customWidth="1"/>
    <col min="19" max="19" width="8.7109375" style="1192" customWidth="1"/>
    <col min="20" max="22" width="8.7109375" style="1212" customWidth="1"/>
    <col min="23" max="23" width="9.7109375" style="1212" customWidth="1"/>
    <col min="24" max="25" width="9.7109375" style="1214" customWidth="1"/>
    <col min="26" max="26" width="10.140625" style="1214" customWidth="1"/>
    <col min="27" max="27" width="10.140625" style="1212" customWidth="1"/>
    <col min="28" max="28" width="9.7109375" style="1212" customWidth="1"/>
    <col min="29" max="51" width="12.7109375" style="1212" customWidth="1"/>
    <col min="52" max="52" width="14.140625" style="1212" customWidth="1"/>
    <col min="53" max="56" width="12.7109375" style="1212" hidden="1" customWidth="1"/>
    <col min="57" max="58" width="12.140625" style="1212" hidden="1" customWidth="1"/>
    <col min="59" max="62" width="12.140625" style="1212" customWidth="1"/>
    <col min="63" max="256" width="11.42578125" style="1212"/>
    <col min="257" max="257" width="30.5703125" style="1212" customWidth="1"/>
    <col min="258" max="258" width="15.7109375" style="1212" customWidth="1"/>
    <col min="259" max="259" width="10.5703125" style="1212" customWidth="1"/>
    <col min="260" max="262" width="10.85546875" style="1212" customWidth="1"/>
    <col min="263" max="264" width="11.28515625" style="1212" customWidth="1"/>
    <col min="265" max="265" width="10.5703125" style="1212" customWidth="1"/>
    <col min="266" max="266" width="9.7109375" style="1212" customWidth="1"/>
    <col min="267" max="268" width="10.140625" style="1212" customWidth="1"/>
    <col min="269" max="269" width="11.28515625" style="1212" customWidth="1"/>
    <col min="270" max="273" width="9.7109375" style="1212" customWidth="1"/>
    <col min="274" max="274" width="9.28515625" style="1212" customWidth="1"/>
    <col min="275" max="278" width="8.7109375" style="1212" customWidth="1"/>
    <col min="279" max="281" width="9.7109375" style="1212" customWidth="1"/>
    <col min="282" max="283" width="10.140625" style="1212" customWidth="1"/>
    <col min="284" max="284" width="9.7109375" style="1212" customWidth="1"/>
    <col min="285" max="307" width="12.7109375" style="1212" customWidth="1"/>
    <col min="308" max="308" width="14.140625" style="1212" customWidth="1"/>
    <col min="309" max="314" width="0" style="1212" hidden="1" customWidth="1"/>
    <col min="315" max="318" width="12.140625" style="1212" customWidth="1"/>
    <col min="319" max="512" width="11.42578125" style="1212"/>
    <col min="513" max="513" width="30.5703125" style="1212" customWidth="1"/>
    <col min="514" max="514" width="15.7109375" style="1212" customWidth="1"/>
    <col min="515" max="515" width="10.5703125" style="1212" customWidth="1"/>
    <col min="516" max="518" width="10.85546875" style="1212" customWidth="1"/>
    <col min="519" max="520" width="11.28515625" style="1212" customWidth="1"/>
    <col min="521" max="521" width="10.5703125" style="1212" customWidth="1"/>
    <col min="522" max="522" width="9.7109375" style="1212" customWidth="1"/>
    <col min="523" max="524" width="10.140625" style="1212" customWidth="1"/>
    <col min="525" max="525" width="11.28515625" style="1212" customWidth="1"/>
    <col min="526" max="529" width="9.7109375" style="1212" customWidth="1"/>
    <col min="530" max="530" width="9.28515625" style="1212" customWidth="1"/>
    <col min="531" max="534" width="8.7109375" style="1212" customWidth="1"/>
    <col min="535" max="537" width="9.7109375" style="1212" customWidth="1"/>
    <col min="538" max="539" width="10.140625" style="1212" customWidth="1"/>
    <col min="540" max="540" width="9.7109375" style="1212" customWidth="1"/>
    <col min="541" max="563" width="12.7109375" style="1212" customWidth="1"/>
    <col min="564" max="564" width="14.140625" style="1212" customWidth="1"/>
    <col min="565" max="570" width="0" style="1212" hidden="1" customWidth="1"/>
    <col min="571" max="574" width="12.140625" style="1212" customWidth="1"/>
    <col min="575" max="768" width="11.42578125" style="1212"/>
    <col min="769" max="769" width="30.5703125" style="1212" customWidth="1"/>
    <col min="770" max="770" width="15.7109375" style="1212" customWidth="1"/>
    <col min="771" max="771" width="10.5703125" style="1212" customWidth="1"/>
    <col min="772" max="774" width="10.85546875" style="1212" customWidth="1"/>
    <col min="775" max="776" width="11.28515625" style="1212" customWidth="1"/>
    <col min="777" max="777" width="10.5703125" style="1212" customWidth="1"/>
    <col min="778" max="778" width="9.7109375" style="1212" customWidth="1"/>
    <col min="779" max="780" width="10.140625" style="1212" customWidth="1"/>
    <col min="781" max="781" width="11.28515625" style="1212" customWidth="1"/>
    <col min="782" max="785" width="9.7109375" style="1212" customWidth="1"/>
    <col min="786" max="786" width="9.28515625" style="1212" customWidth="1"/>
    <col min="787" max="790" width="8.7109375" style="1212" customWidth="1"/>
    <col min="791" max="793" width="9.7109375" style="1212" customWidth="1"/>
    <col min="794" max="795" width="10.140625" style="1212" customWidth="1"/>
    <col min="796" max="796" width="9.7109375" style="1212" customWidth="1"/>
    <col min="797" max="819" width="12.7109375" style="1212" customWidth="1"/>
    <col min="820" max="820" width="14.140625" style="1212" customWidth="1"/>
    <col min="821" max="826" width="0" style="1212" hidden="1" customWidth="1"/>
    <col min="827" max="830" width="12.140625" style="1212" customWidth="1"/>
    <col min="831" max="1024" width="11.42578125" style="1212"/>
    <col min="1025" max="1025" width="30.5703125" style="1212" customWidth="1"/>
    <col min="1026" max="1026" width="15.7109375" style="1212" customWidth="1"/>
    <col min="1027" max="1027" width="10.5703125" style="1212" customWidth="1"/>
    <col min="1028" max="1030" width="10.85546875" style="1212" customWidth="1"/>
    <col min="1031" max="1032" width="11.28515625" style="1212" customWidth="1"/>
    <col min="1033" max="1033" width="10.5703125" style="1212" customWidth="1"/>
    <col min="1034" max="1034" width="9.7109375" style="1212" customWidth="1"/>
    <col min="1035" max="1036" width="10.140625" style="1212" customWidth="1"/>
    <col min="1037" max="1037" width="11.28515625" style="1212" customWidth="1"/>
    <col min="1038" max="1041" width="9.7109375" style="1212" customWidth="1"/>
    <col min="1042" max="1042" width="9.28515625" style="1212" customWidth="1"/>
    <col min="1043" max="1046" width="8.7109375" style="1212" customWidth="1"/>
    <col min="1047" max="1049" width="9.7109375" style="1212" customWidth="1"/>
    <col min="1050" max="1051" width="10.140625" style="1212" customWidth="1"/>
    <col min="1052" max="1052" width="9.7109375" style="1212" customWidth="1"/>
    <col min="1053" max="1075" width="12.7109375" style="1212" customWidth="1"/>
    <col min="1076" max="1076" width="14.140625" style="1212" customWidth="1"/>
    <col min="1077" max="1082" width="0" style="1212" hidden="1" customWidth="1"/>
    <col min="1083" max="1086" width="12.140625" style="1212" customWidth="1"/>
    <col min="1087" max="1280" width="11.42578125" style="1212"/>
    <col min="1281" max="1281" width="30.5703125" style="1212" customWidth="1"/>
    <col min="1282" max="1282" width="15.7109375" style="1212" customWidth="1"/>
    <col min="1283" max="1283" width="10.5703125" style="1212" customWidth="1"/>
    <col min="1284" max="1286" width="10.85546875" style="1212" customWidth="1"/>
    <col min="1287" max="1288" width="11.28515625" style="1212" customWidth="1"/>
    <col min="1289" max="1289" width="10.5703125" style="1212" customWidth="1"/>
    <col min="1290" max="1290" width="9.7109375" style="1212" customWidth="1"/>
    <col min="1291" max="1292" width="10.140625" style="1212" customWidth="1"/>
    <col min="1293" max="1293" width="11.28515625" style="1212" customWidth="1"/>
    <col min="1294" max="1297" width="9.7109375" style="1212" customWidth="1"/>
    <col min="1298" max="1298" width="9.28515625" style="1212" customWidth="1"/>
    <col min="1299" max="1302" width="8.7109375" style="1212" customWidth="1"/>
    <col min="1303" max="1305" width="9.7109375" style="1212" customWidth="1"/>
    <col min="1306" max="1307" width="10.140625" style="1212" customWidth="1"/>
    <col min="1308" max="1308" width="9.7109375" style="1212" customWidth="1"/>
    <col min="1309" max="1331" width="12.7109375" style="1212" customWidth="1"/>
    <col min="1332" max="1332" width="14.140625" style="1212" customWidth="1"/>
    <col min="1333" max="1338" width="0" style="1212" hidden="1" customWidth="1"/>
    <col min="1339" max="1342" width="12.140625" style="1212" customWidth="1"/>
    <col min="1343" max="1536" width="11.42578125" style="1212"/>
    <col min="1537" max="1537" width="30.5703125" style="1212" customWidth="1"/>
    <col min="1538" max="1538" width="15.7109375" style="1212" customWidth="1"/>
    <col min="1539" max="1539" width="10.5703125" style="1212" customWidth="1"/>
    <col min="1540" max="1542" width="10.85546875" style="1212" customWidth="1"/>
    <col min="1543" max="1544" width="11.28515625" style="1212" customWidth="1"/>
    <col min="1545" max="1545" width="10.5703125" style="1212" customWidth="1"/>
    <col min="1546" max="1546" width="9.7109375" style="1212" customWidth="1"/>
    <col min="1547" max="1548" width="10.140625" style="1212" customWidth="1"/>
    <col min="1549" max="1549" width="11.28515625" style="1212" customWidth="1"/>
    <col min="1550" max="1553" width="9.7109375" style="1212" customWidth="1"/>
    <col min="1554" max="1554" width="9.28515625" style="1212" customWidth="1"/>
    <col min="1555" max="1558" width="8.7109375" style="1212" customWidth="1"/>
    <col min="1559" max="1561" width="9.7109375" style="1212" customWidth="1"/>
    <col min="1562" max="1563" width="10.140625" style="1212" customWidth="1"/>
    <col min="1564" max="1564" width="9.7109375" style="1212" customWidth="1"/>
    <col min="1565" max="1587" width="12.7109375" style="1212" customWidth="1"/>
    <col min="1588" max="1588" width="14.140625" style="1212" customWidth="1"/>
    <col min="1589" max="1594" width="0" style="1212" hidden="1" customWidth="1"/>
    <col min="1595" max="1598" width="12.140625" style="1212" customWidth="1"/>
    <col min="1599" max="1792" width="11.42578125" style="1212"/>
    <col min="1793" max="1793" width="30.5703125" style="1212" customWidth="1"/>
    <col min="1794" max="1794" width="15.7109375" style="1212" customWidth="1"/>
    <col min="1795" max="1795" width="10.5703125" style="1212" customWidth="1"/>
    <col min="1796" max="1798" width="10.85546875" style="1212" customWidth="1"/>
    <col min="1799" max="1800" width="11.28515625" style="1212" customWidth="1"/>
    <col min="1801" max="1801" width="10.5703125" style="1212" customWidth="1"/>
    <col min="1802" max="1802" width="9.7109375" style="1212" customWidth="1"/>
    <col min="1803" max="1804" width="10.140625" style="1212" customWidth="1"/>
    <col min="1805" max="1805" width="11.28515625" style="1212" customWidth="1"/>
    <col min="1806" max="1809" width="9.7109375" style="1212" customWidth="1"/>
    <col min="1810" max="1810" width="9.28515625" style="1212" customWidth="1"/>
    <col min="1811" max="1814" width="8.7109375" style="1212" customWidth="1"/>
    <col min="1815" max="1817" width="9.7109375" style="1212" customWidth="1"/>
    <col min="1818" max="1819" width="10.140625" style="1212" customWidth="1"/>
    <col min="1820" max="1820" width="9.7109375" style="1212" customWidth="1"/>
    <col min="1821" max="1843" width="12.7109375" style="1212" customWidth="1"/>
    <col min="1844" max="1844" width="14.140625" style="1212" customWidth="1"/>
    <col min="1845" max="1850" width="0" style="1212" hidden="1" customWidth="1"/>
    <col min="1851" max="1854" width="12.140625" style="1212" customWidth="1"/>
    <col min="1855" max="2048" width="11.42578125" style="1212"/>
    <col min="2049" max="2049" width="30.5703125" style="1212" customWidth="1"/>
    <col min="2050" max="2050" width="15.7109375" style="1212" customWidth="1"/>
    <col min="2051" max="2051" width="10.5703125" style="1212" customWidth="1"/>
    <col min="2052" max="2054" width="10.85546875" style="1212" customWidth="1"/>
    <col min="2055" max="2056" width="11.28515625" style="1212" customWidth="1"/>
    <col min="2057" max="2057" width="10.5703125" style="1212" customWidth="1"/>
    <col min="2058" max="2058" width="9.7109375" style="1212" customWidth="1"/>
    <col min="2059" max="2060" width="10.140625" style="1212" customWidth="1"/>
    <col min="2061" max="2061" width="11.28515625" style="1212" customWidth="1"/>
    <col min="2062" max="2065" width="9.7109375" style="1212" customWidth="1"/>
    <col min="2066" max="2066" width="9.28515625" style="1212" customWidth="1"/>
    <col min="2067" max="2070" width="8.7109375" style="1212" customWidth="1"/>
    <col min="2071" max="2073" width="9.7109375" style="1212" customWidth="1"/>
    <col min="2074" max="2075" width="10.140625" style="1212" customWidth="1"/>
    <col min="2076" max="2076" width="9.7109375" style="1212" customWidth="1"/>
    <col min="2077" max="2099" width="12.7109375" style="1212" customWidth="1"/>
    <col min="2100" max="2100" width="14.140625" style="1212" customWidth="1"/>
    <col min="2101" max="2106" width="0" style="1212" hidden="1" customWidth="1"/>
    <col min="2107" max="2110" width="12.140625" style="1212" customWidth="1"/>
    <col min="2111" max="2304" width="11.42578125" style="1212"/>
    <col min="2305" max="2305" width="30.5703125" style="1212" customWidth="1"/>
    <col min="2306" max="2306" width="15.7109375" style="1212" customWidth="1"/>
    <col min="2307" max="2307" width="10.5703125" style="1212" customWidth="1"/>
    <col min="2308" max="2310" width="10.85546875" style="1212" customWidth="1"/>
    <col min="2311" max="2312" width="11.28515625" style="1212" customWidth="1"/>
    <col min="2313" max="2313" width="10.5703125" style="1212" customWidth="1"/>
    <col min="2314" max="2314" width="9.7109375" style="1212" customWidth="1"/>
    <col min="2315" max="2316" width="10.140625" style="1212" customWidth="1"/>
    <col min="2317" max="2317" width="11.28515625" style="1212" customWidth="1"/>
    <col min="2318" max="2321" width="9.7109375" style="1212" customWidth="1"/>
    <col min="2322" max="2322" width="9.28515625" style="1212" customWidth="1"/>
    <col min="2323" max="2326" width="8.7109375" style="1212" customWidth="1"/>
    <col min="2327" max="2329" width="9.7109375" style="1212" customWidth="1"/>
    <col min="2330" max="2331" width="10.140625" style="1212" customWidth="1"/>
    <col min="2332" max="2332" width="9.7109375" style="1212" customWidth="1"/>
    <col min="2333" max="2355" width="12.7109375" style="1212" customWidth="1"/>
    <col min="2356" max="2356" width="14.140625" style="1212" customWidth="1"/>
    <col min="2357" max="2362" width="0" style="1212" hidden="1" customWidth="1"/>
    <col min="2363" max="2366" width="12.140625" style="1212" customWidth="1"/>
    <col min="2367" max="2560" width="11.42578125" style="1212"/>
    <col min="2561" max="2561" width="30.5703125" style="1212" customWidth="1"/>
    <col min="2562" max="2562" width="15.7109375" style="1212" customWidth="1"/>
    <col min="2563" max="2563" width="10.5703125" style="1212" customWidth="1"/>
    <col min="2564" max="2566" width="10.85546875" style="1212" customWidth="1"/>
    <col min="2567" max="2568" width="11.28515625" style="1212" customWidth="1"/>
    <col min="2569" max="2569" width="10.5703125" style="1212" customWidth="1"/>
    <col min="2570" max="2570" width="9.7109375" style="1212" customWidth="1"/>
    <col min="2571" max="2572" width="10.140625" style="1212" customWidth="1"/>
    <col min="2573" max="2573" width="11.28515625" style="1212" customWidth="1"/>
    <col min="2574" max="2577" width="9.7109375" style="1212" customWidth="1"/>
    <col min="2578" max="2578" width="9.28515625" style="1212" customWidth="1"/>
    <col min="2579" max="2582" width="8.7109375" style="1212" customWidth="1"/>
    <col min="2583" max="2585" width="9.7109375" style="1212" customWidth="1"/>
    <col min="2586" max="2587" width="10.140625" style="1212" customWidth="1"/>
    <col min="2588" max="2588" width="9.7109375" style="1212" customWidth="1"/>
    <col min="2589" max="2611" width="12.7109375" style="1212" customWidth="1"/>
    <col min="2612" max="2612" width="14.140625" style="1212" customWidth="1"/>
    <col min="2613" max="2618" width="0" style="1212" hidden="1" customWidth="1"/>
    <col min="2619" max="2622" width="12.140625" style="1212" customWidth="1"/>
    <col min="2623" max="2816" width="11.42578125" style="1212"/>
    <col min="2817" max="2817" width="30.5703125" style="1212" customWidth="1"/>
    <col min="2818" max="2818" width="15.7109375" style="1212" customWidth="1"/>
    <col min="2819" max="2819" width="10.5703125" style="1212" customWidth="1"/>
    <col min="2820" max="2822" width="10.85546875" style="1212" customWidth="1"/>
    <col min="2823" max="2824" width="11.28515625" style="1212" customWidth="1"/>
    <col min="2825" max="2825" width="10.5703125" style="1212" customWidth="1"/>
    <col min="2826" max="2826" width="9.7109375" style="1212" customWidth="1"/>
    <col min="2827" max="2828" width="10.140625" style="1212" customWidth="1"/>
    <col min="2829" max="2829" width="11.28515625" style="1212" customWidth="1"/>
    <col min="2830" max="2833" width="9.7109375" style="1212" customWidth="1"/>
    <col min="2834" max="2834" width="9.28515625" style="1212" customWidth="1"/>
    <col min="2835" max="2838" width="8.7109375" style="1212" customWidth="1"/>
    <col min="2839" max="2841" width="9.7109375" style="1212" customWidth="1"/>
    <col min="2842" max="2843" width="10.140625" style="1212" customWidth="1"/>
    <col min="2844" max="2844" width="9.7109375" style="1212" customWidth="1"/>
    <col min="2845" max="2867" width="12.7109375" style="1212" customWidth="1"/>
    <col min="2868" max="2868" width="14.140625" style="1212" customWidth="1"/>
    <col min="2869" max="2874" width="0" style="1212" hidden="1" customWidth="1"/>
    <col min="2875" max="2878" width="12.140625" style="1212" customWidth="1"/>
    <col min="2879" max="3072" width="11.42578125" style="1212"/>
    <col min="3073" max="3073" width="30.5703125" style="1212" customWidth="1"/>
    <col min="3074" max="3074" width="15.7109375" style="1212" customWidth="1"/>
    <col min="3075" max="3075" width="10.5703125" style="1212" customWidth="1"/>
    <col min="3076" max="3078" width="10.85546875" style="1212" customWidth="1"/>
    <col min="3079" max="3080" width="11.28515625" style="1212" customWidth="1"/>
    <col min="3081" max="3081" width="10.5703125" style="1212" customWidth="1"/>
    <col min="3082" max="3082" width="9.7109375" style="1212" customWidth="1"/>
    <col min="3083" max="3084" width="10.140625" style="1212" customWidth="1"/>
    <col min="3085" max="3085" width="11.28515625" style="1212" customWidth="1"/>
    <col min="3086" max="3089" width="9.7109375" style="1212" customWidth="1"/>
    <col min="3090" max="3090" width="9.28515625" style="1212" customWidth="1"/>
    <col min="3091" max="3094" width="8.7109375" style="1212" customWidth="1"/>
    <col min="3095" max="3097" width="9.7109375" style="1212" customWidth="1"/>
    <col min="3098" max="3099" width="10.140625" style="1212" customWidth="1"/>
    <col min="3100" max="3100" width="9.7109375" style="1212" customWidth="1"/>
    <col min="3101" max="3123" width="12.7109375" style="1212" customWidth="1"/>
    <col min="3124" max="3124" width="14.140625" style="1212" customWidth="1"/>
    <col min="3125" max="3130" width="0" style="1212" hidden="1" customWidth="1"/>
    <col min="3131" max="3134" width="12.140625" style="1212" customWidth="1"/>
    <col min="3135" max="3328" width="11.42578125" style="1212"/>
    <col min="3329" max="3329" width="30.5703125" style="1212" customWidth="1"/>
    <col min="3330" max="3330" width="15.7109375" style="1212" customWidth="1"/>
    <col min="3331" max="3331" width="10.5703125" style="1212" customWidth="1"/>
    <col min="3332" max="3334" width="10.85546875" style="1212" customWidth="1"/>
    <col min="3335" max="3336" width="11.28515625" style="1212" customWidth="1"/>
    <col min="3337" max="3337" width="10.5703125" style="1212" customWidth="1"/>
    <col min="3338" max="3338" width="9.7109375" style="1212" customWidth="1"/>
    <col min="3339" max="3340" width="10.140625" style="1212" customWidth="1"/>
    <col min="3341" max="3341" width="11.28515625" style="1212" customWidth="1"/>
    <col min="3342" max="3345" width="9.7109375" style="1212" customWidth="1"/>
    <col min="3346" max="3346" width="9.28515625" style="1212" customWidth="1"/>
    <col min="3347" max="3350" width="8.7109375" style="1212" customWidth="1"/>
    <col min="3351" max="3353" width="9.7109375" style="1212" customWidth="1"/>
    <col min="3354" max="3355" width="10.140625" style="1212" customWidth="1"/>
    <col min="3356" max="3356" width="9.7109375" style="1212" customWidth="1"/>
    <col min="3357" max="3379" width="12.7109375" style="1212" customWidth="1"/>
    <col min="3380" max="3380" width="14.140625" style="1212" customWidth="1"/>
    <col min="3381" max="3386" width="0" style="1212" hidden="1" customWidth="1"/>
    <col min="3387" max="3390" width="12.140625" style="1212" customWidth="1"/>
    <col min="3391" max="3584" width="11.42578125" style="1212"/>
    <col min="3585" max="3585" width="30.5703125" style="1212" customWidth="1"/>
    <col min="3586" max="3586" width="15.7109375" style="1212" customWidth="1"/>
    <col min="3587" max="3587" width="10.5703125" style="1212" customWidth="1"/>
    <col min="3588" max="3590" width="10.85546875" style="1212" customWidth="1"/>
    <col min="3591" max="3592" width="11.28515625" style="1212" customWidth="1"/>
    <col min="3593" max="3593" width="10.5703125" style="1212" customWidth="1"/>
    <col min="3594" max="3594" width="9.7109375" style="1212" customWidth="1"/>
    <col min="3595" max="3596" width="10.140625" style="1212" customWidth="1"/>
    <col min="3597" max="3597" width="11.28515625" style="1212" customWidth="1"/>
    <col min="3598" max="3601" width="9.7109375" style="1212" customWidth="1"/>
    <col min="3602" max="3602" width="9.28515625" style="1212" customWidth="1"/>
    <col min="3603" max="3606" width="8.7109375" style="1212" customWidth="1"/>
    <col min="3607" max="3609" width="9.7109375" style="1212" customWidth="1"/>
    <col min="3610" max="3611" width="10.140625" style="1212" customWidth="1"/>
    <col min="3612" max="3612" width="9.7109375" style="1212" customWidth="1"/>
    <col min="3613" max="3635" width="12.7109375" style="1212" customWidth="1"/>
    <col min="3636" max="3636" width="14.140625" style="1212" customWidth="1"/>
    <col min="3637" max="3642" width="0" style="1212" hidden="1" customWidth="1"/>
    <col min="3643" max="3646" width="12.140625" style="1212" customWidth="1"/>
    <col min="3647" max="3840" width="11.42578125" style="1212"/>
    <col min="3841" max="3841" width="30.5703125" style="1212" customWidth="1"/>
    <col min="3842" max="3842" width="15.7109375" style="1212" customWidth="1"/>
    <col min="3843" max="3843" width="10.5703125" style="1212" customWidth="1"/>
    <col min="3844" max="3846" width="10.85546875" style="1212" customWidth="1"/>
    <col min="3847" max="3848" width="11.28515625" style="1212" customWidth="1"/>
    <col min="3849" max="3849" width="10.5703125" style="1212" customWidth="1"/>
    <col min="3850" max="3850" width="9.7109375" style="1212" customWidth="1"/>
    <col min="3851" max="3852" width="10.140625" style="1212" customWidth="1"/>
    <col min="3853" max="3853" width="11.28515625" style="1212" customWidth="1"/>
    <col min="3854" max="3857" width="9.7109375" style="1212" customWidth="1"/>
    <col min="3858" max="3858" width="9.28515625" style="1212" customWidth="1"/>
    <col min="3859" max="3862" width="8.7109375" style="1212" customWidth="1"/>
    <col min="3863" max="3865" width="9.7109375" style="1212" customWidth="1"/>
    <col min="3866" max="3867" width="10.140625" style="1212" customWidth="1"/>
    <col min="3868" max="3868" width="9.7109375" style="1212" customWidth="1"/>
    <col min="3869" max="3891" width="12.7109375" style="1212" customWidth="1"/>
    <col min="3892" max="3892" width="14.140625" style="1212" customWidth="1"/>
    <col min="3893" max="3898" width="0" style="1212" hidden="1" customWidth="1"/>
    <col min="3899" max="3902" width="12.140625" style="1212" customWidth="1"/>
    <col min="3903" max="4096" width="11.42578125" style="1212"/>
    <col min="4097" max="4097" width="30.5703125" style="1212" customWidth="1"/>
    <col min="4098" max="4098" width="15.7109375" style="1212" customWidth="1"/>
    <col min="4099" max="4099" width="10.5703125" style="1212" customWidth="1"/>
    <col min="4100" max="4102" width="10.85546875" style="1212" customWidth="1"/>
    <col min="4103" max="4104" width="11.28515625" style="1212" customWidth="1"/>
    <col min="4105" max="4105" width="10.5703125" style="1212" customWidth="1"/>
    <col min="4106" max="4106" width="9.7109375" style="1212" customWidth="1"/>
    <col min="4107" max="4108" width="10.140625" style="1212" customWidth="1"/>
    <col min="4109" max="4109" width="11.28515625" style="1212" customWidth="1"/>
    <col min="4110" max="4113" width="9.7109375" style="1212" customWidth="1"/>
    <col min="4114" max="4114" width="9.28515625" style="1212" customWidth="1"/>
    <col min="4115" max="4118" width="8.7109375" style="1212" customWidth="1"/>
    <col min="4119" max="4121" width="9.7109375" style="1212" customWidth="1"/>
    <col min="4122" max="4123" width="10.140625" style="1212" customWidth="1"/>
    <col min="4124" max="4124" width="9.7109375" style="1212" customWidth="1"/>
    <col min="4125" max="4147" width="12.7109375" style="1212" customWidth="1"/>
    <col min="4148" max="4148" width="14.140625" style="1212" customWidth="1"/>
    <col min="4149" max="4154" width="0" style="1212" hidden="1" customWidth="1"/>
    <col min="4155" max="4158" width="12.140625" style="1212" customWidth="1"/>
    <col min="4159" max="4352" width="11.42578125" style="1212"/>
    <col min="4353" max="4353" width="30.5703125" style="1212" customWidth="1"/>
    <col min="4354" max="4354" width="15.7109375" style="1212" customWidth="1"/>
    <col min="4355" max="4355" width="10.5703125" style="1212" customWidth="1"/>
    <col min="4356" max="4358" width="10.85546875" style="1212" customWidth="1"/>
    <col min="4359" max="4360" width="11.28515625" style="1212" customWidth="1"/>
    <col min="4361" max="4361" width="10.5703125" style="1212" customWidth="1"/>
    <col min="4362" max="4362" width="9.7109375" style="1212" customWidth="1"/>
    <col min="4363" max="4364" width="10.140625" style="1212" customWidth="1"/>
    <col min="4365" max="4365" width="11.28515625" style="1212" customWidth="1"/>
    <col min="4366" max="4369" width="9.7109375" style="1212" customWidth="1"/>
    <col min="4370" max="4370" width="9.28515625" style="1212" customWidth="1"/>
    <col min="4371" max="4374" width="8.7109375" style="1212" customWidth="1"/>
    <col min="4375" max="4377" width="9.7109375" style="1212" customWidth="1"/>
    <col min="4378" max="4379" width="10.140625" style="1212" customWidth="1"/>
    <col min="4380" max="4380" width="9.7109375" style="1212" customWidth="1"/>
    <col min="4381" max="4403" width="12.7109375" style="1212" customWidth="1"/>
    <col min="4404" max="4404" width="14.140625" style="1212" customWidth="1"/>
    <col min="4405" max="4410" width="0" style="1212" hidden="1" customWidth="1"/>
    <col min="4411" max="4414" width="12.140625" style="1212" customWidth="1"/>
    <col min="4415" max="4608" width="11.42578125" style="1212"/>
    <col min="4609" max="4609" width="30.5703125" style="1212" customWidth="1"/>
    <col min="4610" max="4610" width="15.7109375" style="1212" customWidth="1"/>
    <col min="4611" max="4611" width="10.5703125" style="1212" customWidth="1"/>
    <col min="4612" max="4614" width="10.85546875" style="1212" customWidth="1"/>
    <col min="4615" max="4616" width="11.28515625" style="1212" customWidth="1"/>
    <col min="4617" max="4617" width="10.5703125" style="1212" customWidth="1"/>
    <col min="4618" max="4618" width="9.7109375" style="1212" customWidth="1"/>
    <col min="4619" max="4620" width="10.140625" style="1212" customWidth="1"/>
    <col min="4621" max="4621" width="11.28515625" style="1212" customWidth="1"/>
    <col min="4622" max="4625" width="9.7109375" style="1212" customWidth="1"/>
    <col min="4626" max="4626" width="9.28515625" style="1212" customWidth="1"/>
    <col min="4627" max="4630" width="8.7109375" style="1212" customWidth="1"/>
    <col min="4631" max="4633" width="9.7109375" style="1212" customWidth="1"/>
    <col min="4634" max="4635" width="10.140625" style="1212" customWidth="1"/>
    <col min="4636" max="4636" width="9.7109375" style="1212" customWidth="1"/>
    <col min="4637" max="4659" width="12.7109375" style="1212" customWidth="1"/>
    <col min="4660" max="4660" width="14.140625" style="1212" customWidth="1"/>
    <col min="4661" max="4666" width="0" style="1212" hidden="1" customWidth="1"/>
    <col min="4667" max="4670" width="12.140625" style="1212" customWidth="1"/>
    <col min="4671" max="4864" width="11.42578125" style="1212"/>
    <col min="4865" max="4865" width="30.5703125" style="1212" customWidth="1"/>
    <col min="4866" max="4866" width="15.7109375" style="1212" customWidth="1"/>
    <col min="4867" max="4867" width="10.5703125" style="1212" customWidth="1"/>
    <col min="4868" max="4870" width="10.85546875" style="1212" customWidth="1"/>
    <col min="4871" max="4872" width="11.28515625" style="1212" customWidth="1"/>
    <col min="4873" max="4873" width="10.5703125" style="1212" customWidth="1"/>
    <col min="4874" max="4874" width="9.7109375" style="1212" customWidth="1"/>
    <col min="4875" max="4876" width="10.140625" style="1212" customWidth="1"/>
    <col min="4877" max="4877" width="11.28515625" style="1212" customWidth="1"/>
    <col min="4878" max="4881" width="9.7109375" style="1212" customWidth="1"/>
    <col min="4882" max="4882" width="9.28515625" style="1212" customWidth="1"/>
    <col min="4883" max="4886" width="8.7109375" style="1212" customWidth="1"/>
    <col min="4887" max="4889" width="9.7109375" style="1212" customWidth="1"/>
    <col min="4890" max="4891" width="10.140625" style="1212" customWidth="1"/>
    <col min="4892" max="4892" width="9.7109375" style="1212" customWidth="1"/>
    <col min="4893" max="4915" width="12.7109375" style="1212" customWidth="1"/>
    <col min="4916" max="4916" width="14.140625" style="1212" customWidth="1"/>
    <col min="4917" max="4922" width="0" style="1212" hidden="1" customWidth="1"/>
    <col min="4923" max="4926" width="12.140625" style="1212" customWidth="1"/>
    <col min="4927" max="5120" width="11.42578125" style="1212"/>
    <col min="5121" max="5121" width="30.5703125" style="1212" customWidth="1"/>
    <col min="5122" max="5122" width="15.7109375" style="1212" customWidth="1"/>
    <col min="5123" max="5123" width="10.5703125" style="1212" customWidth="1"/>
    <col min="5124" max="5126" width="10.85546875" style="1212" customWidth="1"/>
    <col min="5127" max="5128" width="11.28515625" style="1212" customWidth="1"/>
    <col min="5129" max="5129" width="10.5703125" style="1212" customWidth="1"/>
    <col min="5130" max="5130" width="9.7109375" style="1212" customWidth="1"/>
    <col min="5131" max="5132" width="10.140625" style="1212" customWidth="1"/>
    <col min="5133" max="5133" width="11.28515625" style="1212" customWidth="1"/>
    <col min="5134" max="5137" width="9.7109375" style="1212" customWidth="1"/>
    <col min="5138" max="5138" width="9.28515625" style="1212" customWidth="1"/>
    <col min="5139" max="5142" width="8.7109375" style="1212" customWidth="1"/>
    <col min="5143" max="5145" width="9.7109375" style="1212" customWidth="1"/>
    <col min="5146" max="5147" width="10.140625" style="1212" customWidth="1"/>
    <col min="5148" max="5148" width="9.7109375" style="1212" customWidth="1"/>
    <col min="5149" max="5171" width="12.7109375" style="1212" customWidth="1"/>
    <col min="5172" max="5172" width="14.140625" style="1212" customWidth="1"/>
    <col min="5173" max="5178" width="0" style="1212" hidden="1" customWidth="1"/>
    <col min="5179" max="5182" width="12.140625" style="1212" customWidth="1"/>
    <col min="5183" max="5376" width="11.42578125" style="1212"/>
    <col min="5377" max="5377" width="30.5703125" style="1212" customWidth="1"/>
    <col min="5378" max="5378" width="15.7109375" style="1212" customWidth="1"/>
    <col min="5379" max="5379" width="10.5703125" style="1212" customWidth="1"/>
    <col min="5380" max="5382" width="10.85546875" style="1212" customWidth="1"/>
    <col min="5383" max="5384" width="11.28515625" style="1212" customWidth="1"/>
    <col min="5385" max="5385" width="10.5703125" style="1212" customWidth="1"/>
    <col min="5386" max="5386" width="9.7109375" style="1212" customWidth="1"/>
    <col min="5387" max="5388" width="10.140625" style="1212" customWidth="1"/>
    <col min="5389" max="5389" width="11.28515625" style="1212" customWidth="1"/>
    <col min="5390" max="5393" width="9.7109375" style="1212" customWidth="1"/>
    <col min="5394" max="5394" width="9.28515625" style="1212" customWidth="1"/>
    <col min="5395" max="5398" width="8.7109375" style="1212" customWidth="1"/>
    <col min="5399" max="5401" width="9.7109375" style="1212" customWidth="1"/>
    <col min="5402" max="5403" width="10.140625" style="1212" customWidth="1"/>
    <col min="5404" max="5404" width="9.7109375" style="1212" customWidth="1"/>
    <col min="5405" max="5427" width="12.7109375" style="1212" customWidth="1"/>
    <col min="5428" max="5428" width="14.140625" style="1212" customWidth="1"/>
    <col min="5429" max="5434" width="0" style="1212" hidden="1" customWidth="1"/>
    <col min="5435" max="5438" width="12.140625" style="1212" customWidth="1"/>
    <col min="5439" max="5632" width="11.42578125" style="1212"/>
    <col min="5633" max="5633" width="30.5703125" style="1212" customWidth="1"/>
    <col min="5634" max="5634" width="15.7109375" style="1212" customWidth="1"/>
    <col min="5635" max="5635" width="10.5703125" style="1212" customWidth="1"/>
    <col min="5636" max="5638" width="10.85546875" style="1212" customWidth="1"/>
    <col min="5639" max="5640" width="11.28515625" style="1212" customWidth="1"/>
    <col min="5641" max="5641" width="10.5703125" style="1212" customWidth="1"/>
    <col min="5642" max="5642" width="9.7109375" style="1212" customWidth="1"/>
    <col min="5643" max="5644" width="10.140625" style="1212" customWidth="1"/>
    <col min="5645" max="5645" width="11.28515625" style="1212" customWidth="1"/>
    <col min="5646" max="5649" width="9.7109375" style="1212" customWidth="1"/>
    <col min="5650" max="5650" width="9.28515625" style="1212" customWidth="1"/>
    <col min="5651" max="5654" width="8.7109375" style="1212" customWidth="1"/>
    <col min="5655" max="5657" width="9.7109375" style="1212" customWidth="1"/>
    <col min="5658" max="5659" width="10.140625" style="1212" customWidth="1"/>
    <col min="5660" max="5660" width="9.7109375" style="1212" customWidth="1"/>
    <col min="5661" max="5683" width="12.7109375" style="1212" customWidth="1"/>
    <col min="5684" max="5684" width="14.140625" style="1212" customWidth="1"/>
    <col min="5685" max="5690" width="0" style="1212" hidden="1" customWidth="1"/>
    <col min="5691" max="5694" width="12.140625" style="1212" customWidth="1"/>
    <col min="5695" max="5888" width="11.42578125" style="1212"/>
    <col min="5889" max="5889" width="30.5703125" style="1212" customWidth="1"/>
    <col min="5890" max="5890" width="15.7109375" style="1212" customWidth="1"/>
    <col min="5891" max="5891" width="10.5703125" style="1212" customWidth="1"/>
    <col min="5892" max="5894" width="10.85546875" style="1212" customWidth="1"/>
    <col min="5895" max="5896" width="11.28515625" style="1212" customWidth="1"/>
    <col min="5897" max="5897" width="10.5703125" style="1212" customWidth="1"/>
    <col min="5898" max="5898" width="9.7109375" style="1212" customWidth="1"/>
    <col min="5899" max="5900" width="10.140625" style="1212" customWidth="1"/>
    <col min="5901" max="5901" width="11.28515625" style="1212" customWidth="1"/>
    <col min="5902" max="5905" width="9.7109375" style="1212" customWidth="1"/>
    <col min="5906" max="5906" width="9.28515625" style="1212" customWidth="1"/>
    <col min="5907" max="5910" width="8.7109375" style="1212" customWidth="1"/>
    <col min="5911" max="5913" width="9.7109375" style="1212" customWidth="1"/>
    <col min="5914" max="5915" width="10.140625" style="1212" customWidth="1"/>
    <col min="5916" max="5916" width="9.7109375" style="1212" customWidth="1"/>
    <col min="5917" max="5939" width="12.7109375" style="1212" customWidth="1"/>
    <col min="5940" max="5940" width="14.140625" style="1212" customWidth="1"/>
    <col min="5941" max="5946" width="0" style="1212" hidden="1" customWidth="1"/>
    <col min="5947" max="5950" width="12.140625" style="1212" customWidth="1"/>
    <col min="5951" max="6144" width="11.42578125" style="1212"/>
    <col min="6145" max="6145" width="30.5703125" style="1212" customWidth="1"/>
    <col min="6146" max="6146" width="15.7109375" style="1212" customWidth="1"/>
    <col min="6147" max="6147" width="10.5703125" style="1212" customWidth="1"/>
    <col min="6148" max="6150" width="10.85546875" style="1212" customWidth="1"/>
    <col min="6151" max="6152" width="11.28515625" style="1212" customWidth="1"/>
    <col min="6153" max="6153" width="10.5703125" style="1212" customWidth="1"/>
    <col min="6154" max="6154" width="9.7109375" style="1212" customWidth="1"/>
    <col min="6155" max="6156" width="10.140625" style="1212" customWidth="1"/>
    <col min="6157" max="6157" width="11.28515625" style="1212" customWidth="1"/>
    <col min="6158" max="6161" width="9.7109375" style="1212" customWidth="1"/>
    <col min="6162" max="6162" width="9.28515625" style="1212" customWidth="1"/>
    <col min="6163" max="6166" width="8.7109375" style="1212" customWidth="1"/>
    <col min="6167" max="6169" width="9.7109375" style="1212" customWidth="1"/>
    <col min="6170" max="6171" width="10.140625" style="1212" customWidth="1"/>
    <col min="6172" max="6172" width="9.7109375" style="1212" customWidth="1"/>
    <col min="6173" max="6195" width="12.7109375" style="1212" customWidth="1"/>
    <col min="6196" max="6196" width="14.140625" style="1212" customWidth="1"/>
    <col min="6197" max="6202" width="0" style="1212" hidden="1" customWidth="1"/>
    <col min="6203" max="6206" width="12.140625" style="1212" customWidth="1"/>
    <col min="6207" max="6400" width="11.42578125" style="1212"/>
    <col min="6401" max="6401" width="30.5703125" style="1212" customWidth="1"/>
    <col min="6402" max="6402" width="15.7109375" style="1212" customWidth="1"/>
    <col min="6403" max="6403" width="10.5703125" style="1212" customWidth="1"/>
    <col min="6404" max="6406" width="10.85546875" style="1212" customWidth="1"/>
    <col min="6407" max="6408" width="11.28515625" style="1212" customWidth="1"/>
    <col min="6409" max="6409" width="10.5703125" style="1212" customWidth="1"/>
    <col min="6410" max="6410" width="9.7109375" style="1212" customWidth="1"/>
    <col min="6411" max="6412" width="10.140625" style="1212" customWidth="1"/>
    <col min="6413" max="6413" width="11.28515625" style="1212" customWidth="1"/>
    <col min="6414" max="6417" width="9.7109375" style="1212" customWidth="1"/>
    <col min="6418" max="6418" width="9.28515625" style="1212" customWidth="1"/>
    <col min="6419" max="6422" width="8.7109375" style="1212" customWidth="1"/>
    <col min="6423" max="6425" width="9.7109375" style="1212" customWidth="1"/>
    <col min="6426" max="6427" width="10.140625" style="1212" customWidth="1"/>
    <col min="6428" max="6428" width="9.7109375" style="1212" customWidth="1"/>
    <col min="6429" max="6451" width="12.7109375" style="1212" customWidth="1"/>
    <col min="6452" max="6452" width="14.140625" style="1212" customWidth="1"/>
    <col min="6453" max="6458" width="0" style="1212" hidden="1" customWidth="1"/>
    <col min="6459" max="6462" width="12.140625" style="1212" customWidth="1"/>
    <col min="6463" max="6656" width="11.42578125" style="1212"/>
    <col min="6657" max="6657" width="30.5703125" style="1212" customWidth="1"/>
    <col min="6658" max="6658" width="15.7109375" style="1212" customWidth="1"/>
    <col min="6659" max="6659" width="10.5703125" style="1212" customWidth="1"/>
    <col min="6660" max="6662" width="10.85546875" style="1212" customWidth="1"/>
    <col min="6663" max="6664" width="11.28515625" style="1212" customWidth="1"/>
    <col min="6665" max="6665" width="10.5703125" style="1212" customWidth="1"/>
    <col min="6666" max="6666" width="9.7109375" style="1212" customWidth="1"/>
    <col min="6667" max="6668" width="10.140625" style="1212" customWidth="1"/>
    <col min="6669" max="6669" width="11.28515625" style="1212" customWidth="1"/>
    <col min="6670" max="6673" width="9.7109375" style="1212" customWidth="1"/>
    <col min="6674" max="6674" width="9.28515625" style="1212" customWidth="1"/>
    <col min="6675" max="6678" width="8.7109375" style="1212" customWidth="1"/>
    <col min="6679" max="6681" width="9.7109375" style="1212" customWidth="1"/>
    <col min="6682" max="6683" width="10.140625" style="1212" customWidth="1"/>
    <col min="6684" max="6684" width="9.7109375" style="1212" customWidth="1"/>
    <col min="6685" max="6707" width="12.7109375" style="1212" customWidth="1"/>
    <col min="6708" max="6708" width="14.140625" style="1212" customWidth="1"/>
    <col min="6709" max="6714" width="0" style="1212" hidden="1" customWidth="1"/>
    <col min="6715" max="6718" width="12.140625" style="1212" customWidth="1"/>
    <col min="6719" max="6912" width="11.42578125" style="1212"/>
    <col min="6913" max="6913" width="30.5703125" style="1212" customWidth="1"/>
    <col min="6914" max="6914" width="15.7109375" style="1212" customWidth="1"/>
    <col min="6915" max="6915" width="10.5703125" style="1212" customWidth="1"/>
    <col min="6916" max="6918" width="10.85546875" style="1212" customWidth="1"/>
    <col min="6919" max="6920" width="11.28515625" style="1212" customWidth="1"/>
    <col min="6921" max="6921" width="10.5703125" style="1212" customWidth="1"/>
    <col min="6922" max="6922" width="9.7109375" style="1212" customWidth="1"/>
    <col min="6923" max="6924" width="10.140625" style="1212" customWidth="1"/>
    <col min="6925" max="6925" width="11.28515625" style="1212" customWidth="1"/>
    <col min="6926" max="6929" width="9.7109375" style="1212" customWidth="1"/>
    <col min="6930" max="6930" width="9.28515625" style="1212" customWidth="1"/>
    <col min="6931" max="6934" width="8.7109375" style="1212" customWidth="1"/>
    <col min="6935" max="6937" width="9.7109375" style="1212" customWidth="1"/>
    <col min="6938" max="6939" width="10.140625" style="1212" customWidth="1"/>
    <col min="6940" max="6940" width="9.7109375" style="1212" customWidth="1"/>
    <col min="6941" max="6963" width="12.7109375" style="1212" customWidth="1"/>
    <col min="6964" max="6964" width="14.140625" style="1212" customWidth="1"/>
    <col min="6965" max="6970" width="0" style="1212" hidden="1" customWidth="1"/>
    <col min="6971" max="6974" width="12.140625" style="1212" customWidth="1"/>
    <col min="6975" max="7168" width="11.42578125" style="1212"/>
    <col min="7169" max="7169" width="30.5703125" style="1212" customWidth="1"/>
    <col min="7170" max="7170" width="15.7109375" style="1212" customWidth="1"/>
    <col min="7171" max="7171" width="10.5703125" style="1212" customWidth="1"/>
    <col min="7172" max="7174" width="10.85546875" style="1212" customWidth="1"/>
    <col min="7175" max="7176" width="11.28515625" style="1212" customWidth="1"/>
    <col min="7177" max="7177" width="10.5703125" style="1212" customWidth="1"/>
    <col min="7178" max="7178" width="9.7109375" style="1212" customWidth="1"/>
    <col min="7179" max="7180" width="10.140625" style="1212" customWidth="1"/>
    <col min="7181" max="7181" width="11.28515625" style="1212" customWidth="1"/>
    <col min="7182" max="7185" width="9.7109375" style="1212" customWidth="1"/>
    <col min="7186" max="7186" width="9.28515625" style="1212" customWidth="1"/>
    <col min="7187" max="7190" width="8.7109375" style="1212" customWidth="1"/>
    <col min="7191" max="7193" width="9.7109375" style="1212" customWidth="1"/>
    <col min="7194" max="7195" width="10.140625" style="1212" customWidth="1"/>
    <col min="7196" max="7196" width="9.7109375" style="1212" customWidth="1"/>
    <col min="7197" max="7219" width="12.7109375" style="1212" customWidth="1"/>
    <col min="7220" max="7220" width="14.140625" style="1212" customWidth="1"/>
    <col min="7221" max="7226" width="0" style="1212" hidden="1" customWidth="1"/>
    <col min="7227" max="7230" width="12.140625" style="1212" customWidth="1"/>
    <col min="7231" max="7424" width="11.42578125" style="1212"/>
    <col min="7425" max="7425" width="30.5703125" style="1212" customWidth="1"/>
    <col min="7426" max="7426" width="15.7109375" style="1212" customWidth="1"/>
    <col min="7427" max="7427" width="10.5703125" style="1212" customWidth="1"/>
    <col min="7428" max="7430" width="10.85546875" style="1212" customWidth="1"/>
    <col min="7431" max="7432" width="11.28515625" style="1212" customWidth="1"/>
    <col min="7433" max="7433" width="10.5703125" style="1212" customWidth="1"/>
    <col min="7434" max="7434" width="9.7109375" style="1212" customWidth="1"/>
    <col min="7435" max="7436" width="10.140625" style="1212" customWidth="1"/>
    <col min="7437" max="7437" width="11.28515625" style="1212" customWidth="1"/>
    <col min="7438" max="7441" width="9.7109375" style="1212" customWidth="1"/>
    <col min="7442" max="7442" width="9.28515625" style="1212" customWidth="1"/>
    <col min="7443" max="7446" width="8.7109375" style="1212" customWidth="1"/>
    <col min="7447" max="7449" width="9.7109375" style="1212" customWidth="1"/>
    <col min="7450" max="7451" width="10.140625" style="1212" customWidth="1"/>
    <col min="7452" max="7452" width="9.7109375" style="1212" customWidth="1"/>
    <col min="7453" max="7475" width="12.7109375" style="1212" customWidth="1"/>
    <col min="7476" max="7476" width="14.140625" style="1212" customWidth="1"/>
    <col min="7477" max="7482" width="0" style="1212" hidden="1" customWidth="1"/>
    <col min="7483" max="7486" width="12.140625" style="1212" customWidth="1"/>
    <col min="7487" max="7680" width="11.42578125" style="1212"/>
    <col min="7681" max="7681" width="30.5703125" style="1212" customWidth="1"/>
    <col min="7682" max="7682" width="15.7109375" style="1212" customWidth="1"/>
    <col min="7683" max="7683" width="10.5703125" style="1212" customWidth="1"/>
    <col min="7684" max="7686" width="10.85546875" style="1212" customWidth="1"/>
    <col min="7687" max="7688" width="11.28515625" style="1212" customWidth="1"/>
    <col min="7689" max="7689" width="10.5703125" style="1212" customWidth="1"/>
    <col min="7690" max="7690" width="9.7109375" style="1212" customWidth="1"/>
    <col min="7691" max="7692" width="10.140625" style="1212" customWidth="1"/>
    <col min="7693" max="7693" width="11.28515625" style="1212" customWidth="1"/>
    <col min="7694" max="7697" width="9.7109375" style="1212" customWidth="1"/>
    <col min="7698" max="7698" width="9.28515625" style="1212" customWidth="1"/>
    <col min="7699" max="7702" width="8.7109375" style="1212" customWidth="1"/>
    <col min="7703" max="7705" width="9.7109375" style="1212" customWidth="1"/>
    <col min="7706" max="7707" width="10.140625" style="1212" customWidth="1"/>
    <col min="7708" max="7708" width="9.7109375" style="1212" customWidth="1"/>
    <col min="7709" max="7731" width="12.7109375" style="1212" customWidth="1"/>
    <col min="7732" max="7732" width="14.140625" style="1212" customWidth="1"/>
    <col min="7733" max="7738" width="0" style="1212" hidden="1" customWidth="1"/>
    <col min="7739" max="7742" width="12.140625" style="1212" customWidth="1"/>
    <col min="7743" max="7936" width="11.42578125" style="1212"/>
    <col min="7937" max="7937" width="30.5703125" style="1212" customWidth="1"/>
    <col min="7938" max="7938" width="15.7109375" style="1212" customWidth="1"/>
    <col min="7939" max="7939" width="10.5703125" style="1212" customWidth="1"/>
    <col min="7940" max="7942" width="10.85546875" style="1212" customWidth="1"/>
    <col min="7943" max="7944" width="11.28515625" style="1212" customWidth="1"/>
    <col min="7945" max="7945" width="10.5703125" style="1212" customWidth="1"/>
    <col min="7946" max="7946" width="9.7109375" style="1212" customWidth="1"/>
    <col min="7947" max="7948" width="10.140625" style="1212" customWidth="1"/>
    <col min="7949" max="7949" width="11.28515625" style="1212" customWidth="1"/>
    <col min="7950" max="7953" width="9.7109375" style="1212" customWidth="1"/>
    <col min="7954" max="7954" width="9.28515625" style="1212" customWidth="1"/>
    <col min="7955" max="7958" width="8.7109375" style="1212" customWidth="1"/>
    <col min="7959" max="7961" width="9.7109375" style="1212" customWidth="1"/>
    <col min="7962" max="7963" width="10.140625" style="1212" customWidth="1"/>
    <col min="7964" max="7964" width="9.7109375" style="1212" customWidth="1"/>
    <col min="7965" max="7987" width="12.7109375" style="1212" customWidth="1"/>
    <col min="7988" max="7988" width="14.140625" style="1212" customWidth="1"/>
    <col min="7989" max="7994" width="0" style="1212" hidden="1" customWidth="1"/>
    <col min="7995" max="7998" width="12.140625" style="1212" customWidth="1"/>
    <col min="7999" max="8192" width="11.42578125" style="1212"/>
    <col min="8193" max="8193" width="30.5703125" style="1212" customWidth="1"/>
    <col min="8194" max="8194" width="15.7109375" style="1212" customWidth="1"/>
    <col min="8195" max="8195" width="10.5703125" style="1212" customWidth="1"/>
    <col min="8196" max="8198" width="10.85546875" style="1212" customWidth="1"/>
    <col min="8199" max="8200" width="11.28515625" style="1212" customWidth="1"/>
    <col min="8201" max="8201" width="10.5703125" style="1212" customWidth="1"/>
    <col min="8202" max="8202" width="9.7109375" style="1212" customWidth="1"/>
    <col min="8203" max="8204" width="10.140625" style="1212" customWidth="1"/>
    <col min="8205" max="8205" width="11.28515625" style="1212" customWidth="1"/>
    <col min="8206" max="8209" width="9.7109375" style="1212" customWidth="1"/>
    <col min="8210" max="8210" width="9.28515625" style="1212" customWidth="1"/>
    <col min="8211" max="8214" width="8.7109375" style="1212" customWidth="1"/>
    <col min="8215" max="8217" width="9.7109375" style="1212" customWidth="1"/>
    <col min="8218" max="8219" width="10.140625" style="1212" customWidth="1"/>
    <col min="8220" max="8220" width="9.7109375" style="1212" customWidth="1"/>
    <col min="8221" max="8243" width="12.7109375" style="1212" customWidth="1"/>
    <col min="8244" max="8244" width="14.140625" style="1212" customWidth="1"/>
    <col min="8245" max="8250" width="0" style="1212" hidden="1" customWidth="1"/>
    <col min="8251" max="8254" width="12.140625" style="1212" customWidth="1"/>
    <col min="8255" max="8448" width="11.42578125" style="1212"/>
    <col min="8449" max="8449" width="30.5703125" style="1212" customWidth="1"/>
    <col min="8450" max="8450" width="15.7109375" style="1212" customWidth="1"/>
    <col min="8451" max="8451" width="10.5703125" style="1212" customWidth="1"/>
    <col min="8452" max="8454" width="10.85546875" style="1212" customWidth="1"/>
    <col min="8455" max="8456" width="11.28515625" style="1212" customWidth="1"/>
    <col min="8457" max="8457" width="10.5703125" style="1212" customWidth="1"/>
    <col min="8458" max="8458" width="9.7109375" style="1212" customWidth="1"/>
    <col min="8459" max="8460" width="10.140625" style="1212" customWidth="1"/>
    <col min="8461" max="8461" width="11.28515625" style="1212" customWidth="1"/>
    <col min="8462" max="8465" width="9.7109375" style="1212" customWidth="1"/>
    <col min="8466" max="8466" width="9.28515625" style="1212" customWidth="1"/>
    <col min="8467" max="8470" width="8.7109375" style="1212" customWidth="1"/>
    <col min="8471" max="8473" width="9.7109375" style="1212" customWidth="1"/>
    <col min="8474" max="8475" width="10.140625" style="1212" customWidth="1"/>
    <col min="8476" max="8476" width="9.7109375" style="1212" customWidth="1"/>
    <col min="8477" max="8499" width="12.7109375" style="1212" customWidth="1"/>
    <col min="8500" max="8500" width="14.140625" style="1212" customWidth="1"/>
    <col min="8501" max="8506" width="0" style="1212" hidden="1" customWidth="1"/>
    <col min="8507" max="8510" width="12.140625" style="1212" customWidth="1"/>
    <col min="8511" max="8704" width="11.42578125" style="1212"/>
    <col min="8705" max="8705" width="30.5703125" style="1212" customWidth="1"/>
    <col min="8706" max="8706" width="15.7109375" style="1212" customWidth="1"/>
    <col min="8707" max="8707" width="10.5703125" style="1212" customWidth="1"/>
    <col min="8708" max="8710" width="10.85546875" style="1212" customWidth="1"/>
    <col min="8711" max="8712" width="11.28515625" style="1212" customWidth="1"/>
    <col min="8713" max="8713" width="10.5703125" style="1212" customWidth="1"/>
    <col min="8714" max="8714" width="9.7109375" style="1212" customWidth="1"/>
    <col min="8715" max="8716" width="10.140625" style="1212" customWidth="1"/>
    <col min="8717" max="8717" width="11.28515625" style="1212" customWidth="1"/>
    <col min="8718" max="8721" width="9.7109375" style="1212" customWidth="1"/>
    <col min="8722" max="8722" width="9.28515625" style="1212" customWidth="1"/>
    <col min="8723" max="8726" width="8.7109375" style="1212" customWidth="1"/>
    <col min="8727" max="8729" width="9.7109375" style="1212" customWidth="1"/>
    <col min="8730" max="8731" width="10.140625" style="1212" customWidth="1"/>
    <col min="8732" max="8732" width="9.7109375" style="1212" customWidth="1"/>
    <col min="8733" max="8755" width="12.7109375" style="1212" customWidth="1"/>
    <col min="8756" max="8756" width="14.140625" style="1212" customWidth="1"/>
    <col min="8757" max="8762" width="0" style="1212" hidden="1" customWidth="1"/>
    <col min="8763" max="8766" width="12.140625" style="1212" customWidth="1"/>
    <col min="8767" max="8960" width="11.42578125" style="1212"/>
    <col min="8961" max="8961" width="30.5703125" style="1212" customWidth="1"/>
    <col min="8962" max="8962" width="15.7109375" style="1212" customWidth="1"/>
    <col min="8963" max="8963" width="10.5703125" style="1212" customWidth="1"/>
    <col min="8964" max="8966" width="10.85546875" style="1212" customWidth="1"/>
    <col min="8967" max="8968" width="11.28515625" style="1212" customWidth="1"/>
    <col min="8969" max="8969" width="10.5703125" style="1212" customWidth="1"/>
    <col min="8970" max="8970" width="9.7109375" style="1212" customWidth="1"/>
    <col min="8971" max="8972" width="10.140625" style="1212" customWidth="1"/>
    <col min="8973" max="8973" width="11.28515625" style="1212" customWidth="1"/>
    <col min="8974" max="8977" width="9.7109375" style="1212" customWidth="1"/>
    <col min="8978" max="8978" width="9.28515625" style="1212" customWidth="1"/>
    <col min="8979" max="8982" width="8.7109375" style="1212" customWidth="1"/>
    <col min="8983" max="8985" width="9.7109375" style="1212" customWidth="1"/>
    <col min="8986" max="8987" width="10.140625" style="1212" customWidth="1"/>
    <col min="8988" max="8988" width="9.7109375" style="1212" customWidth="1"/>
    <col min="8989" max="9011" width="12.7109375" style="1212" customWidth="1"/>
    <col min="9012" max="9012" width="14.140625" style="1212" customWidth="1"/>
    <col min="9013" max="9018" width="0" style="1212" hidden="1" customWidth="1"/>
    <col min="9019" max="9022" width="12.140625" style="1212" customWidth="1"/>
    <col min="9023" max="9216" width="11.42578125" style="1212"/>
    <col min="9217" max="9217" width="30.5703125" style="1212" customWidth="1"/>
    <col min="9218" max="9218" width="15.7109375" style="1212" customWidth="1"/>
    <col min="9219" max="9219" width="10.5703125" style="1212" customWidth="1"/>
    <col min="9220" max="9222" width="10.85546875" style="1212" customWidth="1"/>
    <col min="9223" max="9224" width="11.28515625" style="1212" customWidth="1"/>
    <col min="9225" max="9225" width="10.5703125" style="1212" customWidth="1"/>
    <col min="9226" max="9226" width="9.7109375" style="1212" customWidth="1"/>
    <col min="9227" max="9228" width="10.140625" style="1212" customWidth="1"/>
    <col min="9229" max="9229" width="11.28515625" style="1212" customWidth="1"/>
    <col min="9230" max="9233" width="9.7109375" style="1212" customWidth="1"/>
    <col min="9234" max="9234" width="9.28515625" style="1212" customWidth="1"/>
    <col min="9235" max="9238" width="8.7109375" style="1212" customWidth="1"/>
    <col min="9239" max="9241" width="9.7109375" style="1212" customWidth="1"/>
    <col min="9242" max="9243" width="10.140625" style="1212" customWidth="1"/>
    <col min="9244" max="9244" width="9.7109375" style="1212" customWidth="1"/>
    <col min="9245" max="9267" width="12.7109375" style="1212" customWidth="1"/>
    <col min="9268" max="9268" width="14.140625" style="1212" customWidth="1"/>
    <col min="9269" max="9274" width="0" style="1212" hidden="1" customWidth="1"/>
    <col min="9275" max="9278" width="12.140625" style="1212" customWidth="1"/>
    <col min="9279" max="9472" width="11.42578125" style="1212"/>
    <col min="9473" max="9473" width="30.5703125" style="1212" customWidth="1"/>
    <col min="9474" max="9474" width="15.7109375" style="1212" customWidth="1"/>
    <col min="9475" max="9475" width="10.5703125" style="1212" customWidth="1"/>
    <col min="9476" max="9478" width="10.85546875" style="1212" customWidth="1"/>
    <col min="9479" max="9480" width="11.28515625" style="1212" customWidth="1"/>
    <col min="9481" max="9481" width="10.5703125" style="1212" customWidth="1"/>
    <col min="9482" max="9482" width="9.7109375" style="1212" customWidth="1"/>
    <col min="9483" max="9484" width="10.140625" style="1212" customWidth="1"/>
    <col min="9485" max="9485" width="11.28515625" style="1212" customWidth="1"/>
    <col min="9486" max="9489" width="9.7109375" style="1212" customWidth="1"/>
    <col min="9490" max="9490" width="9.28515625" style="1212" customWidth="1"/>
    <col min="9491" max="9494" width="8.7109375" style="1212" customWidth="1"/>
    <col min="9495" max="9497" width="9.7109375" style="1212" customWidth="1"/>
    <col min="9498" max="9499" width="10.140625" style="1212" customWidth="1"/>
    <col min="9500" max="9500" width="9.7109375" style="1212" customWidth="1"/>
    <col min="9501" max="9523" width="12.7109375" style="1212" customWidth="1"/>
    <col min="9524" max="9524" width="14.140625" style="1212" customWidth="1"/>
    <col min="9525" max="9530" width="0" style="1212" hidden="1" customWidth="1"/>
    <col min="9531" max="9534" width="12.140625" style="1212" customWidth="1"/>
    <col min="9535" max="9728" width="11.42578125" style="1212"/>
    <col min="9729" max="9729" width="30.5703125" style="1212" customWidth="1"/>
    <col min="9730" max="9730" width="15.7109375" style="1212" customWidth="1"/>
    <col min="9731" max="9731" width="10.5703125" style="1212" customWidth="1"/>
    <col min="9732" max="9734" width="10.85546875" style="1212" customWidth="1"/>
    <col min="9735" max="9736" width="11.28515625" style="1212" customWidth="1"/>
    <col min="9737" max="9737" width="10.5703125" style="1212" customWidth="1"/>
    <col min="9738" max="9738" width="9.7109375" style="1212" customWidth="1"/>
    <col min="9739" max="9740" width="10.140625" style="1212" customWidth="1"/>
    <col min="9741" max="9741" width="11.28515625" style="1212" customWidth="1"/>
    <col min="9742" max="9745" width="9.7109375" style="1212" customWidth="1"/>
    <col min="9746" max="9746" width="9.28515625" style="1212" customWidth="1"/>
    <col min="9747" max="9750" width="8.7109375" style="1212" customWidth="1"/>
    <col min="9751" max="9753" width="9.7109375" style="1212" customWidth="1"/>
    <col min="9754" max="9755" width="10.140625" style="1212" customWidth="1"/>
    <col min="9756" max="9756" width="9.7109375" style="1212" customWidth="1"/>
    <col min="9757" max="9779" width="12.7109375" style="1212" customWidth="1"/>
    <col min="9780" max="9780" width="14.140625" style="1212" customWidth="1"/>
    <col min="9781" max="9786" width="0" style="1212" hidden="1" customWidth="1"/>
    <col min="9787" max="9790" width="12.140625" style="1212" customWidth="1"/>
    <col min="9791" max="9984" width="11.42578125" style="1212"/>
    <col min="9985" max="9985" width="30.5703125" style="1212" customWidth="1"/>
    <col min="9986" max="9986" width="15.7109375" style="1212" customWidth="1"/>
    <col min="9987" max="9987" width="10.5703125" style="1212" customWidth="1"/>
    <col min="9988" max="9990" width="10.85546875" style="1212" customWidth="1"/>
    <col min="9991" max="9992" width="11.28515625" style="1212" customWidth="1"/>
    <col min="9993" max="9993" width="10.5703125" style="1212" customWidth="1"/>
    <col min="9994" max="9994" width="9.7109375" style="1212" customWidth="1"/>
    <col min="9995" max="9996" width="10.140625" style="1212" customWidth="1"/>
    <col min="9997" max="9997" width="11.28515625" style="1212" customWidth="1"/>
    <col min="9998" max="10001" width="9.7109375" style="1212" customWidth="1"/>
    <col min="10002" max="10002" width="9.28515625" style="1212" customWidth="1"/>
    <col min="10003" max="10006" width="8.7109375" style="1212" customWidth="1"/>
    <col min="10007" max="10009" width="9.7109375" style="1212" customWidth="1"/>
    <col min="10010" max="10011" width="10.140625" style="1212" customWidth="1"/>
    <col min="10012" max="10012" width="9.7109375" style="1212" customWidth="1"/>
    <col min="10013" max="10035" width="12.7109375" style="1212" customWidth="1"/>
    <col min="10036" max="10036" width="14.140625" style="1212" customWidth="1"/>
    <col min="10037" max="10042" width="0" style="1212" hidden="1" customWidth="1"/>
    <col min="10043" max="10046" width="12.140625" style="1212" customWidth="1"/>
    <col min="10047" max="10240" width="11.42578125" style="1212"/>
    <col min="10241" max="10241" width="30.5703125" style="1212" customWidth="1"/>
    <col min="10242" max="10242" width="15.7109375" style="1212" customWidth="1"/>
    <col min="10243" max="10243" width="10.5703125" style="1212" customWidth="1"/>
    <col min="10244" max="10246" width="10.85546875" style="1212" customWidth="1"/>
    <col min="10247" max="10248" width="11.28515625" style="1212" customWidth="1"/>
    <col min="10249" max="10249" width="10.5703125" style="1212" customWidth="1"/>
    <col min="10250" max="10250" width="9.7109375" style="1212" customWidth="1"/>
    <col min="10251" max="10252" width="10.140625" style="1212" customWidth="1"/>
    <col min="10253" max="10253" width="11.28515625" style="1212" customWidth="1"/>
    <col min="10254" max="10257" width="9.7109375" style="1212" customWidth="1"/>
    <col min="10258" max="10258" width="9.28515625" style="1212" customWidth="1"/>
    <col min="10259" max="10262" width="8.7109375" style="1212" customWidth="1"/>
    <col min="10263" max="10265" width="9.7109375" style="1212" customWidth="1"/>
    <col min="10266" max="10267" width="10.140625" style="1212" customWidth="1"/>
    <col min="10268" max="10268" width="9.7109375" style="1212" customWidth="1"/>
    <col min="10269" max="10291" width="12.7109375" style="1212" customWidth="1"/>
    <col min="10292" max="10292" width="14.140625" style="1212" customWidth="1"/>
    <col min="10293" max="10298" width="0" style="1212" hidden="1" customWidth="1"/>
    <col min="10299" max="10302" width="12.140625" style="1212" customWidth="1"/>
    <col min="10303" max="10496" width="11.42578125" style="1212"/>
    <col min="10497" max="10497" width="30.5703125" style="1212" customWidth="1"/>
    <col min="10498" max="10498" width="15.7109375" style="1212" customWidth="1"/>
    <col min="10499" max="10499" width="10.5703125" style="1212" customWidth="1"/>
    <col min="10500" max="10502" width="10.85546875" style="1212" customWidth="1"/>
    <col min="10503" max="10504" width="11.28515625" style="1212" customWidth="1"/>
    <col min="10505" max="10505" width="10.5703125" style="1212" customWidth="1"/>
    <col min="10506" max="10506" width="9.7109375" style="1212" customWidth="1"/>
    <col min="10507" max="10508" width="10.140625" style="1212" customWidth="1"/>
    <col min="10509" max="10509" width="11.28515625" style="1212" customWidth="1"/>
    <col min="10510" max="10513" width="9.7109375" style="1212" customWidth="1"/>
    <col min="10514" max="10514" width="9.28515625" style="1212" customWidth="1"/>
    <col min="10515" max="10518" width="8.7109375" style="1212" customWidth="1"/>
    <col min="10519" max="10521" width="9.7109375" style="1212" customWidth="1"/>
    <col min="10522" max="10523" width="10.140625" style="1212" customWidth="1"/>
    <col min="10524" max="10524" width="9.7109375" style="1212" customWidth="1"/>
    <col min="10525" max="10547" width="12.7109375" style="1212" customWidth="1"/>
    <col min="10548" max="10548" width="14.140625" style="1212" customWidth="1"/>
    <col min="10549" max="10554" width="0" style="1212" hidden="1" customWidth="1"/>
    <col min="10555" max="10558" width="12.140625" style="1212" customWidth="1"/>
    <col min="10559" max="10752" width="11.42578125" style="1212"/>
    <col min="10753" max="10753" width="30.5703125" style="1212" customWidth="1"/>
    <col min="10754" max="10754" width="15.7109375" style="1212" customWidth="1"/>
    <col min="10755" max="10755" width="10.5703125" style="1212" customWidth="1"/>
    <col min="10756" max="10758" width="10.85546875" style="1212" customWidth="1"/>
    <col min="10759" max="10760" width="11.28515625" style="1212" customWidth="1"/>
    <col min="10761" max="10761" width="10.5703125" style="1212" customWidth="1"/>
    <col min="10762" max="10762" width="9.7109375" style="1212" customWidth="1"/>
    <col min="10763" max="10764" width="10.140625" style="1212" customWidth="1"/>
    <col min="10765" max="10765" width="11.28515625" style="1212" customWidth="1"/>
    <col min="10766" max="10769" width="9.7109375" style="1212" customWidth="1"/>
    <col min="10770" max="10770" width="9.28515625" style="1212" customWidth="1"/>
    <col min="10771" max="10774" width="8.7109375" style="1212" customWidth="1"/>
    <col min="10775" max="10777" width="9.7109375" style="1212" customWidth="1"/>
    <col min="10778" max="10779" width="10.140625" style="1212" customWidth="1"/>
    <col min="10780" max="10780" width="9.7109375" style="1212" customWidth="1"/>
    <col min="10781" max="10803" width="12.7109375" style="1212" customWidth="1"/>
    <col min="10804" max="10804" width="14.140625" style="1212" customWidth="1"/>
    <col min="10805" max="10810" width="0" style="1212" hidden="1" customWidth="1"/>
    <col min="10811" max="10814" width="12.140625" style="1212" customWidth="1"/>
    <col min="10815" max="11008" width="11.42578125" style="1212"/>
    <col min="11009" max="11009" width="30.5703125" style="1212" customWidth="1"/>
    <col min="11010" max="11010" width="15.7109375" style="1212" customWidth="1"/>
    <col min="11011" max="11011" width="10.5703125" style="1212" customWidth="1"/>
    <col min="11012" max="11014" width="10.85546875" style="1212" customWidth="1"/>
    <col min="11015" max="11016" width="11.28515625" style="1212" customWidth="1"/>
    <col min="11017" max="11017" width="10.5703125" style="1212" customWidth="1"/>
    <col min="11018" max="11018" width="9.7109375" style="1212" customWidth="1"/>
    <col min="11019" max="11020" width="10.140625" style="1212" customWidth="1"/>
    <col min="11021" max="11021" width="11.28515625" style="1212" customWidth="1"/>
    <col min="11022" max="11025" width="9.7109375" style="1212" customWidth="1"/>
    <col min="11026" max="11026" width="9.28515625" style="1212" customWidth="1"/>
    <col min="11027" max="11030" width="8.7109375" style="1212" customWidth="1"/>
    <col min="11031" max="11033" width="9.7109375" style="1212" customWidth="1"/>
    <col min="11034" max="11035" width="10.140625" style="1212" customWidth="1"/>
    <col min="11036" max="11036" width="9.7109375" style="1212" customWidth="1"/>
    <col min="11037" max="11059" width="12.7109375" style="1212" customWidth="1"/>
    <col min="11060" max="11060" width="14.140625" style="1212" customWidth="1"/>
    <col min="11061" max="11066" width="0" style="1212" hidden="1" customWidth="1"/>
    <col min="11067" max="11070" width="12.140625" style="1212" customWidth="1"/>
    <col min="11071" max="11264" width="11.42578125" style="1212"/>
    <col min="11265" max="11265" width="30.5703125" style="1212" customWidth="1"/>
    <col min="11266" max="11266" width="15.7109375" style="1212" customWidth="1"/>
    <col min="11267" max="11267" width="10.5703125" style="1212" customWidth="1"/>
    <col min="11268" max="11270" width="10.85546875" style="1212" customWidth="1"/>
    <col min="11271" max="11272" width="11.28515625" style="1212" customWidth="1"/>
    <col min="11273" max="11273" width="10.5703125" style="1212" customWidth="1"/>
    <col min="11274" max="11274" width="9.7109375" style="1212" customWidth="1"/>
    <col min="11275" max="11276" width="10.140625" style="1212" customWidth="1"/>
    <col min="11277" max="11277" width="11.28515625" style="1212" customWidth="1"/>
    <col min="11278" max="11281" width="9.7109375" style="1212" customWidth="1"/>
    <col min="11282" max="11282" width="9.28515625" style="1212" customWidth="1"/>
    <col min="11283" max="11286" width="8.7109375" style="1212" customWidth="1"/>
    <col min="11287" max="11289" width="9.7109375" style="1212" customWidth="1"/>
    <col min="11290" max="11291" width="10.140625" style="1212" customWidth="1"/>
    <col min="11292" max="11292" width="9.7109375" style="1212" customWidth="1"/>
    <col min="11293" max="11315" width="12.7109375" style="1212" customWidth="1"/>
    <col min="11316" max="11316" width="14.140625" style="1212" customWidth="1"/>
    <col min="11317" max="11322" width="0" style="1212" hidden="1" customWidth="1"/>
    <col min="11323" max="11326" width="12.140625" style="1212" customWidth="1"/>
    <col min="11327" max="11520" width="11.42578125" style="1212"/>
    <col min="11521" max="11521" width="30.5703125" style="1212" customWidth="1"/>
    <col min="11522" max="11522" width="15.7109375" style="1212" customWidth="1"/>
    <col min="11523" max="11523" width="10.5703125" style="1212" customWidth="1"/>
    <col min="11524" max="11526" width="10.85546875" style="1212" customWidth="1"/>
    <col min="11527" max="11528" width="11.28515625" style="1212" customWidth="1"/>
    <col min="11529" max="11529" width="10.5703125" style="1212" customWidth="1"/>
    <col min="11530" max="11530" width="9.7109375" style="1212" customWidth="1"/>
    <col min="11531" max="11532" width="10.140625" style="1212" customWidth="1"/>
    <col min="11533" max="11533" width="11.28515625" style="1212" customWidth="1"/>
    <col min="11534" max="11537" width="9.7109375" style="1212" customWidth="1"/>
    <col min="11538" max="11538" width="9.28515625" style="1212" customWidth="1"/>
    <col min="11539" max="11542" width="8.7109375" style="1212" customWidth="1"/>
    <col min="11543" max="11545" width="9.7109375" style="1212" customWidth="1"/>
    <col min="11546" max="11547" width="10.140625" style="1212" customWidth="1"/>
    <col min="11548" max="11548" width="9.7109375" style="1212" customWidth="1"/>
    <col min="11549" max="11571" width="12.7109375" style="1212" customWidth="1"/>
    <col min="11572" max="11572" width="14.140625" style="1212" customWidth="1"/>
    <col min="11573" max="11578" width="0" style="1212" hidden="1" customWidth="1"/>
    <col min="11579" max="11582" width="12.140625" style="1212" customWidth="1"/>
    <col min="11583" max="11776" width="11.42578125" style="1212"/>
    <col min="11777" max="11777" width="30.5703125" style="1212" customWidth="1"/>
    <col min="11778" max="11778" width="15.7109375" style="1212" customWidth="1"/>
    <col min="11779" max="11779" width="10.5703125" style="1212" customWidth="1"/>
    <col min="11780" max="11782" width="10.85546875" style="1212" customWidth="1"/>
    <col min="11783" max="11784" width="11.28515625" style="1212" customWidth="1"/>
    <col min="11785" max="11785" width="10.5703125" style="1212" customWidth="1"/>
    <col min="11786" max="11786" width="9.7109375" style="1212" customWidth="1"/>
    <col min="11787" max="11788" width="10.140625" style="1212" customWidth="1"/>
    <col min="11789" max="11789" width="11.28515625" style="1212" customWidth="1"/>
    <col min="11790" max="11793" width="9.7109375" style="1212" customWidth="1"/>
    <col min="11794" max="11794" width="9.28515625" style="1212" customWidth="1"/>
    <col min="11795" max="11798" width="8.7109375" style="1212" customWidth="1"/>
    <col min="11799" max="11801" width="9.7109375" style="1212" customWidth="1"/>
    <col min="11802" max="11803" width="10.140625" style="1212" customWidth="1"/>
    <col min="11804" max="11804" width="9.7109375" style="1212" customWidth="1"/>
    <col min="11805" max="11827" width="12.7109375" style="1212" customWidth="1"/>
    <col min="11828" max="11828" width="14.140625" style="1212" customWidth="1"/>
    <col min="11829" max="11834" width="0" style="1212" hidden="1" customWidth="1"/>
    <col min="11835" max="11838" width="12.140625" style="1212" customWidth="1"/>
    <col min="11839" max="12032" width="11.42578125" style="1212"/>
    <col min="12033" max="12033" width="30.5703125" style="1212" customWidth="1"/>
    <col min="12034" max="12034" width="15.7109375" style="1212" customWidth="1"/>
    <col min="12035" max="12035" width="10.5703125" style="1212" customWidth="1"/>
    <col min="12036" max="12038" width="10.85546875" style="1212" customWidth="1"/>
    <col min="12039" max="12040" width="11.28515625" style="1212" customWidth="1"/>
    <col min="12041" max="12041" width="10.5703125" style="1212" customWidth="1"/>
    <col min="12042" max="12042" width="9.7109375" style="1212" customWidth="1"/>
    <col min="12043" max="12044" width="10.140625" style="1212" customWidth="1"/>
    <col min="12045" max="12045" width="11.28515625" style="1212" customWidth="1"/>
    <col min="12046" max="12049" width="9.7109375" style="1212" customWidth="1"/>
    <col min="12050" max="12050" width="9.28515625" style="1212" customWidth="1"/>
    <col min="12051" max="12054" width="8.7109375" style="1212" customWidth="1"/>
    <col min="12055" max="12057" width="9.7109375" style="1212" customWidth="1"/>
    <col min="12058" max="12059" width="10.140625" style="1212" customWidth="1"/>
    <col min="12060" max="12060" width="9.7109375" style="1212" customWidth="1"/>
    <col min="12061" max="12083" width="12.7109375" style="1212" customWidth="1"/>
    <col min="12084" max="12084" width="14.140625" style="1212" customWidth="1"/>
    <col min="12085" max="12090" width="0" style="1212" hidden="1" customWidth="1"/>
    <col min="12091" max="12094" width="12.140625" style="1212" customWidth="1"/>
    <col min="12095" max="12288" width="11.42578125" style="1212"/>
    <col min="12289" max="12289" width="30.5703125" style="1212" customWidth="1"/>
    <col min="12290" max="12290" width="15.7109375" style="1212" customWidth="1"/>
    <col min="12291" max="12291" width="10.5703125" style="1212" customWidth="1"/>
    <col min="12292" max="12294" width="10.85546875" style="1212" customWidth="1"/>
    <col min="12295" max="12296" width="11.28515625" style="1212" customWidth="1"/>
    <col min="12297" max="12297" width="10.5703125" style="1212" customWidth="1"/>
    <col min="12298" max="12298" width="9.7109375" style="1212" customWidth="1"/>
    <col min="12299" max="12300" width="10.140625" style="1212" customWidth="1"/>
    <col min="12301" max="12301" width="11.28515625" style="1212" customWidth="1"/>
    <col min="12302" max="12305" width="9.7109375" style="1212" customWidth="1"/>
    <col min="12306" max="12306" width="9.28515625" style="1212" customWidth="1"/>
    <col min="12307" max="12310" width="8.7109375" style="1212" customWidth="1"/>
    <col min="12311" max="12313" width="9.7109375" style="1212" customWidth="1"/>
    <col min="12314" max="12315" width="10.140625" style="1212" customWidth="1"/>
    <col min="12316" max="12316" width="9.7109375" style="1212" customWidth="1"/>
    <col min="12317" max="12339" width="12.7109375" style="1212" customWidth="1"/>
    <col min="12340" max="12340" width="14.140625" style="1212" customWidth="1"/>
    <col min="12341" max="12346" width="0" style="1212" hidden="1" customWidth="1"/>
    <col min="12347" max="12350" width="12.140625" style="1212" customWidth="1"/>
    <col min="12351" max="12544" width="11.42578125" style="1212"/>
    <col min="12545" max="12545" width="30.5703125" style="1212" customWidth="1"/>
    <col min="12546" max="12546" width="15.7109375" style="1212" customWidth="1"/>
    <col min="12547" max="12547" width="10.5703125" style="1212" customWidth="1"/>
    <col min="12548" max="12550" width="10.85546875" style="1212" customWidth="1"/>
    <col min="12551" max="12552" width="11.28515625" style="1212" customWidth="1"/>
    <col min="12553" max="12553" width="10.5703125" style="1212" customWidth="1"/>
    <col min="12554" max="12554" width="9.7109375" style="1212" customWidth="1"/>
    <col min="12555" max="12556" width="10.140625" style="1212" customWidth="1"/>
    <col min="12557" max="12557" width="11.28515625" style="1212" customWidth="1"/>
    <col min="12558" max="12561" width="9.7109375" style="1212" customWidth="1"/>
    <col min="12562" max="12562" width="9.28515625" style="1212" customWidth="1"/>
    <col min="12563" max="12566" width="8.7109375" style="1212" customWidth="1"/>
    <col min="12567" max="12569" width="9.7109375" style="1212" customWidth="1"/>
    <col min="12570" max="12571" width="10.140625" style="1212" customWidth="1"/>
    <col min="12572" max="12572" width="9.7109375" style="1212" customWidth="1"/>
    <col min="12573" max="12595" width="12.7109375" style="1212" customWidth="1"/>
    <col min="12596" max="12596" width="14.140625" style="1212" customWidth="1"/>
    <col min="12597" max="12602" width="0" style="1212" hidden="1" customWidth="1"/>
    <col min="12603" max="12606" width="12.140625" style="1212" customWidth="1"/>
    <col min="12607" max="12800" width="11.42578125" style="1212"/>
    <col min="12801" max="12801" width="30.5703125" style="1212" customWidth="1"/>
    <col min="12802" max="12802" width="15.7109375" style="1212" customWidth="1"/>
    <col min="12803" max="12803" width="10.5703125" style="1212" customWidth="1"/>
    <col min="12804" max="12806" width="10.85546875" style="1212" customWidth="1"/>
    <col min="12807" max="12808" width="11.28515625" style="1212" customWidth="1"/>
    <col min="12809" max="12809" width="10.5703125" style="1212" customWidth="1"/>
    <col min="12810" max="12810" width="9.7109375" style="1212" customWidth="1"/>
    <col min="12811" max="12812" width="10.140625" style="1212" customWidth="1"/>
    <col min="12813" max="12813" width="11.28515625" style="1212" customWidth="1"/>
    <col min="12814" max="12817" width="9.7109375" style="1212" customWidth="1"/>
    <col min="12818" max="12818" width="9.28515625" style="1212" customWidth="1"/>
    <col min="12819" max="12822" width="8.7109375" style="1212" customWidth="1"/>
    <col min="12823" max="12825" width="9.7109375" style="1212" customWidth="1"/>
    <col min="12826" max="12827" width="10.140625" style="1212" customWidth="1"/>
    <col min="12828" max="12828" width="9.7109375" style="1212" customWidth="1"/>
    <col min="12829" max="12851" width="12.7109375" style="1212" customWidth="1"/>
    <col min="12852" max="12852" width="14.140625" style="1212" customWidth="1"/>
    <col min="12853" max="12858" width="0" style="1212" hidden="1" customWidth="1"/>
    <col min="12859" max="12862" width="12.140625" style="1212" customWidth="1"/>
    <col min="12863" max="13056" width="11.42578125" style="1212"/>
    <col min="13057" max="13057" width="30.5703125" style="1212" customWidth="1"/>
    <col min="13058" max="13058" width="15.7109375" style="1212" customWidth="1"/>
    <col min="13059" max="13059" width="10.5703125" style="1212" customWidth="1"/>
    <col min="13060" max="13062" width="10.85546875" style="1212" customWidth="1"/>
    <col min="13063" max="13064" width="11.28515625" style="1212" customWidth="1"/>
    <col min="13065" max="13065" width="10.5703125" style="1212" customWidth="1"/>
    <col min="13066" max="13066" width="9.7109375" style="1212" customWidth="1"/>
    <col min="13067" max="13068" width="10.140625" style="1212" customWidth="1"/>
    <col min="13069" max="13069" width="11.28515625" style="1212" customWidth="1"/>
    <col min="13070" max="13073" width="9.7109375" style="1212" customWidth="1"/>
    <col min="13074" max="13074" width="9.28515625" style="1212" customWidth="1"/>
    <col min="13075" max="13078" width="8.7109375" style="1212" customWidth="1"/>
    <col min="13079" max="13081" width="9.7109375" style="1212" customWidth="1"/>
    <col min="13082" max="13083" width="10.140625" style="1212" customWidth="1"/>
    <col min="13084" max="13084" width="9.7109375" style="1212" customWidth="1"/>
    <col min="13085" max="13107" width="12.7109375" style="1212" customWidth="1"/>
    <col min="13108" max="13108" width="14.140625" style="1212" customWidth="1"/>
    <col min="13109" max="13114" width="0" style="1212" hidden="1" customWidth="1"/>
    <col min="13115" max="13118" width="12.140625" style="1212" customWidth="1"/>
    <col min="13119" max="13312" width="11.42578125" style="1212"/>
    <col min="13313" max="13313" width="30.5703125" style="1212" customWidth="1"/>
    <col min="13314" max="13314" width="15.7109375" style="1212" customWidth="1"/>
    <col min="13315" max="13315" width="10.5703125" style="1212" customWidth="1"/>
    <col min="13316" max="13318" width="10.85546875" style="1212" customWidth="1"/>
    <col min="13319" max="13320" width="11.28515625" style="1212" customWidth="1"/>
    <col min="13321" max="13321" width="10.5703125" style="1212" customWidth="1"/>
    <col min="13322" max="13322" width="9.7109375" style="1212" customWidth="1"/>
    <col min="13323" max="13324" width="10.140625" style="1212" customWidth="1"/>
    <col min="13325" max="13325" width="11.28515625" style="1212" customWidth="1"/>
    <col min="13326" max="13329" width="9.7109375" style="1212" customWidth="1"/>
    <col min="13330" max="13330" width="9.28515625" style="1212" customWidth="1"/>
    <col min="13331" max="13334" width="8.7109375" style="1212" customWidth="1"/>
    <col min="13335" max="13337" width="9.7109375" style="1212" customWidth="1"/>
    <col min="13338" max="13339" width="10.140625" style="1212" customWidth="1"/>
    <col min="13340" max="13340" width="9.7109375" style="1212" customWidth="1"/>
    <col min="13341" max="13363" width="12.7109375" style="1212" customWidth="1"/>
    <col min="13364" max="13364" width="14.140625" style="1212" customWidth="1"/>
    <col min="13365" max="13370" width="0" style="1212" hidden="1" customWidth="1"/>
    <col min="13371" max="13374" width="12.140625" style="1212" customWidth="1"/>
    <col min="13375" max="13568" width="11.42578125" style="1212"/>
    <col min="13569" max="13569" width="30.5703125" style="1212" customWidth="1"/>
    <col min="13570" max="13570" width="15.7109375" style="1212" customWidth="1"/>
    <col min="13571" max="13571" width="10.5703125" style="1212" customWidth="1"/>
    <col min="13572" max="13574" width="10.85546875" style="1212" customWidth="1"/>
    <col min="13575" max="13576" width="11.28515625" style="1212" customWidth="1"/>
    <col min="13577" max="13577" width="10.5703125" style="1212" customWidth="1"/>
    <col min="13578" max="13578" width="9.7109375" style="1212" customWidth="1"/>
    <col min="13579" max="13580" width="10.140625" style="1212" customWidth="1"/>
    <col min="13581" max="13581" width="11.28515625" style="1212" customWidth="1"/>
    <col min="13582" max="13585" width="9.7109375" style="1212" customWidth="1"/>
    <col min="13586" max="13586" width="9.28515625" style="1212" customWidth="1"/>
    <col min="13587" max="13590" width="8.7109375" style="1212" customWidth="1"/>
    <col min="13591" max="13593" width="9.7109375" style="1212" customWidth="1"/>
    <col min="13594" max="13595" width="10.140625" style="1212" customWidth="1"/>
    <col min="13596" max="13596" width="9.7109375" style="1212" customWidth="1"/>
    <col min="13597" max="13619" width="12.7109375" style="1212" customWidth="1"/>
    <col min="13620" max="13620" width="14.140625" style="1212" customWidth="1"/>
    <col min="13621" max="13626" width="0" style="1212" hidden="1" customWidth="1"/>
    <col min="13627" max="13630" width="12.140625" style="1212" customWidth="1"/>
    <col min="13631" max="13824" width="11.42578125" style="1212"/>
    <col min="13825" max="13825" width="30.5703125" style="1212" customWidth="1"/>
    <col min="13826" max="13826" width="15.7109375" style="1212" customWidth="1"/>
    <col min="13827" max="13827" width="10.5703125" style="1212" customWidth="1"/>
    <col min="13828" max="13830" width="10.85546875" style="1212" customWidth="1"/>
    <col min="13831" max="13832" width="11.28515625" style="1212" customWidth="1"/>
    <col min="13833" max="13833" width="10.5703125" style="1212" customWidth="1"/>
    <col min="13834" max="13834" width="9.7109375" style="1212" customWidth="1"/>
    <col min="13835" max="13836" width="10.140625" style="1212" customWidth="1"/>
    <col min="13837" max="13837" width="11.28515625" style="1212" customWidth="1"/>
    <col min="13838" max="13841" width="9.7109375" style="1212" customWidth="1"/>
    <col min="13842" max="13842" width="9.28515625" style="1212" customWidth="1"/>
    <col min="13843" max="13846" width="8.7109375" style="1212" customWidth="1"/>
    <col min="13847" max="13849" width="9.7109375" style="1212" customWidth="1"/>
    <col min="13850" max="13851" width="10.140625" style="1212" customWidth="1"/>
    <col min="13852" max="13852" width="9.7109375" style="1212" customWidth="1"/>
    <col min="13853" max="13875" width="12.7109375" style="1212" customWidth="1"/>
    <col min="13876" max="13876" width="14.140625" style="1212" customWidth="1"/>
    <col min="13877" max="13882" width="0" style="1212" hidden="1" customWidth="1"/>
    <col min="13883" max="13886" width="12.140625" style="1212" customWidth="1"/>
    <col min="13887" max="14080" width="11.42578125" style="1212"/>
    <col min="14081" max="14081" width="30.5703125" style="1212" customWidth="1"/>
    <col min="14082" max="14082" width="15.7109375" style="1212" customWidth="1"/>
    <col min="14083" max="14083" width="10.5703125" style="1212" customWidth="1"/>
    <col min="14084" max="14086" width="10.85546875" style="1212" customWidth="1"/>
    <col min="14087" max="14088" width="11.28515625" style="1212" customWidth="1"/>
    <col min="14089" max="14089" width="10.5703125" style="1212" customWidth="1"/>
    <col min="14090" max="14090" width="9.7109375" style="1212" customWidth="1"/>
    <col min="14091" max="14092" width="10.140625" style="1212" customWidth="1"/>
    <col min="14093" max="14093" width="11.28515625" style="1212" customWidth="1"/>
    <col min="14094" max="14097" width="9.7109375" style="1212" customWidth="1"/>
    <col min="14098" max="14098" width="9.28515625" style="1212" customWidth="1"/>
    <col min="14099" max="14102" width="8.7109375" style="1212" customWidth="1"/>
    <col min="14103" max="14105" width="9.7109375" style="1212" customWidth="1"/>
    <col min="14106" max="14107" width="10.140625" style="1212" customWidth="1"/>
    <col min="14108" max="14108" width="9.7109375" style="1212" customWidth="1"/>
    <col min="14109" max="14131" width="12.7109375" style="1212" customWidth="1"/>
    <col min="14132" max="14132" width="14.140625" style="1212" customWidth="1"/>
    <col min="14133" max="14138" width="0" style="1212" hidden="1" customWidth="1"/>
    <col min="14139" max="14142" width="12.140625" style="1212" customWidth="1"/>
    <col min="14143" max="14336" width="11.42578125" style="1212"/>
    <col min="14337" max="14337" width="30.5703125" style="1212" customWidth="1"/>
    <col min="14338" max="14338" width="15.7109375" style="1212" customWidth="1"/>
    <col min="14339" max="14339" width="10.5703125" style="1212" customWidth="1"/>
    <col min="14340" max="14342" width="10.85546875" style="1212" customWidth="1"/>
    <col min="14343" max="14344" width="11.28515625" style="1212" customWidth="1"/>
    <col min="14345" max="14345" width="10.5703125" style="1212" customWidth="1"/>
    <col min="14346" max="14346" width="9.7109375" style="1212" customWidth="1"/>
    <col min="14347" max="14348" width="10.140625" style="1212" customWidth="1"/>
    <col min="14349" max="14349" width="11.28515625" style="1212" customWidth="1"/>
    <col min="14350" max="14353" width="9.7109375" style="1212" customWidth="1"/>
    <col min="14354" max="14354" width="9.28515625" style="1212" customWidth="1"/>
    <col min="14355" max="14358" width="8.7109375" style="1212" customWidth="1"/>
    <col min="14359" max="14361" width="9.7109375" style="1212" customWidth="1"/>
    <col min="14362" max="14363" width="10.140625" style="1212" customWidth="1"/>
    <col min="14364" max="14364" width="9.7109375" style="1212" customWidth="1"/>
    <col min="14365" max="14387" width="12.7109375" style="1212" customWidth="1"/>
    <col min="14388" max="14388" width="14.140625" style="1212" customWidth="1"/>
    <col min="14389" max="14394" width="0" style="1212" hidden="1" customWidth="1"/>
    <col min="14395" max="14398" width="12.140625" style="1212" customWidth="1"/>
    <col min="14399" max="14592" width="11.42578125" style="1212"/>
    <col min="14593" max="14593" width="30.5703125" style="1212" customWidth="1"/>
    <col min="14594" max="14594" width="15.7109375" style="1212" customWidth="1"/>
    <col min="14595" max="14595" width="10.5703125" style="1212" customWidth="1"/>
    <col min="14596" max="14598" width="10.85546875" style="1212" customWidth="1"/>
    <col min="14599" max="14600" width="11.28515625" style="1212" customWidth="1"/>
    <col min="14601" max="14601" width="10.5703125" style="1212" customWidth="1"/>
    <col min="14602" max="14602" width="9.7109375" style="1212" customWidth="1"/>
    <col min="14603" max="14604" width="10.140625" style="1212" customWidth="1"/>
    <col min="14605" max="14605" width="11.28515625" style="1212" customWidth="1"/>
    <col min="14606" max="14609" width="9.7109375" style="1212" customWidth="1"/>
    <col min="14610" max="14610" width="9.28515625" style="1212" customWidth="1"/>
    <col min="14611" max="14614" width="8.7109375" style="1212" customWidth="1"/>
    <col min="14615" max="14617" width="9.7109375" style="1212" customWidth="1"/>
    <col min="14618" max="14619" width="10.140625" style="1212" customWidth="1"/>
    <col min="14620" max="14620" width="9.7109375" style="1212" customWidth="1"/>
    <col min="14621" max="14643" width="12.7109375" style="1212" customWidth="1"/>
    <col min="14644" max="14644" width="14.140625" style="1212" customWidth="1"/>
    <col min="14645" max="14650" width="0" style="1212" hidden="1" customWidth="1"/>
    <col min="14651" max="14654" width="12.140625" style="1212" customWidth="1"/>
    <col min="14655" max="14848" width="11.42578125" style="1212"/>
    <col min="14849" max="14849" width="30.5703125" style="1212" customWidth="1"/>
    <col min="14850" max="14850" width="15.7109375" style="1212" customWidth="1"/>
    <col min="14851" max="14851" width="10.5703125" style="1212" customWidth="1"/>
    <col min="14852" max="14854" width="10.85546875" style="1212" customWidth="1"/>
    <col min="14855" max="14856" width="11.28515625" style="1212" customWidth="1"/>
    <col min="14857" max="14857" width="10.5703125" style="1212" customWidth="1"/>
    <col min="14858" max="14858" width="9.7109375" style="1212" customWidth="1"/>
    <col min="14859" max="14860" width="10.140625" style="1212" customWidth="1"/>
    <col min="14861" max="14861" width="11.28515625" style="1212" customWidth="1"/>
    <col min="14862" max="14865" width="9.7109375" style="1212" customWidth="1"/>
    <col min="14866" max="14866" width="9.28515625" style="1212" customWidth="1"/>
    <col min="14867" max="14870" width="8.7109375" style="1212" customWidth="1"/>
    <col min="14871" max="14873" width="9.7109375" style="1212" customWidth="1"/>
    <col min="14874" max="14875" width="10.140625" style="1212" customWidth="1"/>
    <col min="14876" max="14876" width="9.7109375" style="1212" customWidth="1"/>
    <col min="14877" max="14899" width="12.7109375" style="1212" customWidth="1"/>
    <col min="14900" max="14900" width="14.140625" style="1212" customWidth="1"/>
    <col min="14901" max="14906" width="0" style="1212" hidden="1" customWidth="1"/>
    <col min="14907" max="14910" width="12.140625" style="1212" customWidth="1"/>
    <col min="14911" max="15104" width="11.42578125" style="1212"/>
    <col min="15105" max="15105" width="30.5703125" style="1212" customWidth="1"/>
    <col min="15106" max="15106" width="15.7109375" style="1212" customWidth="1"/>
    <col min="15107" max="15107" width="10.5703125" style="1212" customWidth="1"/>
    <col min="15108" max="15110" width="10.85546875" style="1212" customWidth="1"/>
    <col min="15111" max="15112" width="11.28515625" style="1212" customWidth="1"/>
    <col min="15113" max="15113" width="10.5703125" style="1212" customWidth="1"/>
    <col min="15114" max="15114" width="9.7109375" style="1212" customWidth="1"/>
    <col min="15115" max="15116" width="10.140625" style="1212" customWidth="1"/>
    <col min="15117" max="15117" width="11.28515625" style="1212" customWidth="1"/>
    <col min="15118" max="15121" width="9.7109375" style="1212" customWidth="1"/>
    <col min="15122" max="15122" width="9.28515625" style="1212" customWidth="1"/>
    <col min="15123" max="15126" width="8.7109375" style="1212" customWidth="1"/>
    <col min="15127" max="15129" width="9.7109375" style="1212" customWidth="1"/>
    <col min="15130" max="15131" width="10.140625" style="1212" customWidth="1"/>
    <col min="15132" max="15132" width="9.7109375" style="1212" customWidth="1"/>
    <col min="15133" max="15155" width="12.7109375" style="1212" customWidth="1"/>
    <col min="15156" max="15156" width="14.140625" style="1212" customWidth="1"/>
    <col min="15157" max="15162" width="0" style="1212" hidden="1" customWidth="1"/>
    <col min="15163" max="15166" width="12.140625" style="1212" customWidth="1"/>
    <col min="15167" max="15360" width="11.42578125" style="1212"/>
    <col min="15361" max="15361" width="30.5703125" style="1212" customWidth="1"/>
    <col min="15362" max="15362" width="15.7109375" style="1212" customWidth="1"/>
    <col min="15363" max="15363" width="10.5703125" style="1212" customWidth="1"/>
    <col min="15364" max="15366" width="10.85546875" style="1212" customWidth="1"/>
    <col min="15367" max="15368" width="11.28515625" style="1212" customWidth="1"/>
    <col min="15369" max="15369" width="10.5703125" style="1212" customWidth="1"/>
    <col min="15370" max="15370" width="9.7109375" style="1212" customWidth="1"/>
    <col min="15371" max="15372" width="10.140625" style="1212" customWidth="1"/>
    <col min="15373" max="15373" width="11.28515625" style="1212" customWidth="1"/>
    <col min="15374" max="15377" width="9.7109375" style="1212" customWidth="1"/>
    <col min="15378" max="15378" width="9.28515625" style="1212" customWidth="1"/>
    <col min="15379" max="15382" width="8.7109375" style="1212" customWidth="1"/>
    <col min="15383" max="15385" width="9.7109375" style="1212" customWidth="1"/>
    <col min="15386" max="15387" width="10.140625" style="1212" customWidth="1"/>
    <col min="15388" max="15388" width="9.7109375" style="1212" customWidth="1"/>
    <col min="15389" max="15411" width="12.7109375" style="1212" customWidth="1"/>
    <col min="15412" max="15412" width="14.140625" style="1212" customWidth="1"/>
    <col min="15413" max="15418" width="0" style="1212" hidden="1" customWidth="1"/>
    <col min="15419" max="15422" width="12.140625" style="1212" customWidth="1"/>
    <col min="15423" max="15616" width="11.42578125" style="1212"/>
    <col min="15617" max="15617" width="30.5703125" style="1212" customWidth="1"/>
    <col min="15618" max="15618" width="15.7109375" style="1212" customWidth="1"/>
    <col min="15619" max="15619" width="10.5703125" style="1212" customWidth="1"/>
    <col min="15620" max="15622" width="10.85546875" style="1212" customWidth="1"/>
    <col min="15623" max="15624" width="11.28515625" style="1212" customWidth="1"/>
    <col min="15625" max="15625" width="10.5703125" style="1212" customWidth="1"/>
    <col min="15626" max="15626" width="9.7109375" style="1212" customWidth="1"/>
    <col min="15627" max="15628" width="10.140625" style="1212" customWidth="1"/>
    <col min="15629" max="15629" width="11.28515625" style="1212" customWidth="1"/>
    <col min="15630" max="15633" width="9.7109375" style="1212" customWidth="1"/>
    <col min="15634" max="15634" width="9.28515625" style="1212" customWidth="1"/>
    <col min="15635" max="15638" width="8.7109375" style="1212" customWidth="1"/>
    <col min="15639" max="15641" width="9.7109375" style="1212" customWidth="1"/>
    <col min="15642" max="15643" width="10.140625" style="1212" customWidth="1"/>
    <col min="15644" max="15644" width="9.7109375" style="1212" customWidth="1"/>
    <col min="15645" max="15667" width="12.7109375" style="1212" customWidth="1"/>
    <col min="15668" max="15668" width="14.140625" style="1212" customWidth="1"/>
    <col min="15669" max="15674" width="0" style="1212" hidden="1" customWidth="1"/>
    <col min="15675" max="15678" width="12.140625" style="1212" customWidth="1"/>
    <col min="15679" max="15872" width="11.42578125" style="1212"/>
    <col min="15873" max="15873" width="30.5703125" style="1212" customWidth="1"/>
    <col min="15874" max="15874" width="15.7109375" style="1212" customWidth="1"/>
    <col min="15875" max="15875" width="10.5703125" style="1212" customWidth="1"/>
    <col min="15876" max="15878" width="10.85546875" style="1212" customWidth="1"/>
    <col min="15879" max="15880" width="11.28515625" style="1212" customWidth="1"/>
    <col min="15881" max="15881" width="10.5703125" style="1212" customWidth="1"/>
    <col min="15882" max="15882" width="9.7109375" style="1212" customWidth="1"/>
    <col min="15883" max="15884" width="10.140625" style="1212" customWidth="1"/>
    <col min="15885" max="15885" width="11.28515625" style="1212" customWidth="1"/>
    <col min="15886" max="15889" width="9.7109375" style="1212" customWidth="1"/>
    <col min="15890" max="15890" width="9.28515625" style="1212" customWidth="1"/>
    <col min="15891" max="15894" width="8.7109375" style="1212" customWidth="1"/>
    <col min="15895" max="15897" width="9.7109375" style="1212" customWidth="1"/>
    <col min="15898" max="15899" width="10.140625" style="1212" customWidth="1"/>
    <col min="15900" max="15900" width="9.7109375" style="1212" customWidth="1"/>
    <col min="15901" max="15923" width="12.7109375" style="1212" customWidth="1"/>
    <col min="15924" max="15924" width="14.140625" style="1212" customWidth="1"/>
    <col min="15925" max="15930" width="0" style="1212" hidden="1" customWidth="1"/>
    <col min="15931" max="15934" width="12.140625" style="1212" customWidth="1"/>
    <col min="15935" max="16128" width="11.42578125" style="1212"/>
    <col min="16129" max="16129" width="30.5703125" style="1212" customWidth="1"/>
    <col min="16130" max="16130" width="15.7109375" style="1212" customWidth="1"/>
    <col min="16131" max="16131" width="10.5703125" style="1212" customWidth="1"/>
    <col min="16132" max="16134" width="10.85546875" style="1212" customWidth="1"/>
    <col min="16135" max="16136" width="11.28515625" style="1212" customWidth="1"/>
    <col min="16137" max="16137" width="10.5703125" style="1212" customWidth="1"/>
    <col min="16138" max="16138" width="9.7109375" style="1212" customWidth="1"/>
    <col min="16139" max="16140" width="10.140625" style="1212" customWidth="1"/>
    <col min="16141" max="16141" width="11.28515625" style="1212" customWidth="1"/>
    <col min="16142" max="16145" width="9.7109375" style="1212" customWidth="1"/>
    <col min="16146" max="16146" width="9.28515625" style="1212" customWidth="1"/>
    <col min="16147" max="16150" width="8.7109375" style="1212" customWidth="1"/>
    <col min="16151" max="16153" width="9.7109375" style="1212" customWidth="1"/>
    <col min="16154" max="16155" width="10.140625" style="1212" customWidth="1"/>
    <col min="16156" max="16156" width="9.7109375" style="1212" customWidth="1"/>
    <col min="16157" max="16179" width="12.7109375" style="1212" customWidth="1"/>
    <col min="16180" max="16180" width="14.140625" style="1212" customWidth="1"/>
    <col min="16181" max="16186" width="0" style="1212" hidden="1" customWidth="1"/>
    <col min="16187" max="16190" width="12.140625" style="1212" customWidth="1"/>
    <col min="16191" max="16384" width="11.42578125" style="1212"/>
  </cols>
  <sheetData>
    <row r="1" spans="1:57" s="1186" customFormat="1" ht="12.75" customHeight="1" x14ac:dyDescent="0.15">
      <c r="A1" s="1184" t="s">
        <v>0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</row>
    <row r="2" spans="1:57" s="1186" customFormat="1" ht="12.75" customHeight="1" x14ac:dyDescent="0.15">
      <c r="A2" s="1184" t="str">
        <f>CONCATENATE("COMUNA: ",[5]NOMBRE!B2," - ","( ",[5]NOMBRE!C2,[5]NOMBRE!D2,[5]NOMBRE!E2,[5]NOMBRE!F2,[5]NOMBRE!G2," )")</f>
        <v>COMUNA: LINARES  - ( 07401 )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</row>
    <row r="3" spans="1:57" s="1186" customFormat="1" ht="12.75" customHeight="1" x14ac:dyDescent="0.2">
      <c r="A3" s="1184" t="str">
        <f>CONCATENATE("ESTABLECIMIENTO: ",[5]NOMBRE!B3," - ","( ",[5]NOMBRE!C3,[5]NOMBRE!D3,[5]NOMBRE!E3,[5]NOMBRE!F3,[5]NOMBRE!G3," )")</f>
        <v>ESTABLECIMIENTO: HOSPITAL DE LINARES  - ( 16108 )</v>
      </c>
      <c r="B3" s="1185"/>
      <c r="C3" s="1185"/>
      <c r="D3" s="1187"/>
      <c r="E3" s="1185"/>
      <c r="F3" s="1185"/>
      <c r="G3" s="1185"/>
      <c r="H3" s="1185"/>
      <c r="I3" s="1185"/>
      <c r="J3" s="1185"/>
      <c r="K3" s="1185"/>
    </row>
    <row r="4" spans="1:57" s="1186" customFormat="1" ht="12.75" customHeight="1" x14ac:dyDescent="0.15">
      <c r="A4" s="1184" t="str">
        <f>CONCATENATE("MES: ",[5]NOMBRE!B6," - ","( ",[5]NOMBRE!C6,[5]NOMBRE!D6," )")</f>
        <v>MES: NOVIEMBRE - ( 11 )</v>
      </c>
      <c r="B4" s="1185"/>
      <c r="C4" s="1185"/>
      <c r="D4" s="1185"/>
      <c r="E4" s="1185"/>
      <c r="F4" s="1185"/>
      <c r="G4" s="1185"/>
      <c r="H4" s="1185"/>
      <c r="I4" s="1185"/>
      <c r="J4" s="1185"/>
      <c r="K4" s="1185"/>
    </row>
    <row r="5" spans="1:57" s="1186" customFormat="1" ht="12.75" customHeight="1" x14ac:dyDescent="0.15">
      <c r="A5" s="1188" t="str">
        <f>CONCATENATE("AÑO: ",[5]NOMBRE!B7)</f>
        <v>AÑO: 2013</v>
      </c>
      <c r="B5" s="1185"/>
      <c r="C5" s="1185"/>
      <c r="D5" s="1185"/>
      <c r="E5" s="1185"/>
      <c r="F5" s="1185"/>
      <c r="G5" s="1185"/>
      <c r="H5" s="1185"/>
      <c r="I5" s="1185"/>
      <c r="J5" s="1185"/>
      <c r="K5" s="1185"/>
    </row>
    <row r="6" spans="1:57" s="1190" customFormat="1" ht="39.950000000000003" customHeight="1" x14ac:dyDescent="0.2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1189"/>
      <c r="Q6" s="1189"/>
      <c r="R6" s="1189"/>
      <c r="S6" s="1189"/>
      <c r="T6" s="1189"/>
      <c r="U6" s="1189"/>
      <c r="V6" s="1189"/>
      <c r="W6" s="1186"/>
      <c r="AX6" s="1191"/>
      <c r="AY6" s="1191"/>
    </row>
    <row r="7" spans="1:57" s="1190" customFormat="1" ht="39.950000000000003" customHeight="1" x14ac:dyDescent="0.2">
      <c r="A7" s="1357" t="s">
        <v>6</v>
      </c>
      <c r="B7" s="1236"/>
      <c r="C7" s="1236"/>
      <c r="D7" s="1236"/>
      <c r="E7" s="1236"/>
      <c r="F7" s="1340"/>
      <c r="G7" s="1341"/>
      <c r="H7" s="1341"/>
      <c r="I7" s="1398"/>
      <c r="J7" s="1398"/>
      <c r="K7" s="1398"/>
      <c r="L7" s="1398"/>
      <c r="M7" s="1398"/>
      <c r="N7" s="1398"/>
      <c r="O7" s="1398"/>
      <c r="P7" s="1189"/>
      <c r="Q7" s="1189"/>
      <c r="R7" s="1189"/>
      <c r="S7" s="1189"/>
      <c r="T7" s="1189"/>
      <c r="U7" s="1189"/>
      <c r="V7" s="1189"/>
      <c r="W7" s="1186"/>
      <c r="AX7" s="1191"/>
      <c r="AY7" s="1191"/>
    </row>
    <row r="8" spans="1:57" s="1190" customFormat="1" ht="13.5" customHeight="1" x14ac:dyDescent="0.2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1398"/>
      <c r="J8" s="1398"/>
      <c r="K8" s="1398"/>
      <c r="L8" s="1398"/>
      <c r="M8" s="1398"/>
      <c r="N8" s="1398"/>
      <c r="O8" s="1398"/>
      <c r="P8" s="1189"/>
      <c r="Q8" s="1189"/>
      <c r="R8" s="1189"/>
      <c r="S8" s="1189"/>
      <c r="T8" s="1189"/>
      <c r="U8" s="1189"/>
      <c r="V8" s="1189"/>
      <c r="W8" s="1186"/>
      <c r="AX8" s="1191"/>
      <c r="AY8" s="1191"/>
    </row>
    <row r="9" spans="1:57" s="1190" customFormat="1" ht="32.25" customHeight="1" x14ac:dyDescent="0.2">
      <c r="A9" s="1418"/>
      <c r="B9" s="1419"/>
      <c r="C9" s="1399" t="s">
        <v>10</v>
      </c>
      <c r="D9" s="1295" t="s">
        <v>11</v>
      </c>
      <c r="E9" s="1342" t="s">
        <v>12</v>
      </c>
      <c r="F9" s="1399" t="s">
        <v>10</v>
      </c>
      <c r="G9" s="1295" t="s">
        <v>11</v>
      </c>
      <c r="H9" s="1342" t="s">
        <v>12</v>
      </c>
      <c r="I9" s="1398"/>
      <c r="J9" s="1398"/>
      <c r="K9" s="1398"/>
      <c r="L9" s="1398"/>
      <c r="M9" s="1398"/>
      <c r="N9" s="1398"/>
      <c r="O9" s="1398"/>
      <c r="P9" s="1189"/>
      <c r="Q9" s="1189"/>
      <c r="R9" s="1189"/>
      <c r="S9" s="1189"/>
      <c r="T9" s="1189"/>
      <c r="U9" s="1189"/>
      <c r="V9" s="1189"/>
      <c r="W9" s="1186"/>
      <c r="AX9" s="1191"/>
      <c r="AY9" s="1191"/>
    </row>
    <row r="10" spans="1:57" s="1190" customFormat="1" ht="13.5" customHeight="1" x14ac:dyDescent="0.2">
      <c r="A10" s="1457" t="s">
        <v>13</v>
      </c>
      <c r="B10" s="1343" t="s">
        <v>14</v>
      </c>
      <c r="C10" s="1242">
        <f>SUM(D10:E10)</f>
        <v>0</v>
      </c>
      <c r="D10" s="1245"/>
      <c r="E10" s="1202"/>
      <c r="F10" s="1242">
        <f>SUM(G10:H10)</f>
        <v>0</v>
      </c>
      <c r="G10" s="1245"/>
      <c r="H10" s="1202"/>
      <c r="I10" s="1379" t="str">
        <f>$BA10&amp;$BB10&amp;""</f>
        <v/>
      </c>
      <c r="J10" s="1398"/>
      <c r="K10" s="1398"/>
      <c r="L10" s="1398"/>
      <c r="M10" s="1398"/>
      <c r="N10" s="1398"/>
      <c r="O10" s="1398"/>
      <c r="P10" s="1189"/>
      <c r="Q10" s="1189"/>
      <c r="R10" s="1189"/>
      <c r="S10" s="1189"/>
      <c r="T10" s="1189"/>
      <c r="U10" s="1189"/>
      <c r="V10" s="1189"/>
      <c r="W10" s="1186"/>
      <c r="AX10" s="1191"/>
      <c r="AY10" s="1191"/>
      <c r="BA10" s="1377" t="str">
        <f>IF($D10+$E10&lt;&gt;$C10,"NO ALTERE LAS FORMULAS, la suma de Hombres y Mujeres NO es igual al Total.","")</f>
        <v/>
      </c>
      <c r="BB10" s="1377" t="str">
        <f>IF($G10+$H10&lt;&gt;$F10,"NO ALTERE LAS FORMULAS, la suma de Hombres y Mujeres NO es igual al Total.","")</f>
        <v/>
      </c>
      <c r="BC10" s="1377"/>
      <c r="BD10" s="1378">
        <f>IF($D10+$E10&lt;&gt;$C10,1,0)</f>
        <v>0</v>
      </c>
      <c r="BE10" s="1378">
        <f>IF($G10+$H10&lt;&gt;$F10,1,0)</f>
        <v>0</v>
      </c>
    </row>
    <row r="11" spans="1:57" s="1190" customFormat="1" ht="13.5" customHeight="1" x14ac:dyDescent="0.2">
      <c r="A11" s="1458"/>
      <c r="B11" s="1344" t="s">
        <v>16</v>
      </c>
      <c r="C11" s="1203">
        <f>SUM(D11:E11)</f>
        <v>0</v>
      </c>
      <c r="D11" s="1204"/>
      <c r="E11" s="1231"/>
      <c r="F11" s="1203">
        <f>SUM(G11:H11)</f>
        <v>0</v>
      </c>
      <c r="G11" s="1197"/>
      <c r="H11" s="1345"/>
      <c r="I11" s="1379" t="str">
        <f>$BA11&amp;$BB11&amp;""</f>
        <v/>
      </c>
      <c r="J11" s="1398"/>
      <c r="K11" s="1398"/>
      <c r="L11" s="1398"/>
      <c r="M11" s="1398"/>
      <c r="N11" s="1398"/>
      <c r="O11" s="1398"/>
      <c r="P11" s="1189"/>
      <c r="Q11" s="1189"/>
      <c r="R11" s="1189"/>
      <c r="S11" s="1189"/>
      <c r="T11" s="1189"/>
      <c r="U11" s="1189"/>
      <c r="V11" s="1189"/>
      <c r="W11" s="1186"/>
      <c r="AX11" s="1191"/>
      <c r="AY11" s="1191"/>
      <c r="BA11" s="1377" t="str">
        <f>IF($D11+$E11&lt;&gt;$C11,"NO ALTERE LAS FORMULAS, la suma de Hombres y Mujeres NO es igual al Total.","")</f>
        <v/>
      </c>
      <c r="BB11" s="1377" t="str">
        <f>IF($G11+$H11&lt;&gt;$F11,"NO ALTERE LAS FORMULAS, la suma de Hombres y Mujeres NO es igual al Total.","")</f>
        <v/>
      </c>
      <c r="BC11" s="1377"/>
      <c r="BD11" s="1378">
        <f>IF($D11+$E11&lt;&gt;$C11,1,0)</f>
        <v>0</v>
      </c>
      <c r="BE11" s="1378">
        <f>IF($G11+$H11&lt;&gt;$F11,1,0)</f>
        <v>0</v>
      </c>
    </row>
    <row r="12" spans="1:57" s="1190" customFormat="1" ht="13.5" customHeight="1" x14ac:dyDescent="0.2">
      <c r="A12" s="1457" t="s">
        <v>17</v>
      </c>
      <c r="B12" s="1343" t="s">
        <v>14</v>
      </c>
      <c r="C12" s="1242">
        <f>SUM(D12:E12)</f>
        <v>0</v>
      </c>
      <c r="D12" s="1245"/>
      <c r="E12" s="1202"/>
      <c r="F12" s="1242">
        <f>SUM(G12:H12)</f>
        <v>0</v>
      </c>
      <c r="G12" s="1245"/>
      <c r="H12" s="1202"/>
      <c r="I12" s="1379" t="str">
        <f>$BA12&amp;$BB12&amp;""</f>
        <v/>
      </c>
      <c r="J12" s="1398"/>
      <c r="K12" s="1398"/>
      <c r="L12" s="1398"/>
      <c r="M12" s="1398"/>
      <c r="N12" s="1398"/>
      <c r="O12" s="1398"/>
      <c r="P12" s="1189"/>
      <c r="Q12" s="1189"/>
      <c r="R12" s="1189"/>
      <c r="S12" s="1189"/>
      <c r="T12" s="1189"/>
      <c r="U12" s="1189"/>
      <c r="V12" s="1189"/>
      <c r="W12" s="1186"/>
      <c r="AX12" s="1191"/>
      <c r="AY12" s="1191"/>
      <c r="BA12" s="1377" t="str">
        <f>IF($D12+$E12&lt;&gt;$C12,"NO ALTERE LAS FORMULAS, la suma de Hombres y Mujeres NO es igual al Total.","")</f>
        <v/>
      </c>
      <c r="BB12" s="1377" t="str">
        <f>IF($G12+$H12&lt;&gt;$F12,"NO ALTERE LAS FORMULAS, la suma de Hombres y Mujeres NO es igual al Total.","")</f>
        <v/>
      </c>
      <c r="BC12" s="1377"/>
      <c r="BD12" s="1378">
        <f>IF($D12+$E12&lt;&gt;$C12,1,0)</f>
        <v>0</v>
      </c>
      <c r="BE12" s="1378">
        <f>IF($G12+$H12&lt;&gt;$F12,1,0)</f>
        <v>0</v>
      </c>
    </row>
    <row r="13" spans="1:57" s="1190" customFormat="1" ht="13.5" customHeight="1" x14ac:dyDescent="0.2">
      <c r="A13" s="1458"/>
      <c r="B13" s="1344" t="s">
        <v>16</v>
      </c>
      <c r="C13" s="1203">
        <f>SUM(D13:E13)</f>
        <v>0</v>
      </c>
      <c r="D13" s="1204"/>
      <c r="E13" s="1231"/>
      <c r="F13" s="1203">
        <f>SUM(G13:H13)</f>
        <v>0</v>
      </c>
      <c r="G13" s="1197"/>
      <c r="H13" s="1345"/>
      <c r="I13" s="1379" t="str">
        <f>$BA13&amp;$BB13&amp;""</f>
        <v/>
      </c>
      <c r="J13" s="1398"/>
      <c r="K13" s="1398"/>
      <c r="L13" s="1398"/>
      <c r="M13" s="1398"/>
      <c r="N13" s="1398"/>
      <c r="O13" s="1398"/>
      <c r="P13" s="1189"/>
      <c r="Q13" s="1189"/>
      <c r="R13" s="1189"/>
      <c r="S13" s="1189"/>
      <c r="T13" s="1189"/>
      <c r="U13" s="1189"/>
      <c r="V13" s="1189"/>
      <c r="W13" s="1186"/>
      <c r="AX13" s="1191"/>
      <c r="AY13" s="1191"/>
      <c r="BA13" s="1377" t="str">
        <f>IF($D13+$E13&lt;&gt;$C13,"NO ALTERE LAS FORMULAS, la suma de Hombres y Mujeres NO es igual al Total.","")</f>
        <v/>
      </c>
      <c r="BB13" s="1377" t="str">
        <f>IF($G13+$H13&lt;&gt;$F13,"NO ALTERE LAS FORMULAS, la suma de Hombres y Mujeres NO es igual al Total.","")</f>
        <v/>
      </c>
      <c r="BC13" s="1377"/>
      <c r="BD13" s="1378">
        <f>IF($D13+$E13&lt;&gt;$C13,1,0)</f>
        <v>0</v>
      </c>
      <c r="BE13" s="1378">
        <f>IF($G13+$H13&lt;&gt;$F13,1,0)</f>
        <v>0</v>
      </c>
    </row>
    <row r="14" spans="1:57" s="1190" customFormat="1" ht="13.5" customHeight="1" x14ac:dyDescent="0.2">
      <c r="A14" s="1442" t="s">
        <v>18</v>
      </c>
      <c r="B14" s="1443"/>
      <c r="C14" s="1233">
        <f t="shared" ref="C14:H14" si="0">SUM(C10:C13)</f>
        <v>0</v>
      </c>
      <c r="D14" s="1233">
        <f t="shared" si="0"/>
        <v>0</v>
      </c>
      <c r="E14" s="1233">
        <f t="shared" si="0"/>
        <v>0</v>
      </c>
      <c r="F14" s="1233">
        <f t="shared" si="0"/>
        <v>0</v>
      </c>
      <c r="G14" s="1233">
        <f t="shared" si="0"/>
        <v>0</v>
      </c>
      <c r="H14" s="1233">
        <f t="shared" si="0"/>
        <v>0</v>
      </c>
      <c r="I14" s="1189"/>
      <c r="J14" s="1398"/>
      <c r="K14" s="1398"/>
      <c r="L14" s="1398"/>
      <c r="M14" s="1398"/>
      <c r="N14" s="1398"/>
      <c r="O14" s="1398"/>
      <c r="P14" s="1189"/>
      <c r="Q14" s="1189"/>
      <c r="R14" s="1189"/>
      <c r="S14" s="1189"/>
      <c r="T14" s="1189"/>
      <c r="U14" s="1189"/>
      <c r="V14" s="1189"/>
      <c r="W14" s="1186"/>
      <c r="AX14" s="1191"/>
      <c r="AY14" s="1191"/>
    </row>
    <row r="15" spans="1:57" s="1190" customFormat="1" ht="13.5" customHeight="1" x14ac:dyDescent="0.2">
      <c r="A15" s="1347" t="s">
        <v>19</v>
      </c>
      <c r="B15" s="1346"/>
      <c r="C15" s="1278"/>
      <c r="D15" s="1278"/>
      <c r="E15" s="1278"/>
      <c r="F15" s="1278"/>
      <c r="G15" s="1278"/>
      <c r="H15" s="1278"/>
      <c r="I15" s="1398"/>
      <c r="J15" s="1398"/>
      <c r="K15" s="1398"/>
      <c r="L15" s="1398"/>
      <c r="M15" s="1398"/>
      <c r="N15" s="1398"/>
      <c r="O15" s="1398"/>
      <c r="P15" s="1189"/>
      <c r="Q15" s="1189"/>
      <c r="R15" s="1189"/>
      <c r="S15" s="1189"/>
      <c r="T15" s="1189"/>
      <c r="U15" s="1189"/>
      <c r="V15" s="1189"/>
      <c r="W15" s="1186"/>
      <c r="AX15" s="1191"/>
      <c r="AY15" s="1191"/>
    </row>
    <row r="16" spans="1:57" s="1190" customFormat="1" ht="57" customHeight="1" x14ac:dyDescent="0.2">
      <c r="A16" s="1352" t="s">
        <v>20</v>
      </c>
      <c r="B16" s="1183"/>
      <c r="C16" s="1183"/>
      <c r="D16" s="1335"/>
      <c r="E16" s="1179"/>
      <c r="F16" s="1186"/>
      <c r="G16" s="1186"/>
      <c r="H16" s="1186"/>
      <c r="I16" s="1185"/>
      <c r="J16" s="1398"/>
      <c r="K16" s="1398"/>
      <c r="L16" s="1398"/>
      <c r="M16" s="1398"/>
      <c r="N16" s="1398"/>
      <c r="O16" s="1398"/>
      <c r="P16" s="1189"/>
      <c r="Q16" s="1189"/>
      <c r="R16" s="1189"/>
      <c r="S16" s="1189"/>
      <c r="T16" s="1189"/>
      <c r="U16" s="1189"/>
      <c r="V16" s="1189"/>
      <c r="W16" s="1186"/>
      <c r="AX16" s="1191"/>
      <c r="AY16" s="1191"/>
    </row>
    <row r="17" spans="1:58" s="1190" customFormat="1" ht="15.75" customHeight="1" x14ac:dyDescent="0.2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1398"/>
      <c r="K17" s="1398"/>
      <c r="L17" s="1398"/>
      <c r="M17" s="1398"/>
      <c r="N17" s="1398"/>
      <c r="O17" s="1398"/>
      <c r="P17" s="1189"/>
      <c r="Q17" s="1189"/>
      <c r="R17" s="1189"/>
      <c r="S17" s="1189"/>
      <c r="T17" s="1189"/>
      <c r="U17" s="1189"/>
      <c r="V17" s="1189"/>
      <c r="W17" s="1186"/>
      <c r="AX17" s="1191"/>
      <c r="AY17" s="1191"/>
    </row>
    <row r="18" spans="1:58" s="1190" customFormat="1" ht="21.75" customHeight="1" x14ac:dyDescent="0.2">
      <c r="A18" s="1461"/>
      <c r="B18" s="1462"/>
      <c r="C18" s="1421"/>
      <c r="D18" s="1295" t="s">
        <v>24</v>
      </c>
      <c r="E18" s="1195" t="s">
        <v>25</v>
      </c>
      <c r="F18" s="1195" t="s">
        <v>26</v>
      </c>
      <c r="G18" s="1195" t="s">
        <v>27</v>
      </c>
      <c r="H18" s="1195" t="s">
        <v>28</v>
      </c>
      <c r="I18" s="1196" t="s">
        <v>29</v>
      </c>
      <c r="J18" s="1398"/>
      <c r="K18" s="1398"/>
      <c r="L18" s="1398"/>
      <c r="M18" s="1398"/>
      <c r="N18" s="1398"/>
      <c r="O18" s="1398"/>
      <c r="P18" s="1189"/>
      <c r="Q18" s="1189"/>
      <c r="R18" s="1189"/>
      <c r="S18" s="1189"/>
      <c r="T18" s="1189"/>
      <c r="U18" s="1189"/>
      <c r="V18" s="1189"/>
      <c r="W18" s="1186"/>
      <c r="AX18" s="1191"/>
      <c r="AY18" s="1191"/>
    </row>
    <row r="19" spans="1:58" s="1190" customFormat="1" ht="18.75" customHeight="1" x14ac:dyDescent="0.2">
      <c r="A19" s="1402" t="s">
        <v>30</v>
      </c>
      <c r="B19" s="1403"/>
      <c r="C19" s="1336">
        <f>SUM(D19:I19)</f>
        <v>0</v>
      </c>
      <c r="D19" s="1337"/>
      <c r="E19" s="1338"/>
      <c r="F19" s="1338"/>
      <c r="G19" s="1338"/>
      <c r="H19" s="1338"/>
      <c r="I19" s="1339"/>
      <c r="J19" s="1379" t="str">
        <f>$BA19&amp;""</f>
        <v/>
      </c>
      <c r="K19" s="1398"/>
      <c r="L19" s="1398"/>
      <c r="M19" s="1398"/>
      <c r="N19" s="1398"/>
      <c r="O19" s="1398"/>
      <c r="P19" s="1189"/>
      <c r="Q19" s="1189"/>
      <c r="R19" s="1189"/>
      <c r="S19" s="1189"/>
      <c r="T19" s="1189"/>
      <c r="U19" s="1189"/>
      <c r="V19" s="1189"/>
      <c r="W19" s="1186"/>
      <c r="AX19" s="1191"/>
      <c r="AY19" s="1191"/>
      <c r="BA19" s="1377" t="str">
        <f>IF(SUM($D19:$I19)&lt;&gt;$C19,"NO ALTERE LAS FORMULAS, la suma de las edades NO es igual al Total.","")</f>
        <v/>
      </c>
      <c r="BD19" s="1378">
        <f>IF(SUM($D19:$I19)&lt;&gt;$C19,1,0)</f>
        <v>0</v>
      </c>
    </row>
    <row r="20" spans="1:58" s="1206" customFormat="1" ht="13.5" customHeight="1" x14ac:dyDescent="0.2">
      <c r="A20" s="1363" t="s">
        <v>31</v>
      </c>
      <c r="B20" s="1363"/>
      <c r="C20" s="1278"/>
      <c r="D20" s="1364"/>
      <c r="E20" s="1364"/>
      <c r="F20" s="1364"/>
      <c r="G20" s="1364"/>
      <c r="H20" s="1364"/>
      <c r="I20" s="1364"/>
      <c r="J20" s="1365"/>
      <c r="K20" s="1365"/>
      <c r="L20" s="1365"/>
      <c r="M20" s="1365"/>
      <c r="N20" s="1365"/>
      <c r="O20" s="1365"/>
      <c r="P20" s="1366"/>
      <c r="Q20" s="1366"/>
      <c r="R20" s="1366"/>
      <c r="S20" s="1366"/>
      <c r="T20" s="1366"/>
      <c r="U20" s="1366"/>
      <c r="V20" s="1366"/>
      <c r="W20" s="1205"/>
      <c r="AX20" s="1367"/>
      <c r="AY20" s="1367"/>
    </row>
    <row r="21" spans="1:58" s="1178" customFormat="1" ht="55.5" customHeight="1" x14ac:dyDescent="0.25">
      <c r="A21" s="1358" t="s">
        <v>32</v>
      </c>
      <c r="B21" s="1219"/>
      <c r="C21" s="1219"/>
      <c r="D21" s="1219"/>
    </row>
    <row r="22" spans="1:58" s="1178" customFormat="1" ht="38.2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</row>
    <row r="23" spans="1:58" s="1178" customFormat="1" ht="15" customHeight="1" x14ac:dyDescent="0.25">
      <c r="A23" s="1412"/>
      <c r="B23" s="1466"/>
      <c r="C23" s="1412"/>
      <c r="D23" s="1430"/>
      <c r="E23" s="1412"/>
      <c r="F23" s="1433"/>
      <c r="G23" s="1471"/>
      <c r="H23" s="1430"/>
    </row>
    <row r="24" spans="1:58" s="1178" customFormat="1" ht="15" x14ac:dyDescent="0.25">
      <c r="A24" s="1412"/>
      <c r="B24" s="1466"/>
      <c r="C24" s="1413"/>
      <c r="D24" s="1431"/>
      <c r="E24" s="1413"/>
      <c r="F24" s="1434"/>
      <c r="G24" s="1472"/>
      <c r="H24" s="1431"/>
    </row>
    <row r="25" spans="1:58" s="1178" customFormat="1" ht="21" x14ac:dyDescent="0.25">
      <c r="A25" s="1413"/>
      <c r="B25" s="1467"/>
      <c r="C25" s="1193" t="s">
        <v>38</v>
      </c>
      <c r="D25" s="1220" t="s">
        <v>39</v>
      </c>
      <c r="E25" s="1193" t="s">
        <v>11</v>
      </c>
      <c r="F25" s="1256" t="s">
        <v>12</v>
      </c>
      <c r="G25" s="1277" t="s">
        <v>38</v>
      </c>
      <c r="H25" s="1220" t="s">
        <v>40</v>
      </c>
    </row>
    <row r="26" spans="1:58" s="1178" customFormat="1" ht="15" x14ac:dyDescent="0.25">
      <c r="A26" s="1222" t="s">
        <v>41</v>
      </c>
      <c r="B26" s="1223">
        <f>SUM(C26:D26)</f>
        <v>0</v>
      </c>
      <c r="C26" s="1224"/>
      <c r="D26" s="1202"/>
      <c r="E26" s="1273"/>
      <c r="F26" s="1274"/>
      <c r="G26" s="1275"/>
      <c r="H26" s="1276"/>
      <c r="I26" s="1379" t="str">
        <f>$BA26&amp;""&amp;$BB26&amp;""&amp;$BC26&amp;""</f>
        <v/>
      </c>
      <c r="BA26" s="1377" t="str">
        <f>IF($C26+$D26&lt;&gt;$B26,"NO ALTERE LAS FORMULAS, la suma de las edades NO es igual al Total.","")</f>
        <v/>
      </c>
      <c r="BB26" s="1377" t="str">
        <f>IF($B26&lt;&gt;$E26+$F26,"El número TOTAL de solicitudes resueltas NO ES IGUAL a la suma POR SEXO.","")</f>
        <v/>
      </c>
      <c r="BC26" s="1377" t="str">
        <f>IF(AND($B26&lt;&gt;0,SUM($G26:$H26)&lt;&gt;0),"Recuerde que * Registra Establecimiento que resuelve - ** Registra Establecimiento que solicita la Teleasistencia.","")</f>
        <v/>
      </c>
      <c r="BD26" s="1378">
        <f>IF($C26+$D26&lt;&gt;$B26,1,0)</f>
        <v>0</v>
      </c>
      <c r="BE26" s="1378">
        <f>IF($B26&lt;&gt;$E26+$F26,1,0)</f>
        <v>0</v>
      </c>
      <c r="BF26" s="1378">
        <f>IF(AND(B26&lt;&gt;0,SUM(G26:H26)&lt;&gt;0),1,0)</f>
        <v>0</v>
      </c>
    </row>
    <row r="27" spans="1:58" s="1178" customFormat="1" ht="15" x14ac:dyDescent="0.25">
      <c r="A27" s="1226" t="s">
        <v>42</v>
      </c>
      <c r="B27" s="1223">
        <f t="shared" ref="B27:B64" si="1">SUM(C27:D27)</f>
        <v>0</v>
      </c>
      <c r="C27" s="1224"/>
      <c r="D27" s="1225"/>
      <c r="E27" s="1224"/>
      <c r="F27" s="1258"/>
      <c r="G27" s="1262"/>
      <c r="H27" s="1263"/>
      <c r="I27" s="1379" t="str">
        <f t="shared" ref="I27:I66" si="2">$BA27&amp;""&amp;$BB27&amp;""&amp;$BC27&amp;""</f>
        <v/>
      </c>
      <c r="BA27" s="1377" t="str">
        <f t="shared" ref="BA27:BA66" si="3">IF($C27+$D27&lt;&gt;$B27,"NO ALTERE LAS FORMULAS, la suma de las edades NO es igual al Total.","")</f>
        <v/>
      </c>
      <c r="BB27" s="1377" t="str">
        <f t="shared" ref="BB27:BB66" si="4">IF($B27&lt;&gt;$E27+$F27,"El número TOTAL de solicitudes resueltas NO ES IGUAL a la suma POR SEXO.","")</f>
        <v/>
      </c>
      <c r="BC27" s="1377" t="str">
        <f t="shared" ref="BC27:BC66" si="5">IF(AND($B27&lt;&gt;0,SUM($G27:$H27)&lt;&gt;0),"Recuerde que * Registra Establecimiento que resuelve - ** Registra Establecimiento que solicita la Teleasistencia.","")</f>
        <v/>
      </c>
      <c r="BD27" s="1378">
        <f t="shared" ref="BD27:BD66" si="6">IF($C27+$D27&lt;&gt;$B27,1,0)</f>
        <v>0</v>
      </c>
      <c r="BE27" s="1378">
        <f t="shared" ref="BE27:BE66" si="7">IF($B27&lt;&gt;$E27+$F27,1,0)</f>
        <v>0</v>
      </c>
      <c r="BF27" s="1378">
        <f t="shared" ref="BF27:BF66" si="8">IF(AND(B27&lt;&gt;0,SUM(G27:H27)&lt;&gt;0),1,0)</f>
        <v>0</v>
      </c>
    </row>
    <row r="28" spans="1:58" s="1178" customFormat="1" ht="15" x14ac:dyDescent="0.25">
      <c r="A28" s="1226" t="s">
        <v>43</v>
      </c>
      <c r="B28" s="1223">
        <f t="shared" si="1"/>
        <v>0</v>
      </c>
      <c r="C28" s="1224"/>
      <c r="D28" s="1225"/>
      <c r="E28" s="1224"/>
      <c r="F28" s="1258"/>
      <c r="G28" s="1262"/>
      <c r="H28" s="1263"/>
      <c r="I28" s="1379" t="str">
        <f t="shared" si="2"/>
        <v/>
      </c>
      <c r="BA28" s="1377" t="str">
        <f t="shared" si="3"/>
        <v/>
      </c>
      <c r="BB28" s="1377" t="str">
        <f t="shared" si="4"/>
        <v/>
      </c>
      <c r="BC28" s="1377" t="str">
        <f t="shared" si="5"/>
        <v/>
      </c>
      <c r="BD28" s="1378">
        <f t="shared" si="6"/>
        <v>0</v>
      </c>
      <c r="BE28" s="1378">
        <f t="shared" si="7"/>
        <v>0</v>
      </c>
      <c r="BF28" s="1378">
        <f t="shared" si="8"/>
        <v>0</v>
      </c>
    </row>
    <row r="29" spans="1:58" s="1178" customFormat="1" ht="15" x14ac:dyDescent="0.25">
      <c r="A29" s="1226" t="s">
        <v>44</v>
      </c>
      <c r="B29" s="1223">
        <f t="shared" si="1"/>
        <v>0</v>
      </c>
      <c r="C29" s="1224"/>
      <c r="D29" s="1225"/>
      <c r="E29" s="1224"/>
      <c r="F29" s="1258"/>
      <c r="G29" s="1262"/>
      <c r="H29" s="1263"/>
      <c r="I29" s="1379" t="str">
        <f t="shared" si="2"/>
        <v/>
      </c>
      <c r="BA29" s="1377" t="str">
        <f t="shared" si="3"/>
        <v/>
      </c>
      <c r="BB29" s="1377" t="str">
        <f t="shared" si="4"/>
        <v/>
      </c>
      <c r="BC29" s="1377" t="str">
        <f t="shared" si="5"/>
        <v/>
      </c>
      <c r="BD29" s="1378">
        <f t="shared" si="6"/>
        <v>0</v>
      </c>
      <c r="BE29" s="1378">
        <f t="shared" si="7"/>
        <v>0</v>
      </c>
      <c r="BF29" s="1378">
        <f t="shared" si="8"/>
        <v>0</v>
      </c>
    </row>
    <row r="30" spans="1:58" s="1178" customFormat="1" ht="15" x14ac:dyDescent="0.25">
      <c r="A30" s="1226" t="s">
        <v>45</v>
      </c>
      <c r="B30" s="1223">
        <f t="shared" si="1"/>
        <v>0</v>
      </c>
      <c r="C30" s="1224"/>
      <c r="D30" s="1225"/>
      <c r="E30" s="1224"/>
      <c r="F30" s="1258"/>
      <c r="G30" s="1262"/>
      <c r="H30" s="1263"/>
      <c r="I30" s="1379" t="str">
        <f t="shared" si="2"/>
        <v/>
      </c>
      <c r="BA30" s="1377" t="str">
        <f t="shared" si="3"/>
        <v/>
      </c>
      <c r="BB30" s="1377" t="str">
        <f t="shared" si="4"/>
        <v/>
      </c>
      <c r="BC30" s="1377" t="str">
        <f t="shared" si="5"/>
        <v/>
      </c>
      <c r="BD30" s="1378">
        <f t="shared" si="6"/>
        <v>0</v>
      </c>
      <c r="BE30" s="1378">
        <f t="shared" si="7"/>
        <v>0</v>
      </c>
      <c r="BF30" s="1378">
        <f t="shared" si="8"/>
        <v>0</v>
      </c>
    </row>
    <row r="31" spans="1:58" s="1178" customFormat="1" ht="15" x14ac:dyDescent="0.25">
      <c r="A31" s="1226" t="s">
        <v>46</v>
      </c>
      <c r="B31" s="1223">
        <f t="shared" si="1"/>
        <v>0</v>
      </c>
      <c r="C31" s="1224"/>
      <c r="D31" s="1225"/>
      <c r="E31" s="1224"/>
      <c r="F31" s="1258"/>
      <c r="G31" s="1262"/>
      <c r="H31" s="1263"/>
      <c r="I31" s="1379" t="str">
        <f t="shared" si="2"/>
        <v/>
      </c>
      <c r="BA31" s="1377" t="str">
        <f t="shared" si="3"/>
        <v/>
      </c>
      <c r="BB31" s="1377" t="str">
        <f t="shared" si="4"/>
        <v/>
      </c>
      <c r="BC31" s="1377" t="str">
        <f t="shared" si="5"/>
        <v/>
      </c>
      <c r="BD31" s="1378">
        <f t="shared" si="6"/>
        <v>0</v>
      </c>
      <c r="BE31" s="1378">
        <f t="shared" si="7"/>
        <v>0</v>
      </c>
      <c r="BF31" s="1378">
        <f t="shared" si="8"/>
        <v>0</v>
      </c>
    </row>
    <row r="32" spans="1:58" s="1178" customFormat="1" ht="15" x14ac:dyDescent="0.25">
      <c r="A32" s="1226" t="s">
        <v>47</v>
      </c>
      <c r="B32" s="1223">
        <f t="shared" si="1"/>
        <v>0</v>
      </c>
      <c r="C32" s="1224"/>
      <c r="D32" s="1225"/>
      <c r="E32" s="1224"/>
      <c r="F32" s="1258"/>
      <c r="G32" s="1262"/>
      <c r="H32" s="1263"/>
      <c r="I32" s="1379" t="str">
        <f t="shared" si="2"/>
        <v/>
      </c>
      <c r="BA32" s="1377" t="str">
        <f t="shared" si="3"/>
        <v/>
      </c>
      <c r="BB32" s="1377" t="str">
        <f t="shared" si="4"/>
        <v/>
      </c>
      <c r="BC32" s="1377" t="str">
        <f t="shared" si="5"/>
        <v/>
      </c>
      <c r="BD32" s="1378">
        <f t="shared" si="6"/>
        <v>0</v>
      </c>
      <c r="BE32" s="1378">
        <f t="shared" si="7"/>
        <v>0</v>
      </c>
      <c r="BF32" s="1378">
        <f t="shared" si="8"/>
        <v>0</v>
      </c>
    </row>
    <row r="33" spans="1:58" s="1178" customFormat="1" ht="15" x14ac:dyDescent="0.25">
      <c r="A33" s="1226" t="s">
        <v>48</v>
      </c>
      <c r="B33" s="1223">
        <f t="shared" si="1"/>
        <v>0</v>
      </c>
      <c r="C33" s="1224"/>
      <c r="D33" s="1225"/>
      <c r="E33" s="1224"/>
      <c r="F33" s="1258"/>
      <c r="G33" s="1262"/>
      <c r="H33" s="1263"/>
      <c r="I33" s="1379" t="str">
        <f t="shared" si="2"/>
        <v/>
      </c>
      <c r="BA33" s="1377" t="str">
        <f t="shared" si="3"/>
        <v/>
      </c>
      <c r="BB33" s="1377" t="str">
        <f t="shared" si="4"/>
        <v/>
      </c>
      <c r="BC33" s="1377" t="str">
        <f t="shared" si="5"/>
        <v/>
      </c>
      <c r="BD33" s="1378">
        <f t="shared" si="6"/>
        <v>0</v>
      </c>
      <c r="BE33" s="1378">
        <f t="shared" si="7"/>
        <v>0</v>
      </c>
      <c r="BF33" s="1378">
        <f t="shared" si="8"/>
        <v>0</v>
      </c>
    </row>
    <row r="34" spans="1:58" s="1178" customFormat="1" ht="15" x14ac:dyDescent="0.25">
      <c r="A34" s="1226" t="s">
        <v>49</v>
      </c>
      <c r="B34" s="1223">
        <f t="shared" si="1"/>
        <v>0</v>
      </c>
      <c r="C34" s="1224"/>
      <c r="D34" s="1225"/>
      <c r="E34" s="1224"/>
      <c r="F34" s="1258"/>
      <c r="G34" s="1262"/>
      <c r="H34" s="1263"/>
      <c r="I34" s="1379" t="str">
        <f t="shared" si="2"/>
        <v/>
      </c>
      <c r="BA34" s="1377" t="str">
        <f t="shared" si="3"/>
        <v/>
      </c>
      <c r="BB34" s="1377" t="str">
        <f t="shared" si="4"/>
        <v/>
      </c>
      <c r="BC34" s="1377" t="str">
        <f t="shared" si="5"/>
        <v/>
      </c>
      <c r="BD34" s="1378">
        <f t="shared" si="6"/>
        <v>0</v>
      </c>
      <c r="BE34" s="1378">
        <f t="shared" si="7"/>
        <v>0</v>
      </c>
      <c r="BF34" s="1378">
        <f t="shared" si="8"/>
        <v>0</v>
      </c>
    </row>
    <row r="35" spans="1:58" s="1178" customFormat="1" ht="15" x14ac:dyDescent="0.25">
      <c r="A35" s="1226" t="s">
        <v>50</v>
      </c>
      <c r="B35" s="1223">
        <f t="shared" si="1"/>
        <v>0</v>
      </c>
      <c r="C35" s="1224"/>
      <c r="D35" s="1225"/>
      <c r="E35" s="1224"/>
      <c r="F35" s="1258"/>
      <c r="G35" s="1262"/>
      <c r="H35" s="1263"/>
      <c r="I35" s="1379" t="str">
        <f t="shared" si="2"/>
        <v/>
      </c>
      <c r="BA35" s="1377" t="str">
        <f t="shared" si="3"/>
        <v/>
      </c>
      <c r="BB35" s="1377" t="str">
        <f t="shared" si="4"/>
        <v/>
      </c>
      <c r="BC35" s="1377" t="str">
        <f t="shared" si="5"/>
        <v/>
      </c>
      <c r="BD35" s="1378">
        <f t="shared" si="6"/>
        <v>0</v>
      </c>
      <c r="BE35" s="1378">
        <f t="shared" si="7"/>
        <v>0</v>
      </c>
      <c r="BF35" s="1378">
        <f t="shared" si="8"/>
        <v>0</v>
      </c>
    </row>
    <row r="36" spans="1:58" s="1178" customFormat="1" ht="24" customHeight="1" x14ac:dyDescent="0.25">
      <c r="A36" s="1227" t="s">
        <v>51</v>
      </c>
      <c r="B36" s="1223">
        <f t="shared" si="1"/>
        <v>0</v>
      </c>
      <c r="C36" s="1224"/>
      <c r="D36" s="1225"/>
      <c r="E36" s="1224"/>
      <c r="F36" s="1258"/>
      <c r="G36" s="1262"/>
      <c r="H36" s="1263"/>
      <c r="I36" s="1379" t="str">
        <f t="shared" si="2"/>
        <v/>
      </c>
      <c r="BA36" s="1377" t="str">
        <f t="shared" si="3"/>
        <v/>
      </c>
      <c r="BB36" s="1377" t="str">
        <f t="shared" si="4"/>
        <v/>
      </c>
      <c r="BC36" s="1377" t="str">
        <f t="shared" si="5"/>
        <v/>
      </c>
      <c r="BD36" s="1378">
        <f t="shared" si="6"/>
        <v>0</v>
      </c>
      <c r="BE36" s="1378">
        <f t="shared" si="7"/>
        <v>0</v>
      </c>
      <c r="BF36" s="1378">
        <f t="shared" si="8"/>
        <v>0</v>
      </c>
    </row>
    <row r="37" spans="1:58" s="1178" customFormat="1" ht="15" x14ac:dyDescent="0.25">
      <c r="A37" s="1226" t="s">
        <v>52</v>
      </c>
      <c r="B37" s="1223">
        <f t="shared" si="1"/>
        <v>0</v>
      </c>
      <c r="C37" s="1224"/>
      <c r="D37" s="1225"/>
      <c r="E37" s="1224"/>
      <c r="F37" s="1258"/>
      <c r="G37" s="1262"/>
      <c r="H37" s="1263"/>
      <c r="I37" s="1379" t="str">
        <f t="shared" si="2"/>
        <v/>
      </c>
      <c r="BA37" s="1377" t="str">
        <f t="shared" si="3"/>
        <v/>
      </c>
      <c r="BB37" s="1377" t="str">
        <f t="shared" si="4"/>
        <v/>
      </c>
      <c r="BC37" s="1377" t="str">
        <f t="shared" si="5"/>
        <v/>
      </c>
      <c r="BD37" s="1378">
        <f t="shared" si="6"/>
        <v>0</v>
      </c>
      <c r="BE37" s="1378">
        <f t="shared" si="7"/>
        <v>0</v>
      </c>
      <c r="BF37" s="1378">
        <f t="shared" si="8"/>
        <v>0</v>
      </c>
    </row>
    <row r="38" spans="1:58" s="1178" customFormat="1" ht="15" x14ac:dyDescent="0.25">
      <c r="A38" s="1226" t="s">
        <v>53</v>
      </c>
      <c r="B38" s="1223">
        <f t="shared" si="1"/>
        <v>0</v>
      </c>
      <c r="C38" s="1228"/>
      <c r="D38" s="1225"/>
      <c r="E38" s="1224"/>
      <c r="F38" s="1258"/>
      <c r="G38" s="1281"/>
      <c r="H38" s="1263"/>
      <c r="I38" s="1379" t="str">
        <f t="shared" si="2"/>
        <v/>
      </c>
      <c r="BA38" s="1377" t="str">
        <f t="shared" si="3"/>
        <v/>
      </c>
      <c r="BB38" s="1377" t="str">
        <f t="shared" si="4"/>
        <v/>
      </c>
      <c r="BC38" s="1377" t="str">
        <f t="shared" si="5"/>
        <v/>
      </c>
      <c r="BD38" s="1378">
        <f t="shared" si="6"/>
        <v>0</v>
      </c>
      <c r="BE38" s="1378">
        <f t="shared" si="7"/>
        <v>0</v>
      </c>
      <c r="BF38" s="1378">
        <f t="shared" si="8"/>
        <v>0</v>
      </c>
    </row>
    <row r="39" spans="1:58" s="1178" customFormat="1" ht="15" x14ac:dyDescent="0.25">
      <c r="A39" s="1280" t="s">
        <v>54</v>
      </c>
      <c r="B39" s="1223">
        <f t="shared" si="1"/>
        <v>0</v>
      </c>
      <c r="C39" s="1224"/>
      <c r="D39" s="1225"/>
      <c r="E39" s="1224"/>
      <c r="F39" s="1258"/>
      <c r="G39" s="1262"/>
      <c r="H39" s="1263"/>
      <c r="I39" s="1379" t="str">
        <f t="shared" si="2"/>
        <v/>
      </c>
      <c r="BA39" s="1377" t="str">
        <f t="shared" si="3"/>
        <v/>
      </c>
      <c r="BB39" s="1377" t="str">
        <f t="shared" si="4"/>
        <v/>
      </c>
      <c r="BC39" s="1377" t="str">
        <f t="shared" si="5"/>
        <v/>
      </c>
      <c r="BD39" s="1378">
        <f t="shared" si="6"/>
        <v>0</v>
      </c>
      <c r="BE39" s="1378">
        <f t="shared" si="7"/>
        <v>0</v>
      </c>
      <c r="BF39" s="1378">
        <f t="shared" si="8"/>
        <v>0</v>
      </c>
    </row>
    <row r="40" spans="1:58" s="1178" customFormat="1" ht="15" x14ac:dyDescent="0.25">
      <c r="A40" s="1226" t="s">
        <v>55</v>
      </c>
      <c r="B40" s="1223">
        <f t="shared" si="1"/>
        <v>0</v>
      </c>
      <c r="C40" s="1224"/>
      <c r="D40" s="1225"/>
      <c r="E40" s="1224"/>
      <c r="F40" s="1258"/>
      <c r="G40" s="1262"/>
      <c r="H40" s="1263"/>
      <c r="I40" s="1379" t="str">
        <f t="shared" si="2"/>
        <v/>
      </c>
      <c r="BA40" s="1377" t="str">
        <f t="shared" si="3"/>
        <v/>
      </c>
      <c r="BB40" s="1377" t="str">
        <f t="shared" si="4"/>
        <v/>
      </c>
      <c r="BC40" s="1377" t="str">
        <f t="shared" si="5"/>
        <v/>
      </c>
      <c r="BD40" s="1378">
        <f t="shared" si="6"/>
        <v>0</v>
      </c>
      <c r="BE40" s="1378">
        <f t="shared" si="7"/>
        <v>0</v>
      </c>
      <c r="BF40" s="1378">
        <f t="shared" si="8"/>
        <v>0</v>
      </c>
    </row>
    <row r="41" spans="1:58" s="1178" customFormat="1" ht="15" x14ac:dyDescent="0.25">
      <c r="A41" s="1226" t="s">
        <v>56</v>
      </c>
      <c r="B41" s="1223">
        <f t="shared" si="1"/>
        <v>0</v>
      </c>
      <c r="C41" s="1224"/>
      <c r="D41" s="1225"/>
      <c r="E41" s="1224"/>
      <c r="F41" s="1258"/>
      <c r="G41" s="1262"/>
      <c r="H41" s="1263"/>
      <c r="I41" s="1379" t="str">
        <f t="shared" si="2"/>
        <v/>
      </c>
      <c r="BA41" s="1377" t="str">
        <f t="shared" si="3"/>
        <v/>
      </c>
      <c r="BB41" s="1377" t="str">
        <f t="shared" si="4"/>
        <v/>
      </c>
      <c r="BC41" s="1377" t="str">
        <f t="shared" si="5"/>
        <v/>
      </c>
      <c r="BD41" s="1378">
        <f t="shared" si="6"/>
        <v>0</v>
      </c>
      <c r="BE41" s="1378">
        <f t="shared" si="7"/>
        <v>0</v>
      </c>
      <c r="BF41" s="1378">
        <f t="shared" si="8"/>
        <v>0</v>
      </c>
    </row>
    <row r="42" spans="1:58" s="1178" customFormat="1" ht="15" x14ac:dyDescent="0.25">
      <c r="A42" s="1226" t="s">
        <v>57</v>
      </c>
      <c r="B42" s="1223">
        <f t="shared" si="1"/>
        <v>0</v>
      </c>
      <c r="C42" s="1224"/>
      <c r="D42" s="1225"/>
      <c r="E42" s="1224"/>
      <c r="F42" s="1258"/>
      <c r="G42" s="1262"/>
      <c r="H42" s="1263"/>
      <c r="I42" s="1379" t="str">
        <f t="shared" si="2"/>
        <v/>
      </c>
      <c r="BA42" s="1377" t="str">
        <f t="shared" si="3"/>
        <v/>
      </c>
      <c r="BB42" s="1377" t="str">
        <f t="shared" si="4"/>
        <v/>
      </c>
      <c r="BC42" s="1377" t="str">
        <f t="shared" si="5"/>
        <v/>
      </c>
      <c r="BD42" s="1378">
        <f t="shared" si="6"/>
        <v>0</v>
      </c>
      <c r="BE42" s="1378">
        <f t="shared" si="7"/>
        <v>0</v>
      </c>
      <c r="BF42" s="1378">
        <f t="shared" si="8"/>
        <v>0</v>
      </c>
    </row>
    <row r="43" spans="1:58" s="1178" customFormat="1" ht="15" x14ac:dyDescent="0.25">
      <c r="A43" s="1226" t="s">
        <v>58</v>
      </c>
      <c r="B43" s="1223">
        <f t="shared" si="1"/>
        <v>0</v>
      </c>
      <c r="C43" s="1224"/>
      <c r="D43" s="1225"/>
      <c r="E43" s="1224"/>
      <c r="F43" s="1258"/>
      <c r="G43" s="1262"/>
      <c r="H43" s="1263"/>
      <c r="I43" s="1379" t="str">
        <f t="shared" si="2"/>
        <v/>
      </c>
      <c r="BA43" s="1377" t="str">
        <f t="shared" si="3"/>
        <v/>
      </c>
      <c r="BB43" s="1377" t="str">
        <f t="shared" si="4"/>
        <v/>
      </c>
      <c r="BC43" s="1377" t="str">
        <f t="shared" si="5"/>
        <v/>
      </c>
      <c r="BD43" s="1378">
        <f t="shared" si="6"/>
        <v>0</v>
      </c>
      <c r="BE43" s="1378">
        <f t="shared" si="7"/>
        <v>0</v>
      </c>
      <c r="BF43" s="1378">
        <f t="shared" si="8"/>
        <v>0</v>
      </c>
    </row>
    <row r="44" spans="1:58" s="1178" customFormat="1" ht="15" x14ac:dyDescent="0.25">
      <c r="A44" s="1226" t="s">
        <v>59</v>
      </c>
      <c r="B44" s="1223">
        <f t="shared" si="1"/>
        <v>0</v>
      </c>
      <c r="C44" s="1224"/>
      <c r="D44" s="1225"/>
      <c r="E44" s="1224"/>
      <c r="F44" s="1258"/>
      <c r="G44" s="1262"/>
      <c r="H44" s="1263"/>
      <c r="I44" s="1379" t="str">
        <f t="shared" si="2"/>
        <v/>
      </c>
      <c r="BA44" s="1377" t="str">
        <f t="shared" si="3"/>
        <v/>
      </c>
      <c r="BB44" s="1377" t="str">
        <f t="shared" si="4"/>
        <v/>
      </c>
      <c r="BC44" s="1377" t="str">
        <f t="shared" si="5"/>
        <v/>
      </c>
      <c r="BD44" s="1378">
        <f t="shared" si="6"/>
        <v>0</v>
      </c>
      <c r="BE44" s="1378">
        <f t="shared" si="7"/>
        <v>0</v>
      </c>
      <c r="BF44" s="1378">
        <f t="shared" si="8"/>
        <v>0</v>
      </c>
    </row>
    <row r="45" spans="1:58" s="1178" customFormat="1" ht="15" x14ac:dyDescent="0.25">
      <c r="A45" s="1226" t="s">
        <v>60</v>
      </c>
      <c r="B45" s="1223">
        <f>SUM(C45:D45)</f>
        <v>0</v>
      </c>
      <c r="C45" s="1224"/>
      <c r="D45" s="1225"/>
      <c r="E45" s="1224"/>
      <c r="F45" s="1258"/>
      <c r="G45" s="1262"/>
      <c r="H45" s="1263"/>
      <c r="I45" s="1379" t="str">
        <f t="shared" si="2"/>
        <v/>
      </c>
      <c r="BA45" s="1377" t="str">
        <f t="shared" si="3"/>
        <v/>
      </c>
      <c r="BB45" s="1377" t="str">
        <f t="shared" si="4"/>
        <v/>
      </c>
      <c r="BC45" s="1377" t="str">
        <f t="shared" si="5"/>
        <v/>
      </c>
      <c r="BD45" s="1378">
        <f t="shared" si="6"/>
        <v>0</v>
      </c>
      <c r="BE45" s="1378">
        <f t="shared" si="7"/>
        <v>0</v>
      </c>
      <c r="BF45" s="1378">
        <f t="shared" si="8"/>
        <v>0</v>
      </c>
    </row>
    <row r="46" spans="1:58" s="1178" customFormat="1" ht="15" x14ac:dyDescent="0.25">
      <c r="A46" s="1226" t="s">
        <v>61</v>
      </c>
      <c r="B46" s="1223">
        <f>SUM(C46:D46)</f>
        <v>0</v>
      </c>
      <c r="C46" s="1224"/>
      <c r="D46" s="1225"/>
      <c r="E46" s="1224"/>
      <c r="F46" s="1258"/>
      <c r="G46" s="1262"/>
      <c r="H46" s="1263"/>
      <c r="I46" s="1379" t="str">
        <f t="shared" si="2"/>
        <v/>
      </c>
      <c r="BA46" s="1377" t="str">
        <f t="shared" si="3"/>
        <v/>
      </c>
      <c r="BB46" s="1377" t="str">
        <f t="shared" si="4"/>
        <v/>
      </c>
      <c r="BC46" s="1377" t="str">
        <f t="shared" si="5"/>
        <v/>
      </c>
      <c r="BD46" s="1378">
        <f t="shared" si="6"/>
        <v>0</v>
      </c>
      <c r="BE46" s="1378">
        <f t="shared" si="7"/>
        <v>0</v>
      </c>
      <c r="BF46" s="1378">
        <f t="shared" si="8"/>
        <v>0</v>
      </c>
    </row>
    <row r="47" spans="1:58" s="1178" customFormat="1" ht="21" x14ac:dyDescent="0.25">
      <c r="A47" s="1280" t="s">
        <v>62</v>
      </c>
      <c r="B47" s="1223">
        <f t="shared" si="1"/>
        <v>0</v>
      </c>
      <c r="C47" s="1228"/>
      <c r="D47" s="1225"/>
      <c r="E47" s="1224"/>
      <c r="F47" s="1258"/>
      <c r="G47" s="1281"/>
      <c r="H47" s="1263"/>
      <c r="I47" s="1379" t="str">
        <f t="shared" si="2"/>
        <v/>
      </c>
      <c r="BA47" s="1377" t="str">
        <f t="shared" si="3"/>
        <v/>
      </c>
      <c r="BB47" s="1377" t="str">
        <f t="shared" si="4"/>
        <v/>
      </c>
      <c r="BC47" s="1377" t="str">
        <f t="shared" si="5"/>
        <v/>
      </c>
      <c r="BD47" s="1378">
        <f t="shared" si="6"/>
        <v>0</v>
      </c>
      <c r="BE47" s="1378">
        <f t="shared" si="7"/>
        <v>0</v>
      </c>
      <c r="BF47" s="1378">
        <f t="shared" si="8"/>
        <v>0</v>
      </c>
    </row>
    <row r="48" spans="1:58" s="1178" customFormat="1" ht="21" x14ac:dyDescent="0.25">
      <c r="A48" s="1280" t="s">
        <v>63</v>
      </c>
      <c r="B48" s="1223">
        <f t="shared" si="1"/>
        <v>0</v>
      </c>
      <c r="C48" s="1228"/>
      <c r="D48" s="1225"/>
      <c r="E48" s="1224"/>
      <c r="F48" s="1258"/>
      <c r="G48" s="1281"/>
      <c r="H48" s="1263"/>
      <c r="I48" s="1379" t="str">
        <f t="shared" si="2"/>
        <v/>
      </c>
      <c r="BA48" s="1377" t="str">
        <f t="shared" si="3"/>
        <v/>
      </c>
      <c r="BB48" s="1377" t="str">
        <f t="shared" si="4"/>
        <v/>
      </c>
      <c r="BC48" s="1377" t="str">
        <f t="shared" si="5"/>
        <v/>
      </c>
      <c r="BD48" s="1378">
        <f t="shared" si="6"/>
        <v>0</v>
      </c>
      <c r="BE48" s="1378">
        <f t="shared" si="7"/>
        <v>0</v>
      </c>
      <c r="BF48" s="1378">
        <f t="shared" si="8"/>
        <v>0</v>
      </c>
    </row>
    <row r="49" spans="1:58" s="1178" customFormat="1" ht="15" x14ac:dyDescent="0.25">
      <c r="A49" s="1226" t="s">
        <v>64</v>
      </c>
      <c r="B49" s="1223">
        <f t="shared" si="1"/>
        <v>0</v>
      </c>
      <c r="C49" s="1224"/>
      <c r="D49" s="1225"/>
      <c r="E49" s="1224"/>
      <c r="F49" s="1258"/>
      <c r="G49" s="1262"/>
      <c r="H49" s="1263"/>
      <c r="I49" s="1379" t="str">
        <f t="shared" si="2"/>
        <v/>
      </c>
      <c r="BA49" s="1377" t="str">
        <f t="shared" si="3"/>
        <v/>
      </c>
      <c r="BB49" s="1377" t="str">
        <f t="shared" si="4"/>
        <v/>
      </c>
      <c r="BC49" s="1377" t="str">
        <f t="shared" si="5"/>
        <v/>
      </c>
      <c r="BD49" s="1378">
        <f t="shared" si="6"/>
        <v>0</v>
      </c>
      <c r="BE49" s="1378">
        <f t="shared" si="7"/>
        <v>0</v>
      </c>
      <c r="BF49" s="1378">
        <f t="shared" si="8"/>
        <v>0</v>
      </c>
    </row>
    <row r="50" spans="1:58" s="1178" customFormat="1" ht="15" x14ac:dyDescent="0.25">
      <c r="A50" s="1226" t="s">
        <v>65</v>
      </c>
      <c r="B50" s="1223">
        <f t="shared" si="1"/>
        <v>0</v>
      </c>
      <c r="C50" s="1224"/>
      <c r="D50" s="1225"/>
      <c r="E50" s="1224"/>
      <c r="F50" s="1258"/>
      <c r="G50" s="1262"/>
      <c r="H50" s="1263"/>
      <c r="I50" s="1379" t="str">
        <f t="shared" si="2"/>
        <v/>
      </c>
      <c r="BA50" s="1377" t="str">
        <f t="shared" si="3"/>
        <v/>
      </c>
      <c r="BB50" s="1377" t="str">
        <f t="shared" si="4"/>
        <v/>
      </c>
      <c r="BC50" s="1377" t="str">
        <f t="shared" si="5"/>
        <v/>
      </c>
      <c r="BD50" s="1378">
        <f t="shared" si="6"/>
        <v>0</v>
      </c>
      <c r="BE50" s="1378">
        <f t="shared" si="7"/>
        <v>0</v>
      </c>
      <c r="BF50" s="1378">
        <f t="shared" si="8"/>
        <v>0</v>
      </c>
    </row>
    <row r="51" spans="1:58" s="1178" customFormat="1" ht="15" x14ac:dyDescent="0.25">
      <c r="A51" s="1226" t="s">
        <v>66</v>
      </c>
      <c r="B51" s="1223">
        <f t="shared" si="1"/>
        <v>0</v>
      </c>
      <c r="C51" s="1228"/>
      <c r="D51" s="1225"/>
      <c r="E51" s="1224"/>
      <c r="F51" s="1258"/>
      <c r="G51" s="1281"/>
      <c r="H51" s="1263"/>
      <c r="I51" s="1379" t="str">
        <f t="shared" si="2"/>
        <v/>
      </c>
      <c r="BA51" s="1377" t="str">
        <f t="shared" si="3"/>
        <v/>
      </c>
      <c r="BB51" s="1377" t="str">
        <f t="shared" si="4"/>
        <v/>
      </c>
      <c r="BC51" s="1377" t="str">
        <f t="shared" si="5"/>
        <v/>
      </c>
      <c r="BD51" s="1378">
        <f t="shared" si="6"/>
        <v>0</v>
      </c>
      <c r="BE51" s="1378">
        <f t="shared" si="7"/>
        <v>0</v>
      </c>
      <c r="BF51" s="1378">
        <f t="shared" si="8"/>
        <v>0</v>
      </c>
    </row>
    <row r="52" spans="1:58" s="1178" customFormat="1" ht="15" x14ac:dyDescent="0.25">
      <c r="A52" s="1226" t="s">
        <v>67</v>
      </c>
      <c r="B52" s="1223">
        <f t="shared" si="1"/>
        <v>0</v>
      </c>
      <c r="C52" s="1224"/>
      <c r="D52" s="1225"/>
      <c r="E52" s="1224"/>
      <c r="F52" s="1258"/>
      <c r="G52" s="1262"/>
      <c r="H52" s="1263"/>
      <c r="I52" s="1379" t="str">
        <f t="shared" si="2"/>
        <v/>
      </c>
      <c r="BA52" s="1377" t="str">
        <f t="shared" si="3"/>
        <v/>
      </c>
      <c r="BB52" s="1377" t="str">
        <f t="shared" si="4"/>
        <v/>
      </c>
      <c r="BC52" s="1377" t="str">
        <f t="shared" si="5"/>
        <v/>
      </c>
      <c r="BD52" s="1378">
        <f t="shared" si="6"/>
        <v>0</v>
      </c>
      <c r="BE52" s="1378">
        <f t="shared" si="7"/>
        <v>0</v>
      </c>
      <c r="BF52" s="1378">
        <f t="shared" si="8"/>
        <v>0</v>
      </c>
    </row>
    <row r="53" spans="1:58" s="1178" customFormat="1" ht="15" x14ac:dyDescent="0.25">
      <c r="A53" s="1226" t="s">
        <v>68</v>
      </c>
      <c r="B53" s="1223">
        <f t="shared" si="1"/>
        <v>0</v>
      </c>
      <c r="C53" s="1228"/>
      <c r="D53" s="1225"/>
      <c r="E53" s="1224"/>
      <c r="F53" s="1258"/>
      <c r="G53" s="1281"/>
      <c r="H53" s="1263"/>
      <c r="I53" s="1379" t="str">
        <f t="shared" si="2"/>
        <v/>
      </c>
      <c r="BA53" s="1377" t="str">
        <f t="shared" si="3"/>
        <v/>
      </c>
      <c r="BB53" s="1377" t="str">
        <f t="shared" si="4"/>
        <v/>
      </c>
      <c r="BC53" s="1377" t="str">
        <f t="shared" si="5"/>
        <v/>
      </c>
      <c r="BD53" s="1378">
        <f t="shared" si="6"/>
        <v>0</v>
      </c>
      <c r="BE53" s="1378">
        <f t="shared" si="7"/>
        <v>0</v>
      </c>
      <c r="BF53" s="1378">
        <f t="shared" si="8"/>
        <v>0</v>
      </c>
    </row>
    <row r="54" spans="1:58" s="1178" customFormat="1" ht="15" x14ac:dyDescent="0.25">
      <c r="A54" s="1226" t="s">
        <v>69</v>
      </c>
      <c r="B54" s="1223">
        <f t="shared" si="1"/>
        <v>0</v>
      </c>
      <c r="C54" s="1224"/>
      <c r="D54" s="1225"/>
      <c r="E54" s="1224"/>
      <c r="F54" s="1258"/>
      <c r="G54" s="1262"/>
      <c r="H54" s="1263"/>
      <c r="I54" s="1379" t="str">
        <f t="shared" si="2"/>
        <v/>
      </c>
      <c r="BA54" s="1377" t="str">
        <f t="shared" si="3"/>
        <v/>
      </c>
      <c r="BB54" s="1377" t="str">
        <f t="shared" si="4"/>
        <v/>
      </c>
      <c r="BC54" s="1377" t="str">
        <f t="shared" si="5"/>
        <v/>
      </c>
      <c r="BD54" s="1378">
        <f t="shared" si="6"/>
        <v>0</v>
      </c>
      <c r="BE54" s="1378">
        <f t="shared" si="7"/>
        <v>0</v>
      </c>
      <c r="BF54" s="1378">
        <f t="shared" si="8"/>
        <v>0</v>
      </c>
    </row>
    <row r="55" spans="1:58" s="1178" customFormat="1" ht="15" x14ac:dyDescent="0.25">
      <c r="A55" s="1226" t="s">
        <v>70</v>
      </c>
      <c r="B55" s="1223">
        <f t="shared" si="1"/>
        <v>0</v>
      </c>
      <c r="C55" s="1224"/>
      <c r="D55" s="1225"/>
      <c r="E55" s="1224"/>
      <c r="F55" s="1258"/>
      <c r="G55" s="1262"/>
      <c r="H55" s="1263"/>
      <c r="I55" s="1379" t="str">
        <f t="shared" si="2"/>
        <v/>
      </c>
      <c r="BA55" s="1377" t="str">
        <f t="shared" si="3"/>
        <v/>
      </c>
      <c r="BB55" s="1377" t="str">
        <f t="shared" si="4"/>
        <v/>
      </c>
      <c r="BC55" s="1377" t="str">
        <f t="shared" si="5"/>
        <v/>
      </c>
      <c r="BD55" s="1378">
        <f t="shared" si="6"/>
        <v>0</v>
      </c>
      <c r="BE55" s="1378">
        <f t="shared" si="7"/>
        <v>0</v>
      </c>
      <c r="BF55" s="1378">
        <f t="shared" si="8"/>
        <v>0</v>
      </c>
    </row>
    <row r="56" spans="1:58" s="1178" customFormat="1" ht="15" x14ac:dyDescent="0.25">
      <c r="A56" s="1226" t="s">
        <v>71</v>
      </c>
      <c r="B56" s="1223">
        <f t="shared" si="1"/>
        <v>0</v>
      </c>
      <c r="C56" s="1224"/>
      <c r="D56" s="1225"/>
      <c r="E56" s="1224"/>
      <c r="F56" s="1258"/>
      <c r="G56" s="1262"/>
      <c r="H56" s="1263"/>
      <c r="I56" s="1379" t="str">
        <f t="shared" si="2"/>
        <v/>
      </c>
      <c r="BA56" s="1377" t="str">
        <f t="shared" si="3"/>
        <v/>
      </c>
      <c r="BB56" s="1377" t="str">
        <f t="shared" si="4"/>
        <v/>
      </c>
      <c r="BC56" s="1377" t="str">
        <f t="shared" si="5"/>
        <v/>
      </c>
      <c r="BD56" s="1378">
        <f t="shared" si="6"/>
        <v>0</v>
      </c>
      <c r="BE56" s="1378">
        <f t="shared" si="7"/>
        <v>0</v>
      </c>
      <c r="BF56" s="1378">
        <f t="shared" si="8"/>
        <v>0</v>
      </c>
    </row>
    <row r="57" spans="1:58" s="1178" customFormat="1" ht="15" x14ac:dyDescent="0.25">
      <c r="A57" s="1226" t="s">
        <v>72</v>
      </c>
      <c r="B57" s="1223">
        <f t="shared" si="1"/>
        <v>0</v>
      </c>
      <c r="C57" s="1224"/>
      <c r="D57" s="1225"/>
      <c r="E57" s="1261"/>
      <c r="F57" s="1258"/>
      <c r="G57" s="1262"/>
      <c r="H57" s="1263"/>
      <c r="I57" s="1379" t="str">
        <f t="shared" si="2"/>
        <v/>
      </c>
      <c r="BA57" s="1377" t="str">
        <f t="shared" si="3"/>
        <v/>
      </c>
      <c r="BB57" s="1377" t="str">
        <f t="shared" si="4"/>
        <v/>
      </c>
      <c r="BC57" s="1377" t="str">
        <f t="shared" si="5"/>
        <v/>
      </c>
      <c r="BD57" s="1378">
        <f t="shared" si="6"/>
        <v>0</v>
      </c>
      <c r="BE57" s="1378">
        <f t="shared" si="7"/>
        <v>0</v>
      </c>
      <c r="BF57" s="1378">
        <f t="shared" si="8"/>
        <v>0</v>
      </c>
    </row>
    <row r="58" spans="1:58" s="1178" customFormat="1" ht="22.5" x14ac:dyDescent="0.25">
      <c r="A58" s="1227" t="s">
        <v>73</v>
      </c>
      <c r="B58" s="1223">
        <f t="shared" si="1"/>
        <v>0</v>
      </c>
      <c r="C58" s="1224"/>
      <c r="D58" s="1225"/>
      <c r="E58" s="1224"/>
      <c r="F58" s="1258"/>
      <c r="G58" s="1262"/>
      <c r="H58" s="1263"/>
      <c r="I58" s="1379" t="str">
        <f t="shared" si="2"/>
        <v/>
      </c>
      <c r="BA58" s="1377" t="str">
        <f t="shared" si="3"/>
        <v/>
      </c>
      <c r="BB58" s="1377" t="str">
        <f t="shared" si="4"/>
        <v/>
      </c>
      <c r="BC58" s="1377" t="str">
        <f t="shared" si="5"/>
        <v/>
      </c>
      <c r="BD58" s="1378">
        <f t="shared" si="6"/>
        <v>0</v>
      </c>
      <c r="BE58" s="1378">
        <f t="shared" si="7"/>
        <v>0</v>
      </c>
      <c r="BF58" s="1378">
        <f t="shared" si="8"/>
        <v>0</v>
      </c>
    </row>
    <row r="59" spans="1:58" s="1178" customFormat="1" ht="15" x14ac:dyDescent="0.25">
      <c r="A59" s="1227" t="s">
        <v>74</v>
      </c>
      <c r="B59" s="1223">
        <f t="shared" si="1"/>
        <v>0</v>
      </c>
      <c r="C59" s="1224"/>
      <c r="D59" s="1225"/>
      <c r="E59" s="1261"/>
      <c r="F59" s="1258"/>
      <c r="G59" s="1262"/>
      <c r="H59" s="1263"/>
      <c r="I59" s="1379" t="str">
        <f t="shared" si="2"/>
        <v/>
      </c>
      <c r="BA59" s="1377" t="str">
        <f t="shared" si="3"/>
        <v/>
      </c>
      <c r="BB59" s="1377" t="str">
        <f t="shared" si="4"/>
        <v/>
      </c>
      <c r="BC59" s="1377" t="str">
        <f t="shared" si="5"/>
        <v/>
      </c>
      <c r="BD59" s="1378">
        <f t="shared" si="6"/>
        <v>0</v>
      </c>
      <c r="BE59" s="1378">
        <f t="shared" si="7"/>
        <v>0</v>
      </c>
      <c r="BF59" s="1378">
        <f t="shared" si="8"/>
        <v>0</v>
      </c>
    </row>
    <row r="60" spans="1:58" s="1178" customFormat="1" ht="15" x14ac:dyDescent="0.25">
      <c r="A60" s="1226" t="s">
        <v>75</v>
      </c>
      <c r="B60" s="1223">
        <f t="shared" si="1"/>
        <v>0</v>
      </c>
      <c r="C60" s="1224"/>
      <c r="D60" s="1225"/>
      <c r="E60" s="1224"/>
      <c r="F60" s="1258"/>
      <c r="G60" s="1262"/>
      <c r="H60" s="1263"/>
      <c r="I60" s="1379" t="str">
        <f t="shared" si="2"/>
        <v/>
      </c>
      <c r="BA60" s="1377" t="str">
        <f t="shared" si="3"/>
        <v/>
      </c>
      <c r="BB60" s="1377" t="str">
        <f t="shared" si="4"/>
        <v/>
      </c>
      <c r="BC60" s="1377" t="str">
        <f t="shared" si="5"/>
        <v/>
      </c>
      <c r="BD60" s="1378">
        <f t="shared" si="6"/>
        <v>0</v>
      </c>
      <c r="BE60" s="1378">
        <f t="shared" si="7"/>
        <v>0</v>
      </c>
      <c r="BF60" s="1378">
        <f t="shared" si="8"/>
        <v>0</v>
      </c>
    </row>
    <row r="61" spans="1:58" s="1178" customFormat="1" ht="15" x14ac:dyDescent="0.25">
      <c r="A61" s="1226" t="s">
        <v>76</v>
      </c>
      <c r="B61" s="1223">
        <f t="shared" si="1"/>
        <v>0</v>
      </c>
      <c r="C61" s="1224"/>
      <c r="D61" s="1225"/>
      <c r="E61" s="1224"/>
      <c r="F61" s="1258"/>
      <c r="G61" s="1262"/>
      <c r="H61" s="1263"/>
      <c r="I61" s="1379" t="str">
        <f t="shared" si="2"/>
        <v/>
      </c>
      <c r="BA61" s="1377" t="str">
        <f t="shared" si="3"/>
        <v/>
      </c>
      <c r="BB61" s="1377" t="str">
        <f t="shared" si="4"/>
        <v/>
      </c>
      <c r="BC61" s="1377" t="str">
        <f t="shared" si="5"/>
        <v/>
      </c>
      <c r="BD61" s="1378">
        <f t="shared" si="6"/>
        <v>0</v>
      </c>
      <c r="BE61" s="1378">
        <f t="shared" si="7"/>
        <v>0</v>
      </c>
      <c r="BF61" s="1378">
        <f t="shared" si="8"/>
        <v>0</v>
      </c>
    </row>
    <row r="62" spans="1:58" s="1178" customFormat="1" ht="15" x14ac:dyDescent="0.25">
      <c r="A62" s="1226" t="s">
        <v>77</v>
      </c>
      <c r="B62" s="1223">
        <f t="shared" si="1"/>
        <v>0</v>
      </c>
      <c r="C62" s="1224"/>
      <c r="D62" s="1225"/>
      <c r="E62" s="1224"/>
      <c r="F62" s="1258"/>
      <c r="G62" s="1262"/>
      <c r="H62" s="1263"/>
      <c r="I62" s="1379" t="str">
        <f t="shared" si="2"/>
        <v/>
      </c>
      <c r="BA62" s="1377" t="str">
        <f t="shared" si="3"/>
        <v/>
      </c>
      <c r="BB62" s="1377" t="str">
        <f t="shared" si="4"/>
        <v/>
      </c>
      <c r="BC62" s="1377" t="str">
        <f t="shared" si="5"/>
        <v/>
      </c>
      <c r="BD62" s="1378">
        <f t="shared" si="6"/>
        <v>0</v>
      </c>
      <c r="BE62" s="1378">
        <f t="shared" si="7"/>
        <v>0</v>
      </c>
      <c r="BF62" s="1378">
        <f t="shared" si="8"/>
        <v>0</v>
      </c>
    </row>
    <row r="63" spans="1:58" s="1178" customFormat="1" ht="15" x14ac:dyDescent="0.25">
      <c r="A63" s="1226" t="s">
        <v>78</v>
      </c>
      <c r="B63" s="1223">
        <f t="shared" si="1"/>
        <v>0</v>
      </c>
      <c r="C63" s="1224"/>
      <c r="D63" s="1225"/>
      <c r="E63" s="1224"/>
      <c r="F63" s="1258"/>
      <c r="G63" s="1262"/>
      <c r="H63" s="1263"/>
      <c r="I63" s="1379" t="str">
        <f t="shared" si="2"/>
        <v/>
      </c>
      <c r="BA63" s="1377" t="str">
        <f t="shared" si="3"/>
        <v/>
      </c>
      <c r="BB63" s="1377" t="str">
        <f t="shared" si="4"/>
        <v/>
      </c>
      <c r="BC63" s="1377" t="str">
        <f t="shared" si="5"/>
        <v/>
      </c>
      <c r="BD63" s="1378">
        <f t="shared" si="6"/>
        <v>0</v>
      </c>
      <c r="BE63" s="1378">
        <f t="shared" si="7"/>
        <v>0</v>
      </c>
      <c r="BF63" s="1378">
        <f t="shared" si="8"/>
        <v>0</v>
      </c>
    </row>
    <row r="64" spans="1:58" s="1178" customFormat="1" ht="15" x14ac:dyDescent="0.25">
      <c r="A64" s="1226" t="s">
        <v>79</v>
      </c>
      <c r="B64" s="1223">
        <f t="shared" si="1"/>
        <v>0</v>
      </c>
      <c r="C64" s="1224"/>
      <c r="D64" s="1225"/>
      <c r="E64" s="1224"/>
      <c r="F64" s="1258"/>
      <c r="G64" s="1262"/>
      <c r="H64" s="1263"/>
      <c r="I64" s="1379" t="str">
        <f t="shared" si="2"/>
        <v/>
      </c>
      <c r="BA64" s="1377" t="str">
        <f t="shared" si="3"/>
        <v/>
      </c>
      <c r="BB64" s="1377" t="str">
        <f t="shared" si="4"/>
        <v/>
      </c>
      <c r="BC64" s="1377" t="str">
        <f t="shared" si="5"/>
        <v/>
      </c>
      <c r="BD64" s="1378">
        <f t="shared" si="6"/>
        <v>0</v>
      </c>
      <c r="BE64" s="1378">
        <f t="shared" si="7"/>
        <v>0</v>
      </c>
      <c r="BF64" s="1378">
        <f t="shared" si="8"/>
        <v>0</v>
      </c>
    </row>
    <row r="65" spans="1:71" s="1178" customFormat="1" ht="15" x14ac:dyDescent="0.25">
      <c r="A65" s="1229" t="s">
        <v>80</v>
      </c>
      <c r="B65" s="1268">
        <f>SUM(C65:D65)</f>
        <v>0</v>
      </c>
      <c r="C65" s="1224"/>
      <c r="D65" s="1225"/>
      <c r="E65" s="1224"/>
      <c r="F65" s="1258"/>
      <c r="G65" s="1262"/>
      <c r="H65" s="1263"/>
      <c r="I65" s="1379" t="str">
        <f t="shared" si="2"/>
        <v/>
      </c>
      <c r="BA65" s="1377" t="str">
        <f t="shared" si="3"/>
        <v/>
      </c>
      <c r="BB65" s="1377" t="str">
        <f t="shared" si="4"/>
        <v/>
      </c>
      <c r="BC65" s="1377" t="str">
        <f t="shared" si="5"/>
        <v/>
      </c>
      <c r="BD65" s="1378">
        <f t="shared" si="6"/>
        <v>0</v>
      </c>
      <c r="BE65" s="1378">
        <f t="shared" si="7"/>
        <v>0</v>
      </c>
      <c r="BF65" s="1378">
        <f t="shared" si="8"/>
        <v>0</v>
      </c>
    </row>
    <row r="66" spans="1:71" s="1178" customFormat="1" ht="15" x14ac:dyDescent="0.25">
      <c r="A66" s="1226" t="s">
        <v>81</v>
      </c>
      <c r="B66" s="1223">
        <f>SUM(C66:D66)</f>
        <v>0</v>
      </c>
      <c r="C66" s="1266"/>
      <c r="D66" s="1231"/>
      <c r="E66" s="1271"/>
      <c r="F66" s="1267"/>
      <c r="G66" s="1264"/>
      <c r="H66" s="1265"/>
      <c r="I66" s="1379" t="str">
        <f t="shared" si="2"/>
        <v/>
      </c>
      <c r="BA66" s="1377" t="str">
        <f t="shared" si="3"/>
        <v/>
      </c>
      <c r="BB66" s="1377" t="str">
        <f t="shared" si="4"/>
        <v/>
      </c>
      <c r="BC66" s="1377" t="str">
        <f t="shared" si="5"/>
        <v/>
      </c>
      <c r="BD66" s="1378">
        <f t="shared" si="6"/>
        <v>0</v>
      </c>
      <c r="BE66" s="1378">
        <f t="shared" si="7"/>
        <v>0</v>
      </c>
      <c r="BF66" s="1378">
        <f t="shared" si="8"/>
        <v>0</v>
      </c>
    </row>
    <row r="67" spans="1:71" s="1178" customFormat="1" ht="15" x14ac:dyDescent="0.25">
      <c r="A67" s="1232" t="s">
        <v>82</v>
      </c>
      <c r="B67" s="1233">
        <f>SUM(C67:D67)</f>
        <v>0</v>
      </c>
      <c r="C67" s="1234">
        <f t="shared" ref="C67:H67" si="9">SUM(C26:C66)</f>
        <v>0</v>
      </c>
      <c r="D67" s="1235">
        <f t="shared" si="9"/>
        <v>0</v>
      </c>
      <c r="E67" s="1233">
        <f t="shared" si="9"/>
        <v>0</v>
      </c>
      <c r="F67" s="1272">
        <f t="shared" si="9"/>
        <v>0</v>
      </c>
      <c r="G67" s="1260">
        <f t="shared" si="9"/>
        <v>0</v>
      </c>
      <c r="H67" s="1235">
        <f t="shared" si="9"/>
        <v>0</v>
      </c>
    </row>
    <row r="68" spans="1:71" s="1178" customFormat="1" ht="13.5" customHeight="1" x14ac:dyDescent="0.25">
      <c r="A68" s="1279" t="s">
        <v>83</v>
      </c>
      <c r="B68" s="1278"/>
      <c r="C68" s="1368"/>
      <c r="D68" s="1278"/>
      <c r="E68" s="1278"/>
      <c r="F68" s="1278"/>
      <c r="G68" s="1278"/>
      <c r="H68" s="1278"/>
    </row>
    <row r="69" spans="1:71" s="1178" customFormat="1" ht="47.25" customHeight="1" x14ac:dyDescent="0.25">
      <c r="A69" s="1357" t="s">
        <v>84</v>
      </c>
      <c r="B69" s="1181"/>
      <c r="C69" s="1278"/>
      <c r="D69" s="1278"/>
      <c r="E69" s="1278"/>
      <c r="F69" s="1278"/>
      <c r="G69" s="1278"/>
      <c r="H69" s="1278"/>
    </row>
    <row r="70" spans="1:71" s="1178" customFormat="1" ht="64.5" customHeight="1" x14ac:dyDescent="0.25">
      <c r="A70" s="1332" t="s">
        <v>85</v>
      </c>
      <c r="B70" s="1349" t="s">
        <v>86</v>
      </c>
      <c r="C70" s="1278"/>
      <c r="D70" s="1278"/>
      <c r="E70" s="1278"/>
      <c r="F70" s="1278"/>
      <c r="G70" s="1278"/>
      <c r="H70" s="1278"/>
    </row>
    <row r="71" spans="1:71" s="1178" customFormat="1" ht="15" x14ac:dyDescent="0.25">
      <c r="A71" s="1350" t="s">
        <v>46</v>
      </c>
      <c r="B71" s="1348"/>
      <c r="C71" s="1278"/>
      <c r="D71" s="1278"/>
      <c r="E71" s="1278"/>
      <c r="F71" s="1278"/>
      <c r="G71" s="1278"/>
      <c r="H71" s="1278"/>
    </row>
    <row r="72" spans="1:71" s="1353" customFormat="1" ht="13.5" customHeight="1" x14ac:dyDescent="0.25">
      <c r="A72" s="1219" t="s">
        <v>87</v>
      </c>
      <c r="B72" s="1351"/>
      <c r="C72" s="1278"/>
      <c r="D72" s="1278"/>
      <c r="E72" s="1278"/>
      <c r="F72" s="1278"/>
      <c r="G72" s="1278"/>
      <c r="H72" s="1278"/>
    </row>
    <row r="73" spans="1:71" s="1179" customFormat="1" ht="48" customHeight="1" x14ac:dyDescent="0.2">
      <c r="A73" s="1357" t="s">
        <v>88</v>
      </c>
      <c r="B73" s="1236"/>
      <c r="C73" s="1236"/>
      <c r="D73" s="1236"/>
      <c r="E73" s="1236"/>
      <c r="F73" s="1236"/>
      <c r="G73" s="1236"/>
      <c r="H73" s="1236"/>
      <c r="I73" s="1236"/>
      <c r="J73" s="1236"/>
      <c r="K73" s="1218"/>
      <c r="L73" s="1218"/>
      <c r="M73" s="1218"/>
      <c r="N73" s="1352"/>
      <c r="O73" s="1352"/>
      <c r="P73" s="1237"/>
      <c r="Q73" s="1237"/>
      <c r="R73" s="1237"/>
      <c r="S73" s="1237"/>
      <c r="T73" s="1182"/>
      <c r="U73" s="1182"/>
      <c r="V73" s="1182"/>
      <c r="W73" s="1182"/>
      <c r="X73" s="1182"/>
      <c r="Y73" s="1182"/>
    </row>
    <row r="74" spans="1:71" s="1180" customFormat="1" ht="60.75" customHeight="1" x14ac:dyDescent="0.2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1238"/>
      <c r="N74" s="1238"/>
      <c r="O74" s="1182"/>
      <c r="P74" s="1182"/>
      <c r="Q74" s="1182"/>
      <c r="R74" s="1182"/>
      <c r="S74" s="1182"/>
      <c r="T74" s="1182"/>
      <c r="U74" s="1179"/>
      <c r="V74" s="1179"/>
      <c r="W74" s="1179"/>
      <c r="X74" s="1179"/>
      <c r="Y74" s="1179"/>
      <c r="Z74" s="1179"/>
      <c r="AA74" s="1179"/>
      <c r="AB74" s="1179"/>
      <c r="AC74" s="1179"/>
      <c r="AD74" s="1179"/>
      <c r="AE74" s="1179"/>
      <c r="AF74" s="1179"/>
      <c r="AG74" s="1179"/>
    </row>
    <row r="75" spans="1:71" s="1180" customFormat="1" ht="21" x14ac:dyDescent="0.15">
      <c r="A75" s="1451"/>
      <c r="B75" s="1467"/>
      <c r="C75" s="1239" t="s">
        <v>93</v>
      </c>
      <c r="D75" s="1240" t="s">
        <v>94</v>
      </c>
      <c r="E75" s="1240" t="s">
        <v>95</v>
      </c>
      <c r="F75" s="1240" t="s">
        <v>26</v>
      </c>
      <c r="G75" s="1240" t="s">
        <v>96</v>
      </c>
      <c r="H75" s="1221" t="s">
        <v>97</v>
      </c>
      <c r="I75" s="1269" t="s">
        <v>11</v>
      </c>
      <c r="J75" s="1270" t="s">
        <v>12</v>
      </c>
      <c r="K75" s="1239" t="s">
        <v>38</v>
      </c>
      <c r="L75" s="1220" t="s">
        <v>40</v>
      </c>
      <c r="M75" s="1238"/>
      <c r="N75" s="1238"/>
      <c r="O75" s="1182"/>
      <c r="P75" s="1182"/>
      <c r="Q75" s="1182"/>
      <c r="R75" s="1182"/>
      <c r="S75" s="1182"/>
      <c r="T75" s="1182"/>
      <c r="U75" s="1179"/>
      <c r="V75" s="1179"/>
      <c r="W75" s="1179"/>
      <c r="X75" s="1179"/>
      <c r="Y75" s="1179"/>
      <c r="Z75" s="1179"/>
      <c r="AA75" s="1179"/>
      <c r="AB75" s="1179"/>
      <c r="AC75" s="1179"/>
      <c r="AD75" s="1179"/>
      <c r="AE75" s="1179"/>
      <c r="AF75" s="1179"/>
      <c r="AG75" s="1179"/>
    </row>
    <row r="76" spans="1:71" s="1180" customFormat="1" ht="15.95" customHeight="1" x14ac:dyDescent="0.15">
      <c r="A76" s="1241" t="s">
        <v>98</v>
      </c>
      <c r="B76" s="1242">
        <f>SUM(C76:H76)</f>
        <v>0</v>
      </c>
      <c r="C76" s="1243"/>
      <c r="D76" s="1201"/>
      <c r="E76" s="1201"/>
      <c r="F76" s="1201"/>
      <c r="G76" s="1201"/>
      <c r="H76" s="1244"/>
      <c r="I76" s="1245"/>
      <c r="J76" s="1282"/>
      <c r="K76" s="1283"/>
      <c r="L76" s="1284"/>
      <c r="M76" s="1379" t="str">
        <f>$BA76&amp;""&amp;$BB76&amp;""&amp;$BC76&amp;""</f>
        <v/>
      </c>
      <c r="N76" s="1182"/>
      <c r="O76" s="1182"/>
      <c r="P76" s="1182"/>
      <c r="Q76" s="1182"/>
      <c r="R76" s="1182"/>
      <c r="Y76" s="1179"/>
      <c r="Z76" s="1179"/>
      <c r="AG76" s="1179"/>
      <c r="BA76" s="1377" t="str">
        <f>IF($B76&lt;&gt;SUM(C76:H76),"NO ALTERE LAS FORMULAS, la suma de las edades NO es igual al TOTAL.","")</f>
        <v/>
      </c>
      <c r="BB76" s="1377" t="str">
        <f>IF($B76&lt;&gt;$I76+$J76,"El número TOTAL de solicitudes resueltas NO ES IGUAL a la suma POR SEXO.","")</f>
        <v/>
      </c>
      <c r="BC76" s="1377" t="str">
        <f>IF(AND($B76&lt;&gt;0,SUM($K76:$L76)&lt;&gt;0),"Recuerde que * Registra Establecimiento que resuelve - ** Registra Establecimiento que solicita la Teleasistencia.","")</f>
        <v/>
      </c>
      <c r="BD76" s="1378">
        <f>IF($B76&lt;&gt;SUM(C76:H76),1,0)</f>
        <v>0</v>
      </c>
      <c r="BE76" s="1378">
        <f>IF($B76&lt;&gt;$I76+$J76,1,0)</f>
        <v>0</v>
      </c>
      <c r="BF76" s="1378">
        <f>IF(AND(B76&lt;&gt;0,SUM(K76:L76)&lt;&gt;0),1,0)</f>
        <v>0</v>
      </c>
      <c r="BL76" s="1205"/>
      <c r="BM76" s="1381"/>
      <c r="BN76" s="1381"/>
      <c r="BO76" s="1255"/>
      <c r="BP76" s="1205"/>
      <c r="BQ76" s="1205"/>
      <c r="BR76" s="1205"/>
      <c r="BS76" s="1205"/>
    </row>
    <row r="77" spans="1:71" s="1180" customFormat="1" ht="21.75" customHeight="1" x14ac:dyDescent="0.15">
      <c r="A77" s="1246" t="s">
        <v>99</v>
      </c>
      <c r="B77" s="1230">
        <f>SUM(C77:H77)</f>
        <v>0</v>
      </c>
      <c r="C77" s="1247"/>
      <c r="D77" s="1200"/>
      <c r="E77" s="1200"/>
      <c r="F77" s="1200"/>
      <c r="G77" s="1200"/>
      <c r="H77" s="1248"/>
      <c r="I77" s="1249"/>
      <c r="J77" s="1267"/>
      <c r="K77" s="1285"/>
      <c r="L77" s="1265"/>
      <c r="M77" s="1379" t="str">
        <f>$BA77&amp;""&amp;$BB77&amp;""&amp;$BC77&amp;""</f>
        <v/>
      </c>
      <c r="N77" s="1182"/>
      <c r="O77" s="1182"/>
      <c r="P77" s="1182"/>
      <c r="Q77" s="1182"/>
      <c r="R77" s="1182"/>
      <c r="S77" s="1186"/>
      <c r="T77" s="1250"/>
      <c r="U77" s="1250"/>
      <c r="V77" s="1251"/>
      <c r="W77" s="1186"/>
      <c r="X77" s="1186"/>
      <c r="Y77" s="1179"/>
      <c r="Z77" s="1179"/>
      <c r="AG77" s="1179"/>
      <c r="BA77" s="1377" t="str">
        <f>IF($B77&lt;&gt;SUM(C77:H77),"NO ALTERE LAS FORMULAS, la suma de las edades NO es igual al TOTAL.","")</f>
        <v/>
      </c>
      <c r="BB77" s="1377" t="str">
        <f>IF($B77&lt;&gt;$I77+$J77,"El número TOTAL de solicitudes resueltas NO ES IGUAL a la suma POR SEXO.","")</f>
        <v/>
      </c>
      <c r="BC77" s="1377" t="str">
        <f>IF(AND($B77&lt;&gt;0,SUM($K77:$L77)&lt;&gt;0),"Recuerde que * Registra Establecimiento que resuelve - ** Registra Establecimiento que solicita la Teleasistencia.","")</f>
        <v/>
      </c>
      <c r="BD77" s="1378">
        <f>IF($B77&lt;&gt;SUM(C77:H77),1,0)</f>
        <v>0</v>
      </c>
      <c r="BE77" s="1378">
        <f>IF($B77&lt;&gt;$I77+$J77,1,0)</f>
        <v>0</v>
      </c>
      <c r="BF77" s="1378">
        <f>IF(AND(B77&lt;&gt;0,SUM(K77:L77)&lt;&gt;0),1,0)</f>
        <v>0</v>
      </c>
      <c r="BL77" s="1205"/>
      <c r="BM77" s="1381"/>
      <c r="BN77" s="1381"/>
      <c r="BO77" s="1255"/>
      <c r="BP77" s="1205"/>
      <c r="BQ77" s="1205"/>
      <c r="BR77" s="1205"/>
      <c r="BS77" s="1205"/>
    </row>
    <row r="78" spans="1:71" s="1180" customFormat="1" ht="15.95" customHeight="1" x14ac:dyDescent="0.15">
      <c r="A78" s="1252" t="s">
        <v>100</v>
      </c>
      <c r="B78" s="1203">
        <f>SUM(C78:H78)</f>
        <v>0</v>
      </c>
      <c r="C78" s="1253"/>
      <c r="D78" s="1198"/>
      <c r="E78" s="1198"/>
      <c r="F78" s="1198"/>
      <c r="G78" s="1198"/>
      <c r="H78" s="1254"/>
      <c r="I78" s="1197"/>
      <c r="J78" s="1286"/>
      <c r="K78" s="1287"/>
      <c r="L78" s="1288"/>
      <c r="M78" s="1379" t="str">
        <f>$BA78&amp;""&amp;$BB78&amp;""&amp;$BC78&amp;""</f>
        <v/>
      </c>
      <c r="N78" s="1182"/>
      <c r="O78" s="1182"/>
      <c r="P78" s="1182"/>
      <c r="Q78" s="1182"/>
      <c r="R78" s="1182"/>
      <c r="S78" s="1186"/>
      <c r="T78" s="1250"/>
      <c r="U78" s="1250"/>
      <c r="V78" s="1251"/>
      <c r="W78" s="1186"/>
      <c r="X78" s="1186"/>
      <c r="Y78" s="1179"/>
      <c r="Z78" s="1179"/>
      <c r="AG78" s="1179"/>
      <c r="BA78" s="1377" t="str">
        <f>IF($B78&lt;&gt;SUM(C78:H78),"NO ALTERE LAS FORMULAS, la suma de las edades NO es igual al TOTAL.","")</f>
        <v/>
      </c>
      <c r="BB78" s="1377" t="str">
        <f>IF($B78&lt;&gt;$I78+$J78,"El número TOTAL de solicitudes resueltas NO ES IGUAL a la suma POR SEXO.","")</f>
        <v/>
      </c>
      <c r="BC78" s="1377" t="str">
        <f>IF(AND($B78&lt;&gt;0,SUM($K78:$L78)&lt;&gt;0),"Recuerde que * Registra Establecimiento que resuelve - ** Registra Establecimiento que solicita la Teleasistencia.","")</f>
        <v/>
      </c>
      <c r="BD78" s="1378">
        <f>IF($B78&lt;&gt;SUM(C78:H78),1,0)</f>
        <v>0</v>
      </c>
      <c r="BE78" s="1378">
        <f>IF($B78&lt;&gt;$I78+$J78,1,0)</f>
        <v>0</v>
      </c>
      <c r="BF78" s="1378">
        <f>IF(AND(B78&lt;&gt;0,SUM(K78:L78)&lt;&gt;0),1,0)</f>
        <v>0</v>
      </c>
      <c r="BL78" s="1205"/>
      <c r="BM78" s="1381"/>
      <c r="BN78" s="1381"/>
      <c r="BO78" s="1255"/>
      <c r="BP78" s="1205"/>
      <c r="BQ78" s="1205"/>
      <c r="BR78" s="1205"/>
      <c r="BS78" s="1205"/>
    </row>
    <row r="79" spans="1:71" s="1190" customFormat="1" ht="13.5" customHeight="1" x14ac:dyDescent="0.2">
      <c r="A79" s="1279" t="s">
        <v>101</v>
      </c>
      <c r="B79" s="1359"/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X79" s="1186"/>
      <c r="Y79" s="1186"/>
    </row>
    <row r="80" spans="1:71" s="1186" customFormat="1" ht="55.5" customHeight="1" x14ac:dyDescent="0.2">
      <c r="A80" s="1360" t="s">
        <v>102</v>
      </c>
      <c r="B80" s="1324"/>
      <c r="C80" s="1325"/>
      <c r="D80" s="1325"/>
      <c r="E80" s="1325"/>
      <c r="F80" s="1354"/>
      <c r="G80" s="1325"/>
      <c r="H80" s="1325"/>
      <c r="I80" s="1325"/>
      <c r="J80" s="1325"/>
      <c r="K80" s="1311"/>
      <c r="L80" s="1308"/>
      <c r="M80" s="1326"/>
      <c r="N80" s="1326"/>
      <c r="O80" s="1326"/>
      <c r="BA80" s="1205"/>
      <c r="BB80" s="1205"/>
      <c r="BC80" s="1205"/>
      <c r="BE80" s="1205"/>
      <c r="BF80" s="1205"/>
    </row>
    <row r="81" spans="1:69" s="1297" customFormat="1" ht="18" customHeight="1" x14ac:dyDescent="0.1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1186"/>
      <c r="H81" s="1186"/>
      <c r="I81" s="1186"/>
      <c r="J81" s="1186"/>
      <c r="K81" s="1186"/>
      <c r="L81" s="1186"/>
      <c r="M81" s="1186"/>
      <c r="N81" s="1186"/>
      <c r="O81" s="1186"/>
      <c r="P81" s="1186"/>
      <c r="Q81" s="1186"/>
      <c r="R81" s="1186"/>
      <c r="S81" s="1186"/>
      <c r="T81" s="1186"/>
      <c r="U81" s="1186"/>
      <c r="V81" s="1186"/>
      <c r="W81" s="1186"/>
      <c r="X81" s="1186"/>
      <c r="Y81" s="1186"/>
      <c r="Z81" s="1186"/>
      <c r="AA81" s="1186"/>
      <c r="AG81" s="1186"/>
      <c r="AH81" s="1186"/>
      <c r="AI81" s="1186"/>
      <c r="AJ81" s="1186"/>
      <c r="AK81" s="1186"/>
      <c r="AL81" s="1186"/>
      <c r="AM81" s="1186"/>
      <c r="AN81" s="1186"/>
      <c r="AO81" s="1186"/>
      <c r="AP81" s="1186"/>
      <c r="AQ81" s="1186"/>
      <c r="AR81" s="1186"/>
      <c r="AS81" s="1186"/>
      <c r="AT81" s="1205"/>
      <c r="AU81" s="1205"/>
      <c r="AV81" s="1205"/>
      <c r="AW81" s="1205"/>
      <c r="AX81" s="1205"/>
      <c r="AY81" s="1205"/>
      <c r="AZ81" s="1205"/>
      <c r="BA81" s="1205"/>
      <c r="BB81" s="1186"/>
      <c r="BC81" s="1186"/>
      <c r="BD81" s="1186"/>
      <c r="BE81" s="1186"/>
      <c r="BF81" s="1186"/>
      <c r="BG81" s="1186"/>
      <c r="BH81" s="1205"/>
      <c r="BI81" s="1205"/>
      <c r="BJ81" s="1205"/>
      <c r="BK81" s="1205"/>
      <c r="BL81" s="1205"/>
      <c r="BM81" s="1205"/>
      <c r="BN81" s="1205"/>
      <c r="BO81" s="1205"/>
      <c r="BP81" s="1205"/>
    </row>
    <row r="82" spans="1:69" s="1297" customFormat="1" ht="18" customHeight="1" x14ac:dyDescent="0.15">
      <c r="A82" s="1424"/>
      <c r="B82" s="1425"/>
      <c r="C82" s="1441"/>
      <c r="D82" s="1421"/>
      <c r="E82" s="1421"/>
      <c r="F82" s="1421"/>
      <c r="G82" s="129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1186"/>
      <c r="U82" s="1186"/>
      <c r="V82" s="1186"/>
      <c r="W82" s="1186"/>
      <c r="X82" s="1186"/>
      <c r="Y82" s="1186"/>
      <c r="Z82" s="1186"/>
      <c r="AA82" s="1186"/>
      <c r="AG82" s="1186"/>
      <c r="AH82" s="1186"/>
      <c r="AI82" s="1186"/>
      <c r="AJ82" s="1186"/>
      <c r="AK82" s="1186"/>
      <c r="AL82" s="1186"/>
      <c r="AM82" s="1186"/>
      <c r="AN82" s="1186"/>
      <c r="AO82" s="1186"/>
      <c r="AP82" s="1186"/>
      <c r="AQ82" s="1186"/>
      <c r="AR82" s="1186"/>
      <c r="AS82" s="1186"/>
      <c r="AT82" s="1205"/>
      <c r="AU82" s="1205"/>
      <c r="AV82" s="1205"/>
      <c r="AW82" s="1205"/>
      <c r="AX82" s="1205"/>
      <c r="AY82" s="1205"/>
      <c r="AZ82" s="1205"/>
      <c r="BA82" s="1205"/>
      <c r="BB82" s="1186"/>
      <c r="BC82" s="1186"/>
      <c r="BD82" s="1186"/>
      <c r="BE82" s="1186"/>
      <c r="BF82" s="1186"/>
      <c r="BG82" s="1186"/>
      <c r="BH82" s="1205"/>
      <c r="BI82" s="1205"/>
      <c r="BJ82" s="1205"/>
      <c r="BK82" s="1205"/>
      <c r="BL82" s="1205"/>
      <c r="BM82" s="1205"/>
      <c r="BN82" s="1205"/>
      <c r="BO82" s="1205"/>
      <c r="BP82" s="1205"/>
    </row>
    <row r="83" spans="1:69" s="1297" customFormat="1" ht="12.95" customHeight="1" x14ac:dyDescent="0.15">
      <c r="A83" s="1448" t="s">
        <v>107</v>
      </c>
      <c r="B83" s="1449"/>
      <c r="C83" s="1268">
        <f>SUM(D83:F83)</f>
        <v>0</v>
      </c>
      <c r="D83" s="1245"/>
      <c r="E83" s="1376"/>
      <c r="F83" s="1376"/>
      <c r="G83" s="1380" t="str">
        <f t="shared" ref="G83:G88" si="10">$BA83&amp;""</f>
        <v/>
      </c>
      <c r="H83" s="1186"/>
      <c r="I83" s="1328"/>
      <c r="J83" s="1186"/>
      <c r="K83" s="1186"/>
      <c r="L83" s="1186"/>
      <c r="M83" s="1186"/>
      <c r="N83" s="1186"/>
      <c r="O83" s="1186" t="s">
        <v>15</v>
      </c>
      <c r="P83" s="1186"/>
      <c r="Q83" s="1186"/>
      <c r="R83" s="1186"/>
      <c r="S83" s="1186"/>
      <c r="T83" s="1186"/>
      <c r="U83" s="1186"/>
      <c r="V83" s="1186"/>
      <c r="W83" s="1186"/>
      <c r="X83" s="1186"/>
      <c r="Y83" s="1186"/>
      <c r="Z83" s="1186"/>
      <c r="AA83" s="1186"/>
      <c r="AG83" s="1186"/>
      <c r="AH83" s="1186"/>
      <c r="AI83" s="1186"/>
      <c r="AJ83" s="1186"/>
      <c r="AK83" s="1186"/>
      <c r="AL83" s="1186"/>
      <c r="AM83" s="1186"/>
      <c r="AN83" s="1186"/>
      <c r="AO83" s="1186"/>
      <c r="AP83" s="1186"/>
      <c r="AQ83" s="1186"/>
      <c r="AR83" s="1186"/>
      <c r="AS83" s="1186"/>
      <c r="AT83" s="1205"/>
      <c r="AU83" s="1205"/>
      <c r="AV83" s="1205"/>
      <c r="AW83" s="1205"/>
      <c r="AX83" s="1205"/>
      <c r="AY83" s="1205"/>
      <c r="AZ83" s="1205"/>
      <c r="BA83" s="1377" t="str">
        <f t="shared" ref="BA83:BA88" si="11">IF($C83&lt;&gt;SUM(D83:F83),"NO ALTERE LAS FORMULAS, la suma de las edades NO es igual al TOTAL.","")</f>
        <v/>
      </c>
      <c r="BB83" s="1205"/>
      <c r="BC83" s="1205"/>
      <c r="BD83" s="1378">
        <f t="shared" ref="BD83:BD88" si="12">IF($C83&lt;&gt;SUM(D83:F83),1,0)</f>
        <v>0</v>
      </c>
      <c r="BE83" s="1186"/>
      <c r="BF83" s="1205"/>
      <c r="BG83" s="1186"/>
      <c r="BH83" s="1205"/>
      <c r="BI83" s="1205"/>
      <c r="BJ83" s="1205"/>
      <c r="BK83" s="1205"/>
      <c r="BL83" s="1205"/>
      <c r="BM83" s="1205"/>
      <c r="BN83" s="1205"/>
      <c r="BO83" s="1205"/>
      <c r="BP83" s="1205"/>
    </row>
    <row r="84" spans="1:69" s="1297" customFormat="1" ht="12.95" customHeight="1" x14ac:dyDescent="0.15">
      <c r="A84" s="1435" t="s">
        <v>108</v>
      </c>
      <c r="B84" s="1436"/>
      <c r="C84" s="1329">
        <f t="shared" ref="C84:C89" si="13">SUM(D84:F84)</f>
        <v>0</v>
      </c>
      <c r="D84" s="1257"/>
      <c r="E84" s="1257"/>
      <c r="F84" s="1257"/>
      <c r="G84" s="1380" t="str">
        <f t="shared" si="10"/>
        <v/>
      </c>
      <c r="H84" s="1186"/>
      <c r="I84" s="1328"/>
      <c r="J84" s="1186"/>
      <c r="K84" s="1186"/>
      <c r="L84" s="1186"/>
      <c r="M84" s="1186"/>
      <c r="N84" s="1186"/>
      <c r="O84" s="1186" t="s">
        <v>15</v>
      </c>
      <c r="P84" s="1186"/>
      <c r="Q84" s="1186"/>
      <c r="R84" s="1186"/>
      <c r="S84" s="1186"/>
      <c r="T84" s="1186"/>
      <c r="U84" s="1186"/>
      <c r="V84" s="1186"/>
      <c r="W84" s="1186"/>
      <c r="X84" s="1186"/>
      <c r="Y84" s="1186"/>
      <c r="Z84" s="1186"/>
      <c r="AA84" s="1186"/>
      <c r="AG84" s="1186"/>
      <c r="AH84" s="1186"/>
      <c r="AI84" s="1186"/>
      <c r="AJ84" s="1186"/>
      <c r="AK84" s="1186"/>
      <c r="AL84" s="1186"/>
      <c r="AM84" s="1186"/>
      <c r="AN84" s="1186"/>
      <c r="AO84" s="1186"/>
      <c r="AP84" s="1186"/>
      <c r="AQ84" s="1186"/>
      <c r="AR84" s="1186"/>
      <c r="AS84" s="1186"/>
      <c r="AT84" s="1205"/>
      <c r="AU84" s="1205"/>
      <c r="AV84" s="1205"/>
      <c r="AW84" s="1205"/>
      <c r="AX84" s="1205"/>
      <c r="AY84" s="1205"/>
      <c r="AZ84" s="1205"/>
      <c r="BA84" s="1377" t="str">
        <f t="shared" si="11"/>
        <v/>
      </c>
      <c r="BB84" s="1205"/>
      <c r="BC84" s="1205"/>
      <c r="BD84" s="1378">
        <f t="shared" si="12"/>
        <v>0</v>
      </c>
      <c r="BE84" s="1186"/>
      <c r="BF84" s="1205"/>
      <c r="BG84" s="1186"/>
      <c r="BH84" s="1205"/>
      <c r="BI84" s="1205"/>
      <c r="BJ84" s="1205"/>
      <c r="BK84" s="1205"/>
      <c r="BL84" s="1205"/>
      <c r="BM84" s="1205"/>
      <c r="BN84" s="1205"/>
      <c r="BO84" s="1205"/>
      <c r="BP84" s="1205"/>
    </row>
    <row r="85" spans="1:69" s="1297" customFormat="1" ht="12.95" customHeight="1" x14ac:dyDescent="0.15">
      <c r="A85" s="1435" t="s">
        <v>109</v>
      </c>
      <c r="B85" s="1436"/>
      <c r="C85" s="1329">
        <f t="shared" si="13"/>
        <v>0</v>
      </c>
      <c r="D85" s="1257"/>
      <c r="E85" s="1257"/>
      <c r="F85" s="1257"/>
      <c r="G85" s="1380" t="str">
        <f t="shared" si="10"/>
        <v/>
      </c>
      <c r="H85" s="1186"/>
      <c r="I85" s="1328"/>
      <c r="J85" s="1186"/>
      <c r="K85" s="1186"/>
      <c r="L85" s="1186"/>
      <c r="M85" s="1186"/>
      <c r="N85" s="1186"/>
      <c r="O85" s="1186" t="s">
        <v>15</v>
      </c>
      <c r="P85" s="1186"/>
      <c r="Q85" s="1186"/>
      <c r="R85" s="1186"/>
      <c r="S85" s="1186"/>
      <c r="T85" s="1186"/>
      <c r="U85" s="1186"/>
      <c r="V85" s="1186"/>
      <c r="W85" s="1186"/>
      <c r="X85" s="1186"/>
      <c r="Y85" s="1186"/>
      <c r="Z85" s="1186"/>
      <c r="AA85" s="1186"/>
      <c r="AG85" s="1186"/>
      <c r="AH85" s="1186"/>
      <c r="AI85" s="1186"/>
      <c r="AJ85" s="1186"/>
      <c r="AK85" s="1186"/>
      <c r="AL85" s="1186"/>
      <c r="AM85" s="1186"/>
      <c r="AN85" s="1186"/>
      <c r="AO85" s="1186"/>
      <c r="AP85" s="1186"/>
      <c r="AQ85" s="1186"/>
      <c r="AR85" s="1186"/>
      <c r="AS85" s="1186"/>
      <c r="AT85" s="1205"/>
      <c r="AU85" s="1205"/>
      <c r="AV85" s="1205"/>
      <c r="AW85" s="1205"/>
      <c r="AX85" s="1205"/>
      <c r="AY85" s="1205"/>
      <c r="AZ85" s="1205"/>
      <c r="BA85" s="1377" t="str">
        <f t="shared" si="11"/>
        <v/>
      </c>
      <c r="BB85" s="1205"/>
      <c r="BC85" s="1205"/>
      <c r="BD85" s="1378">
        <f t="shared" si="12"/>
        <v>0</v>
      </c>
      <c r="BE85" s="1186"/>
      <c r="BF85" s="1205"/>
      <c r="BG85" s="1186"/>
      <c r="BH85" s="1205"/>
      <c r="BI85" s="1205"/>
      <c r="BJ85" s="1205"/>
      <c r="BK85" s="1205"/>
      <c r="BL85" s="1205"/>
      <c r="BM85" s="1205"/>
      <c r="BN85" s="1205"/>
      <c r="BO85" s="1205"/>
      <c r="BP85" s="1205"/>
    </row>
    <row r="86" spans="1:69" s="1297" customFormat="1" ht="12.95" customHeight="1" x14ac:dyDescent="0.15">
      <c r="A86" s="1435" t="s">
        <v>110</v>
      </c>
      <c r="B86" s="1436"/>
      <c r="C86" s="1329">
        <f t="shared" si="13"/>
        <v>0</v>
      </c>
      <c r="D86" s="1257"/>
      <c r="E86" s="1257"/>
      <c r="F86" s="1257"/>
      <c r="G86" s="1380" t="str">
        <f t="shared" si="10"/>
        <v/>
      </c>
      <c r="H86" s="1186"/>
      <c r="I86" s="1328"/>
      <c r="J86" s="1186"/>
      <c r="K86" s="1186"/>
      <c r="L86" s="1186"/>
      <c r="M86" s="1186"/>
      <c r="N86" s="1186"/>
      <c r="O86" s="1186" t="s">
        <v>15</v>
      </c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205"/>
      <c r="AU86" s="1205"/>
      <c r="AV86" s="1205"/>
      <c r="AW86" s="1205"/>
      <c r="AX86" s="1205"/>
      <c r="AY86" s="1205"/>
      <c r="AZ86" s="1205"/>
      <c r="BA86" s="1377" t="str">
        <f t="shared" si="11"/>
        <v/>
      </c>
      <c r="BB86" s="1205"/>
      <c r="BC86" s="1205"/>
      <c r="BD86" s="1378">
        <f t="shared" si="12"/>
        <v>0</v>
      </c>
      <c r="BE86" s="1186"/>
      <c r="BF86" s="1205"/>
      <c r="BG86" s="1186"/>
      <c r="BH86" s="1205"/>
      <c r="BI86" s="1205"/>
      <c r="BJ86" s="1205"/>
      <c r="BK86" s="1205"/>
      <c r="BL86" s="1205"/>
      <c r="BM86" s="1205"/>
      <c r="BN86" s="1205"/>
      <c r="BO86" s="1205"/>
      <c r="BP86" s="1205"/>
    </row>
    <row r="87" spans="1:69" s="1297" customFormat="1" ht="12.95" customHeight="1" x14ac:dyDescent="0.15">
      <c r="A87" s="1435" t="s">
        <v>111</v>
      </c>
      <c r="B87" s="1436">
        <v>0</v>
      </c>
      <c r="C87" s="1329">
        <f t="shared" si="13"/>
        <v>0</v>
      </c>
      <c r="D87" s="1257"/>
      <c r="E87" s="1257"/>
      <c r="F87" s="1257"/>
      <c r="G87" s="1380" t="str">
        <f t="shared" si="10"/>
        <v/>
      </c>
      <c r="H87" s="1186"/>
      <c r="I87" s="1328"/>
      <c r="J87" s="1186"/>
      <c r="K87" s="1186"/>
      <c r="L87" s="1186"/>
      <c r="M87" s="1186"/>
      <c r="N87" s="1186"/>
      <c r="O87" s="1186"/>
      <c r="P87" s="1186"/>
      <c r="Q87" s="1186"/>
      <c r="R87" s="1186"/>
      <c r="S87" s="1186"/>
      <c r="T87" s="1186"/>
      <c r="U87" s="1186"/>
      <c r="V87" s="1186"/>
      <c r="W87" s="1186"/>
      <c r="X87" s="1186"/>
      <c r="Y87" s="1186"/>
      <c r="Z87" s="1186"/>
      <c r="AA87" s="1186"/>
      <c r="AG87" s="1186"/>
      <c r="AH87" s="1186"/>
      <c r="AI87" s="1186"/>
      <c r="AJ87" s="1186"/>
      <c r="AK87" s="1186"/>
      <c r="AL87" s="1186"/>
      <c r="AM87" s="1186"/>
      <c r="AN87" s="1186"/>
      <c r="AO87" s="1186"/>
      <c r="AP87" s="1186"/>
      <c r="AQ87" s="1186"/>
      <c r="AR87" s="1186"/>
      <c r="AS87" s="1186"/>
      <c r="AT87" s="1205"/>
      <c r="AU87" s="1205"/>
      <c r="AV87" s="1205"/>
      <c r="AW87" s="1205"/>
      <c r="AX87" s="1205"/>
      <c r="AY87" s="1205"/>
      <c r="AZ87" s="1205"/>
      <c r="BA87" s="1377" t="str">
        <f t="shared" si="11"/>
        <v/>
      </c>
      <c r="BB87" s="1205"/>
      <c r="BC87" s="1205"/>
      <c r="BD87" s="1378">
        <f t="shared" si="12"/>
        <v>0</v>
      </c>
      <c r="BE87" s="1186"/>
      <c r="BF87" s="1205"/>
      <c r="BG87" s="1186"/>
      <c r="BH87" s="1205"/>
      <c r="BI87" s="1205"/>
      <c r="BJ87" s="1205"/>
      <c r="BK87" s="1205"/>
      <c r="BL87" s="1205"/>
      <c r="BM87" s="1205"/>
      <c r="BN87" s="1205"/>
      <c r="BO87" s="1205"/>
      <c r="BP87" s="1205"/>
    </row>
    <row r="88" spans="1:69" s="1297" customFormat="1" ht="12.95" customHeight="1" x14ac:dyDescent="0.15">
      <c r="A88" s="1454" t="s">
        <v>112</v>
      </c>
      <c r="B88" s="1455"/>
      <c r="C88" s="1329">
        <f t="shared" si="13"/>
        <v>0</v>
      </c>
      <c r="D88" s="1259"/>
      <c r="E88" s="1259"/>
      <c r="F88" s="1199"/>
      <c r="G88" s="1380" t="str">
        <f t="shared" si="10"/>
        <v/>
      </c>
      <c r="H88" s="1330"/>
      <c r="I88" s="1330"/>
      <c r="J88" s="1330"/>
      <c r="K88" s="1330"/>
      <c r="L88" s="1330"/>
      <c r="M88" s="1330"/>
      <c r="N88" s="1330"/>
      <c r="O88" s="1330"/>
      <c r="P88" s="1330"/>
      <c r="Q88" s="1331"/>
      <c r="R88" s="1186"/>
      <c r="S88" s="1186"/>
      <c r="T88" s="1186"/>
      <c r="U88" s="1186"/>
      <c r="V88" s="1186"/>
      <c r="W88" s="1186"/>
      <c r="X88" s="1186"/>
      <c r="Y88" s="1186"/>
      <c r="Z88" s="1186"/>
      <c r="AA88" s="1186"/>
      <c r="AG88" s="1186"/>
      <c r="AH88" s="1186"/>
      <c r="AI88" s="1186"/>
      <c r="AJ88" s="1186"/>
      <c r="AK88" s="1186"/>
      <c r="AL88" s="1186"/>
      <c r="AM88" s="1186"/>
      <c r="AN88" s="1186"/>
      <c r="AO88" s="1186"/>
      <c r="AP88" s="1186"/>
      <c r="AQ88" s="1186"/>
      <c r="AR88" s="1186"/>
      <c r="AS88" s="1186"/>
      <c r="AT88" s="1205"/>
      <c r="AU88" s="1205"/>
      <c r="AV88" s="1205"/>
      <c r="AW88" s="1205"/>
      <c r="AX88" s="1205"/>
      <c r="AY88" s="1205"/>
      <c r="AZ88" s="1205"/>
      <c r="BA88" s="1377" t="str">
        <f t="shared" si="11"/>
        <v/>
      </c>
      <c r="BB88" s="1205"/>
      <c r="BC88" s="1205"/>
      <c r="BD88" s="1378">
        <f t="shared" si="12"/>
        <v>0</v>
      </c>
      <c r="BE88" s="1186"/>
      <c r="BF88" s="1205"/>
      <c r="BG88" s="1186"/>
      <c r="BH88" s="1205"/>
      <c r="BI88" s="1205"/>
      <c r="BJ88" s="1205"/>
      <c r="BK88" s="1205"/>
      <c r="BL88" s="1205"/>
      <c r="BM88" s="1205"/>
      <c r="BN88" s="1205"/>
      <c r="BO88" s="1205"/>
      <c r="BP88" s="1205"/>
      <c r="BQ88" s="1205"/>
    </row>
    <row r="89" spans="1:69" s="1297" customFormat="1" ht="12.95" customHeight="1" x14ac:dyDescent="0.15">
      <c r="A89" s="1406" t="s">
        <v>82</v>
      </c>
      <c r="B89" s="1407"/>
      <c r="C89" s="1233">
        <f t="shared" si="13"/>
        <v>0</v>
      </c>
      <c r="D89" s="1233">
        <f>SUM(D83:D88)</f>
        <v>0</v>
      </c>
      <c r="E89" s="1233">
        <f>SUM(E83:E88)</f>
        <v>0</v>
      </c>
      <c r="F89" s="1233">
        <f>SUM(F83:F88)</f>
        <v>0</v>
      </c>
      <c r="G89" s="1327"/>
      <c r="H89" s="1330"/>
      <c r="I89" s="1330"/>
      <c r="J89" s="1330"/>
      <c r="K89" s="1330"/>
      <c r="L89" s="1330"/>
      <c r="M89" s="1330"/>
      <c r="N89" s="1330"/>
      <c r="O89" s="1330"/>
      <c r="P89" s="1330"/>
      <c r="Q89" s="1331"/>
      <c r="R89" s="1186"/>
      <c r="S89" s="1186"/>
      <c r="T89" s="1186"/>
      <c r="U89" s="1186"/>
      <c r="V89" s="1186"/>
      <c r="W89" s="1186"/>
      <c r="X89" s="1186"/>
      <c r="Y89" s="1186"/>
      <c r="Z89" s="1186"/>
      <c r="AA89" s="1186"/>
      <c r="AG89" s="1186"/>
      <c r="AH89" s="1186"/>
      <c r="AI89" s="1186"/>
      <c r="AJ89" s="1186"/>
      <c r="AK89" s="1186"/>
      <c r="AL89" s="1186"/>
      <c r="AM89" s="1186"/>
      <c r="AN89" s="1186"/>
      <c r="AO89" s="1186"/>
      <c r="AP89" s="1186"/>
      <c r="AQ89" s="1186"/>
      <c r="AR89" s="1186"/>
      <c r="AS89" s="1186"/>
      <c r="AT89" s="1205"/>
      <c r="AU89" s="1205"/>
      <c r="AV89" s="1205"/>
      <c r="AW89" s="1205"/>
      <c r="AX89" s="1205"/>
      <c r="AY89" s="1205"/>
      <c r="AZ89" s="1205"/>
      <c r="BA89" s="1205"/>
      <c r="BB89" s="1205"/>
      <c r="BC89" s="1205"/>
      <c r="BD89" s="1186"/>
      <c r="BE89" s="1186"/>
      <c r="BF89" s="1205"/>
      <c r="BG89" s="1186"/>
      <c r="BH89" s="1205"/>
      <c r="BI89" s="1205"/>
      <c r="BJ89" s="1205"/>
      <c r="BK89" s="1205"/>
      <c r="BL89" s="1205"/>
      <c r="BM89" s="1205"/>
      <c r="BN89" s="1205"/>
      <c r="BO89" s="1205"/>
      <c r="BP89" s="1205"/>
      <c r="BQ89" s="1205"/>
    </row>
    <row r="90" spans="1:69" s="1297" customFormat="1" ht="13.5" customHeight="1" x14ac:dyDescent="0.15">
      <c r="A90" s="1371" t="s">
        <v>113</v>
      </c>
      <c r="B90" s="1369"/>
      <c r="C90" s="1278"/>
      <c r="D90" s="1278"/>
      <c r="E90" s="1278"/>
      <c r="F90" s="1278"/>
      <c r="G90" s="1370"/>
      <c r="H90" s="1330"/>
      <c r="I90" s="1330"/>
      <c r="J90" s="1330"/>
      <c r="K90" s="1330"/>
      <c r="L90" s="1330"/>
      <c r="M90" s="1330"/>
      <c r="N90" s="1330"/>
      <c r="O90" s="1330"/>
      <c r="P90" s="1330"/>
      <c r="Q90" s="1331"/>
      <c r="R90" s="1186"/>
      <c r="S90" s="1186"/>
      <c r="T90" s="1186"/>
      <c r="U90" s="1186"/>
      <c r="V90" s="1186"/>
      <c r="W90" s="1186"/>
      <c r="X90" s="1186"/>
      <c r="Y90" s="1186"/>
      <c r="Z90" s="1186"/>
      <c r="AA90" s="1186"/>
      <c r="AG90" s="1186"/>
      <c r="AH90" s="1186"/>
      <c r="AI90" s="1186"/>
      <c r="AJ90" s="1186"/>
      <c r="AK90" s="1186"/>
      <c r="AL90" s="1186"/>
      <c r="AM90" s="1186"/>
      <c r="AN90" s="1186"/>
      <c r="AO90" s="1186"/>
      <c r="AP90" s="1186"/>
      <c r="AQ90" s="1186"/>
      <c r="AR90" s="1186"/>
      <c r="AS90" s="1186"/>
      <c r="AT90" s="1205"/>
      <c r="AU90" s="1205"/>
      <c r="AV90" s="1205"/>
      <c r="AW90" s="1205"/>
      <c r="AX90" s="1205"/>
      <c r="AY90" s="1205"/>
      <c r="AZ90" s="1205"/>
      <c r="BA90" s="1205"/>
      <c r="BB90" s="1205"/>
      <c r="BC90" s="1205"/>
      <c r="BD90" s="1186"/>
      <c r="BE90" s="1186"/>
      <c r="BF90" s="1205"/>
      <c r="BG90" s="1186"/>
      <c r="BH90" s="1205"/>
      <c r="BI90" s="1205"/>
      <c r="BJ90" s="1205"/>
      <c r="BK90" s="1205"/>
      <c r="BL90" s="1205"/>
      <c r="BM90" s="1205"/>
      <c r="BN90" s="1205"/>
      <c r="BO90" s="1205"/>
      <c r="BP90" s="1205"/>
      <c r="BQ90" s="1205"/>
    </row>
    <row r="91" spans="1:69" s="1302" customFormat="1" ht="48.75" customHeight="1" x14ac:dyDescent="0.2">
      <c r="A91" s="1361" t="s">
        <v>114</v>
      </c>
      <c r="B91" s="1309"/>
      <c r="C91" s="1310"/>
      <c r="D91" s="1309"/>
      <c r="E91" s="1311"/>
      <c r="F91" s="1311"/>
      <c r="G91" s="1299"/>
      <c r="H91" s="1299"/>
      <c r="I91" s="1300"/>
      <c r="J91" s="1179"/>
      <c r="K91" s="1179"/>
      <c r="L91" s="1179"/>
      <c r="M91" s="1179"/>
      <c r="N91" s="1179"/>
      <c r="O91" s="1179"/>
      <c r="P91" s="1301"/>
      <c r="Q91" s="1301"/>
      <c r="R91" s="1301"/>
      <c r="S91" s="1301"/>
      <c r="T91" s="1301"/>
    </row>
    <row r="92" spans="1:69" s="1302" customFormat="1" ht="66" customHeight="1" x14ac:dyDescent="0.2">
      <c r="A92" s="1408" t="s">
        <v>115</v>
      </c>
      <c r="B92" s="1473"/>
      <c r="C92" s="1303" t="s">
        <v>82</v>
      </c>
      <c r="D92" s="1304" t="s">
        <v>116</v>
      </c>
      <c r="E92" s="1194" t="s">
        <v>117</v>
      </c>
      <c r="F92" s="1305" t="s">
        <v>118</v>
      </c>
      <c r="G92" s="1355"/>
      <c r="H92" s="1191"/>
      <c r="I92" s="1300"/>
      <c r="J92" s="1179"/>
      <c r="K92" s="1179"/>
      <c r="L92" s="1179"/>
      <c r="M92" s="1179"/>
      <c r="N92" s="1179"/>
      <c r="O92" s="1179"/>
      <c r="P92" s="1301"/>
      <c r="Q92" s="1301"/>
      <c r="R92" s="1301"/>
      <c r="S92" s="1301"/>
      <c r="T92" s="1301"/>
    </row>
    <row r="93" spans="1:69" s="1302" customFormat="1" ht="22.5" customHeight="1" x14ac:dyDescent="0.2">
      <c r="A93" s="1452" t="s">
        <v>119</v>
      </c>
      <c r="B93" s="1453"/>
      <c r="C93" s="1317">
        <f>SUM(D93:F93)</f>
        <v>0</v>
      </c>
      <c r="D93" s="1318"/>
      <c r="E93" s="1319"/>
      <c r="F93" s="1320"/>
      <c r="G93" s="1380" t="str">
        <f>$BA93&amp;""</f>
        <v/>
      </c>
      <c r="H93" s="1190"/>
      <c r="I93" s="1300"/>
      <c r="J93" s="1179"/>
      <c r="K93" s="1179"/>
      <c r="L93" s="1179"/>
      <c r="M93" s="1179"/>
      <c r="N93" s="1179"/>
      <c r="O93" s="1179"/>
      <c r="P93" s="1301"/>
      <c r="Q93" s="1301"/>
      <c r="R93" s="1301"/>
      <c r="S93" s="1301"/>
      <c r="T93" s="1301"/>
      <c r="BA93" s="1377" t="str">
        <f>IF($C93&lt;&gt;SUM(D93:F93),"NO ALTERE LAS FORMULAS, la suma de los profesionales que visita NO es igual al TOTAL.","")</f>
        <v/>
      </c>
      <c r="BB93" s="1205"/>
      <c r="BC93" s="1205"/>
      <c r="BD93" s="1378">
        <f>IF($C93&lt;&gt;SUM(D93:F93),1,0)</f>
        <v>0</v>
      </c>
      <c r="BF93" s="1205"/>
    </row>
    <row r="94" spans="1:69" s="1302" customFormat="1" ht="22.5" customHeight="1" x14ac:dyDescent="0.2">
      <c r="A94" s="1446" t="s">
        <v>120</v>
      </c>
      <c r="B94" s="1447"/>
      <c r="C94" s="1312">
        <f>SUM(D94:F94)</f>
        <v>0</v>
      </c>
      <c r="D94" s="1321"/>
      <c r="E94" s="1322"/>
      <c r="F94" s="1323"/>
      <c r="G94" s="1380" t="str">
        <f>$BA94&amp;""</f>
        <v/>
      </c>
      <c r="H94" s="1190"/>
      <c r="I94" s="1300"/>
      <c r="J94" s="1179"/>
      <c r="K94" s="1179"/>
      <c r="L94" s="1179"/>
      <c r="M94" s="1179"/>
      <c r="N94" s="1179"/>
      <c r="O94" s="1179"/>
      <c r="P94" s="1301"/>
      <c r="Q94" s="1301"/>
      <c r="R94" s="1301"/>
      <c r="S94" s="1301"/>
      <c r="T94" s="1301"/>
      <c r="BA94" s="1377" t="str">
        <f>IF($C94&lt;&gt;SUM(D94:F94),"NO ALTERE LAS FORMULAS, la suma de los profesionales que visita NO es igual al TOTAL.","")</f>
        <v/>
      </c>
      <c r="BB94" s="1205"/>
      <c r="BC94" s="1205"/>
      <c r="BD94" s="1378">
        <f>IF($C94&lt;&gt;SUM(D94:F94),1,0)</f>
        <v>0</v>
      </c>
      <c r="BF94" s="1205"/>
    </row>
    <row r="95" spans="1:69" s="1302" customFormat="1" ht="22.5" customHeight="1" x14ac:dyDescent="0.2">
      <c r="A95" s="1446" t="s">
        <v>121</v>
      </c>
      <c r="B95" s="1447"/>
      <c r="C95" s="1312">
        <f>SUM(D95:F95)</f>
        <v>0</v>
      </c>
      <c r="D95" s="1321"/>
      <c r="E95" s="1322"/>
      <c r="F95" s="1323"/>
      <c r="G95" s="1380" t="str">
        <f>$BA95&amp;""</f>
        <v/>
      </c>
      <c r="H95" s="1190"/>
      <c r="I95" s="1300"/>
      <c r="J95" s="1179"/>
      <c r="K95" s="1179"/>
      <c r="L95" s="1179"/>
      <c r="M95" s="1179"/>
      <c r="N95" s="1179"/>
      <c r="O95" s="1179"/>
      <c r="P95" s="1301"/>
      <c r="Q95" s="1301"/>
      <c r="R95" s="1301"/>
      <c r="S95" s="1301"/>
      <c r="T95" s="1301"/>
      <c r="BA95" s="1377" t="str">
        <f>IF($C95&lt;&gt;SUM(D95:F95),"NO ALTERE LAS FORMULAS, la suma de los profesionales que visita NO es igual al TOTAL.","")</f>
        <v/>
      </c>
      <c r="BB95" s="1205"/>
      <c r="BC95" s="1205"/>
      <c r="BD95" s="1378">
        <f>IF($C95&lt;&gt;SUM(D95:F95),1,0)</f>
        <v>0</v>
      </c>
      <c r="BF95" s="1205"/>
    </row>
    <row r="96" spans="1:69" s="1302" customFormat="1" ht="22.5" customHeight="1" x14ac:dyDescent="0.2">
      <c r="A96" s="1404" t="s">
        <v>122</v>
      </c>
      <c r="B96" s="1405"/>
      <c r="C96" s="1313">
        <f>SUM(D96:F96)</f>
        <v>0</v>
      </c>
      <c r="D96" s="1314"/>
      <c r="E96" s="1315"/>
      <c r="F96" s="1316"/>
      <c r="G96" s="1380" t="str">
        <f>$BA96&amp;""</f>
        <v/>
      </c>
      <c r="H96" s="1190"/>
      <c r="I96" s="1300"/>
      <c r="J96" s="1179"/>
      <c r="K96" s="1179"/>
      <c r="L96" s="1179"/>
      <c r="M96" s="1179"/>
      <c r="N96" s="1179"/>
      <c r="O96" s="1179"/>
      <c r="P96" s="1301"/>
      <c r="Q96" s="1301"/>
      <c r="R96" s="1301"/>
      <c r="S96" s="1301"/>
      <c r="T96" s="1301"/>
      <c r="BA96" s="1377" t="str">
        <f>IF($C96&lt;&gt;SUM(D96:F96),"NO ALTERE LAS FORMULAS, la suma de los profesionales que visita NO es igual al TOTAL.","")</f>
        <v/>
      </c>
      <c r="BB96" s="1205"/>
      <c r="BC96" s="1205"/>
      <c r="BD96" s="1378">
        <f>IF($C96&lt;&gt;SUM(D96:F96),1,0)</f>
        <v>0</v>
      </c>
      <c r="BF96" s="1205"/>
    </row>
    <row r="97" spans="1:102" s="1302" customFormat="1" ht="13.5" customHeight="1" x14ac:dyDescent="0.2">
      <c r="A97" s="1400" t="s">
        <v>123</v>
      </c>
      <c r="B97" s="1400"/>
      <c r="C97" s="1374"/>
      <c r="D97" s="1372"/>
      <c r="E97" s="1372"/>
      <c r="F97" s="1372"/>
      <c r="G97" s="1373"/>
      <c r="H97" s="1190"/>
      <c r="I97" s="1300"/>
      <c r="J97" s="1179"/>
      <c r="K97" s="1179"/>
      <c r="L97" s="1179"/>
      <c r="M97" s="1179"/>
      <c r="N97" s="1179"/>
      <c r="O97" s="1179"/>
      <c r="P97" s="1301"/>
      <c r="Q97" s="1301"/>
      <c r="R97" s="1301"/>
      <c r="S97" s="1301"/>
      <c r="T97" s="1301"/>
      <c r="BA97" s="1205"/>
      <c r="BF97" s="1205"/>
    </row>
    <row r="98" spans="1:102" s="1302" customFormat="1" ht="45.75" customHeight="1" x14ac:dyDescent="0.2">
      <c r="A98" s="1298" t="s">
        <v>124</v>
      </c>
      <c r="B98" s="1298"/>
      <c r="C98" s="1298"/>
      <c r="D98" s="1299"/>
      <c r="E98" s="1299"/>
      <c r="F98" s="1299"/>
      <c r="G98" s="1307"/>
      <c r="H98" s="1190"/>
      <c r="I98" s="1300"/>
      <c r="J98" s="1179"/>
      <c r="K98" s="1179"/>
      <c r="L98" s="1179"/>
      <c r="M98" s="1179"/>
      <c r="N98" s="1179"/>
      <c r="O98" s="1179"/>
      <c r="P98" s="1301"/>
      <c r="Q98" s="1301"/>
      <c r="R98" s="1301"/>
      <c r="S98" s="1301"/>
      <c r="T98" s="1301"/>
      <c r="BA98" s="1205"/>
      <c r="BF98" s="1205"/>
    </row>
    <row r="99" spans="1:102" s="1302" customFormat="1" ht="24" customHeight="1" x14ac:dyDescent="0.2">
      <c r="A99" s="1408" t="s">
        <v>115</v>
      </c>
      <c r="B99" s="1409"/>
      <c r="C99" s="1356" t="s">
        <v>82</v>
      </c>
      <c r="D99" s="1375"/>
      <c r="E99" s="1190"/>
      <c r="F99" s="1300"/>
      <c r="G99" s="1179"/>
      <c r="H99" s="1179"/>
      <c r="I99" s="1179"/>
      <c r="J99" s="1179"/>
      <c r="K99" s="1179"/>
      <c r="L99" s="1179"/>
      <c r="M99" s="1301"/>
      <c r="N99" s="1301"/>
      <c r="O99" s="1301"/>
      <c r="P99" s="1301"/>
      <c r="Q99" s="1301"/>
      <c r="AX99" s="1205"/>
      <c r="AY99" s="1381"/>
      <c r="AZ99" s="1205"/>
      <c r="BA99" s="1205"/>
      <c r="BB99" s="1205"/>
      <c r="BC99" s="1205"/>
      <c r="BD99" s="1205"/>
    </row>
    <row r="100" spans="1:102" s="1190" customFormat="1" ht="37.5" customHeight="1" x14ac:dyDescent="0.2">
      <c r="A100" s="1444" t="s">
        <v>125</v>
      </c>
      <c r="B100" s="1445"/>
      <c r="C100" s="1306"/>
      <c r="U100" s="1186"/>
      <c r="V100" s="1186"/>
    </row>
    <row r="101" spans="1:102" s="1302" customFormat="1" ht="13.5" customHeight="1" x14ac:dyDescent="0.2">
      <c r="A101" s="1400" t="s">
        <v>126</v>
      </c>
      <c r="B101" s="1400"/>
      <c r="C101" s="1374"/>
      <c r="D101" s="1372"/>
      <c r="E101" s="1372"/>
      <c r="F101" s="1372"/>
      <c r="G101" s="1373"/>
      <c r="H101" s="1190"/>
      <c r="I101" s="1300"/>
      <c r="J101" s="1179"/>
      <c r="K101" s="1179"/>
      <c r="L101" s="1179"/>
      <c r="M101" s="1179"/>
      <c r="N101" s="1179"/>
      <c r="O101" s="1179"/>
      <c r="P101" s="1301"/>
      <c r="Q101" s="1301"/>
      <c r="R101" s="1301"/>
      <c r="S101" s="1301"/>
      <c r="T101" s="1301"/>
      <c r="BA101" s="1205"/>
      <c r="BF101" s="1205"/>
    </row>
    <row r="102" spans="1:102" s="1190" customFormat="1" ht="51" customHeight="1" x14ac:dyDescent="0.2">
      <c r="A102" s="1352" t="s">
        <v>127</v>
      </c>
      <c r="B102" s="1289"/>
      <c r="C102" s="1290"/>
      <c r="D102" s="1237"/>
      <c r="E102" s="1291"/>
      <c r="F102" s="1292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</row>
    <row r="103" spans="1:102" s="1192" customFormat="1" x14ac:dyDescent="0.2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1401"/>
      <c r="K103" s="1456"/>
      <c r="L103" s="1456"/>
      <c r="M103" s="1294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90"/>
      <c r="Y103" s="1190"/>
      <c r="Z103" s="1190"/>
      <c r="AA103" s="1190"/>
      <c r="AB103" s="1190"/>
      <c r="AC103" s="1190"/>
      <c r="AD103" s="1190"/>
      <c r="AE103" s="1190"/>
      <c r="AF103" s="1190"/>
      <c r="AG103" s="1190"/>
      <c r="AH103" s="1190"/>
      <c r="AI103" s="1190"/>
      <c r="AJ103" s="1190"/>
      <c r="AK103" s="1190"/>
      <c r="AL103" s="1190"/>
      <c r="AM103" s="1190"/>
      <c r="AN103" s="1190"/>
      <c r="AO103" s="1190"/>
      <c r="AP103" s="1190"/>
      <c r="AQ103" s="1206"/>
      <c r="AR103" s="1206"/>
      <c r="AS103" s="1206"/>
      <c r="AT103" s="1206"/>
      <c r="AU103" s="1206"/>
      <c r="AV103" s="1206"/>
      <c r="AW103" s="1206"/>
      <c r="AX103" s="1206"/>
      <c r="AY103" s="1206"/>
      <c r="AZ103" s="1206"/>
      <c r="BA103" s="1206"/>
      <c r="BB103" s="1206"/>
      <c r="BC103" s="1206"/>
      <c r="BD103" s="1206"/>
      <c r="BE103" s="1206"/>
      <c r="BF103" s="1206"/>
      <c r="BG103" s="1206"/>
      <c r="BH103" s="1206"/>
      <c r="BI103" s="1206"/>
      <c r="BJ103" s="1206"/>
      <c r="BK103" s="1206"/>
      <c r="BL103" s="1206"/>
      <c r="BM103" s="1206"/>
      <c r="BN103" s="1206"/>
      <c r="BO103" s="1206"/>
      <c r="BP103" s="1206"/>
      <c r="BQ103" s="1206"/>
      <c r="BR103" s="1206"/>
      <c r="BS103" s="1206"/>
      <c r="BT103" s="1206"/>
      <c r="BU103" s="1206"/>
      <c r="BV103" s="1206"/>
      <c r="BW103" s="1206"/>
      <c r="BX103" s="1206"/>
      <c r="BY103" s="1206"/>
      <c r="BZ103" s="1206"/>
      <c r="CA103" s="1206"/>
      <c r="CB103" s="1206"/>
      <c r="CC103" s="1206"/>
      <c r="CD103" s="1206"/>
      <c r="CE103" s="1206"/>
      <c r="CF103" s="1206"/>
      <c r="CG103" s="1206"/>
      <c r="CH103" s="1206"/>
      <c r="CI103" s="1206"/>
      <c r="CJ103" s="1206"/>
      <c r="CK103" s="1206"/>
      <c r="CL103" s="1206"/>
      <c r="CM103" s="1206"/>
      <c r="CN103" s="1206"/>
      <c r="CO103" s="1206"/>
      <c r="CP103" s="1206"/>
      <c r="CQ103" s="1206"/>
      <c r="CR103" s="1206"/>
      <c r="CS103" s="1206"/>
      <c r="CT103" s="1206"/>
      <c r="CU103" s="1206"/>
      <c r="CV103" s="1206"/>
      <c r="CW103" s="1206"/>
    </row>
    <row r="104" spans="1:102" s="1297" customFormat="1" ht="21" x14ac:dyDescent="0.15">
      <c r="A104" s="1461"/>
      <c r="B104" s="1462"/>
      <c r="C104" s="1421"/>
      <c r="D104" s="1295" t="s">
        <v>24</v>
      </c>
      <c r="E104" s="1195" t="s">
        <v>25</v>
      </c>
      <c r="F104" s="1195" t="s">
        <v>26</v>
      </c>
      <c r="G104" s="1195" t="s">
        <v>27</v>
      </c>
      <c r="H104" s="1195" t="s">
        <v>28</v>
      </c>
      <c r="I104" s="1196" t="s">
        <v>29</v>
      </c>
      <c r="J104" s="1296"/>
      <c r="K104" s="1401"/>
      <c r="L104" s="1401"/>
      <c r="M104" s="1401"/>
      <c r="N104" s="1294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6"/>
      <c r="Z104" s="1186"/>
      <c r="AA104" s="1186"/>
      <c r="AB104" s="1186"/>
      <c r="AC104" s="1186"/>
      <c r="AD104" s="1186"/>
      <c r="AE104" s="1186"/>
      <c r="AF104" s="1186"/>
      <c r="AG104" s="1186"/>
      <c r="AH104" s="1186"/>
      <c r="AI104" s="1186"/>
      <c r="AJ104" s="1186"/>
      <c r="AK104" s="1186"/>
      <c r="AL104" s="1186"/>
      <c r="AM104" s="1186"/>
      <c r="AN104" s="1186"/>
      <c r="AO104" s="1186"/>
      <c r="AP104" s="1186"/>
      <c r="AQ104" s="1205"/>
      <c r="AR104" s="1205"/>
      <c r="AS104" s="1205"/>
      <c r="AT104" s="1205"/>
      <c r="AU104" s="1205"/>
      <c r="AV104" s="1205"/>
      <c r="AW104" s="1205"/>
      <c r="AX104" s="1205"/>
      <c r="AY104" s="1205"/>
      <c r="AZ104" s="1205"/>
      <c r="BA104" s="1205"/>
      <c r="BB104" s="1205"/>
      <c r="BC104" s="1205"/>
      <c r="BD104" s="1205"/>
      <c r="BE104" s="1205"/>
      <c r="BF104" s="1205"/>
      <c r="BG104" s="1205"/>
      <c r="BH104" s="1205"/>
      <c r="BI104" s="1205"/>
      <c r="BJ104" s="1205"/>
      <c r="BK104" s="1205"/>
      <c r="BL104" s="1205"/>
      <c r="BM104" s="1205"/>
      <c r="BN104" s="1205"/>
      <c r="BO104" s="1205"/>
      <c r="BP104" s="1205"/>
      <c r="BQ104" s="1205"/>
      <c r="BR104" s="1205"/>
      <c r="BS104" s="1205"/>
      <c r="BT104" s="1205"/>
      <c r="BU104" s="1205"/>
      <c r="BV104" s="1205"/>
      <c r="BW104" s="1205"/>
      <c r="BX104" s="1205"/>
      <c r="BY104" s="1205"/>
      <c r="BZ104" s="1205"/>
      <c r="CA104" s="1205"/>
      <c r="CB104" s="1205"/>
      <c r="CC104" s="1205"/>
      <c r="CD104" s="1205"/>
      <c r="CE104" s="1205"/>
      <c r="CF104" s="1205"/>
      <c r="CG104" s="1205"/>
      <c r="CH104" s="1205"/>
      <c r="CI104" s="1205"/>
      <c r="CJ104" s="1205"/>
      <c r="CK104" s="1205"/>
      <c r="CL104" s="1205"/>
      <c r="CM104" s="1205"/>
      <c r="CN104" s="1205"/>
      <c r="CO104" s="1205"/>
      <c r="CP104" s="1205"/>
      <c r="CQ104" s="1205"/>
      <c r="CR104" s="1205"/>
      <c r="CS104" s="1205"/>
      <c r="CT104" s="1205"/>
      <c r="CU104" s="1205"/>
      <c r="CV104" s="1205"/>
      <c r="CW104" s="1205"/>
      <c r="CX104" s="1205"/>
    </row>
    <row r="105" spans="1:102" s="1297" customFormat="1" ht="21" customHeight="1" x14ac:dyDescent="0.15">
      <c r="A105" s="1402" t="s">
        <v>129</v>
      </c>
      <c r="B105" s="1403"/>
      <c r="C105" s="1233">
        <f>SUM(D105:I105)</f>
        <v>0</v>
      </c>
      <c r="D105" s="1337"/>
      <c r="E105" s="1338"/>
      <c r="F105" s="1338"/>
      <c r="G105" s="1338"/>
      <c r="H105" s="1338"/>
      <c r="I105" s="1339"/>
      <c r="J105" s="1380" t="str">
        <f>$BA105&amp;""</f>
        <v/>
      </c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6"/>
      <c r="Z105" s="1186"/>
      <c r="AA105" s="1186"/>
      <c r="AB105" s="1186"/>
      <c r="AC105" s="1186"/>
      <c r="AD105" s="1186"/>
      <c r="AE105" s="1186"/>
      <c r="AF105" s="1186"/>
      <c r="AG105" s="1186"/>
      <c r="AH105" s="1186"/>
      <c r="AI105" s="1186"/>
      <c r="AJ105" s="1186"/>
      <c r="AK105" s="1186"/>
      <c r="AL105" s="1186"/>
      <c r="AM105" s="1186"/>
      <c r="AN105" s="1186"/>
      <c r="AO105" s="1186"/>
      <c r="AP105" s="1186"/>
      <c r="AQ105" s="1205"/>
      <c r="AR105" s="1205"/>
      <c r="AS105" s="1205"/>
      <c r="AT105" s="1205"/>
      <c r="AU105" s="1205"/>
      <c r="AV105" s="1205"/>
      <c r="AW105" s="1205"/>
      <c r="AX105" s="1205"/>
      <c r="AY105" s="1205"/>
      <c r="AZ105" s="1205"/>
      <c r="BA105" s="1377" t="str">
        <f>IF($C105&lt;&gt;SUM(D105:I105),"NO ALTERE LAS FORMULAS, la suma de las edades NO es igual al TOTAL.","")</f>
        <v/>
      </c>
      <c r="BB105" s="1205"/>
      <c r="BC105" s="1205"/>
      <c r="BD105" s="1378">
        <f>IF($C105&lt;&gt;SUM(D105:I105),1,0)</f>
        <v>0</v>
      </c>
      <c r="BE105" s="1205"/>
      <c r="BF105" s="1205"/>
      <c r="BG105" s="1205"/>
      <c r="BH105" s="1205"/>
      <c r="BI105" s="1205"/>
      <c r="BJ105" s="1205"/>
      <c r="BK105" s="1205"/>
      <c r="BL105" s="1205"/>
      <c r="BM105" s="1205"/>
      <c r="BN105" s="1205"/>
      <c r="BO105" s="1205"/>
      <c r="BP105" s="1205"/>
      <c r="BQ105" s="1205"/>
      <c r="BR105" s="1205"/>
      <c r="BS105" s="1205"/>
      <c r="BT105" s="1205"/>
      <c r="BU105" s="1205"/>
      <c r="BV105" s="1205"/>
      <c r="BW105" s="1205"/>
      <c r="BX105" s="1205"/>
      <c r="BY105" s="1205"/>
      <c r="BZ105" s="1205"/>
      <c r="CA105" s="1205"/>
      <c r="CB105" s="1205"/>
      <c r="CC105" s="1205"/>
      <c r="CD105" s="1205"/>
      <c r="CE105" s="1205"/>
      <c r="CF105" s="1205"/>
      <c r="CG105" s="1205"/>
      <c r="CH105" s="1205"/>
      <c r="CI105" s="1205"/>
      <c r="CJ105" s="1205"/>
      <c r="CK105" s="1205"/>
      <c r="CL105" s="1205"/>
      <c r="CM105" s="1205"/>
      <c r="CN105" s="1205"/>
      <c r="CO105" s="1205"/>
      <c r="CP105" s="1205"/>
      <c r="CQ105" s="1205"/>
      <c r="CR105" s="1205"/>
      <c r="CS105" s="1205"/>
      <c r="CT105" s="1205"/>
      <c r="CU105" s="1205"/>
      <c r="CV105" s="1205"/>
      <c r="CW105" s="1205"/>
      <c r="CX105" s="1205"/>
    </row>
    <row r="106" spans="1:102" s="1302" customFormat="1" ht="13.5" customHeight="1" x14ac:dyDescent="0.2">
      <c r="A106" s="1400" t="s">
        <v>130</v>
      </c>
      <c r="B106" s="1400"/>
      <c r="C106" s="1374"/>
      <c r="D106" s="1372"/>
      <c r="E106" s="1372"/>
      <c r="F106" s="1372"/>
      <c r="G106" s="1373"/>
      <c r="H106" s="1190"/>
      <c r="I106" s="1300"/>
      <c r="J106" s="1179"/>
      <c r="K106" s="1179"/>
      <c r="L106" s="1179"/>
      <c r="M106" s="1179"/>
      <c r="N106" s="1179"/>
      <c r="O106" s="1179"/>
      <c r="P106" s="1301"/>
      <c r="Q106" s="1301"/>
      <c r="R106" s="1301"/>
      <c r="S106" s="1301"/>
      <c r="T106" s="1301"/>
      <c r="BA106" s="1205"/>
      <c r="BF106" s="1205"/>
    </row>
    <row r="107" spans="1:102" s="1190" customFormat="1" x14ac:dyDescent="0.2">
      <c r="A107" s="1207"/>
      <c r="X107" s="1186"/>
      <c r="Y107" s="1186"/>
    </row>
    <row r="108" spans="1:102" s="1190" customFormat="1" x14ac:dyDescent="0.2">
      <c r="A108" s="1207"/>
      <c r="X108" s="1186"/>
      <c r="Y108" s="1186"/>
    </row>
    <row r="109" spans="1:102" s="1190" customFormat="1" x14ac:dyDescent="0.2">
      <c r="A109" s="1207"/>
      <c r="X109" s="1186"/>
      <c r="Y109" s="1186"/>
    </row>
    <row r="110" spans="1:102" s="1190" customFormat="1" x14ac:dyDescent="0.2">
      <c r="A110" s="1207"/>
      <c r="X110" s="1186"/>
      <c r="Y110" s="1186"/>
    </row>
    <row r="111" spans="1:102" s="1190" customFormat="1" x14ac:dyDescent="0.2">
      <c r="A111" s="1207"/>
      <c r="X111" s="1186"/>
      <c r="Y111" s="1186"/>
    </row>
    <row r="112" spans="1:102" s="1190" customFormat="1" x14ac:dyDescent="0.2">
      <c r="A112" s="1207"/>
      <c r="X112" s="1186"/>
      <c r="Y112" s="1186"/>
    </row>
    <row r="113" spans="1:25" s="1190" customFormat="1" x14ac:dyDescent="0.2">
      <c r="A113" s="1207"/>
      <c r="X113" s="1186"/>
      <c r="Y113" s="1186"/>
    </row>
    <row r="114" spans="1:25" s="1190" customFormat="1" x14ac:dyDescent="0.2">
      <c r="A114" s="1207"/>
      <c r="X114" s="1186"/>
      <c r="Y114" s="1186"/>
    </row>
    <row r="115" spans="1:25" s="1190" customFormat="1" x14ac:dyDescent="0.2">
      <c r="A115" s="1207"/>
      <c r="X115" s="1186"/>
      <c r="Y115" s="1186"/>
    </row>
    <row r="116" spans="1:25" s="1190" customFormat="1" x14ac:dyDescent="0.2">
      <c r="A116" s="1207"/>
      <c r="X116" s="1186"/>
      <c r="Y116" s="1186"/>
    </row>
    <row r="117" spans="1:25" s="1190" customFormat="1" x14ac:dyDescent="0.2">
      <c r="A117" s="1207"/>
      <c r="X117" s="1186"/>
      <c r="Y117" s="1186"/>
    </row>
    <row r="118" spans="1:25" s="1190" customFormat="1" x14ac:dyDescent="0.2">
      <c r="A118" s="1207"/>
      <c r="X118" s="1186"/>
      <c r="Y118" s="1186"/>
    </row>
    <row r="119" spans="1:25" s="1190" customFormat="1" x14ac:dyDescent="0.2">
      <c r="A119" s="1207"/>
      <c r="X119" s="1186"/>
      <c r="Y119" s="1186"/>
    </row>
    <row r="120" spans="1:25" s="1190" customFormat="1" x14ac:dyDescent="0.2">
      <c r="A120" s="1207"/>
      <c r="X120" s="1186"/>
      <c r="Y120" s="1186"/>
    </row>
    <row r="121" spans="1:25" s="1190" customFormat="1" x14ac:dyDescent="0.2">
      <c r="A121" s="1207"/>
      <c r="X121" s="1186"/>
      <c r="Y121" s="1186"/>
    </row>
    <row r="122" spans="1:25" s="1190" customFormat="1" x14ac:dyDescent="0.2">
      <c r="A122" s="1207"/>
      <c r="X122" s="1186"/>
      <c r="Y122" s="1186"/>
    </row>
    <row r="123" spans="1:25" s="1190" customFormat="1" x14ac:dyDescent="0.2">
      <c r="A123" s="1207"/>
      <c r="X123" s="1186"/>
      <c r="Y123" s="1186"/>
    </row>
    <row r="124" spans="1:25" s="1190" customFormat="1" x14ac:dyDescent="0.2">
      <c r="A124" s="1207"/>
      <c r="X124" s="1186"/>
      <c r="Y124" s="1186"/>
    </row>
    <row r="125" spans="1:25" s="1190" customFormat="1" x14ac:dyDescent="0.2">
      <c r="A125" s="1207"/>
      <c r="X125" s="1186"/>
      <c r="Y125" s="1186"/>
    </row>
    <row r="126" spans="1:25" s="1190" customFormat="1" x14ac:dyDescent="0.2">
      <c r="A126" s="1207"/>
      <c r="X126" s="1186"/>
      <c r="Y126" s="1186"/>
    </row>
    <row r="127" spans="1:25" s="1190" customFormat="1" x14ac:dyDescent="0.2">
      <c r="A127" s="1207"/>
      <c r="X127" s="1186"/>
      <c r="Y127" s="1186"/>
    </row>
    <row r="128" spans="1:25" s="1190" customFormat="1" x14ac:dyDescent="0.2">
      <c r="A128" s="1207"/>
      <c r="X128" s="1186"/>
      <c r="Y128" s="1186"/>
    </row>
    <row r="129" spans="1:25" s="1190" customFormat="1" x14ac:dyDescent="0.2">
      <c r="A129" s="1207"/>
      <c r="X129" s="1186"/>
      <c r="Y129" s="1186"/>
    </row>
    <row r="130" spans="1:25" s="1190" customFormat="1" x14ac:dyDescent="0.2">
      <c r="A130" s="1207"/>
      <c r="X130" s="1186"/>
      <c r="Y130" s="1186"/>
    </row>
    <row r="131" spans="1:25" s="1190" customFormat="1" x14ac:dyDescent="0.2">
      <c r="A131" s="1207"/>
      <c r="X131" s="1186"/>
      <c r="Y131" s="1186"/>
    </row>
    <row r="132" spans="1:25" s="1190" customFormat="1" x14ac:dyDescent="0.2">
      <c r="A132" s="1207"/>
      <c r="X132" s="1186"/>
      <c r="Y132" s="1186"/>
    </row>
    <row r="133" spans="1:25" s="1190" customFormat="1" x14ac:dyDescent="0.2">
      <c r="A133" s="1207"/>
      <c r="X133" s="1186"/>
      <c r="Y133" s="1186"/>
    </row>
    <row r="134" spans="1:25" s="1190" customFormat="1" x14ac:dyDescent="0.2">
      <c r="A134" s="1207"/>
      <c r="X134" s="1186"/>
      <c r="Y134" s="1186"/>
    </row>
    <row r="135" spans="1:25" s="1190" customFormat="1" x14ac:dyDescent="0.2">
      <c r="A135" s="1207"/>
      <c r="X135" s="1186"/>
      <c r="Y135" s="1186"/>
    </row>
    <row r="136" spans="1:25" s="1190" customFormat="1" x14ac:dyDescent="0.2">
      <c r="A136" s="1207"/>
      <c r="X136" s="1186"/>
      <c r="Y136" s="1186"/>
    </row>
    <row r="137" spans="1:25" s="1190" customFormat="1" x14ac:dyDescent="0.2">
      <c r="A137" s="1207"/>
      <c r="X137" s="1186"/>
      <c r="Y137" s="1186"/>
    </row>
    <row r="138" spans="1:25" s="1190" customFormat="1" x14ac:dyDescent="0.2">
      <c r="A138" s="1207"/>
      <c r="X138" s="1186"/>
      <c r="Y138" s="1186"/>
    </row>
    <row r="139" spans="1:25" s="1190" customFormat="1" x14ac:dyDescent="0.2">
      <c r="A139" s="1207"/>
      <c r="X139" s="1186"/>
      <c r="Y139" s="1186"/>
    </row>
    <row r="140" spans="1:25" s="1190" customFormat="1" x14ac:dyDescent="0.2">
      <c r="A140" s="1207"/>
      <c r="X140" s="1186"/>
      <c r="Y140" s="1186"/>
    </row>
    <row r="141" spans="1:25" s="1190" customFormat="1" x14ac:dyDescent="0.2">
      <c r="A141" s="1207"/>
      <c r="X141" s="1186"/>
      <c r="Y141" s="1186"/>
    </row>
    <row r="142" spans="1:25" s="1190" customFormat="1" x14ac:dyDescent="0.2">
      <c r="A142" s="1207"/>
      <c r="X142" s="1186"/>
      <c r="Y142" s="1186"/>
    </row>
    <row r="143" spans="1:25" s="1190" customFormat="1" x14ac:dyDescent="0.2">
      <c r="A143" s="1207"/>
      <c r="I143" s="1208"/>
      <c r="X143" s="1186"/>
      <c r="Y143" s="1186"/>
    </row>
    <row r="144" spans="1:25" s="1190" customFormat="1" x14ac:dyDescent="0.2">
      <c r="A144" s="1207"/>
      <c r="I144" s="1208"/>
      <c r="X144" s="1186"/>
      <c r="Y144" s="1186"/>
    </row>
    <row r="145" spans="1:86" s="1190" customFormat="1" x14ac:dyDescent="0.2">
      <c r="A145" s="1207"/>
      <c r="I145" s="1208"/>
      <c r="X145" s="1186"/>
      <c r="Y145" s="1186"/>
    </row>
    <row r="146" spans="1:86" s="1190" customFormat="1" x14ac:dyDescent="0.2">
      <c r="A146" s="1207"/>
      <c r="I146" s="1208"/>
      <c r="X146" s="1186"/>
      <c r="Y146" s="1186"/>
    </row>
    <row r="147" spans="1:86" s="1190" customFormat="1" x14ac:dyDescent="0.2">
      <c r="A147" s="1207"/>
      <c r="I147" s="1208"/>
      <c r="X147" s="1186"/>
      <c r="Y147" s="1186"/>
    </row>
    <row r="148" spans="1:86" s="1190" customFormat="1" x14ac:dyDescent="0.2">
      <c r="A148" s="1207"/>
      <c r="I148" s="1208"/>
      <c r="X148" s="1186"/>
      <c r="Y148" s="1186"/>
    </row>
    <row r="149" spans="1:86" s="1208" customFormat="1" x14ac:dyDescent="0.2">
      <c r="A149" s="1207"/>
      <c r="B149" s="1190"/>
      <c r="C149" s="1190"/>
      <c r="D149" s="1190"/>
      <c r="E149" s="1190"/>
      <c r="F149" s="1190"/>
      <c r="X149" s="1210"/>
      <c r="Y149" s="1210"/>
    </row>
    <row r="150" spans="1:86" s="1208" customFormat="1" x14ac:dyDescent="0.2">
      <c r="A150" s="1209"/>
      <c r="B150" s="1190"/>
      <c r="C150" s="1190"/>
      <c r="D150" s="1190"/>
      <c r="E150" s="1190"/>
      <c r="F150" s="1190"/>
      <c r="X150" s="1210"/>
      <c r="Y150" s="1210"/>
    </row>
    <row r="151" spans="1:86" s="1208" customFormat="1" x14ac:dyDescent="0.2">
      <c r="A151" s="1207"/>
      <c r="B151" s="1190"/>
      <c r="C151" s="1190"/>
      <c r="D151" s="1190"/>
      <c r="E151" s="1190"/>
      <c r="F151" s="1190"/>
      <c r="X151" s="1210"/>
      <c r="Y151" s="1210"/>
    </row>
    <row r="152" spans="1:86" x14ac:dyDescent="0.2">
      <c r="A152" s="1207"/>
      <c r="B152" s="1190"/>
      <c r="C152" s="1190"/>
      <c r="D152" s="1190"/>
      <c r="E152" s="1190"/>
      <c r="F152" s="1208"/>
      <c r="G152" s="1212"/>
      <c r="H152" s="1212"/>
      <c r="I152" s="1212"/>
      <c r="J152" s="1212"/>
      <c r="K152" s="1212"/>
      <c r="L152" s="1212"/>
      <c r="M152" s="1212"/>
      <c r="N152" s="1213"/>
      <c r="O152" s="1212"/>
      <c r="P152" s="1213"/>
      <c r="Q152" s="1212"/>
      <c r="R152" s="1212"/>
      <c r="S152" s="1212"/>
    </row>
    <row r="153" spans="1:86" s="1215" customFormat="1" x14ac:dyDescent="0.2">
      <c r="A153" s="1207"/>
      <c r="B153" s="1190"/>
      <c r="C153" s="1190"/>
      <c r="D153" s="1190"/>
      <c r="E153" s="1190"/>
      <c r="F153" s="1208"/>
      <c r="G153" s="1212"/>
      <c r="H153" s="1212"/>
      <c r="I153" s="1212"/>
      <c r="J153" s="1212"/>
      <c r="K153" s="1212"/>
      <c r="L153" s="1212"/>
      <c r="M153" s="1212"/>
      <c r="N153" s="1213"/>
      <c r="O153" s="1212"/>
      <c r="P153" s="1213"/>
      <c r="Q153" s="1212"/>
      <c r="R153" s="1212"/>
      <c r="S153" s="1212"/>
      <c r="T153" s="1212"/>
      <c r="U153" s="1212"/>
      <c r="V153" s="1212"/>
      <c r="W153" s="1212"/>
      <c r="X153" s="1214"/>
      <c r="Y153" s="1214"/>
      <c r="Z153" s="1214"/>
      <c r="AA153" s="1212"/>
      <c r="AB153" s="1212"/>
      <c r="AC153" s="1212"/>
      <c r="AD153" s="1212"/>
      <c r="AE153" s="1212"/>
      <c r="AF153" s="1212"/>
      <c r="AG153" s="1212"/>
      <c r="AH153" s="1212"/>
      <c r="AI153" s="1212"/>
      <c r="AJ153" s="1212"/>
      <c r="AK153" s="1212"/>
      <c r="AL153" s="1212"/>
      <c r="AM153" s="1212"/>
      <c r="AN153" s="1212"/>
      <c r="AO153" s="1212"/>
      <c r="AP153" s="1212"/>
      <c r="AQ153" s="1212"/>
      <c r="AR153" s="1212"/>
      <c r="AS153" s="1212"/>
      <c r="AT153" s="1212"/>
      <c r="AU153" s="1212"/>
      <c r="AV153" s="1212"/>
      <c r="AW153" s="1212"/>
      <c r="AX153" s="1212"/>
      <c r="AY153" s="1212"/>
      <c r="AZ153" s="1212"/>
      <c r="BA153" s="1212"/>
      <c r="BB153" s="1212"/>
      <c r="BC153" s="1212"/>
      <c r="BD153" s="1212"/>
      <c r="BE153" s="1212"/>
      <c r="BF153" s="1212"/>
      <c r="BG153" s="1212"/>
      <c r="BH153" s="1212"/>
      <c r="BI153" s="1212"/>
      <c r="BJ153" s="1212"/>
      <c r="BK153" s="1212"/>
      <c r="BL153" s="1212"/>
      <c r="BM153" s="1212"/>
      <c r="BN153" s="1212"/>
      <c r="BO153" s="1212"/>
      <c r="BP153" s="1212"/>
      <c r="BQ153" s="1212"/>
      <c r="BR153" s="1212"/>
      <c r="BS153" s="1212"/>
      <c r="BT153" s="1212"/>
      <c r="BU153" s="1212"/>
      <c r="BV153" s="1212"/>
      <c r="BW153" s="1212"/>
      <c r="BX153" s="1212"/>
      <c r="BY153" s="1212"/>
      <c r="BZ153" s="1212"/>
      <c r="CA153" s="1212"/>
      <c r="CB153" s="1212"/>
      <c r="CC153" s="1212"/>
      <c r="CD153" s="1212"/>
      <c r="CE153" s="1212"/>
      <c r="CF153" s="1212"/>
      <c r="CG153" s="1212"/>
      <c r="CH153" s="1212"/>
    </row>
    <row r="154" spans="1:86" s="1215" customFormat="1" x14ac:dyDescent="0.2">
      <c r="A154" s="1207"/>
      <c r="B154" s="1190"/>
      <c r="C154" s="1190"/>
      <c r="D154" s="1190"/>
      <c r="E154" s="1190"/>
      <c r="F154" s="1208"/>
      <c r="G154" s="1212"/>
      <c r="H154" s="1212"/>
      <c r="I154" s="1212"/>
      <c r="J154" s="1212"/>
      <c r="K154" s="1212"/>
      <c r="L154" s="1212"/>
      <c r="M154" s="1212"/>
      <c r="N154" s="1213"/>
      <c r="O154" s="1212"/>
      <c r="P154" s="1213"/>
      <c r="Q154" s="1212"/>
      <c r="R154" s="1212"/>
      <c r="S154" s="1212"/>
      <c r="T154" s="1212"/>
      <c r="U154" s="1212"/>
      <c r="V154" s="1212"/>
      <c r="W154" s="1212"/>
      <c r="X154" s="1214"/>
      <c r="Y154" s="1214"/>
      <c r="Z154" s="1214"/>
      <c r="AA154" s="1212"/>
      <c r="AB154" s="1212"/>
      <c r="AC154" s="1212"/>
      <c r="AD154" s="1212"/>
      <c r="AE154" s="1212"/>
      <c r="AF154" s="1212"/>
      <c r="AG154" s="1212"/>
      <c r="AH154" s="1212"/>
      <c r="AI154" s="1212"/>
      <c r="AJ154" s="1212"/>
      <c r="AK154" s="1212"/>
      <c r="AL154" s="1212"/>
      <c r="AM154" s="1212"/>
      <c r="AN154" s="1212"/>
      <c r="AO154" s="1212"/>
      <c r="AP154" s="1212"/>
      <c r="AQ154" s="1212"/>
      <c r="AR154" s="1212"/>
      <c r="AS154" s="1212"/>
      <c r="AT154" s="1212"/>
      <c r="AU154" s="1212"/>
      <c r="AV154" s="1212"/>
      <c r="AW154" s="1212"/>
      <c r="AX154" s="1212"/>
      <c r="AY154" s="1212"/>
      <c r="AZ154" s="1212"/>
      <c r="BA154" s="1212"/>
      <c r="BB154" s="1212"/>
      <c r="BC154" s="1212"/>
      <c r="BD154" s="1212"/>
      <c r="BE154" s="1212"/>
      <c r="BF154" s="1212"/>
      <c r="BG154" s="1212"/>
      <c r="BH154" s="1212"/>
      <c r="BI154" s="1212"/>
      <c r="BJ154" s="1212"/>
      <c r="BK154" s="1212"/>
      <c r="BL154" s="1212"/>
      <c r="BM154" s="1212"/>
      <c r="BN154" s="1212"/>
      <c r="BO154" s="1212"/>
      <c r="BP154" s="1212"/>
      <c r="BQ154" s="1212"/>
      <c r="BR154" s="1212"/>
      <c r="BS154" s="1212"/>
      <c r="BT154" s="1212"/>
      <c r="BU154" s="1212"/>
      <c r="BV154" s="1212"/>
      <c r="BW154" s="1212"/>
      <c r="BX154" s="1212"/>
      <c r="BY154" s="1212"/>
      <c r="BZ154" s="1212"/>
      <c r="CA154" s="1212"/>
      <c r="CB154" s="1212"/>
      <c r="CC154" s="1212"/>
      <c r="CD154" s="1212"/>
      <c r="CE154" s="1212"/>
      <c r="CF154" s="1212"/>
      <c r="CG154" s="1212"/>
      <c r="CH154" s="1212"/>
    </row>
    <row r="155" spans="1:86" s="1215" customFormat="1" x14ac:dyDescent="0.2">
      <c r="A155" s="1211"/>
      <c r="B155" s="1192"/>
      <c r="C155" s="1192"/>
      <c r="D155" s="1192"/>
      <c r="E155" s="1192"/>
      <c r="F155" s="1212"/>
      <c r="G155" s="1212"/>
      <c r="H155" s="1212"/>
      <c r="I155" s="1212"/>
      <c r="J155" s="1212"/>
      <c r="K155" s="1212"/>
      <c r="L155" s="1212"/>
      <c r="M155" s="1212"/>
      <c r="N155" s="1213"/>
      <c r="O155" s="1212"/>
      <c r="P155" s="1213"/>
      <c r="Q155" s="1212"/>
      <c r="R155" s="1212"/>
      <c r="S155" s="1212"/>
      <c r="T155" s="1212"/>
      <c r="U155" s="1212"/>
      <c r="V155" s="1212"/>
      <c r="W155" s="1212"/>
      <c r="X155" s="1214"/>
      <c r="Y155" s="1214"/>
      <c r="Z155" s="1214"/>
      <c r="AA155" s="1212"/>
      <c r="AB155" s="1212"/>
      <c r="AC155" s="1212"/>
      <c r="AD155" s="1212"/>
      <c r="AE155" s="1212"/>
      <c r="AF155" s="1212"/>
      <c r="AG155" s="1212"/>
      <c r="AH155" s="1212"/>
      <c r="AI155" s="1212"/>
      <c r="AJ155" s="1212"/>
      <c r="AK155" s="1212"/>
      <c r="AL155" s="1212"/>
      <c r="AM155" s="1212"/>
      <c r="AN155" s="1212"/>
      <c r="AO155" s="1212"/>
      <c r="AP155" s="1212"/>
      <c r="AQ155" s="1212"/>
      <c r="AR155" s="1212"/>
      <c r="AS155" s="1212"/>
      <c r="AT155" s="1212"/>
      <c r="AU155" s="1212"/>
      <c r="AV155" s="1212"/>
      <c r="AW155" s="1212"/>
      <c r="AX155" s="1212"/>
      <c r="AY155" s="1212"/>
      <c r="AZ155" s="1212"/>
      <c r="BA155" s="1212"/>
      <c r="BB155" s="1212"/>
      <c r="BC155" s="1212"/>
      <c r="BD155" s="1212"/>
      <c r="BE155" s="1212"/>
      <c r="BF155" s="1212"/>
      <c r="BG155" s="1212"/>
      <c r="BH155" s="1212"/>
      <c r="BI155" s="1212"/>
      <c r="BJ155" s="1212"/>
      <c r="BK155" s="1212"/>
      <c r="BL155" s="1212"/>
      <c r="BM155" s="1212"/>
      <c r="BN155" s="1212"/>
      <c r="BO155" s="1212"/>
      <c r="BP155" s="1212"/>
      <c r="BQ155" s="1212"/>
      <c r="BR155" s="1212"/>
      <c r="BS155" s="1212"/>
      <c r="BT155" s="1212"/>
      <c r="BU155" s="1212"/>
      <c r="BV155" s="1212"/>
      <c r="BW155" s="1212"/>
      <c r="BX155" s="1212"/>
      <c r="BY155" s="1212"/>
      <c r="BZ155" s="1212"/>
      <c r="CA155" s="1212"/>
      <c r="CB155" s="1212"/>
      <c r="CC155" s="1212"/>
      <c r="CD155" s="1212"/>
      <c r="CE155" s="1212"/>
      <c r="CF155" s="1212"/>
      <c r="CG155" s="1212"/>
      <c r="CH155" s="1212"/>
    </row>
    <row r="156" spans="1:86" s="1215" customFormat="1" x14ac:dyDescent="0.2">
      <c r="A156" s="1216"/>
      <c r="B156" s="1192"/>
      <c r="C156" s="1192"/>
      <c r="D156" s="1192"/>
      <c r="E156" s="1192"/>
      <c r="F156" s="1212"/>
      <c r="G156" s="1212"/>
      <c r="H156" s="1212"/>
      <c r="I156" s="1212"/>
      <c r="J156" s="1212"/>
      <c r="K156" s="1212"/>
      <c r="L156" s="1212"/>
      <c r="M156" s="1212"/>
      <c r="N156" s="1213"/>
      <c r="O156" s="1212"/>
      <c r="P156" s="1213"/>
      <c r="Q156" s="1212"/>
      <c r="R156" s="1212"/>
      <c r="S156" s="1212"/>
      <c r="T156" s="1212"/>
      <c r="U156" s="1212"/>
      <c r="V156" s="1212"/>
      <c r="W156" s="1212"/>
      <c r="X156" s="1214"/>
      <c r="Y156" s="1214"/>
      <c r="Z156" s="1214"/>
      <c r="AA156" s="1212"/>
      <c r="AB156" s="1212"/>
      <c r="AC156" s="1212"/>
      <c r="AD156" s="1212"/>
      <c r="AE156" s="1212"/>
      <c r="AF156" s="1212"/>
      <c r="AG156" s="1212"/>
      <c r="AH156" s="1212"/>
      <c r="AI156" s="1212"/>
      <c r="AJ156" s="1212"/>
      <c r="AK156" s="1212"/>
      <c r="AL156" s="1212"/>
      <c r="AM156" s="1212"/>
      <c r="AN156" s="1212"/>
      <c r="AO156" s="1212"/>
      <c r="AP156" s="1212"/>
      <c r="AQ156" s="1212"/>
      <c r="AR156" s="1212"/>
      <c r="AS156" s="1212"/>
      <c r="AT156" s="1212"/>
      <c r="AU156" s="1212"/>
      <c r="AV156" s="1212"/>
      <c r="AW156" s="1212"/>
      <c r="AX156" s="1212"/>
      <c r="AY156" s="1212"/>
      <c r="AZ156" s="1212"/>
      <c r="BA156" s="1212"/>
      <c r="BB156" s="1212"/>
      <c r="BC156" s="1212"/>
      <c r="BD156" s="1212"/>
      <c r="BE156" s="1212"/>
      <c r="BF156" s="1212"/>
      <c r="BG156" s="1212"/>
      <c r="BH156" s="1212"/>
      <c r="BI156" s="1212"/>
      <c r="BJ156" s="1212"/>
      <c r="BK156" s="1212"/>
      <c r="BL156" s="1212"/>
      <c r="BM156" s="1212"/>
      <c r="BN156" s="1212"/>
      <c r="BO156" s="1212"/>
      <c r="BP156" s="1212"/>
      <c r="BQ156" s="1212"/>
      <c r="BR156" s="1212"/>
      <c r="BS156" s="1212"/>
      <c r="BT156" s="1212"/>
      <c r="BU156" s="1212"/>
      <c r="BV156" s="1212"/>
      <c r="BW156" s="1212"/>
      <c r="BX156" s="1212"/>
      <c r="BY156" s="1212"/>
      <c r="BZ156" s="1212"/>
      <c r="CA156" s="1212"/>
      <c r="CB156" s="1212"/>
      <c r="CC156" s="1212"/>
      <c r="CD156" s="1212"/>
      <c r="CE156" s="1212"/>
      <c r="CF156" s="1212"/>
      <c r="CG156" s="1212"/>
      <c r="CH156" s="1212"/>
    </row>
    <row r="157" spans="1:86" s="1215" customFormat="1" x14ac:dyDescent="0.2">
      <c r="A157" s="1216"/>
      <c r="B157" s="1192"/>
      <c r="C157" s="1192"/>
      <c r="D157" s="1192"/>
      <c r="E157" s="1192"/>
      <c r="F157" s="1212"/>
      <c r="G157" s="1212"/>
      <c r="H157" s="1212"/>
      <c r="I157" s="1212"/>
      <c r="J157" s="1212"/>
      <c r="K157" s="1212"/>
      <c r="L157" s="1212"/>
      <c r="M157" s="1212"/>
      <c r="N157" s="1213"/>
      <c r="O157" s="1212"/>
      <c r="P157" s="1213"/>
      <c r="Q157" s="1212"/>
      <c r="R157" s="1212"/>
      <c r="S157" s="1212"/>
      <c r="T157" s="1212"/>
      <c r="U157" s="1212"/>
      <c r="V157" s="1212"/>
      <c r="W157" s="1212"/>
      <c r="X157" s="1214"/>
      <c r="Y157" s="1214"/>
      <c r="Z157" s="1214"/>
      <c r="AA157" s="1212"/>
      <c r="AB157" s="1212"/>
      <c r="AC157" s="1212"/>
      <c r="AD157" s="1212"/>
      <c r="AE157" s="1212"/>
      <c r="AF157" s="1212"/>
      <c r="AG157" s="1212"/>
      <c r="AH157" s="1212"/>
      <c r="AI157" s="1212"/>
      <c r="AJ157" s="1212"/>
      <c r="AK157" s="1212"/>
      <c r="AL157" s="1212"/>
      <c r="AM157" s="1212"/>
      <c r="AN157" s="1212"/>
      <c r="AO157" s="1212"/>
      <c r="AP157" s="1212"/>
      <c r="AQ157" s="1212"/>
      <c r="AR157" s="1212"/>
      <c r="AS157" s="1212"/>
      <c r="AT157" s="1212"/>
      <c r="AU157" s="1212"/>
      <c r="AV157" s="1212"/>
      <c r="AW157" s="1212"/>
      <c r="AX157" s="1212"/>
      <c r="AY157" s="1212"/>
      <c r="AZ157" s="1212"/>
      <c r="BA157" s="1212"/>
      <c r="BB157" s="1212"/>
      <c r="BC157" s="1212"/>
      <c r="BD157" s="1212"/>
      <c r="BE157" s="1212"/>
      <c r="BF157" s="1212"/>
      <c r="BG157" s="1212"/>
      <c r="BH157" s="1212"/>
      <c r="BI157" s="1212"/>
      <c r="BJ157" s="1212"/>
      <c r="BK157" s="1212"/>
      <c r="BL157" s="1212"/>
      <c r="BM157" s="1212"/>
      <c r="BN157" s="1212"/>
      <c r="BO157" s="1212"/>
      <c r="BP157" s="1212"/>
      <c r="BQ157" s="1212"/>
      <c r="BR157" s="1212"/>
      <c r="BS157" s="1212"/>
      <c r="BT157" s="1212"/>
      <c r="BU157" s="1212"/>
      <c r="BV157" s="1212"/>
      <c r="BW157" s="1212"/>
      <c r="BX157" s="1212"/>
      <c r="BY157" s="1212"/>
      <c r="BZ157" s="1212"/>
      <c r="CA157" s="1212"/>
      <c r="CB157" s="1212"/>
      <c r="CC157" s="1212"/>
      <c r="CD157" s="1212"/>
      <c r="CE157" s="1212"/>
      <c r="CF157" s="1212"/>
      <c r="CG157" s="1212"/>
      <c r="CH157" s="1212"/>
    </row>
    <row r="158" spans="1:86" s="1215" customFormat="1" x14ac:dyDescent="0.2">
      <c r="A158" s="1216"/>
      <c r="B158" s="1212"/>
      <c r="C158" s="1212"/>
      <c r="D158" s="1212"/>
      <c r="E158" s="1212"/>
      <c r="F158" s="1212"/>
      <c r="G158" s="1212"/>
      <c r="H158" s="1212"/>
      <c r="I158" s="1212"/>
      <c r="J158" s="1212"/>
      <c r="K158" s="1212"/>
      <c r="L158" s="1212"/>
      <c r="M158" s="1212"/>
      <c r="N158" s="1213"/>
      <c r="O158" s="1212"/>
      <c r="P158" s="1213"/>
      <c r="Q158" s="1212"/>
      <c r="R158" s="1212"/>
      <c r="S158" s="1212"/>
      <c r="T158" s="1212"/>
      <c r="U158" s="1212"/>
      <c r="V158" s="1212"/>
      <c r="W158" s="1212"/>
      <c r="X158" s="1214"/>
      <c r="Y158" s="1214"/>
      <c r="Z158" s="1214"/>
      <c r="AA158" s="1212"/>
      <c r="AB158" s="1212"/>
      <c r="AC158" s="1212"/>
      <c r="AD158" s="1212"/>
      <c r="AE158" s="1212"/>
      <c r="AF158" s="1212"/>
      <c r="AG158" s="1212"/>
      <c r="AH158" s="1212"/>
      <c r="AI158" s="1212"/>
      <c r="AJ158" s="1212"/>
      <c r="AK158" s="1212"/>
      <c r="AL158" s="1212"/>
      <c r="AM158" s="1212"/>
      <c r="AN158" s="1212"/>
      <c r="AO158" s="1212"/>
      <c r="AP158" s="1212"/>
      <c r="AQ158" s="1212"/>
      <c r="AR158" s="1212"/>
      <c r="AS158" s="1212"/>
      <c r="AT158" s="1212"/>
      <c r="AU158" s="1212"/>
      <c r="AV158" s="1212"/>
      <c r="AW158" s="1212"/>
      <c r="AX158" s="1212"/>
      <c r="AY158" s="1212"/>
      <c r="AZ158" s="1212"/>
      <c r="BA158" s="1212"/>
      <c r="BB158" s="1212"/>
      <c r="BC158" s="1212"/>
      <c r="BD158" s="1212"/>
      <c r="BE158" s="1212"/>
      <c r="BF158" s="1212"/>
      <c r="BG158" s="1212"/>
      <c r="BH158" s="1212"/>
      <c r="BI158" s="1212"/>
      <c r="BJ158" s="1212"/>
      <c r="BK158" s="1212"/>
      <c r="BL158" s="1212"/>
      <c r="BM158" s="1212"/>
      <c r="BN158" s="1212"/>
      <c r="BO158" s="1212"/>
      <c r="BP158" s="1212"/>
      <c r="BQ158" s="1212"/>
      <c r="BR158" s="1212"/>
      <c r="BS158" s="1212"/>
      <c r="BT158" s="1212"/>
      <c r="BU158" s="1212"/>
      <c r="BV158" s="1212"/>
      <c r="BW158" s="1212"/>
      <c r="BX158" s="1212"/>
      <c r="BY158" s="1212"/>
      <c r="BZ158" s="1212"/>
      <c r="CA158" s="1212"/>
      <c r="CB158" s="1212"/>
      <c r="CC158" s="1212"/>
      <c r="CD158" s="1212"/>
      <c r="CE158" s="1212"/>
      <c r="CF158" s="1212"/>
      <c r="CG158" s="1212"/>
      <c r="CH158" s="1212"/>
    </row>
    <row r="159" spans="1:86" s="1215" customFormat="1" x14ac:dyDescent="0.2">
      <c r="A159" s="1216"/>
      <c r="B159" s="1212"/>
      <c r="C159" s="1212"/>
      <c r="D159" s="1212"/>
      <c r="E159" s="1212"/>
      <c r="F159" s="1212"/>
      <c r="N159" s="1214"/>
      <c r="P159" s="1214"/>
      <c r="X159" s="1214"/>
      <c r="Y159" s="1214"/>
      <c r="Z159" s="1214"/>
      <c r="BM159" s="1212"/>
      <c r="BN159" s="1212"/>
      <c r="BO159" s="1212"/>
      <c r="BP159" s="1212"/>
      <c r="BQ159" s="1212"/>
      <c r="BR159" s="1212"/>
      <c r="BS159" s="1212"/>
      <c r="BT159" s="1212"/>
      <c r="BU159" s="1212"/>
      <c r="BV159" s="1212"/>
      <c r="BW159" s="1212"/>
      <c r="BX159" s="1212"/>
      <c r="BY159" s="1212"/>
      <c r="BZ159" s="1212"/>
      <c r="CA159" s="1212"/>
      <c r="CB159" s="1212"/>
      <c r="CC159" s="1212"/>
      <c r="CD159" s="1212"/>
      <c r="CE159" s="1212"/>
      <c r="CF159" s="1212"/>
      <c r="CG159" s="1212"/>
      <c r="CH159" s="1212"/>
    </row>
    <row r="160" spans="1:86" s="1215" customFormat="1" x14ac:dyDescent="0.2">
      <c r="A160" s="1216"/>
      <c r="B160" s="1212"/>
      <c r="C160" s="1212"/>
      <c r="D160" s="1212"/>
      <c r="E160" s="1212"/>
      <c r="F160" s="1212"/>
      <c r="N160" s="1214"/>
      <c r="P160" s="1214"/>
      <c r="X160" s="1214"/>
      <c r="Y160" s="1214"/>
      <c r="Z160" s="1214"/>
      <c r="BM160" s="1212"/>
      <c r="BN160" s="1212"/>
      <c r="BO160" s="1212"/>
      <c r="BP160" s="1212"/>
      <c r="BQ160" s="1212"/>
      <c r="BR160" s="1212"/>
      <c r="BS160" s="1212"/>
      <c r="BT160" s="1212"/>
      <c r="BU160" s="1212"/>
      <c r="BV160" s="1212"/>
      <c r="BW160" s="1212"/>
      <c r="BX160" s="1212"/>
      <c r="BY160" s="1212"/>
      <c r="BZ160" s="1212"/>
      <c r="CA160" s="1212"/>
      <c r="CB160" s="1212"/>
      <c r="CC160" s="1212"/>
      <c r="CD160" s="1212"/>
      <c r="CE160" s="1212"/>
      <c r="CF160" s="1212"/>
      <c r="CG160" s="1212"/>
      <c r="CH160" s="1212"/>
    </row>
    <row r="161" spans="1:86" s="1215" customFormat="1" x14ac:dyDescent="0.2">
      <c r="A161" s="1216"/>
      <c r="B161" s="1212"/>
      <c r="C161" s="1212"/>
      <c r="D161" s="1212"/>
      <c r="E161" s="1212"/>
      <c r="F161" s="1212"/>
      <c r="N161" s="1214"/>
      <c r="P161" s="1214"/>
      <c r="X161" s="1214"/>
      <c r="Y161" s="1214"/>
      <c r="Z161" s="1214"/>
      <c r="BM161" s="1212"/>
      <c r="BN161" s="1212"/>
      <c r="BO161" s="1212"/>
      <c r="BP161" s="1212"/>
      <c r="BQ161" s="1212"/>
      <c r="BR161" s="1212"/>
      <c r="BS161" s="1212"/>
      <c r="BT161" s="1212"/>
      <c r="BU161" s="1212"/>
      <c r="BV161" s="1212"/>
      <c r="BW161" s="1212"/>
      <c r="BX161" s="1212"/>
      <c r="BY161" s="1212"/>
      <c r="BZ161" s="1212"/>
      <c r="CA161" s="1212"/>
      <c r="CB161" s="1212"/>
      <c r="CC161" s="1212"/>
      <c r="CD161" s="1212"/>
      <c r="CE161" s="1212"/>
      <c r="CF161" s="1212"/>
      <c r="CG161" s="1212"/>
      <c r="CH161" s="1212"/>
    </row>
    <row r="162" spans="1:86" s="1215" customFormat="1" x14ac:dyDescent="0.2">
      <c r="A162" s="1217"/>
      <c r="N162" s="1214"/>
      <c r="P162" s="1214"/>
      <c r="X162" s="1214"/>
      <c r="Y162" s="1214"/>
      <c r="Z162" s="1214"/>
      <c r="BM162" s="1212"/>
      <c r="BN162" s="1212"/>
      <c r="BO162" s="1212"/>
      <c r="BP162" s="1212"/>
      <c r="BQ162" s="1212"/>
      <c r="BR162" s="1212"/>
      <c r="BS162" s="1212"/>
      <c r="BT162" s="1212"/>
      <c r="BU162" s="1212"/>
      <c r="BV162" s="1212"/>
      <c r="BW162" s="1212"/>
      <c r="BX162" s="1212"/>
      <c r="BY162" s="1212"/>
      <c r="BZ162" s="1212"/>
      <c r="CA162" s="1212"/>
      <c r="CB162" s="1212"/>
      <c r="CC162" s="1212"/>
      <c r="CD162" s="1212"/>
      <c r="CE162" s="1212"/>
      <c r="CF162" s="1212"/>
      <c r="CG162" s="1212"/>
      <c r="CH162" s="1212"/>
    </row>
    <row r="163" spans="1:86" s="1215" customFormat="1" x14ac:dyDescent="0.2">
      <c r="A163" s="1382"/>
      <c r="G163" s="1212"/>
      <c r="H163" s="1212"/>
      <c r="I163" s="1212"/>
      <c r="J163" s="1212"/>
      <c r="K163" s="1212"/>
      <c r="L163" s="1212"/>
      <c r="M163" s="1212"/>
      <c r="N163" s="1213"/>
      <c r="O163" s="1212"/>
      <c r="P163" s="1213"/>
      <c r="Q163" s="1212"/>
      <c r="R163" s="1212"/>
      <c r="S163" s="1212"/>
      <c r="T163" s="1212"/>
      <c r="U163" s="1212"/>
      <c r="V163" s="1212"/>
      <c r="W163" s="1212"/>
      <c r="X163" s="1214"/>
      <c r="Y163" s="1214"/>
      <c r="Z163" s="1214"/>
      <c r="AA163" s="1212"/>
      <c r="AB163" s="1212"/>
      <c r="AC163" s="1212"/>
      <c r="AD163" s="1212"/>
      <c r="AE163" s="1212"/>
      <c r="AF163" s="1212"/>
      <c r="AG163" s="1212"/>
      <c r="AH163" s="1212"/>
      <c r="AI163" s="1212"/>
      <c r="AJ163" s="1212"/>
      <c r="AK163" s="1212"/>
      <c r="AL163" s="1212"/>
      <c r="AM163" s="1212"/>
      <c r="AN163" s="1212"/>
      <c r="AO163" s="1212"/>
      <c r="AP163" s="1212"/>
      <c r="AQ163" s="1212"/>
      <c r="AR163" s="1212"/>
      <c r="AS163" s="1212"/>
      <c r="AT163" s="1212"/>
      <c r="AU163" s="1212"/>
      <c r="AV163" s="1212"/>
      <c r="AW163" s="1212"/>
      <c r="AX163" s="1212"/>
      <c r="AY163" s="1212"/>
      <c r="AZ163" s="1212"/>
      <c r="BA163" s="1212"/>
      <c r="BB163" s="1212"/>
      <c r="BC163" s="1212"/>
      <c r="BD163" s="1212"/>
      <c r="BE163" s="1212"/>
      <c r="BF163" s="1212"/>
      <c r="BG163" s="1212"/>
      <c r="BH163" s="1212"/>
      <c r="BI163" s="1212"/>
      <c r="BJ163" s="1212"/>
      <c r="BK163" s="1212"/>
      <c r="BL163" s="1212"/>
      <c r="BM163" s="1212"/>
      <c r="BN163" s="1212"/>
      <c r="BO163" s="1212"/>
      <c r="BP163" s="1212"/>
      <c r="BQ163" s="1212"/>
      <c r="BR163" s="1212"/>
      <c r="BS163" s="1212"/>
      <c r="BT163" s="1212"/>
      <c r="BU163" s="1212"/>
      <c r="BV163" s="1212"/>
      <c r="BW163" s="1212"/>
      <c r="BX163" s="1212"/>
      <c r="BY163" s="1212"/>
      <c r="BZ163" s="1212"/>
      <c r="CA163" s="1212"/>
      <c r="CB163" s="1212"/>
      <c r="CC163" s="1212"/>
      <c r="CD163" s="1212"/>
      <c r="CE163" s="1212"/>
      <c r="CF163" s="1212"/>
      <c r="CG163" s="1212"/>
      <c r="CH163" s="1212"/>
    </row>
    <row r="164" spans="1:86" s="1215" customFormat="1" x14ac:dyDescent="0.2">
      <c r="A164" s="1217"/>
      <c r="G164" s="1212"/>
      <c r="H164" s="1212"/>
      <c r="I164" s="1212"/>
      <c r="J164" s="1212"/>
      <c r="K164" s="1212"/>
      <c r="L164" s="1212"/>
      <c r="M164" s="1212"/>
      <c r="N164" s="1213"/>
      <c r="O164" s="1212"/>
      <c r="P164" s="1213"/>
      <c r="Q164" s="1212"/>
      <c r="R164" s="1212"/>
      <c r="S164" s="1212"/>
      <c r="T164" s="1212"/>
      <c r="U164" s="1212"/>
      <c r="V164" s="1212"/>
      <c r="W164" s="1212"/>
      <c r="X164" s="1214"/>
      <c r="Y164" s="1214"/>
      <c r="Z164" s="1214"/>
      <c r="AA164" s="1212"/>
      <c r="AB164" s="1212"/>
      <c r="AC164" s="1212"/>
      <c r="AD164" s="1212"/>
      <c r="AE164" s="1212"/>
      <c r="AF164" s="1212"/>
      <c r="AG164" s="1212"/>
      <c r="AH164" s="1212"/>
      <c r="AI164" s="1212"/>
      <c r="AJ164" s="1212"/>
      <c r="AK164" s="1212"/>
      <c r="AL164" s="1212"/>
      <c r="AM164" s="1212"/>
      <c r="AN164" s="1212"/>
      <c r="AO164" s="1212"/>
      <c r="AP164" s="1212"/>
      <c r="AQ164" s="1212"/>
      <c r="AR164" s="1212"/>
      <c r="AS164" s="1212"/>
      <c r="AT164" s="1212"/>
      <c r="AU164" s="1212"/>
      <c r="AV164" s="1212"/>
      <c r="AW164" s="1212"/>
      <c r="AX164" s="1212"/>
      <c r="AY164" s="1212"/>
      <c r="AZ164" s="1212"/>
      <c r="BA164" s="1212"/>
      <c r="BB164" s="1212"/>
      <c r="BC164" s="1212"/>
      <c r="BD164" s="1212"/>
      <c r="BE164" s="1212"/>
      <c r="BF164" s="1212"/>
      <c r="BG164" s="1212"/>
      <c r="BH164" s="1212"/>
      <c r="BI164" s="1212"/>
      <c r="BJ164" s="1212"/>
      <c r="BK164" s="1212"/>
      <c r="BL164" s="1212"/>
      <c r="BM164" s="1212"/>
      <c r="BN164" s="1212"/>
      <c r="BO164" s="1212"/>
      <c r="BP164" s="1212"/>
      <c r="BQ164" s="1212"/>
      <c r="BR164" s="1212"/>
      <c r="BS164" s="1212"/>
      <c r="BT164" s="1212"/>
      <c r="BU164" s="1212"/>
      <c r="BV164" s="1212"/>
      <c r="BW164" s="1212"/>
      <c r="BX164" s="1212"/>
      <c r="BY164" s="1212"/>
      <c r="BZ164" s="1212"/>
      <c r="CA164" s="1212"/>
      <c r="CB164" s="1212"/>
      <c r="CC164" s="1212"/>
      <c r="CD164" s="1212"/>
      <c r="CE164" s="1212"/>
      <c r="CF164" s="1212"/>
      <c r="CG164" s="1212"/>
      <c r="CH164" s="1212"/>
    </row>
    <row r="165" spans="1:86" s="1215" customFormat="1" x14ac:dyDescent="0.2">
      <c r="A165" s="1217"/>
      <c r="G165" s="1212"/>
      <c r="H165" s="1212"/>
      <c r="I165" s="1212"/>
      <c r="J165" s="1212"/>
      <c r="K165" s="1212"/>
      <c r="L165" s="1212"/>
      <c r="M165" s="1212"/>
      <c r="N165" s="1213"/>
      <c r="O165" s="1212"/>
      <c r="P165" s="1213"/>
      <c r="Q165" s="1212"/>
      <c r="R165" s="1212"/>
      <c r="S165" s="1212"/>
      <c r="T165" s="1212"/>
      <c r="U165" s="1212"/>
      <c r="V165" s="1212"/>
      <c r="W165" s="1212"/>
      <c r="X165" s="1214"/>
      <c r="Y165" s="1214"/>
      <c r="Z165" s="1214"/>
      <c r="AA165" s="1212"/>
      <c r="AB165" s="1212"/>
      <c r="AC165" s="1212"/>
      <c r="AD165" s="1212"/>
      <c r="AE165" s="1212"/>
      <c r="AF165" s="1212"/>
      <c r="AG165" s="1212"/>
      <c r="AH165" s="1212"/>
      <c r="AI165" s="1212"/>
      <c r="AJ165" s="1212"/>
      <c r="AK165" s="1212"/>
      <c r="AL165" s="1212"/>
      <c r="AM165" s="1212"/>
      <c r="AN165" s="1212"/>
      <c r="AO165" s="1212"/>
      <c r="AP165" s="1212"/>
      <c r="AQ165" s="1212"/>
      <c r="AR165" s="1212"/>
      <c r="AS165" s="1212"/>
      <c r="AT165" s="1212"/>
      <c r="AU165" s="1212"/>
      <c r="AV165" s="1212"/>
      <c r="AW165" s="1212"/>
      <c r="AX165" s="1212"/>
      <c r="AY165" s="1212"/>
      <c r="AZ165" s="1212"/>
      <c r="BA165" s="1212"/>
      <c r="BB165" s="1212"/>
      <c r="BC165" s="1212"/>
      <c r="BD165" s="1212"/>
      <c r="BE165" s="1212"/>
      <c r="BF165" s="1212"/>
      <c r="BG165" s="1212"/>
      <c r="BH165" s="1212"/>
      <c r="BI165" s="1212"/>
      <c r="BJ165" s="1212"/>
      <c r="BK165" s="1212"/>
      <c r="BL165" s="1212"/>
      <c r="BM165" s="1212"/>
      <c r="BN165" s="1212"/>
      <c r="BO165" s="1212"/>
      <c r="BP165" s="1212"/>
      <c r="BQ165" s="1212"/>
      <c r="BR165" s="1212"/>
      <c r="BS165" s="1212"/>
      <c r="BT165" s="1212"/>
      <c r="BU165" s="1212"/>
      <c r="BV165" s="1212"/>
      <c r="BW165" s="1212"/>
      <c r="BX165" s="1212"/>
      <c r="BY165" s="1212"/>
      <c r="BZ165" s="1212"/>
      <c r="CA165" s="1212"/>
      <c r="CB165" s="1212"/>
      <c r="CC165" s="1212"/>
      <c r="CD165" s="1212"/>
      <c r="CE165" s="1212"/>
      <c r="CF165" s="1212"/>
      <c r="CG165" s="1212"/>
      <c r="CH165" s="1212"/>
    </row>
    <row r="166" spans="1:86" s="1215" customFormat="1" x14ac:dyDescent="0.2">
      <c r="A166" s="1216"/>
      <c r="B166" s="1212"/>
      <c r="C166" s="1212"/>
      <c r="D166" s="1212"/>
      <c r="E166" s="1212"/>
      <c r="F166" s="1212"/>
      <c r="G166" s="1212"/>
      <c r="H166" s="1212"/>
      <c r="I166" s="1212"/>
      <c r="J166" s="1212"/>
      <c r="K166" s="1212"/>
      <c r="L166" s="1212"/>
      <c r="M166" s="1212"/>
      <c r="N166" s="1213"/>
      <c r="O166" s="1212"/>
      <c r="P166" s="1213"/>
      <c r="Q166" s="1212"/>
      <c r="R166" s="1212"/>
      <c r="S166" s="1212"/>
      <c r="T166" s="1212"/>
      <c r="U166" s="1212"/>
      <c r="V166" s="1212"/>
      <c r="W166" s="1212"/>
      <c r="X166" s="1214"/>
      <c r="Y166" s="1214"/>
      <c r="Z166" s="1214"/>
      <c r="AA166" s="1212"/>
      <c r="AB166" s="1212"/>
      <c r="AC166" s="1212"/>
      <c r="AD166" s="1212"/>
      <c r="AE166" s="1212"/>
      <c r="AF166" s="1212"/>
      <c r="AG166" s="1212"/>
      <c r="AH166" s="1212"/>
      <c r="AI166" s="1212"/>
      <c r="AJ166" s="1212"/>
      <c r="AK166" s="1212"/>
      <c r="AL166" s="1212"/>
      <c r="AM166" s="1212"/>
      <c r="AN166" s="1212"/>
      <c r="AO166" s="1212"/>
      <c r="AP166" s="1212"/>
      <c r="AQ166" s="1212"/>
      <c r="AR166" s="1212"/>
      <c r="AS166" s="1212"/>
      <c r="AT166" s="1212"/>
      <c r="AU166" s="1212"/>
      <c r="AV166" s="1212"/>
      <c r="AW166" s="1212"/>
      <c r="AX166" s="1212"/>
      <c r="AY166" s="1212"/>
      <c r="AZ166" s="1212"/>
      <c r="BA166" s="1212"/>
      <c r="BB166" s="1212"/>
      <c r="BC166" s="1212"/>
      <c r="BD166" s="1212"/>
      <c r="BE166" s="1212"/>
      <c r="BF166" s="1212"/>
      <c r="BG166" s="1212"/>
      <c r="BH166" s="1212"/>
      <c r="BI166" s="1212"/>
      <c r="BJ166" s="1212"/>
      <c r="BK166" s="1212"/>
      <c r="BL166" s="1212"/>
      <c r="BM166" s="1212"/>
      <c r="BN166" s="1212"/>
      <c r="BO166" s="1212"/>
      <c r="BP166" s="1212"/>
      <c r="BQ166" s="1212"/>
      <c r="BR166" s="1212"/>
      <c r="BS166" s="1212"/>
      <c r="BT166" s="1212"/>
      <c r="BU166" s="1212"/>
      <c r="BV166" s="1212"/>
      <c r="BW166" s="1212"/>
      <c r="BX166" s="1212"/>
      <c r="BY166" s="1212"/>
      <c r="BZ166" s="1212"/>
      <c r="CA166" s="1212"/>
      <c r="CB166" s="1212"/>
      <c r="CC166" s="1212"/>
      <c r="CD166" s="1212"/>
      <c r="CE166" s="1212"/>
      <c r="CF166" s="1212"/>
      <c r="CG166" s="1212"/>
      <c r="CH166" s="1212"/>
    </row>
    <row r="167" spans="1:86" s="1215" customFormat="1" x14ac:dyDescent="0.2">
      <c r="A167" s="1216"/>
      <c r="B167" s="1212"/>
      <c r="C167" s="1212"/>
      <c r="D167" s="1212"/>
      <c r="E167" s="1212"/>
      <c r="F167" s="1212"/>
      <c r="G167" s="1212"/>
      <c r="H167" s="1212"/>
      <c r="I167" s="1212"/>
      <c r="J167" s="1212"/>
      <c r="K167" s="1212"/>
      <c r="L167" s="1212"/>
      <c r="M167" s="1212"/>
      <c r="N167" s="1213"/>
      <c r="O167" s="1212"/>
      <c r="P167" s="1213"/>
      <c r="Q167" s="1212"/>
      <c r="R167" s="1212"/>
      <c r="S167" s="1212"/>
      <c r="T167" s="1212"/>
      <c r="U167" s="1212"/>
      <c r="V167" s="1212"/>
      <c r="W167" s="1212"/>
      <c r="X167" s="1214"/>
      <c r="Y167" s="1214"/>
      <c r="Z167" s="1214"/>
      <c r="AA167" s="1212"/>
      <c r="AB167" s="1212"/>
      <c r="AC167" s="1212"/>
      <c r="AD167" s="1212"/>
      <c r="AE167" s="1212"/>
      <c r="AF167" s="1212"/>
      <c r="AG167" s="1212"/>
      <c r="AH167" s="1212"/>
      <c r="AI167" s="1212"/>
      <c r="AJ167" s="1212"/>
      <c r="AK167" s="1212"/>
      <c r="AL167" s="1212"/>
      <c r="AM167" s="1212"/>
      <c r="AN167" s="1212"/>
      <c r="AO167" s="1212"/>
      <c r="AP167" s="1212"/>
      <c r="AQ167" s="1212"/>
      <c r="AR167" s="1212"/>
      <c r="AS167" s="1212"/>
      <c r="AT167" s="1212"/>
      <c r="AU167" s="1212"/>
      <c r="AV167" s="1212"/>
      <c r="AW167" s="1212"/>
      <c r="AX167" s="1212"/>
      <c r="AY167" s="1212"/>
      <c r="AZ167" s="1212"/>
      <c r="BA167" s="1212"/>
      <c r="BB167" s="1212"/>
      <c r="BC167" s="1212"/>
      <c r="BD167" s="1212"/>
      <c r="BE167" s="1212"/>
      <c r="BF167" s="1212"/>
      <c r="BG167" s="1212"/>
      <c r="BH167" s="1212"/>
      <c r="BI167" s="1212"/>
      <c r="BJ167" s="1212"/>
      <c r="BK167" s="1212"/>
      <c r="BL167" s="1212"/>
      <c r="BM167" s="1212"/>
      <c r="BN167" s="1212"/>
      <c r="BO167" s="1212"/>
      <c r="BP167" s="1212"/>
      <c r="BQ167" s="1212"/>
      <c r="BR167" s="1212"/>
      <c r="BS167" s="1212"/>
      <c r="BT167" s="1212"/>
      <c r="BU167" s="1212"/>
      <c r="BV167" s="1212"/>
      <c r="BW167" s="1212"/>
      <c r="BX167" s="1212"/>
      <c r="BY167" s="1212"/>
      <c r="BZ167" s="1212"/>
      <c r="CA167" s="1212"/>
      <c r="CB167" s="1212"/>
      <c r="CC167" s="1212"/>
      <c r="CD167" s="1212"/>
      <c r="CE167" s="1212"/>
      <c r="CF167" s="1212"/>
      <c r="CG167" s="1212"/>
      <c r="CH167" s="1212"/>
    </row>
    <row r="168" spans="1:86" s="1215" customFormat="1" x14ac:dyDescent="0.2">
      <c r="A168" s="1216"/>
      <c r="B168" s="1212"/>
      <c r="C168" s="1212"/>
      <c r="D168" s="1212"/>
      <c r="E168" s="1212"/>
      <c r="F168" s="1212"/>
      <c r="G168" s="1212"/>
      <c r="H168" s="1212"/>
      <c r="I168" s="1212"/>
      <c r="J168" s="1212"/>
      <c r="K168" s="1212"/>
      <c r="L168" s="1212"/>
      <c r="M168" s="1212"/>
      <c r="N168" s="1213"/>
      <c r="O168" s="1212"/>
      <c r="P168" s="1213"/>
      <c r="Q168" s="1212"/>
      <c r="R168" s="1212"/>
      <c r="S168" s="1212"/>
      <c r="T168" s="1212"/>
      <c r="U168" s="1212"/>
      <c r="V168" s="1212"/>
      <c r="W168" s="1212"/>
      <c r="X168" s="1214"/>
      <c r="Y168" s="1214"/>
      <c r="Z168" s="1214"/>
      <c r="AA168" s="1212"/>
      <c r="AB168" s="1212"/>
      <c r="AC168" s="1212"/>
      <c r="AD168" s="1212"/>
      <c r="AE168" s="1212"/>
      <c r="AF168" s="1212"/>
      <c r="AG168" s="1212"/>
      <c r="AH168" s="1212"/>
      <c r="AI168" s="1212"/>
      <c r="AJ168" s="1212"/>
      <c r="AK168" s="1212"/>
      <c r="AL168" s="1212"/>
      <c r="AM168" s="1212"/>
      <c r="AN168" s="1212"/>
      <c r="AO168" s="1212"/>
      <c r="AP168" s="1212"/>
      <c r="AQ168" s="1212"/>
      <c r="AR168" s="1212"/>
      <c r="AS168" s="1212"/>
      <c r="AT168" s="1212"/>
      <c r="AU168" s="1212"/>
      <c r="AV168" s="1212"/>
      <c r="AW168" s="1212"/>
      <c r="AX168" s="1212"/>
      <c r="AY168" s="1212"/>
      <c r="AZ168" s="1212"/>
      <c r="BA168" s="1212"/>
      <c r="BB168" s="1212"/>
      <c r="BC168" s="1212"/>
      <c r="BD168" s="1212"/>
      <c r="BE168" s="1212"/>
      <c r="BF168" s="1212"/>
      <c r="BG168" s="1212"/>
      <c r="BH168" s="1212"/>
      <c r="BI168" s="1212"/>
      <c r="BJ168" s="1212"/>
      <c r="BK168" s="1212"/>
      <c r="BL168" s="1212"/>
      <c r="BM168" s="1212"/>
      <c r="BN168" s="1212"/>
      <c r="BO168" s="1212"/>
      <c r="BP168" s="1212"/>
      <c r="BQ168" s="1212"/>
      <c r="BR168" s="1212"/>
      <c r="BS168" s="1212"/>
      <c r="BT168" s="1212"/>
      <c r="BU168" s="1212"/>
      <c r="BV168" s="1212"/>
      <c r="BW168" s="1212"/>
      <c r="BX168" s="1212"/>
      <c r="BY168" s="1212"/>
      <c r="BZ168" s="1212"/>
      <c r="CA168" s="1212"/>
      <c r="CB168" s="1212"/>
      <c r="CC168" s="1212"/>
      <c r="CD168" s="1212"/>
      <c r="CE168" s="1212"/>
      <c r="CF168" s="1212"/>
      <c r="CG168" s="1212"/>
      <c r="CH168" s="1212"/>
    </row>
    <row r="169" spans="1:86" s="1215" customFormat="1" x14ac:dyDescent="0.2">
      <c r="A169" s="1216"/>
      <c r="B169" s="1212"/>
      <c r="C169" s="1212"/>
      <c r="D169" s="1212"/>
      <c r="E169" s="1212"/>
      <c r="F169" s="1212"/>
      <c r="G169" s="1212"/>
      <c r="H169" s="1212"/>
      <c r="I169" s="1212"/>
      <c r="J169" s="1212"/>
      <c r="K169" s="1212"/>
      <c r="L169" s="1212"/>
      <c r="M169" s="1212"/>
      <c r="N169" s="1213"/>
      <c r="O169" s="1212"/>
      <c r="P169" s="1213"/>
      <c r="Q169" s="1212"/>
      <c r="R169" s="1212"/>
      <c r="S169" s="1212"/>
      <c r="T169" s="1212"/>
      <c r="U169" s="1212"/>
      <c r="V169" s="1212"/>
      <c r="W169" s="1212"/>
      <c r="X169" s="1214"/>
      <c r="Y169" s="1214"/>
      <c r="Z169" s="1214"/>
      <c r="AA169" s="1212"/>
      <c r="AB169" s="1212"/>
      <c r="AC169" s="1212"/>
      <c r="AD169" s="1212"/>
      <c r="AE169" s="1212"/>
      <c r="AF169" s="1212"/>
      <c r="AG169" s="1212"/>
      <c r="AH169" s="1212"/>
      <c r="AI169" s="1212"/>
      <c r="AJ169" s="1212"/>
      <c r="AK169" s="1212"/>
      <c r="AL169" s="1212"/>
      <c r="AM169" s="1212"/>
      <c r="AN169" s="1212"/>
      <c r="AO169" s="1212"/>
      <c r="AP169" s="1212"/>
      <c r="AQ169" s="1212"/>
      <c r="AR169" s="1212"/>
      <c r="AS169" s="1212"/>
      <c r="AT169" s="1212"/>
      <c r="AU169" s="1212"/>
      <c r="AV169" s="1212"/>
      <c r="AW169" s="1212"/>
      <c r="AX169" s="1212"/>
      <c r="AY169" s="1212"/>
      <c r="AZ169" s="1212"/>
      <c r="BA169" s="1212"/>
      <c r="BB169" s="1212"/>
      <c r="BC169" s="1212"/>
      <c r="BD169" s="1212"/>
      <c r="BE169" s="1212"/>
      <c r="BF169" s="1212"/>
      <c r="BG169" s="1212"/>
      <c r="BH169" s="1212"/>
      <c r="BI169" s="1212"/>
      <c r="BJ169" s="1212"/>
      <c r="BK169" s="1212"/>
      <c r="BL169" s="1212"/>
      <c r="BM169" s="1212"/>
      <c r="BN169" s="1212"/>
      <c r="BO169" s="1212"/>
      <c r="BP169" s="1212"/>
      <c r="BQ169" s="1212"/>
      <c r="BR169" s="1212"/>
      <c r="BS169" s="1212"/>
      <c r="BT169" s="1212"/>
      <c r="BU169" s="1212"/>
      <c r="BV169" s="1212"/>
      <c r="BW169" s="1212"/>
      <c r="BX169" s="1212"/>
      <c r="BY169" s="1212"/>
      <c r="BZ169" s="1212"/>
      <c r="CA169" s="1212"/>
      <c r="CB169" s="1212"/>
      <c r="CC169" s="1212"/>
      <c r="CD169" s="1212"/>
      <c r="CE169" s="1212"/>
      <c r="CF169" s="1212"/>
      <c r="CG169" s="1212"/>
      <c r="CH169" s="1212"/>
    </row>
    <row r="170" spans="1:86" s="1215" customFormat="1" x14ac:dyDescent="0.2">
      <c r="A170" s="1216"/>
      <c r="B170" s="1212"/>
      <c r="C170" s="1212"/>
      <c r="D170" s="1212"/>
      <c r="E170" s="1212"/>
      <c r="F170" s="1212"/>
      <c r="G170" s="1212"/>
      <c r="H170" s="1212"/>
      <c r="I170" s="1212"/>
      <c r="J170" s="1212"/>
      <c r="K170" s="1212"/>
      <c r="L170" s="1212"/>
      <c r="M170" s="1212"/>
      <c r="N170" s="1213"/>
      <c r="O170" s="1212"/>
      <c r="P170" s="1213"/>
      <c r="Q170" s="1212"/>
      <c r="R170" s="1212"/>
      <c r="S170" s="1212"/>
      <c r="T170" s="1212"/>
      <c r="U170" s="1212"/>
      <c r="V170" s="1212"/>
      <c r="W170" s="1212"/>
      <c r="X170" s="1214"/>
      <c r="Y170" s="1214"/>
      <c r="Z170" s="1214"/>
      <c r="AA170" s="1212"/>
      <c r="AB170" s="1212"/>
      <c r="AC170" s="1212"/>
      <c r="AD170" s="1212"/>
      <c r="AE170" s="1212"/>
      <c r="AF170" s="1212"/>
      <c r="AG170" s="1212"/>
      <c r="AH170" s="1212"/>
      <c r="AI170" s="1212"/>
      <c r="AJ170" s="1212"/>
      <c r="AK170" s="1212"/>
      <c r="AL170" s="1212"/>
      <c r="AM170" s="1212"/>
      <c r="AN170" s="1212"/>
      <c r="AO170" s="1212"/>
      <c r="AP170" s="1212"/>
      <c r="AQ170" s="1212"/>
      <c r="AR170" s="1212"/>
      <c r="AS170" s="1212"/>
      <c r="AT170" s="1212"/>
      <c r="AU170" s="1212"/>
      <c r="AV170" s="1212"/>
      <c r="AW170" s="1212"/>
      <c r="AX170" s="1212"/>
      <c r="AY170" s="1212"/>
      <c r="AZ170" s="1212"/>
      <c r="BA170" s="1212"/>
      <c r="BB170" s="1212"/>
      <c r="BC170" s="1212"/>
      <c r="BD170" s="1212"/>
      <c r="BE170" s="1212"/>
      <c r="BF170" s="1212"/>
      <c r="BG170" s="1212"/>
      <c r="BH170" s="1212"/>
      <c r="BI170" s="1212"/>
      <c r="BJ170" s="1212"/>
      <c r="BK170" s="1212"/>
      <c r="BL170" s="1212"/>
      <c r="BM170" s="1212"/>
      <c r="BN170" s="1212"/>
      <c r="BO170" s="1212"/>
      <c r="BP170" s="1212"/>
      <c r="BQ170" s="1212"/>
      <c r="BR170" s="1212"/>
      <c r="BS170" s="1212"/>
      <c r="BT170" s="1212"/>
      <c r="BU170" s="1212"/>
      <c r="BV170" s="1212"/>
      <c r="BW170" s="1212"/>
      <c r="BX170" s="1212"/>
      <c r="BY170" s="1212"/>
      <c r="BZ170" s="1212"/>
      <c r="CA170" s="1212"/>
      <c r="CB170" s="1212"/>
      <c r="CC170" s="1212"/>
      <c r="CD170" s="1212"/>
      <c r="CE170" s="1212"/>
      <c r="CF170" s="1212"/>
      <c r="CG170" s="1212"/>
      <c r="CH170" s="1212"/>
    </row>
    <row r="171" spans="1:86" s="1215" customFormat="1" x14ac:dyDescent="0.2">
      <c r="A171" s="1216"/>
      <c r="B171" s="1212"/>
      <c r="C171" s="1212"/>
      <c r="D171" s="1212"/>
      <c r="E171" s="1212"/>
      <c r="F171" s="1212"/>
      <c r="G171" s="1212"/>
      <c r="H171" s="1212"/>
      <c r="I171" s="1212"/>
      <c r="J171" s="1212"/>
      <c r="K171" s="1212"/>
      <c r="L171" s="1212"/>
      <c r="M171" s="1212"/>
      <c r="N171" s="1213"/>
      <c r="O171" s="1212"/>
      <c r="P171" s="1213"/>
      <c r="Q171" s="1212"/>
      <c r="R171" s="1212"/>
      <c r="S171" s="1212"/>
      <c r="T171" s="1212"/>
      <c r="U171" s="1212"/>
      <c r="V171" s="1212"/>
      <c r="W171" s="1212"/>
      <c r="X171" s="1214"/>
      <c r="Y171" s="1214"/>
      <c r="Z171" s="1214"/>
      <c r="AA171" s="1212"/>
      <c r="AB171" s="1212"/>
      <c r="AC171" s="1212"/>
      <c r="AD171" s="1212"/>
      <c r="AE171" s="1212"/>
      <c r="AF171" s="1212"/>
      <c r="AG171" s="1212"/>
      <c r="AH171" s="1212"/>
      <c r="AI171" s="1212"/>
      <c r="AJ171" s="1212"/>
      <c r="AK171" s="1212"/>
      <c r="AL171" s="1212"/>
      <c r="AM171" s="1212"/>
      <c r="AN171" s="1212"/>
      <c r="AO171" s="1212"/>
      <c r="AP171" s="1212"/>
      <c r="AQ171" s="1212"/>
      <c r="AR171" s="1212"/>
      <c r="AS171" s="1212"/>
      <c r="AT171" s="1212"/>
      <c r="AU171" s="1212"/>
      <c r="AV171" s="1212"/>
      <c r="AW171" s="1212"/>
      <c r="AX171" s="1212"/>
      <c r="AY171" s="1212"/>
      <c r="AZ171" s="1212"/>
      <c r="BA171" s="1212"/>
      <c r="BB171" s="1212"/>
      <c r="BC171" s="1212"/>
      <c r="BD171" s="1212"/>
      <c r="BE171" s="1212"/>
      <c r="BF171" s="1212"/>
      <c r="BG171" s="1212"/>
      <c r="BH171" s="1212"/>
      <c r="BI171" s="1212"/>
      <c r="BJ171" s="1212"/>
      <c r="BK171" s="1212"/>
      <c r="BL171" s="1212"/>
      <c r="BM171" s="1212"/>
      <c r="BN171" s="1212"/>
      <c r="BO171" s="1212"/>
      <c r="BP171" s="1212"/>
      <c r="BQ171" s="1212"/>
      <c r="BR171" s="1212"/>
      <c r="BS171" s="1212"/>
      <c r="BT171" s="1212"/>
      <c r="BU171" s="1212"/>
      <c r="BV171" s="1212"/>
      <c r="BW171" s="1212"/>
      <c r="BX171" s="1212"/>
      <c r="BY171" s="1212"/>
      <c r="BZ171" s="1212"/>
      <c r="CA171" s="1212"/>
      <c r="CB171" s="1212"/>
      <c r="CC171" s="1212"/>
      <c r="CD171" s="1212"/>
      <c r="CE171" s="1212"/>
      <c r="CF171" s="1212"/>
      <c r="CG171" s="1212"/>
      <c r="CH171" s="1212"/>
    </row>
    <row r="172" spans="1:86" s="1215" customFormat="1" x14ac:dyDescent="0.2">
      <c r="A172" s="1216"/>
      <c r="B172" s="1212"/>
      <c r="C172" s="1212"/>
      <c r="D172" s="1212"/>
      <c r="E172" s="1212"/>
      <c r="F172" s="1212"/>
      <c r="G172" s="1212"/>
      <c r="H172" s="1212"/>
      <c r="I172" s="1212"/>
      <c r="J172" s="1212"/>
      <c r="K172" s="1212"/>
      <c r="L172" s="1212"/>
      <c r="M172" s="1212"/>
      <c r="N172" s="1213"/>
      <c r="O172" s="1212"/>
      <c r="P172" s="1213"/>
      <c r="Q172" s="1212"/>
      <c r="R172" s="1212"/>
      <c r="S172" s="1212"/>
      <c r="T172" s="1212"/>
      <c r="U172" s="1212"/>
      <c r="V172" s="1212"/>
      <c r="W172" s="1212"/>
      <c r="X172" s="1214"/>
      <c r="Y172" s="1214"/>
      <c r="Z172" s="1214"/>
      <c r="AA172" s="1212"/>
      <c r="AB172" s="1212"/>
      <c r="AC172" s="1212"/>
      <c r="AD172" s="1212"/>
      <c r="AE172" s="1212"/>
      <c r="AF172" s="1212"/>
      <c r="AG172" s="1212"/>
      <c r="AH172" s="1212"/>
      <c r="AI172" s="1212"/>
      <c r="AJ172" s="1212"/>
      <c r="AK172" s="1212"/>
      <c r="AL172" s="1212"/>
      <c r="AM172" s="1212"/>
      <c r="AN172" s="1212"/>
      <c r="AO172" s="1212"/>
      <c r="AP172" s="1212"/>
      <c r="AQ172" s="1212"/>
      <c r="AR172" s="1212"/>
      <c r="AS172" s="1212"/>
      <c r="AT172" s="1212"/>
      <c r="AU172" s="1212"/>
      <c r="AV172" s="1212"/>
      <c r="AW172" s="1212"/>
      <c r="AX172" s="1212"/>
      <c r="AY172" s="1212"/>
      <c r="AZ172" s="1212"/>
      <c r="BA172" s="1212"/>
      <c r="BB172" s="1212"/>
      <c r="BC172" s="1212"/>
      <c r="BD172" s="1212"/>
      <c r="BE172" s="1212"/>
      <c r="BF172" s="1212"/>
      <c r="BG172" s="1212"/>
      <c r="BH172" s="1212"/>
      <c r="BI172" s="1212"/>
      <c r="BJ172" s="1212"/>
      <c r="BK172" s="1212"/>
      <c r="BL172" s="1212"/>
      <c r="BM172" s="1212"/>
      <c r="BN172" s="1212"/>
      <c r="BO172" s="1212"/>
      <c r="BP172" s="1212"/>
      <c r="BQ172" s="1212"/>
      <c r="BR172" s="1212"/>
      <c r="BS172" s="1212"/>
      <c r="BT172" s="1212"/>
      <c r="BU172" s="1212"/>
      <c r="BV172" s="1212"/>
      <c r="BW172" s="1212"/>
      <c r="BX172" s="1212"/>
      <c r="BY172" s="1212"/>
      <c r="BZ172" s="1212"/>
      <c r="CA172" s="1212"/>
      <c r="CB172" s="1212"/>
      <c r="CC172" s="1212"/>
      <c r="CD172" s="1212"/>
      <c r="CE172" s="1212"/>
      <c r="CF172" s="1212"/>
      <c r="CG172" s="1212"/>
      <c r="CH172" s="1212"/>
    </row>
    <row r="173" spans="1:86" s="1215" customFormat="1" x14ac:dyDescent="0.2">
      <c r="A173" s="1216"/>
      <c r="B173" s="1212"/>
      <c r="C173" s="1212"/>
      <c r="D173" s="1212"/>
      <c r="E173" s="1212"/>
      <c r="F173" s="1212"/>
      <c r="G173" s="1212"/>
      <c r="H173" s="1212"/>
      <c r="I173" s="1212"/>
      <c r="J173" s="1212"/>
      <c r="K173" s="1212"/>
      <c r="L173" s="1212"/>
      <c r="M173" s="1212"/>
      <c r="N173" s="1213"/>
      <c r="O173" s="1212"/>
      <c r="P173" s="1213"/>
      <c r="Q173" s="1212"/>
      <c r="R173" s="1212"/>
      <c r="S173" s="1212"/>
      <c r="T173" s="1212"/>
      <c r="U173" s="1212"/>
      <c r="V173" s="1212"/>
      <c r="W173" s="1212"/>
      <c r="X173" s="1214"/>
      <c r="Y173" s="1214"/>
      <c r="Z173" s="1214"/>
      <c r="AA173" s="1212"/>
      <c r="AB173" s="1212"/>
      <c r="AC173" s="1212"/>
      <c r="AD173" s="1212"/>
      <c r="AE173" s="1212"/>
      <c r="AF173" s="1212"/>
      <c r="AG173" s="1212"/>
      <c r="AH173" s="1212"/>
      <c r="AI173" s="1212"/>
      <c r="AJ173" s="1212"/>
      <c r="AK173" s="1212"/>
      <c r="AL173" s="1212"/>
      <c r="AM173" s="1212"/>
      <c r="AN173" s="1212"/>
      <c r="AO173" s="1212"/>
      <c r="AP173" s="1212"/>
      <c r="AQ173" s="1212"/>
      <c r="AR173" s="1212"/>
      <c r="AS173" s="1212"/>
      <c r="AT173" s="1212"/>
      <c r="AU173" s="1212"/>
      <c r="AV173" s="1212"/>
      <c r="AW173" s="1212"/>
      <c r="AX173" s="1212"/>
      <c r="AY173" s="1212"/>
      <c r="AZ173" s="1212"/>
      <c r="BA173" s="1212"/>
      <c r="BB173" s="1212"/>
      <c r="BC173" s="1212"/>
      <c r="BD173" s="1212"/>
      <c r="BE173" s="1212"/>
      <c r="BF173" s="1212"/>
      <c r="BG173" s="1212"/>
      <c r="BH173" s="1212"/>
      <c r="BI173" s="1212"/>
      <c r="BJ173" s="1212"/>
      <c r="BK173" s="1212"/>
      <c r="BL173" s="1212"/>
      <c r="BM173" s="1212"/>
      <c r="BN173" s="1212"/>
      <c r="BO173" s="1212"/>
      <c r="BP173" s="1212"/>
      <c r="BQ173" s="1212"/>
      <c r="BR173" s="1212"/>
      <c r="BS173" s="1212"/>
      <c r="BT173" s="1212"/>
      <c r="BU173" s="1212"/>
      <c r="BV173" s="1212"/>
      <c r="BW173" s="1212"/>
      <c r="BX173" s="1212"/>
      <c r="BY173" s="1212"/>
      <c r="BZ173" s="1212"/>
      <c r="CA173" s="1212"/>
      <c r="CB173" s="1212"/>
      <c r="CC173" s="1212"/>
      <c r="CD173" s="1212"/>
      <c r="CE173" s="1212"/>
      <c r="CF173" s="1212"/>
      <c r="CG173" s="1212"/>
      <c r="CH173" s="1212"/>
    </row>
    <row r="174" spans="1:86" s="1215" customFormat="1" x14ac:dyDescent="0.2">
      <c r="A174" s="1216"/>
      <c r="B174" s="1212"/>
      <c r="C174" s="1212"/>
      <c r="D174" s="1212"/>
      <c r="E174" s="1212"/>
      <c r="F174" s="1212"/>
      <c r="G174" s="1212"/>
      <c r="H174" s="1212"/>
      <c r="I174" s="1212"/>
      <c r="J174" s="1212"/>
      <c r="K174" s="1212"/>
      <c r="L174" s="1212"/>
      <c r="M174" s="1212"/>
      <c r="N174" s="1213"/>
      <c r="O174" s="1212"/>
      <c r="P174" s="1213"/>
      <c r="Q174" s="1212"/>
      <c r="R174" s="1212"/>
      <c r="S174" s="1212"/>
      <c r="T174" s="1212"/>
      <c r="U174" s="1212"/>
      <c r="V174" s="1212"/>
      <c r="W174" s="1212"/>
      <c r="X174" s="1214"/>
      <c r="Y174" s="1214"/>
      <c r="Z174" s="1214"/>
      <c r="AA174" s="1212"/>
      <c r="AB174" s="1212"/>
      <c r="AC174" s="1212"/>
      <c r="AD174" s="1212"/>
      <c r="AE174" s="1212"/>
      <c r="AF174" s="1212"/>
      <c r="AG174" s="1212"/>
      <c r="AH174" s="1212"/>
      <c r="AI174" s="1212"/>
      <c r="AJ174" s="1212"/>
      <c r="AK174" s="1212"/>
      <c r="AL174" s="1212"/>
      <c r="AM174" s="1212"/>
      <c r="AN174" s="1212"/>
      <c r="AO174" s="1212"/>
      <c r="AP174" s="1212"/>
      <c r="AQ174" s="1212"/>
      <c r="AR174" s="1212"/>
      <c r="AS174" s="1212"/>
      <c r="AT174" s="1212"/>
      <c r="AU174" s="1212"/>
      <c r="AV174" s="1212"/>
      <c r="AW174" s="1212"/>
      <c r="AX174" s="1212"/>
      <c r="AY174" s="1212"/>
      <c r="AZ174" s="1212"/>
      <c r="BA174" s="1212"/>
      <c r="BB174" s="1212"/>
      <c r="BC174" s="1212"/>
      <c r="BD174" s="1212"/>
      <c r="BE174" s="1212"/>
      <c r="BF174" s="1212"/>
      <c r="BG174" s="1212"/>
      <c r="BH174" s="1212"/>
      <c r="BI174" s="1212"/>
      <c r="BJ174" s="1212"/>
      <c r="BK174" s="1212"/>
      <c r="BL174" s="1212"/>
      <c r="BM174" s="1212"/>
      <c r="BN174" s="1212"/>
      <c r="BO174" s="1212"/>
      <c r="BP174" s="1212"/>
      <c r="BQ174" s="1212"/>
      <c r="BR174" s="1212"/>
      <c r="BS174" s="1212"/>
      <c r="BT174" s="1212"/>
      <c r="BU174" s="1212"/>
      <c r="BV174" s="1212"/>
      <c r="BW174" s="1212"/>
      <c r="BX174" s="1212"/>
      <c r="BY174" s="1212"/>
      <c r="BZ174" s="1212"/>
      <c r="CA174" s="1212"/>
      <c r="CB174" s="1212"/>
      <c r="CC174" s="1212"/>
      <c r="CD174" s="1212"/>
      <c r="CE174" s="1212"/>
      <c r="CF174" s="1212"/>
      <c r="CG174" s="1212"/>
      <c r="CH174" s="1212"/>
    </row>
    <row r="175" spans="1:86" s="1215" customFormat="1" x14ac:dyDescent="0.2">
      <c r="A175" s="1216"/>
      <c r="B175" s="1212"/>
      <c r="C175" s="1212"/>
      <c r="D175" s="1212"/>
      <c r="E175" s="1212"/>
      <c r="F175" s="1212"/>
      <c r="G175" s="1212"/>
      <c r="H175" s="1212"/>
      <c r="I175" s="1212"/>
      <c r="J175" s="1212"/>
      <c r="K175" s="1212"/>
      <c r="L175" s="1212"/>
      <c r="M175" s="1212"/>
      <c r="N175" s="1213"/>
      <c r="O175" s="1212"/>
      <c r="P175" s="1213"/>
      <c r="Q175" s="1212"/>
      <c r="R175" s="1212"/>
      <c r="S175" s="1212"/>
      <c r="T175" s="1212"/>
      <c r="U175" s="1212"/>
      <c r="V175" s="1212"/>
      <c r="W175" s="1212"/>
      <c r="X175" s="1214"/>
      <c r="Y175" s="1214"/>
      <c r="Z175" s="1214"/>
      <c r="AA175" s="1212"/>
      <c r="AB175" s="1212"/>
      <c r="AC175" s="1212"/>
      <c r="AD175" s="1212"/>
      <c r="AE175" s="1212"/>
      <c r="AF175" s="1212"/>
      <c r="AG175" s="1212"/>
      <c r="AH175" s="1212"/>
      <c r="AI175" s="1212"/>
      <c r="AJ175" s="1212"/>
      <c r="AK175" s="1212"/>
      <c r="AL175" s="1212"/>
      <c r="AM175" s="1212"/>
      <c r="AN175" s="1212"/>
      <c r="AO175" s="1212"/>
      <c r="AP175" s="1212"/>
      <c r="AQ175" s="1212"/>
      <c r="AR175" s="1212"/>
      <c r="AS175" s="1212"/>
      <c r="AT175" s="1212"/>
      <c r="AU175" s="1212"/>
      <c r="AV175" s="1212"/>
      <c r="AW175" s="1212"/>
      <c r="AX175" s="1212"/>
      <c r="AY175" s="1212"/>
      <c r="AZ175" s="1212"/>
      <c r="BA175" s="1212"/>
      <c r="BB175" s="1212"/>
      <c r="BC175" s="1212"/>
      <c r="BD175" s="1212"/>
      <c r="BE175" s="1212"/>
      <c r="BF175" s="1212"/>
      <c r="BG175" s="1212"/>
      <c r="BH175" s="1212"/>
      <c r="BI175" s="1212"/>
      <c r="BJ175" s="1212"/>
      <c r="BK175" s="1212"/>
      <c r="BL175" s="1212"/>
      <c r="BM175" s="1212"/>
      <c r="BN175" s="1212"/>
      <c r="BO175" s="1212"/>
      <c r="BP175" s="1212"/>
      <c r="BQ175" s="1212"/>
      <c r="BR175" s="1212"/>
      <c r="BS175" s="1212"/>
      <c r="BT175" s="1212"/>
      <c r="BU175" s="1212"/>
      <c r="BV175" s="1212"/>
      <c r="BW175" s="1212"/>
      <c r="BX175" s="1212"/>
      <c r="BY175" s="1212"/>
      <c r="BZ175" s="1212"/>
      <c r="CA175" s="1212"/>
      <c r="CB175" s="1212"/>
      <c r="CC175" s="1212"/>
      <c r="CD175" s="1212"/>
      <c r="CE175" s="1212"/>
      <c r="CF175" s="1212"/>
      <c r="CG175" s="1212"/>
      <c r="CH175" s="1212"/>
    </row>
    <row r="176" spans="1:86" s="1215" customFormat="1" x14ac:dyDescent="0.2">
      <c r="A176" s="1216"/>
      <c r="B176" s="1212"/>
      <c r="C176" s="1212"/>
      <c r="D176" s="1212"/>
      <c r="E176" s="1212"/>
      <c r="F176" s="1212"/>
      <c r="G176" s="1212"/>
      <c r="H176" s="1212"/>
      <c r="I176" s="1212"/>
      <c r="J176" s="1212"/>
      <c r="K176" s="1212"/>
      <c r="L176" s="1212"/>
      <c r="M176" s="1212"/>
      <c r="N176" s="1213"/>
      <c r="O176" s="1212"/>
      <c r="P176" s="1213"/>
      <c r="Q176" s="1212"/>
      <c r="R176" s="1212"/>
      <c r="S176" s="1212"/>
      <c r="T176" s="1212"/>
      <c r="U176" s="1212"/>
      <c r="V176" s="1212"/>
      <c r="W176" s="1212"/>
      <c r="X176" s="1214"/>
      <c r="Y176" s="1214"/>
      <c r="Z176" s="1214"/>
      <c r="AA176" s="1212"/>
      <c r="AB176" s="1212"/>
      <c r="AC176" s="1212"/>
      <c r="AD176" s="1212"/>
      <c r="AE176" s="1212"/>
      <c r="AF176" s="1212"/>
      <c r="AG176" s="1212"/>
      <c r="AH176" s="1212"/>
      <c r="AI176" s="1212"/>
      <c r="AJ176" s="1212"/>
      <c r="AK176" s="1212"/>
      <c r="AL176" s="1212"/>
      <c r="AM176" s="1212"/>
      <c r="AN176" s="1212"/>
      <c r="AO176" s="1212"/>
      <c r="AP176" s="1212"/>
      <c r="AQ176" s="1212"/>
      <c r="AR176" s="1212"/>
      <c r="AS176" s="1212"/>
      <c r="AT176" s="1212"/>
      <c r="AU176" s="1212"/>
      <c r="AV176" s="1212"/>
      <c r="AW176" s="1212"/>
      <c r="AX176" s="1212"/>
      <c r="AY176" s="1212"/>
      <c r="AZ176" s="1212"/>
      <c r="BA176" s="1212"/>
      <c r="BB176" s="1212"/>
      <c r="BC176" s="1212"/>
      <c r="BD176" s="1212"/>
      <c r="BE176" s="1212"/>
      <c r="BF176" s="1212"/>
      <c r="BG176" s="1212"/>
      <c r="BH176" s="1212"/>
      <c r="BI176" s="1212"/>
      <c r="BJ176" s="1212"/>
      <c r="BK176" s="1212"/>
      <c r="BL176" s="1212"/>
      <c r="BM176" s="1212"/>
      <c r="BN176" s="1212"/>
      <c r="BO176" s="1212"/>
      <c r="BP176" s="1212"/>
      <c r="BQ176" s="1212"/>
      <c r="BR176" s="1212"/>
      <c r="BS176" s="1212"/>
      <c r="BT176" s="1212"/>
      <c r="BU176" s="1212"/>
      <c r="BV176" s="1212"/>
      <c r="BW176" s="1212"/>
      <c r="BX176" s="1212"/>
      <c r="BY176" s="1212"/>
      <c r="BZ176" s="1212"/>
      <c r="CA176" s="1212"/>
      <c r="CB176" s="1212"/>
      <c r="CC176" s="1212"/>
      <c r="CD176" s="1212"/>
      <c r="CE176" s="1212"/>
      <c r="CF176" s="1212"/>
      <c r="CG176" s="1212"/>
      <c r="CH176" s="1212"/>
    </row>
    <row r="177" spans="1:86" s="1215" customFormat="1" x14ac:dyDescent="0.2">
      <c r="A177" s="1216"/>
      <c r="B177" s="1212"/>
      <c r="C177" s="1212"/>
      <c r="D177" s="1212"/>
      <c r="E177" s="1212"/>
      <c r="F177" s="1212"/>
      <c r="G177" s="1212"/>
      <c r="H177" s="1212"/>
      <c r="I177" s="1212"/>
      <c r="J177" s="1212"/>
      <c r="K177" s="1212"/>
      <c r="L177" s="1212"/>
      <c r="M177" s="1212"/>
      <c r="N177" s="1213"/>
      <c r="O177" s="1212"/>
      <c r="P177" s="1213"/>
      <c r="Q177" s="1212"/>
      <c r="R177" s="1212"/>
      <c r="S177" s="1212"/>
      <c r="T177" s="1212"/>
      <c r="U177" s="1212"/>
      <c r="V177" s="1212"/>
      <c r="W177" s="1212"/>
      <c r="X177" s="1214"/>
      <c r="Y177" s="1214"/>
      <c r="Z177" s="1214"/>
      <c r="AA177" s="1212"/>
      <c r="AB177" s="1212"/>
      <c r="AC177" s="1212"/>
      <c r="AD177" s="1212"/>
      <c r="AE177" s="1212"/>
      <c r="AF177" s="1212"/>
      <c r="AG177" s="1212"/>
      <c r="AH177" s="1212"/>
      <c r="AI177" s="1212"/>
      <c r="AJ177" s="1212"/>
      <c r="AK177" s="1212"/>
      <c r="AL177" s="1212"/>
      <c r="AM177" s="1212"/>
      <c r="AN177" s="1212"/>
      <c r="AO177" s="1212"/>
      <c r="AP177" s="1212"/>
      <c r="AQ177" s="1212"/>
      <c r="AR177" s="1212"/>
      <c r="AS177" s="1212"/>
      <c r="AT177" s="1212"/>
      <c r="AU177" s="1212"/>
      <c r="AV177" s="1212"/>
      <c r="AW177" s="1212"/>
      <c r="AX177" s="1212"/>
      <c r="AY177" s="1212"/>
      <c r="AZ177" s="1212"/>
      <c r="BA177" s="1212"/>
      <c r="BB177" s="1212"/>
      <c r="BC177" s="1212"/>
      <c r="BD177" s="1212"/>
      <c r="BE177" s="1212"/>
      <c r="BF177" s="1212"/>
      <c r="BG177" s="1212"/>
      <c r="BH177" s="1212"/>
      <c r="BI177" s="1212"/>
      <c r="BJ177" s="1212"/>
      <c r="BK177" s="1212"/>
      <c r="BL177" s="1212"/>
      <c r="BM177" s="1212"/>
      <c r="BN177" s="1212"/>
      <c r="BO177" s="1212"/>
      <c r="BP177" s="1212"/>
      <c r="BQ177" s="1212"/>
      <c r="BR177" s="1212"/>
      <c r="BS177" s="1212"/>
      <c r="BT177" s="1212"/>
      <c r="BU177" s="1212"/>
      <c r="BV177" s="1212"/>
      <c r="BW177" s="1212"/>
      <c r="BX177" s="1212"/>
      <c r="BY177" s="1212"/>
      <c r="BZ177" s="1212"/>
      <c r="CA177" s="1212"/>
      <c r="CB177" s="1212"/>
      <c r="CC177" s="1212"/>
      <c r="CD177" s="1212"/>
      <c r="CE177" s="1212"/>
      <c r="CF177" s="1212"/>
      <c r="CG177" s="1212"/>
      <c r="CH177" s="1212"/>
    </row>
    <row r="178" spans="1:86" s="1215" customFormat="1" x14ac:dyDescent="0.2">
      <c r="A178" s="1216"/>
      <c r="B178" s="1212"/>
      <c r="C178" s="1212"/>
      <c r="D178" s="1212"/>
      <c r="E178" s="1212"/>
      <c r="F178" s="1212"/>
      <c r="G178" s="1212"/>
      <c r="H178" s="1212"/>
      <c r="I178" s="1212"/>
      <c r="J178" s="1212"/>
      <c r="K178" s="1212"/>
      <c r="L178" s="1212"/>
      <c r="M178" s="1212"/>
      <c r="N178" s="1213"/>
      <c r="O178" s="1212"/>
      <c r="P178" s="1213"/>
      <c r="Q178" s="1212"/>
      <c r="R178" s="1212"/>
      <c r="S178" s="1212"/>
      <c r="T178" s="1212"/>
      <c r="U178" s="1212"/>
      <c r="V178" s="1212"/>
      <c r="W178" s="1212"/>
      <c r="X178" s="1214"/>
      <c r="Y178" s="1214"/>
      <c r="Z178" s="1214"/>
      <c r="AA178" s="1212"/>
      <c r="AB178" s="1212"/>
      <c r="AC178" s="1212"/>
      <c r="AD178" s="1212"/>
      <c r="AE178" s="1212"/>
      <c r="AF178" s="1212"/>
      <c r="AG178" s="1212"/>
      <c r="AH178" s="1212"/>
      <c r="AI178" s="1212"/>
      <c r="AJ178" s="1212"/>
      <c r="AK178" s="1212"/>
      <c r="AL178" s="1212"/>
      <c r="AM178" s="1212"/>
      <c r="AN178" s="1212"/>
      <c r="AO178" s="1212"/>
      <c r="AP178" s="1212"/>
      <c r="AQ178" s="1212"/>
      <c r="AR178" s="1212"/>
      <c r="AS178" s="1212"/>
      <c r="AT178" s="1212"/>
      <c r="AU178" s="1212"/>
      <c r="AV178" s="1212"/>
      <c r="AW178" s="1212"/>
      <c r="AX178" s="1212"/>
      <c r="AY178" s="1212"/>
      <c r="AZ178" s="1212"/>
      <c r="BA178" s="1212"/>
      <c r="BB178" s="1212"/>
      <c r="BC178" s="1212"/>
      <c r="BD178" s="1212"/>
      <c r="BE178" s="1212"/>
      <c r="BF178" s="1212"/>
      <c r="BG178" s="1212"/>
      <c r="BH178" s="1212"/>
      <c r="BI178" s="1212"/>
      <c r="BJ178" s="1212"/>
      <c r="BK178" s="1212"/>
      <c r="BL178" s="1212"/>
      <c r="BM178" s="1212"/>
      <c r="BN178" s="1212"/>
      <c r="BO178" s="1212"/>
      <c r="BP178" s="1212"/>
      <c r="BQ178" s="1212"/>
      <c r="BR178" s="1212"/>
      <c r="BS178" s="1212"/>
      <c r="BT178" s="1212"/>
      <c r="BU178" s="1212"/>
      <c r="BV178" s="1212"/>
      <c r="BW178" s="1212"/>
      <c r="BX178" s="1212"/>
      <c r="BY178" s="1212"/>
      <c r="BZ178" s="1212"/>
      <c r="CA178" s="1212"/>
      <c r="CB178" s="1212"/>
      <c r="CC178" s="1212"/>
      <c r="CD178" s="1212"/>
      <c r="CE178" s="1212"/>
      <c r="CF178" s="1212"/>
      <c r="CG178" s="1212"/>
      <c r="CH178" s="1212"/>
    </row>
    <row r="179" spans="1:86" s="1215" customFormat="1" x14ac:dyDescent="0.2">
      <c r="A179" s="1216"/>
      <c r="B179" s="1212"/>
      <c r="C179" s="1212"/>
      <c r="D179" s="1212"/>
      <c r="E179" s="1212"/>
      <c r="F179" s="1212"/>
      <c r="G179" s="1212"/>
      <c r="H179" s="1212"/>
      <c r="I179" s="1212"/>
      <c r="J179" s="1212"/>
      <c r="K179" s="1212"/>
      <c r="L179" s="1212"/>
      <c r="M179" s="1212"/>
      <c r="N179" s="1213"/>
      <c r="O179" s="1212"/>
      <c r="P179" s="1213"/>
      <c r="Q179" s="1212"/>
      <c r="R179" s="1212"/>
      <c r="S179" s="1212"/>
      <c r="T179" s="1212"/>
      <c r="U179" s="1212"/>
      <c r="V179" s="1212"/>
      <c r="W179" s="1212"/>
      <c r="X179" s="1214"/>
      <c r="Y179" s="1214"/>
      <c r="Z179" s="1214"/>
      <c r="AA179" s="1212"/>
      <c r="AB179" s="1212"/>
      <c r="AC179" s="1212"/>
      <c r="AD179" s="1212"/>
      <c r="AE179" s="1212"/>
      <c r="AF179" s="1212"/>
      <c r="AG179" s="1212"/>
      <c r="AH179" s="1212"/>
      <c r="AI179" s="1212"/>
      <c r="AJ179" s="1212"/>
      <c r="AK179" s="1212"/>
      <c r="AL179" s="1212"/>
      <c r="AM179" s="1212"/>
      <c r="AN179" s="1212"/>
      <c r="AO179" s="1212"/>
      <c r="AP179" s="1212"/>
      <c r="AQ179" s="1212"/>
      <c r="AR179" s="1212"/>
      <c r="AS179" s="1212"/>
      <c r="AT179" s="1212"/>
      <c r="AU179" s="1212"/>
      <c r="AV179" s="1212"/>
      <c r="AW179" s="1212"/>
      <c r="AX179" s="1212"/>
      <c r="AY179" s="1212"/>
      <c r="AZ179" s="1212"/>
      <c r="BA179" s="1212"/>
      <c r="BB179" s="1212"/>
      <c r="BC179" s="1212"/>
      <c r="BD179" s="1212"/>
      <c r="BE179" s="1212"/>
      <c r="BF179" s="1212"/>
      <c r="BG179" s="1212"/>
      <c r="BH179" s="1212"/>
      <c r="BI179" s="1212"/>
      <c r="BJ179" s="1212"/>
      <c r="BK179" s="1212"/>
      <c r="BL179" s="1212"/>
      <c r="BM179" s="1212"/>
      <c r="BN179" s="1212"/>
      <c r="BO179" s="1212"/>
      <c r="BP179" s="1212"/>
      <c r="BQ179" s="1212"/>
      <c r="BR179" s="1212"/>
      <c r="BS179" s="1212"/>
      <c r="BT179" s="1212"/>
      <c r="BU179" s="1212"/>
      <c r="BV179" s="1212"/>
      <c r="BW179" s="1212"/>
      <c r="BX179" s="1212"/>
      <c r="BY179" s="1212"/>
      <c r="BZ179" s="1212"/>
      <c r="CA179" s="1212"/>
      <c r="CB179" s="1212"/>
      <c r="CC179" s="1212"/>
      <c r="CD179" s="1212"/>
      <c r="CE179" s="1212"/>
      <c r="CF179" s="1212"/>
      <c r="CG179" s="1212"/>
      <c r="CH179" s="1212"/>
    </row>
    <row r="180" spans="1:86" s="1215" customFormat="1" x14ac:dyDescent="0.2">
      <c r="A180" s="1216"/>
      <c r="B180" s="1212"/>
      <c r="C180" s="1212"/>
      <c r="D180" s="1212"/>
      <c r="E180" s="1212"/>
      <c r="F180" s="1212"/>
      <c r="G180" s="1212"/>
      <c r="H180" s="1212"/>
      <c r="I180" s="1212"/>
      <c r="J180" s="1212"/>
      <c r="K180" s="1212"/>
      <c r="L180" s="1212"/>
      <c r="M180" s="1212"/>
      <c r="N180" s="1213"/>
      <c r="O180" s="1212"/>
      <c r="P180" s="1213"/>
      <c r="Q180" s="1212"/>
      <c r="R180" s="1212"/>
      <c r="S180" s="1212"/>
      <c r="T180" s="1212"/>
      <c r="U180" s="1212"/>
      <c r="V180" s="1212"/>
      <c r="W180" s="1212"/>
      <c r="X180" s="1214"/>
      <c r="Y180" s="1214"/>
      <c r="Z180" s="1214"/>
      <c r="AA180" s="1212"/>
      <c r="AB180" s="1212"/>
      <c r="AC180" s="1212"/>
      <c r="AD180" s="1212"/>
      <c r="AE180" s="1212"/>
      <c r="AF180" s="1212"/>
      <c r="AG180" s="1212"/>
      <c r="AH180" s="1212"/>
      <c r="AI180" s="1212"/>
      <c r="AJ180" s="1212"/>
      <c r="AK180" s="1212"/>
      <c r="AL180" s="1212"/>
      <c r="AM180" s="1212"/>
      <c r="AN180" s="1212"/>
      <c r="AO180" s="1212"/>
      <c r="AP180" s="1212"/>
      <c r="AQ180" s="1212"/>
      <c r="AR180" s="1212"/>
      <c r="AS180" s="1212"/>
      <c r="AT180" s="1212"/>
      <c r="AU180" s="1212"/>
      <c r="AV180" s="1212"/>
      <c r="AW180" s="1212"/>
      <c r="AX180" s="1212"/>
      <c r="AY180" s="1212"/>
      <c r="AZ180" s="1212"/>
      <c r="BA180" s="1212"/>
      <c r="BB180" s="1212"/>
      <c r="BC180" s="1212"/>
      <c r="BD180" s="1212"/>
      <c r="BE180" s="1212"/>
      <c r="BF180" s="1212"/>
      <c r="BG180" s="1212"/>
      <c r="BH180" s="1212"/>
      <c r="BI180" s="1212"/>
      <c r="BJ180" s="1212"/>
      <c r="BK180" s="1212"/>
      <c r="BL180" s="1212"/>
      <c r="BM180" s="1212"/>
      <c r="BN180" s="1212"/>
      <c r="BO180" s="1212"/>
      <c r="BP180" s="1212"/>
      <c r="BQ180" s="1212"/>
      <c r="BR180" s="1212"/>
      <c r="BS180" s="1212"/>
      <c r="BT180" s="1212"/>
      <c r="BU180" s="1212"/>
      <c r="BV180" s="1212"/>
      <c r="BW180" s="1212"/>
      <c r="BX180" s="1212"/>
      <c r="BY180" s="1212"/>
      <c r="BZ180" s="1212"/>
      <c r="CA180" s="1212"/>
      <c r="CB180" s="1212"/>
      <c r="CC180" s="1212"/>
      <c r="CD180" s="1212"/>
      <c r="CE180" s="1212"/>
      <c r="CF180" s="1212"/>
      <c r="CG180" s="1212"/>
      <c r="CH180" s="1212"/>
    </row>
    <row r="181" spans="1:86" s="1215" customFormat="1" x14ac:dyDescent="0.2">
      <c r="A181" s="1216"/>
      <c r="B181" s="1212"/>
      <c r="C181" s="1212"/>
      <c r="D181" s="1212"/>
      <c r="E181" s="1212"/>
      <c r="F181" s="1212"/>
      <c r="G181" s="1212"/>
      <c r="H181" s="1212"/>
      <c r="I181" s="1212"/>
      <c r="J181" s="1212"/>
      <c r="K181" s="1212"/>
      <c r="L181" s="1212"/>
      <c r="M181" s="1212"/>
      <c r="N181" s="1213"/>
      <c r="O181" s="1212"/>
      <c r="P181" s="1213"/>
      <c r="Q181" s="1212"/>
      <c r="R181" s="1212"/>
      <c r="S181" s="1212"/>
      <c r="T181" s="1212"/>
      <c r="U181" s="1212"/>
      <c r="V181" s="1212"/>
      <c r="W181" s="1212"/>
      <c r="X181" s="1214"/>
      <c r="Y181" s="1214"/>
      <c r="Z181" s="1214"/>
      <c r="AA181" s="1212"/>
      <c r="AB181" s="1212"/>
      <c r="AC181" s="1212"/>
      <c r="AD181" s="1212"/>
      <c r="AE181" s="1212"/>
      <c r="AF181" s="1212"/>
      <c r="AG181" s="1212"/>
      <c r="AH181" s="1212"/>
      <c r="AI181" s="1212"/>
      <c r="AJ181" s="1212"/>
      <c r="AK181" s="1212"/>
      <c r="AL181" s="1212"/>
      <c r="AM181" s="1212"/>
      <c r="AN181" s="1212"/>
      <c r="AO181" s="1212"/>
      <c r="AP181" s="1212"/>
      <c r="AQ181" s="1212"/>
      <c r="AR181" s="1212"/>
      <c r="AS181" s="1212"/>
      <c r="AT181" s="1212"/>
      <c r="AU181" s="1212"/>
      <c r="AV181" s="1212"/>
      <c r="AW181" s="1212"/>
      <c r="AX181" s="1212"/>
      <c r="AY181" s="1212"/>
      <c r="AZ181" s="1212"/>
      <c r="BA181" s="1212"/>
      <c r="BB181" s="1212"/>
      <c r="BC181" s="1212"/>
      <c r="BD181" s="1212"/>
      <c r="BE181" s="1212"/>
      <c r="BF181" s="1212"/>
      <c r="BG181" s="1212"/>
      <c r="BH181" s="1212"/>
      <c r="BI181" s="1212"/>
      <c r="BJ181" s="1212"/>
      <c r="BK181" s="1212"/>
      <c r="BL181" s="1212"/>
      <c r="BM181" s="1212"/>
      <c r="BN181" s="1212"/>
      <c r="BO181" s="1212"/>
      <c r="BP181" s="1212"/>
      <c r="BQ181" s="1212"/>
      <c r="BR181" s="1212"/>
      <c r="BS181" s="1212"/>
      <c r="BT181" s="1212"/>
      <c r="BU181" s="1212"/>
      <c r="BV181" s="1212"/>
      <c r="BW181" s="1212"/>
      <c r="BX181" s="1212"/>
      <c r="BY181" s="1212"/>
      <c r="BZ181" s="1212"/>
      <c r="CA181" s="1212"/>
      <c r="CB181" s="1212"/>
      <c r="CC181" s="1212"/>
      <c r="CD181" s="1212"/>
      <c r="CE181" s="1212"/>
      <c r="CF181" s="1212"/>
      <c r="CG181" s="1212"/>
      <c r="CH181" s="1212"/>
    </row>
    <row r="182" spans="1:86" s="1215" customFormat="1" x14ac:dyDescent="0.2">
      <c r="A182" s="1216"/>
      <c r="B182" s="1212"/>
      <c r="C182" s="1212"/>
      <c r="D182" s="1212"/>
      <c r="E182" s="1212"/>
      <c r="F182" s="1212"/>
      <c r="G182" s="1212"/>
      <c r="H182" s="1212"/>
      <c r="I182" s="1212"/>
      <c r="J182" s="1212"/>
      <c r="K182" s="1212"/>
      <c r="L182" s="1212"/>
      <c r="M182" s="1212"/>
      <c r="N182" s="1213"/>
      <c r="O182" s="1212"/>
      <c r="P182" s="1213"/>
      <c r="Q182" s="1212"/>
      <c r="R182" s="1212"/>
      <c r="S182" s="1212"/>
      <c r="T182" s="1212"/>
      <c r="U182" s="1212"/>
      <c r="V182" s="1212"/>
      <c r="W182" s="1212"/>
      <c r="X182" s="1214"/>
      <c r="Y182" s="1214"/>
      <c r="Z182" s="1214"/>
      <c r="AA182" s="1212"/>
      <c r="AB182" s="1212"/>
      <c r="AC182" s="1212"/>
      <c r="AD182" s="1212"/>
      <c r="AE182" s="1212"/>
      <c r="AF182" s="1212"/>
      <c r="AG182" s="1212"/>
      <c r="AH182" s="1212"/>
      <c r="AI182" s="1212"/>
      <c r="AJ182" s="1212"/>
      <c r="AK182" s="1212"/>
      <c r="AL182" s="1212"/>
      <c r="AM182" s="1212"/>
      <c r="AN182" s="1212"/>
      <c r="AO182" s="1212"/>
      <c r="AP182" s="1212"/>
      <c r="AQ182" s="1212"/>
      <c r="AR182" s="1212"/>
      <c r="AS182" s="1212"/>
      <c r="AT182" s="1212"/>
      <c r="AU182" s="1212"/>
      <c r="AV182" s="1212"/>
      <c r="AW182" s="1212"/>
      <c r="AX182" s="1212"/>
      <c r="AY182" s="1212"/>
      <c r="AZ182" s="1212"/>
      <c r="BA182" s="1212"/>
      <c r="BB182" s="1212"/>
      <c r="BC182" s="1212"/>
      <c r="BD182" s="1212"/>
      <c r="BE182" s="1212"/>
      <c r="BF182" s="1212"/>
      <c r="BG182" s="1212"/>
      <c r="BH182" s="1212"/>
      <c r="BI182" s="1212"/>
      <c r="BJ182" s="1212"/>
      <c r="BK182" s="1212"/>
      <c r="BL182" s="1212"/>
      <c r="BM182" s="1212"/>
      <c r="BN182" s="1212"/>
      <c r="BO182" s="1212"/>
      <c r="BP182" s="1212"/>
      <c r="BQ182" s="1212"/>
      <c r="BR182" s="1212"/>
      <c r="BS182" s="1212"/>
      <c r="BT182" s="1212"/>
      <c r="BU182" s="1212"/>
      <c r="BV182" s="1212"/>
      <c r="BW182" s="1212"/>
      <c r="BX182" s="1212"/>
      <c r="BY182" s="1212"/>
      <c r="BZ182" s="1212"/>
      <c r="CA182" s="1212"/>
      <c r="CB182" s="1212"/>
      <c r="CC182" s="1212"/>
      <c r="CD182" s="1212"/>
      <c r="CE182" s="1212"/>
      <c r="CF182" s="1212"/>
      <c r="CG182" s="1212"/>
      <c r="CH182" s="1212"/>
    </row>
    <row r="183" spans="1:86" s="1215" customFormat="1" x14ac:dyDescent="0.2">
      <c r="A183" s="1216"/>
      <c r="B183" s="1212"/>
      <c r="C183" s="1212"/>
      <c r="D183" s="1212"/>
      <c r="E183" s="1212"/>
      <c r="F183" s="1212"/>
      <c r="G183" s="1212"/>
      <c r="H183" s="1212"/>
      <c r="I183" s="1212"/>
      <c r="J183" s="1212"/>
      <c r="K183" s="1212"/>
      <c r="L183" s="1212"/>
      <c r="M183" s="1212"/>
      <c r="N183" s="1213"/>
      <c r="O183" s="1212"/>
      <c r="P183" s="1213"/>
      <c r="Q183" s="1212"/>
      <c r="R183" s="1212"/>
      <c r="S183" s="1212"/>
      <c r="T183" s="1212"/>
      <c r="U183" s="1212"/>
      <c r="V183" s="1212"/>
      <c r="W183" s="1212"/>
      <c r="X183" s="1214"/>
      <c r="Y183" s="1214"/>
      <c r="Z183" s="1214"/>
      <c r="AA183" s="1212"/>
      <c r="AB183" s="1212"/>
      <c r="AC183" s="1212"/>
      <c r="AD183" s="1212"/>
      <c r="AE183" s="1212"/>
      <c r="AF183" s="1212"/>
      <c r="AG183" s="1212"/>
      <c r="AH183" s="1212"/>
      <c r="AI183" s="1212"/>
      <c r="AJ183" s="1212"/>
      <c r="AK183" s="1212"/>
      <c r="AL183" s="1212"/>
      <c r="AM183" s="1212"/>
      <c r="AN183" s="1212"/>
      <c r="AO183" s="1212"/>
      <c r="AP183" s="1212"/>
      <c r="AQ183" s="1212"/>
      <c r="AR183" s="1212"/>
      <c r="AS183" s="1212"/>
      <c r="AT183" s="1212"/>
      <c r="AU183" s="1212"/>
      <c r="AV183" s="1212"/>
      <c r="AW183" s="1212"/>
      <c r="AX183" s="1212"/>
      <c r="AY183" s="1212"/>
      <c r="AZ183" s="1212"/>
      <c r="BA183" s="1212"/>
      <c r="BB183" s="1212"/>
      <c r="BC183" s="1212"/>
      <c r="BD183" s="1212"/>
      <c r="BE183" s="1212"/>
      <c r="BF183" s="1212"/>
      <c r="BG183" s="1212"/>
      <c r="BH183" s="1212"/>
      <c r="BI183" s="1212"/>
      <c r="BJ183" s="1212"/>
      <c r="BK183" s="1212"/>
      <c r="BL183" s="1212"/>
      <c r="BM183" s="1212"/>
      <c r="BN183" s="1212"/>
      <c r="BO183" s="1212"/>
      <c r="BP183" s="1212"/>
      <c r="BQ183" s="1212"/>
      <c r="BR183" s="1212"/>
      <c r="BS183" s="1212"/>
      <c r="BT183" s="1212"/>
      <c r="BU183" s="1212"/>
      <c r="BV183" s="1212"/>
      <c r="BW183" s="1212"/>
      <c r="BX183" s="1212"/>
      <c r="BY183" s="1212"/>
      <c r="BZ183" s="1212"/>
      <c r="CA183" s="1212"/>
      <c r="CB183" s="1212"/>
      <c r="CC183" s="1212"/>
      <c r="CD183" s="1212"/>
      <c r="CE183" s="1212"/>
      <c r="CF183" s="1212"/>
      <c r="CG183" s="1212"/>
      <c r="CH183" s="1212"/>
    </row>
    <row r="184" spans="1:86" s="1215" customFormat="1" x14ac:dyDescent="0.2">
      <c r="A184" s="1216"/>
      <c r="B184" s="1212"/>
      <c r="C184" s="1212"/>
      <c r="D184" s="1212"/>
      <c r="E184" s="1212"/>
      <c r="F184" s="1212"/>
      <c r="G184" s="1212"/>
      <c r="H184" s="1212"/>
      <c r="I184" s="1212"/>
      <c r="J184" s="1212"/>
      <c r="K184" s="1212"/>
      <c r="L184" s="1212"/>
      <c r="M184" s="1212"/>
      <c r="N184" s="1213"/>
      <c r="O184" s="1212"/>
      <c r="P184" s="1213"/>
      <c r="Q184" s="1212"/>
      <c r="R184" s="1212"/>
      <c r="S184" s="1212"/>
      <c r="T184" s="1212"/>
      <c r="U184" s="1212"/>
      <c r="V184" s="1212"/>
      <c r="W184" s="1212"/>
      <c r="X184" s="1214"/>
      <c r="Y184" s="1214"/>
      <c r="Z184" s="1214"/>
      <c r="AA184" s="1212"/>
      <c r="AB184" s="1212"/>
      <c r="AC184" s="1212"/>
      <c r="AD184" s="1212"/>
      <c r="AE184" s="1212"/>
      <c r="AF184" s="1212"/>
      <c r="AG184" s="1212"/>
      <c r="AH184" s="1212"/>
      <c r="AI184" s="1212"/>
      <c r="AJ184" s="1212"/>
      <c r="AK184" s="1212"/>
      <c r="AL184" s="1212"/>
      <c r="AM184" s="1212"/>
      <c r="AN184" s="1212"/>
      <c r="AO184" s="1212"/>
      <c r="AP184" s="1212"/>
      <c r="AQ184" s="1212"/>
      <c r="AR184" s="1212"/>
      <c r="AS184" s="1212"/>
      <c r="AT184" s="1212"/>
      <c r="AU184" s="1212"/>
      <c r="AV184" s="1212"/>
      <c r="AW184" s="1212"/>
      <c r="AX184" s="1212"/>
      <c r="AY184" s="1212"/>
      <c r="AZ184" s="1212"/>
      <c r="BA184" s="1212"/>
      <c r="BB184" s="1212"/>
      <c r="BC184" s="1212"/>
      <c r="BD184" s="1212"/>
      <c r="BE184" s="1212"/>
      <c r="BF184" s="1212"/>
      <c r="BG184" s="1212"/>
      <c r="BH184" s="1212"/>
      <c r="BI184" s="1212"/>
      <c r="BJ184" s="1212"/>
      <c r="BK184" s="1212"/>
      <c r="BL184" s="1212"/>
      <c r="BM184" s="1212"/>
      <c r="BN184" s="1212"/>
      <c r="BO184" s="1212"/>
      <c r="BP184" s="1212"/>
      <c r="BQ184" s="1212"/>
      <c r="BR184" s="1212"/>
      <c r="BS184" s="1212"/>
      <c r="BT184" s="1212"/>
      <c r="BU184" s="1212"/>
      <c r="BV184" s="1212"/>
      <c r="BW184" s="1212"/>
      <c r="BX184" s="1212"/>
      <c r="BY184" s="1212"/>
      <c r="BZ184" s="1212"/>
      <c r="CA184" s="1212"/>
      <c r="CB184" s="1212"/>
      <c r="CC184" s="1212"/>
      <c r="CD184" s="1212"/>
      <c r="CE184" s="1212"/>
      <c r="CF184" s="1212"/>
      <c r="CG184" s="1212"/>
      <c r="CH184" s="1212"/>
    </row>
    <row r="185" spans="1:86" s="1215" customFormat="1" x14ac:dyDescent="0.2">
      <c r="A185" s="1216"/>
      <c r="B185" s="1212"/>
      <c r="C185" s="1212"/>
      <c r="D185" s="1212"/>
      <c r="E185" s="1212"/>
      <c r="F185" s="1212"/>
      <c r="G185" s="1212"/>
      <c r="H185" s="1212"/>
      <c r="I185" s="1212"/>
      <c r="J185" s="1212"/>
      <c r="K185" s="1212"/>
      <c r="L185" s="1212"/>
      <c r="M185" s="1212"/>
      <c r="N185" s="1213"/>
      <c r="O185" s="1212"/>
      <c r="P185" s="1213"/>
      <c r="Q185" s="1212"/>
      <c r="R185" s="1212"/>
      <c r="S185" s="1212"/>
      <c r="T185" s="1212"/>
      <c r="U185" s="1212"/>
      <c r="V185" s="1212"/>
      <c r="W185" s="1212"/>
      <c r="X185" s="1214"/>
      <c r="Y185" s="1214"/>
      <c r="Z185" s="1214"/>
      <c r="AA185" s="1212"/>
      <c r="AB185" s="1212"/>
      <c r="AC185" s="1212"/>
      <c r="AD185" s="1212"/>
      <c r="AE185" s="1212"/>
      <c r="AF185" s="1212"/>
      <c r="AG185" s="1212"/>
      <c r="AH185" s="1212"/>
      <c r="AI185" s="1212"/>
      <c r="AJ185" s="1212"/>
      <c r="AK185" s="1212"/>
      <c r="AL185" s="1212"/>
      <c r="AM185" s="1212"/>
      <c r="AN185" s="1212"/>
      <c r="AO185" s="1212"/>
      <c r="AP185" s="1212"/>
      <c r="AQ185" s="1212"/>
      <c r="AR185" s="1212"/>
      <c r="AS185" s="1212"/>
      <c r="AT185" s="1212"/>
      <c r="AU185" s="1212"/>
      <c r="AV185" s="1212"/>
      <c r="AW185" s="1212"/>
      <c r="AX185" s="1212"/>
      <c r="AY185" s="1212"/>
      <c r="AZ185" s="1212"/>
      <c r="BA185" s="1212"/>
      <c r="BB185" s="1212"/>
      <c r="BC185" s="1212"/>
      <c r="BD185" s="1212"/>
      <c r="BE185" s="1212"/>
      <c r="BF185" s="1212"/>
      <c r="BG185" s="1212"/>
      <c r="BH185" s="1212"/>
      <c r="BI185" s="1212"/>
      <c r="BJ185" s="1212"/>
      <c r="BK185" s="1212"/>
      <c r="BL185" s="1212"/>
      <c r="BM185" s="1212"/>
      <c r="BN185" s="1212"/>
      <c r="BO185" s="1212"/>
      <c r="BP185" s="1212"/>
      <c r="BQ185" s="1212"/>
      <c r="BR185" s="1212"/>
      <c r="BS185" s="1212"/>
      <c r="BT185" s="1212"/>
      <c r="BU185" s="1212"/>
      <c r="BV185" s="1212"/>
      <c r="BW185" s="1212"/>
      <c r="BX185" s="1212"/>
      <c r="BY185" s="1212"/>
      <c r="BZ185" s="1212"/>
      <c r="CA185" s="1212"/>
      <c r="CB185" s="1212"/>
      <c r="CC185" s="1212"/>
      <c r="CD185" s="1212"/>
      <c r="CE185" s="1212"/>
      <c r="CF185" s="1212"/>
      <c r="CG185" s="1212"/>
      <c r="CH185" s="1212"/>
    </row>
    <row r="186" spans="1:86" s="1215" customFormat="1" x14ac:dyDescent="0.2">
      <c r="A186" s="1216"/>
      <c r="B186" s="1212"/>
      <c r="C186" s="1212"/>
      <c r="D186" s="1212"/>
      <c r="E186" s="1212"/>
      <c r="F186" s="1212"/>
      <c r="G186" s="1212"/>
      <c r="H186" s="1212"/>
      <c r="I186" s="1212"/>
      <c r="J186" s="1212"/>
      <c r="K186" s="1212"/>
      <c r="L186" s="1212"/>
      <c r="M186" s="1212"/>
      <c r="N186" s="1213"/>
      <c r="O186" s="1212"/>
      <c r="P186" s="1213"/>
      <c r="Q186" s="1212"/>
      <c r="R186" s="1212"/>
      <c r="S186" s="1212"/>
      <c r="T186" s="1212"/>
      <c r="U186" s="1212"/>
      <c r="V186" s="1212"/>
      <c r="W186" s="1212"/>
      <c r="X186" s="1214"/>
      <c r="Y186" s="1214"/>
      <c r="Z186" s="1214"/>
      <c r="AA186" s="1212"/>
      <c r="AB186" s="1212"/>
      <c r="AC186" s="1212"/>
      <c r="AD186" s="1212"/>
      <c r="AE186" s="1212"/>
      <c r="AF186" s="1212"/>
      <c r="AG186" s="1212"/>
      <c r="AH186" s="1212"/>
      <c r="AI186" s="1212"/>
      <c r="AJ186" s="1212"/>
      <c r="AK186" s="1212"/>
      <c r="AL186" s="1212"/>
      <c r="AM186" s="1212"/>
      <c r="AN186" s="1212"/>
      <c r="AO186" s="1212"/>
      <c r="AP186" s="1212"/>
      <c r="AQ186" s="1212"/>
      <c r="AR186" s="1212"/>
      <c r="AS186" s="1212"/>
      <c r="AT186" s="1212"/>
      <c r="AU186" s="1212"/>
      <c r="AV186" s="1212"/>
      <c r="AW186" s="1212"/>
      <c r="AX186" s="1212"/>
      <c r="AY186" s="1212"/>
      <c r="AZ186" s="1212"/>
      <c r="BA186" s="1212"/>
      <c r="BB186" s="1212"/>
      <c r="BC186" s="1212"/>
      <c r="BD186" s="1212"/>
      <c r="BE186" s="1212"/>
      <c r="BF186" s="1212"/>
      <c r="BG186" s="1212"/>
      <c r="BH186" s="1212"/>
      <c r="BI186" s="1212"/>
      <c r="BJ186" s="1212"/>
      <c r="BK186" s="1212"/>
      <c r="BL186" s="1212"/>
      <c r="BM186" s="1212"/>
      <c r="BN186" s="1212"/>
      <c r="BO186" s="1212"/>
      <c r="BP186" s="1212"/>
      <c r="BQ186" s="1212"/>
      <c r="BR186" s="1212"/>
      <c r="BS186" s="1212"/>
      <c r="BT186" s="1212"/>
      <c r="BU186" s="1212"/>
      <c r="BV186" s="1212"/>
      <c r="BW186" s="1212"/>
      <c r="BX186" s="1212"/>
      <c r="BY186" s="1212"/>
      <c r="BZ186" s="1212"/>
      <c r="CA186" s="1212"/>
      <c r="CB186" s="1212"/>
      <c r="CC186" s="1212"/>
      <c r="CD186" s="1212"/>
      <c r="CE186" s="1212"/>
      <c r="CF186" s="1212"/>
      <c r="CG186" s="1212"/>
      <c r="CH186" s="1212"/>
    </row>
    <row r="187" spans="1:86" s="1215" customFormat="1" x14ac:dyDescent="0.2">
      <c r="A187" s="1216"/>
      <c r="B187" s="1212"/>
      <c r="C187" s="1212"/>
      <c r="D187" s="1212"/>
      <c r="E187" s="1212"/>
      <c r="F187" s="1212"/>
      <c r="G187" s="1212"/>
      <c r="H187" s="1212"/>
      <c r="I187" s="1212"/>
      <c r="J187" s="1212"/>
      <c r="K187" s="1212"/>
      <c r="L187" s="1212"/>
      <c r="M187" s="1212"/>
      <c r="N187" s="1213"/>
      <c r="O187" s="1212"/>
      <c r="P187" s="1213"/>
      <c r="Q187" s="1212"/>
      <c r="R187" s="1212"/>
      <c r="S187" s="1212"/>
      <c r="T187" s="1212"/>
      <c r="U187" s="1212"/>
      <c r="V187" s="1212"/>
      <c r="W187" s="1212"/>
      <c r="X187" s="1214"/>
      <c r="Y187" s="1214"/>
      <c r="Z187" s="1214"/>
      <c r="AA187" s="1212"/>
      <c r="AB187" s="1212"/>
      <c r="AC187" s="1212"/>
      <c r="AD187" s="1212"/>
      <c r="AE187" s="1212"/>
      <c r="AF187" s="1212"/>
      <c r="AG187" s="1212"/>
      <c r="AH187" s="1212"/>
      <c r="AI187" s="1212"/>
      <c r="AJ187" s="1212"/>
      <c r="AK187" s="1212"/>
      <c r="AL187" s="1212"/>
      <c r="AM187" s="1212"/>
      <c r="AN187" s="1212"/>
      <c r="AO187" s="1212"/>
      <c r="AP187" s="1212"/>
      <c r="AQ187" s="1212"/>
      <c r="AR187" s="1212"/>
      <c r="AS187" s="1212"/>
      <c r="AT187" s="1212"/>
      <c r="AU187" s="1212"/>
      <c r="AV187" s="1212"/>
      <c r="AW187" s="1212"/>
      <c r="AX187" s="1212"/>
      <c r="AY187" s="1212"/>
      <c r="AZ187" s="1212"/>
      <c r="BA187" s="1212"/>
      <c r="BB187" s="1212"/>
      <c r="BC187" s="1212"/>
      <c r="BD187" s="1212"/>
      <c r="BE187" s="1212"/>
      <c r="BF187" s="1212"/>
      <c r="BG187" s="1212"/>
      <c r="BH187" s="1212"/>
      <c r="BI187" s="1212"/>
      <c r="BJ187" s="1212"/>
      <c r="BK187" s="1212"/>
      <c r="BL187" s="1212"/>
      <c r="BM187" s="1212"/>
      <c r="BN187" s="1212"/>
      <c r="BO187" s="1212"/>
      <c r="BP187" s="1212"/>
      <c r="BQ187" s="1212"/>
      <c r="BR187" s="1212"/>
      <c r="BS187" s="1212"/>
      <c r="BT187" s="1212"/>
      <c r="BU187" s="1212"/>
      <c r="BV187" s="1212"/>
      <c r="BW187" s="1212"/>
      <c r="BX187" s="1212"/>
      <c r="BY187" s="1212"/>
      <c r="BZ187" s="1212"/>
      <c r="CA187" s="1212"/>
      <c r="CB187" s="1212"/>
      <c r="CC187" s="1212"/>
      <c r="CD187" s="1212"/>
      <c r="CE187" s="1212"/>
      <c r="CF187" s="1212"/>
      <c r="CG187" s="1212"/>
      <c r="CH187" s="1212"/>
    </row>
    <row r="188" spans="1:86" s="1215" customFormat="1" x14ac:dyDescent="0.2">
      <c r="A188" s="1216"/>
      <c r="B188" s="1212"/>
      <c r="C188" s="1212"/>
      <c r="D188" s="1212"/>
      <c r="E188" s="1212"/>
      <c r="F188" s="1212"/>
      <c r="G188" s="1212"/>
      <c r="H188" s="1212"/>
      <c r="I188" s="1192"/>
      <c r="J188" s="1212"/>
      <c r="K188" s="1212"/>
      <c r="L188" s="1212"/>
      <c r="M188" s="1212"/>
      <c r="N188" s="1213"/>
      <c r="O188" s="1212"/>
      <c r="P188" s="1213"/>
      <c r="Q188" s="1212"/>
      <c r="R188" s="1212"/>
      <c r="S188" s="1212"/>
      <c r="T188" s="1212"/>
      <c r="U188" s="1212"/>
      <c r="V188" s="1212"/>
      <c r="W188" s="1212"/>
      <c r="X188" s="1214"/>
      <c r="Y188" s="1214"/>
      <c r="Z188" s="1214"/>
      <c r="AA188" s="1212"/>
      <c r="AB188" s="1212"/>
      <c r="AC188" s="1212"/>
      <c r="AD188" s="1212"/>
      <c r="AE188" s="1212"/>
      <c r="AF188" s="1212"/>
      <c r="AG188" s="1212"/>
      <c r="AH188" s="1212"/>
      <c r="AI188" s="1212"/>
      <c r="AJ188" s="1212"/>
      <c r="AK188" s="1212"/>
      <c r="AL188" s="1212"/>
      <c r="AM188" s="1212"/>
      <c r="AN188" s="1212"/>
      <c r="AO188" s="1212"/>
      <c r="AP188" s="1212"/>
      <c r="AQ188" s="1212"/>
      <c r="AR188" s="1212"/>
      <c r="AS188" s="1212"/>
      <c r="AT188" s="1212"/>
      <c r="AU188" s="1212"/>
      <c r="AV188" s="1212"/>
      <c r="AW188" s="1212"/>
      <c r="AX188" s="1212"/>
      <c r="AY188" s="1212"/>
      <c r="AZ188" s="1212"/>
      <c r="BA188" s="1212"/>
      <c r="BB188" s="1212"/>
      <c r="BC188" s="1212"/>
      <c r="BD188" s="1212"/>
      <c r="BE188" s="1212"/>
      <c r="BF188" s="1212"/>
      <c r="BG188" s="1212"/>
      <c r="BH188" s="1212"/>
      <c r="BI188" s="1212"/>
      <c r="BJ188" s="1212"/>
      <c r="BK188" s="1212"/>
      <c r="BL188" s="1212"/>
      <c r="BM188" s="1212"/>
      <c r="BN188" s="1212"/>
      <c r="BO188" s="1212"/>
      <c r="BP188" s="1212"/>
      <c r="BQ188" s="1212"/>
      <c r="BR188" s="1212"/>
      <c r="BS188" s="1212"/>
      <c r="BT188" s="1212"/>
      <c r="BU188" s="1212"/>
      <c r="BV188" s="1212"/>
      <c r="BW188" s="1212"/>
      <c r="BX188" s="1212"/>
      <c r="BY188" s="1212"/>
      <c r="BZ188" s="1212"/>
      <c r="CA188" s="1212"/>
      <c r="CB188" s="1212"/>
      <c r="CC188" s="1212"/>
      <c r="CD188" s="1212"/>
      <c r="CE188" s="1212"/>
      <c r="CF188" s="1212"/>
      <c r="CG188" s="1212"/>
      <c r="CH188" s="1212"/>
    </row>
    <row r="189" spans="1:86" s="1215" customFormat="1" x14ac:dyDescent="0.2">
      <c r="A189" s="1216"/>
      <c r="B189" s="1212"/>
      <c r="C189" s="1212"/>
      <c r="D189" s="1212"/>
      <c r="E189" s="1212"/>
      <c r="F189" s="1212"/>
      <c r="G189" s="1212"/>
      <c r="H189" s="1212"/>
      <c r="I189" s="1192"/>
      <c r="J189" s="1212"/>
      <c r="K189" s="1212"/>
      <c r="L189" s="1212"/>
      <c r="M189" s="1212"/>
      <c r="N189" s="1213"/>
      <c r="O189" s="1212"/>
      <c r="P189" s="1213"/>
      <c r="Q189" s="1212"/>
      <c r="R189" s="1212"/>
      <c r="S189" s="1212"/>
      <c r="T189" s="1212"/>
      <c r="U189" s="1212"/>
      <c r="V189" s="1212"/>
      <c r="W189" s="1212"/>
      <c r="X189" s="1214"/>
      <c r="Y189" s="1214"/>
      <c r="Z189" s="1214"/>
      <c r="AA189" s="1212"/>
      <c r="AB189" s="1212"/>
      <c r="AC189" s="1212"/>
      <c r="AD189" s="1212"/>
      <c r="AE189" s="1212"/>
      <c r="AF189" s="1212"/>
      <c r="AG189" s="1212"/>
      <c r="AH189" s="1212"/>
      <c r="AI189" s="1212"/>
      <c r="AJ189" s="1212"/>
      <c r="AK189" s="1212"/>
      <c r="AL189" s="1212"/>
      <c r="AM189" s="1212"/>
      <c r="AN189" s="1212"/>
      <c r="AO189" s="1212"/>
      <c r="AP189" s="1212"/>
      <c r="AQ189" s="1212"/>
      <c r="AR189" s="1212"/>
      <c r="AS189" s="1212"/>
      <c r="AT189" s="1212"/>
      <c r="AU189" s="1212"/>
      <c r="AV189" s="1212"/>
      <c r="AW189" s="1212"/>
      <c r="AX189" s="1212"/>
      <c r="AY189" s="1212"/>
      <c r="AZ189" s="1212"/>
      <c r="BA189" s="1212"/>
      <c r="BB189" s="1212"/>
      <c r="BC189" s="1212"/>
      <c r="BD189" s="1212"/>
      <c r="BE189" s="1212"/>
      <c r="BF189" s="1212"/>
      <c r="BG189" s="1212"/>
      <c r="BH189" s="1212"/>
      <c r="BI189" s="1212"/>
      <c r="BJ189" s="1212"/>
      <c r="BK189" s="1212"/>
      <c r="BL189" s="1212"/>
      <c r="BM189" s="1212"/>
      <c r="BN189" s="1212"/>
      <c r="BO189" s="1212"/>
      <c r="BP189" s="1212"/>
      <c r="BQ189" s="1212"/>
      <c r="BR189" s="1212"/>
      <c r="BS189" s="1212"/>
      <c r="BT189" s="1212"/>
      <c r="BU189" s="1212"/>
      <c r="BV189" s="1212"/>
      <c r="BW189" s="1212"/>
      <c r="BX189" s="1212"/>
      <c r="BY189" s="1212"/>
      <c r="BZ189" s="1212"/>
      <c r="CA189" s="1212"/>
      <c r="CB189" s="1212"/>
      <c r="CC189" s="1212"/>
      <c r="CD189" s="1212"/>
      <c r="CE189" s="1212"/>
      <c r="CF189" s="1212"/>
      <c r="CG189" s="1212"/>
      <c r="CH189" s="1212"/>
    </row>
    <row r="190" spans="1:86" s="1215" customFormat="1" x14ac:dyDescent="0.2">
      <c r="A190" s="1216"/>
      <c r="B190" s="1212"/>
      <c r="C190" s="1212"/>
      <c r="D190" s="1212"/>
      <c r="E190" s="1212"/>
      <c r="F190" s="1212"/>
      <c r="G190" s="1212"/>
      <c r="H190" s="1212"/>
      <c r="I190" s="1192"/>
      <c r="J190" s="1212"/>
      <c r="K190" s="1212"/>
      <c r="L190" s="1212"/>
      <c r="M190" s="1212"/>
      <c r="N190" s="1213"/>
      <c r="O190" s="1212"/>
      <c r="P190" s="1213"/>
      <c r="Q190" s="1212"/>
      <c r="R190" s="1212"/>
      <c r="S190" s="1212"/>
      <c r="T190" s="1212"/>
      <c r="U190" s="1212"/>
      <c r="V190" s="1212"/>
      <c r="W190" s="1212"/>
      <c r="X190" s="1214"/>
      <c r="Y190" s="1214"/>
      <c r="Z190" s="1214"/>
      <c r="AA190" s="1212"/>
      <c r="AB190" s="1212"/>
      <c r="AC190" s="1212"/>
      <c r="AD190" s="1212"/>
      <c r="AE190" s="1212"/>
      <c r="AF190" s="1212"/>
      <c r="AG190" s="1212"/>
      <c r="AH190" s="1212"/>
      <c r="AI190" s="1212"/>
      <c r="AJ190" s="1212"/>
      <c r="AK190" s="1212"/>
      <c r="AL190" s="1212"/>
      <c r="AM190" s="1212"/>
      <c r="AN190" s="1212"/>
      <c r="AO190" s="1212"/>
      <c r="AP190" s="1212"/>
      <c r="AQ190" s="1212"/>
      <c r="AR190" s="1212"/>
      <c r="AS190" s="1212"/>
      <c r="AT190" s="1212"/>
      <c r="AU190" s="1212"/>
      <c r="AV190" s="1212"/>
      <c r="AW190" s="1212"/>
      <c r="AX190" s="1212"/>
      <c r="AY190" s="1212"/>
      <c r="AZ190" s="1212"/>
      <c r="BA190" s="1212"/>
      <c r="BB190" s="1212"/>
      <c r="BC190" s="1212"/>
      <c r="BD190" s="1212"/>
      <c r="BE190" s="1212"/>
      <c r="BF190" s="1212"/>
      <c r="BG190" s="1212"/>
      <c r="BH190" s="1212"/>
      <c r="BI190" s="1212"/>
      <c r="BJ190" s="1212"/>
      <c r="BK190" s="1212"/>
      <c r="BL190" s="1212"/>
      <c r="BM190" s="1212"/>
      <c r="BN190" s="1212"/>
      <c r="BO190" s="1212"/>
      <c r="BP190" s="1212"/>
      <c r="BQ190" s="1212"/>
      <c r="BR190" s="1212"/>
      <c r="BS190" s="1212"/>
      <c r="BT190" s="1212"/>
      <c r="BU190" s="1212"/>
      <c r="BV190" s="1212"/>
      <c r="BW190" s="1212"/>
      <c r="BX190" s="1212"/>
      <c r="BY190" s="1212"/>
      <c r="BZ190" s="1212"/>
      <c r="CA190" s="1212"/>
      <c r="CB190" s="1212"/>
      <c r="CC190" s="1212"/>
      <c r="CD190" s="1212"/>
      <c r="CE190" s="1212"/>
      <c r="CF190" s="1212"/>
      <c r="CG190" s="1212"/>
      <c r="CH190" s="1212"/>
    </row>
    <row r="191" spans="1:86" s="1215" customFormat="1" x14ac:dyDescent="0.2">
      <c r="A191" s="1216"/>
      <c r="B191" s="1212"/>
      <c r="C191" s="1212"/>
      <c r="D191" s="1212"/>
      <c r="E191" s="1212"/>
      <c r="F191" s="1212"/>
      <c r="G191" s="1212"/>
      <c r="H191" s="1212"/>
      <c r="I191" s="1192"/>
      <c r="J191" s="1212"/>
      <c r="K191" s="1212"/>
      <c r="L191" s="1212"/>
      <c r="M191" s="1212"/>
      <c r="N191" s="1213"/>
      <c r="O191" s="1212"/>
      <c r="P191" s="1213"/>
      <c r="Q191" s="1212"/>
      <c r="R191" s="1212"/>
      <c r="S191" s="1212"/>
      <c r="T191" s="1212"/>
      <c r="U191" s="1212"/>
      <c r="V191" s="1212"/>
      <c r="W191" s="1212"/>
      <c r="X191" s="1214"/>
      <c r="Y191" s="1214"/>
      <c r="Z191" s="1214"/>
      <c r="AA191" s="1212"/>
      <c r="AB191" s="1212"/>
      <c r="AC191" s="1212"/>
      <c r="AD191" s="1212"/>
      <c r="AE191" s="1212"/>
      <c r="AF191" s="1212"/>
      <c r="AG191" s="1212"/>
      <c r="AH191" s="1212"/>
      <c r="AI191" s="1212"/>
      <c r="AJ191" s="1212"/>
      <c r="AK191" s="1212"/>
      <c r="AL191" s="1212"/>
      <c r="AM191" s="1212"/>
      <c r="AN191" s="1212"/>
      <c r="AO191" s="1212"/>
      <c r="AP191" s="1212"/>
      <c r="AQ191" s="1212"/>
      <c r="AR191" s="1212"/>
      <c r="AS191" s="1212"/>
      <c r="AT191" s="1212"/>
      <c r="AU191" s="1212"/>
      <c r="AV191" s="1212"/>
      <c r="AW191" s="1212"/>
      <c r="AX191" s="1212"/>
      <c r="AY191" s="1212"/>
      <c r="AZ191" s="1212"/>
      <c r="BA191" s="1212"/>
      <c r="BB191" s="1212"/>
      <c r="BC191" s="1212"/>
      <c r="BD191" s="1212"/>
      <c r="BE191" s="1212"/>
      <c r="BF191" s="1212"/>
      <c r="BG191" s="1212"/>
      <c r="BH191" s="1212"/>
      <c r="BI191" s="1212"/>
      <c r="BJ191" s="1212"/>
      <c r="BK191" s="1212"/>
      <c r="BL191" s="1212"/>
      <c r="BM191" s="1212"/>
      <c r="BN191" s="1212"/>
      <c r="BO191" s="1212"/>
      <c r="BP191" s="1212"/>
      <c r="BQ191" s="1212"/>
      <c r="BR191" s="1212"/>
      <c r="BS191" s="1212"/>
      <c r="BT191" s="1212"/>
      <c r="BU191" s="1212"/>
      <c r="BV191" s="1212"/>
      <c r="BW191" s="1212"/>
      <c r="BX191" s="1212"/>
      <c r="BY191" s="1212"/>
      <c r="BZ191" s="1212"/>
      <c r="CA191" s="1212"/>
      <c r="CB191" s="1212"/>
      <c r="CC191" s="1212"/>
      <c r="CD191" s="1212"/>
      <c r="CE191" s="1212"/>
      <c r="CF191" s="1212"/>
      <c r="CG191" s="1212"/>
      <c r="CH191" s="1212"/>
    </row>
    <row r="192" spans="1:86" s="1215" customFormat="1" x14ac:dyDescent="0.2">
      <c r="A192" s="1216"/>
      <c r="B192" s="1212"/>
      <c r="C192" s="1212"/>
      <c r="D192" s="1212"/>
      <c r="E192" s="1212"/>
      <c r="F192" s="1212"/>
      <c r="G192" s="1212"/>
      <c r="H192" s="1212"/>
      <c r="I192" s="1192"/>
      <c r="J192" s="1212"/>
      <c r="K192" s="1212"/>
      <c r="L192" s="1212"/>
      <c r="M192" s="1212"/>
      <c r="N192" s="1213"/>
      <c r="O192" s="1212"/>
      <c r="P192" s="1213"/>
      <c r="Q192" s="1212"/>
      <c r="R192" s="1212"/>
      <c r="S192" s="1212"/>
      <c r="T192" s="1212"/>
      <c r="U192" s="1212"/>
      <c r="V192" s="1212"/>
      <c r="W192" s="1212"/>
      <c r="X192" s="1214"/>
      <c r="Y192" s="1214"/>
      <c r="Z192" s="1214"/>
      <c r="AA192" s="1212"/>
      <c r="AB192" s="1212"/>
      <c r="AC192" s="1212"/>
      <c r="AD192" s="1212"/>
      <c r="AE192" s="1212"/>
      <c r="AF192" s="1212"/>
      <c r="AG192" s="1212"/>
      <c r="AH192" s="1212"/>
      <c r="AI192" s="1212"/>
      <c r="AJ192" s="1212"/>
      <c r="AK192" s="1212"/>
      <c r="AL192" s="1212"/>
      <c r="AM192" s="1212"/>
      <c r="AN192" s="1212"/>
      <c r="AO192" s="1212"/>
      <c r="AP192" s="1212"/>
      <c r="AQ192" s="1212"/>
      <c r="AR192" s="1212"/>
      <c r="AS192" s="1212"/>
      <c r="AT192" s="1212"/>
      <c r="AU192" s="1212"/>
      <c r="AV192" s="1212"/>
      <c r="AW192" s="1212"/>
      <c r="AX192" s="1212"/>
      <c r="AY192" s="1212"/>
      <c r="AZ192" s="1212"/>
      <c r="BA192" s="1212"/>
      <c r="BB192" s="1212"/>
      <c r="BC192" s="1212"/>
      <c r="BD192" s="1212"/>
      <c r="BE192" s="1212"/>
      <c r="BF192" s="1212"/>
      <c r="BG192" s="1212"/>
      <c r="BH192" s="1212"/>
      <c r="BI192" s="1212"/>
      <c r="BJ192" s="1212"/>
      <c r="BK192" s="1212"/>
      <c r="BL192" s="1212"/>
      <c r="BM192" s="1212"/>
      <c r="BN192" s="1212"/>
      <c r="BO192" s="1212"/>
      <c r="BP192" s="1212"/>
      <c r="BQ192" s="1212"/>
      <c r="BR192" s="1212"/>
      <c r="BS192" s="1212"/>
      <c r="BT192" s="1212"/>
      <c r="BU192" s="1212"/>
      <c r="BV192" s="1212"/>
      <c r="BW192" s="1212"/>
      <c r="BX192" s="1212"/>
      <c r="BY192" s="1212"/>
      <c r="BZ192" s="1212"/>
      <c r="CA192" s="1212"/>
      <c r="CB192" s="1212"/>
      <c r="CC192" s="1212"/>
      <c r="CD192" s="1212"/>
      <c r="CE192" s="1212"/>
      <c r="CF192" s="1212"/>
      <c r="CG192" s="1212"/>
      <c r="CH192" s="1212"/>
    </row>
    <row r="193" spans="1:86" s="1215" customFormat="1" x14ac:dyDescent="0.2">
      <c r="A193" s="1216"/>
      <c r="B193" s="1212"/>
      <c r="C193" s="1212"/>
      <c r="D193" s="1212"/>
      <c r="E193" s="1212"/>
      <c r="F193" s="1212"/>
      <c r="G193" s="1212"/>
      <c r="H193" s="1212"/>
      <c r="I193" s="1192"/>
      <c r="J193" s="1212"/>
      <c r="K193" s="1212"/>
      <c r="L193" s="1212"/>
      <c r="M193" s="1212"/>
      <c r="N193" s="1213"/>
      <c r="O193" s="1212"/>
      <c r="P193" s="1213"/>
      <c r="Q193" s="1212"/>
      <c r="R193" s="1212"/>
      <c r="S193" s="1212"/>
      <c r="T193" s="1212"/>
      <c r="U193" s="1212"/>
      <c r="V193" s="1212"/>
      <c r="W193" s="1212"/>
      <c r="X193" s="1214"/>
      <c r="Y193" s="1214"/>
      <c r="Z193" s="1214"/>
      <c r="AA193" s="1212"/>
      <c r="AB193" s="1212"/>
      <c r="AC193" s="1212"/>
      <c r="AD193" s="1212"/>
      <c r="AE193" s="1212"/>
      <c r="AF193" s="1212"/>
      <c r="AG193" s="1212"/>
      <c r="AH193" s="1212"/>
      <c r="AI193" s="1212"/>
      <c r="AJ193" s="1212"/>
      <c r="AK193" s="1212"/>
      <c r="AL193" s="1212"/>
      <c r="AM193" s="1212"/>
      <c r="AN193" s="1212"/>
      <c r="AO193" s="1212"/>
      <c r="AP193" s="1212"/>
      <c r="AQ193" s="1212"/>
      <c r="AR193" s="1212"/>
      <c r="AS193" s="1212"/>
      <c r="AT193" s="1212"/>
      <c r="AU193" s="1212"/>
      <c r="AV193" s="1212"/>
      <c r="AW193" s="1212"/>
      <c r="AX193" s="1212"/>
      <c r="AY193" s="1212"/>
      <c r="AZ193" s="1212"/>
      <c r="BA193" s="1212"/>
      <c r="BB193" s="1212"/>
      <c r="BC193" s="1212"/>
      <c r="BD193" s="1212"/>
      <c r="BE193" s="1212"/>
      <c r="BF193" s="1212"/>
      <c r="BG193" s="1212"/>
      <c r="BH193" s="1212"/>
      <c r="BI193" s="1212"/>
      <c r="BJ193" s="1212"/>
      <c r="BK193" s="1212"/>
      <c r="BL193" s="1212"/>
      <c r="BM193" s="1212"/>
      <c r="BN193" s="1212"/>
      <c r="BO193" s="1212"/>
      <c r="BP193" s="1212"/>
      <c r="BQ193" s="1212"/>
      <c r="BR193" s="1212"/>
      <c r="BS193" s="1212"/>
      <c r="BT193" s="1212"/>
      <c r="BU193" s="1212"/>
      <c r="BV193" s="1212"/>
      <c r="BW193" s="1212"/>
      <c r="BX193" s="1212"/>
      <c r="BY193" s="1212"/>
      <c r="BZ193" s="1212"/>
      <c r="CA193" s="1212"/>
      <c r="CB193" s="1212"/>
      <c r="CC193" s="1212"/>
      <c r="CD193" s="1212"/>
      <c r="CE193" s="1212"/>
      <c r="CF193" s="1212"/>
      <c r="CG193" s="1212"/>
      <c r="CH193" s="1212"/>
    </row>
    <row r="194" spans="1:86" s="1215" customFormat="1" x14ac:dyDescent="0.2">
      <c r="A194" s="1216"/>
      <c r="B194" s="1212"/>
      <c r="C194" s="1212"/>
      <c r="D194" s="1212"/>
      <c r="E194" s="1212"/>
      <c r="F194" s="1212"/>
      <c r="G194" s="1192"/>
      <c r="H194" s="1192"/>
      <c r="I194" s="1192"/>
      <c r="J194" s="1192"/>
      <c r="K194" s="1192"/>
      <c r="L194" s="1192"/>
      <c r="M194" s="1192"/>
      <c r="N194" s="1206"/>
      <c r="O194" s="1192"/>
      <c r="P194" s="1206"/>
      <c r="Q194" s="1192"/>
      <c r="R194" s="1192"/>
      <c r="S194" s="1192"/>
      <c r="T194" s="1212"/>
      <c r="U194" s="1212"/>
      <c r="V194" s="1212"/>
      <c r="W194" s="1212"/>
      <c r="X194" s="1214"/>
      <c r="Y194" s="1214"/>
      <c r="Z194" s="1214"/>
      <c r="AA194" s="1212"/>
      <c r="AB194" s="1212"/>
      <c r="AC194" s="1212"/>
      <c r="AD194" s="1212"/>
      <c r="AE194" s="1212"/>
      <c r="AF194" s="1212"/>
      <c r="AG194" s="1212"/>
      <c r="AH194" s="1212"/>
      <c r="AI194" s="1212"/>
      <c r="AJ194" s="1212"/>
      <c r="AK194" s="1212"/>
      <c r="AL194" s="1212"/>
      <c r="AM194" s="1212"/>
      <c r="AN194" s="1212"/>
      <c r="AO194" s="1212"/>
      <c r="AP194" s="1212"/>
      <c r="AQ194" s="1212"/>
      <c r="AR194" s="1212"/>
      <c r="AS194" s="1212"/>
      <c r="AT194" s="1212"/>
      <c r="AU194" s="1212"/>
      <c r="AV194" s="1212"/>
      <c r="AW194" s="1212"/>
      <c r="AX194" s="1212"/>
      <c r="AY194" s="1212"/>
      <c r="AZ194" s="1212"/>
      <c r="BA194" s="1212"/>
      <c r="BB194" s="1212"/>
      <c r="BC194" s="1212"/>
      <c r="BD194" s="1212"/>
      <c r="BE194" s="1212"/>
      <c r="BF194" s="1212"/>
      <c r="BG194" s="1212"/>
      <c r="BH194" s="1212"/>
      <c r="BI194" s="1212"/>
      <c r="BJ194" s="1212"/>
      <c r="BK194" s="1212"/>
      <c r="BL194" s="1212"/>
      <c r="BM194" s="1212"/>
      <c r="BN194" s="1212"/>
      <c r="BO194" s="1212"/>
      <c r="BP194" s="1212"/>
      <c r="BQ194" s="1212"/>
      <c r="BR194" s="1212"/>
      <c r="BS194" s="1212"/>
      <c r="BT194" s="1212"/>
      <c r="BU194" s="1212"/>
      <c r="BV194" s="1212"/>
      <c r="BW194" s="1212"/>
      <c r="BX194" s="1212"/>
      <c r="BY194" s="1212"/>
      <c r="BZ194" s="1212"/>
      <c r="CA194" s="1212"/>
      <c r="CB194" s="1212"/>
      <c r="CC194" s="1212"/>
      <c r="CD194" s="1212"/>
      <c r="CE194" s="1212"/>
      <c r="CF194" s="1212"/>
      <c r="CG194" s="1212"/>
      <c r="CH194" s="1212"/>
    </row>
    <row r="195" spans="1:86" s="1215" customFormat="1" x14ac:dyDescent="0.2">
      <c r="A195" s="1216"/>
      <c r="B195" s="1212"/>
      <c r="C195" s="1212"/>
      <c r="D195" s="1212"/>
      <c r="E195" s="1212"/>
      <c r="F195" s="1212"/>
      <c r="G195" s="1192"/>
      <c r="H195" s="1192"/>
      <c r="I195" s="1192"/>
      <c r="J195" s="1192"/>
      <c r="K195" s="1192"/>
      <c r="L195" s="1192"/>
      <c r="M195" s="1192"/>
      <c r="N195" s="1206"/>
      <c r="O195" s="1192"/>
      <c r="P195" s="1206"/>
      <c r="Q195" s="1192"/>
      <c r="R195" s="1192"/>
      <c r="S195" s="1192"/>
      <c r="T195" s="1212"/>
      <c r="U195" s="1212"/>
      <c r="V195" s="1212"/>
      <c r="W195" s="1212"/>
      <c r="X195" s="1214"/>
      <c r="Y195" s="1214"/>
      <c r="Z195" s="1214"/>
      <c r="AA195" s="1212"/>
      <c r="AB195" s="1212"/>
      <c r="AC195" s="1212"/>
      <c r="AD195" s="1212"/>
      <c r="AE195" s="1212"/>
      <c r="AF195" s="1212"/>
      <c r="AG195" s="1212"/>
      <c r="AH195" s="1212"/>
      <c r="AI195" s="1212"/>
      <c r="AJ195" s="1212"/>
      <c r="AK195" s="1212"/>
      <c r="AL195" s="1212"/>
      <c r="AM195" s="1212"/>
      <c r="AN195" s="1212"/>
      <c r="AO195" s="1212"/>
      <c r="AP195" s="1212"/>
      <c r="AQ195" s="1212"/>
      <c r="AR195" s="1212"/>
      <c r="AS195" s="1212"/>
      <c r="AT195" s="1212"/>
      <c r="AU195" s="1212"/>
      <c r="AV195" s="1212"/>
      <c r="AW195" s="1212"/>
      <c r="AX195" s="1212"/>
      <c r="AY195" s="1212"/>
      <c r="AZ195" s="1212"/>
      <c r="BA195" s="1212"/>
      <c r="BB195" s="1212"/>
      <c r="BC195" s="1212"/>
      <c r="BD195" s="1212"/>
      <c r="BE195" s="1212"/>
      <c r="BF195" s="1212"/>
      <c r="BG195" s="1212"/>
      <c r="BH195" s="1212"/>
      <c r="BI195" s="1212"/>
      <c r="BJ195" s="1212"/>
      <c r="BK195" s="1212"/>
      <c r="BL195" s="1212"/>
      <c r="BM195" s="1212"/>
      <c r="BN195" s="1212"/>
      <c r="BO195" s="1212"/>
      <c r="BP195" s="1212"/>
      <c r="BQ195" s="1212"/>
      <c r="BR195" s="1212"/>
      <c r="BS195" s="1212"/>
      <c r="BT195" s="1212"/>
      <c r="BU195" s="1212"/>
      <c r="BV195" s="1212"/>
      <c r="BW195" s="1212"/>
      <c r="BX195" s="1212"/>
      <c r="BY195" s="1212"/>
      <c r="BZ195" s="1212"/>
      <c r="CA195" s="1212"/>
      <c r="CB195" s="1212"/>
      <c r="CC195" s="1212"/>
      <c r="CD195" s="1212"/>
      <c r="CE195" s="1212"/>
      <c r="CF195" s="1212"/>
      <c r="CG195" s="1212"/>
      <c r="CH195" s="1212"/>
    </row>
    <row r="196" spans="1:86" s="1215" customFormat="1" x14ac:dyDescent="0.2">
      <c r="A196" s="1216"/>
      <c r="B196" s="1212"/>
      <c r="C196" s="1212"/>
      <c r="D196" s="1212"/>
      <c r="E196" s="1212"/>
      <c r="F196" s="1212"/>
      <c r="G196" s="1192"/>
      <c r="H196" s="1192"/>
      <c r="I196" s="1192"/>
      <c r="J196" s="1192"/>
      <c r="K196" s="1192"/>
      <c r="L196" s="1192"/>
      <c r="M196" s="1192"/>
      <c r="N196" s="1206"/>
      <c r="O196" s="1192"/>
      <c r="P196" s="1206"/>
      <c r="Q196" s="1192"/>
      <c r="R196" s="1192"/>
      <c r="S196" s="1192"/>
      <c r="T196" s="1212"/>
      <c r="U196" s="1212"/>
      <c r="V196" s="1212"/>
      <c r="W196" s="1212"/>
      <c r="X196" s="1214"/>
      <c r="Y196" s="1214"/>
      <c r="Z196" s="1214"/>
      <c r="AA196" s="1212"/>
      <c r="AB196" s="1212"/>
      <c r="AC196" s="1212"/>
      <c r="AD196" s="1212"/>
      <c r="AE196" s="1212"/>
      <c r="AF196" s="1212"/>
      <c r="AG196" s="1212"/>
      <c r="AH196" s="1212"/>
      <c r="AI196" s="1212"/>
      <c r="AJ196" s="1212"/>
      <c r="AK196" s="1212"/>
      <c r="AL196" s="1212"/>
      <c r="AM196" s="1212"/>
      <c r="AN196" s="1212"/>
      <c r="AO196" s="1212"/>
      <c r="AP196" s="1212"/>
      <c r="AQ196" s="1212"/>
      <c r="AR196" s="1212"/>
      <c r="AS196" s="1212"/>
      <c r="AT196" s="1212"/>
      <c r="AU196" s="1212"/>
      <c r="AV196" s="1212"/>
      <c r="AW196" s="1212"/>
      <c r="AX196" s="1212"/>
      <c r="AY196" s="1212"/>
      <c r="AZ196" s="1212"/>
      <c r="BA196" s="1212"/>
      <c r="BB196" s="1212"/>
      <c r="BC196" s="1212"/>
      <c r="BD196" s="1212"/>
      <c r="BE196" s="1212"/>
      <c r="BF196" s="1212"/>
      <c r="BG196" s="1212"/>
      <c r="BH196" s="1212"/>
      <c r="BI196" s="1212"/>
      <c r="BJ196" s="1212"/>
      <c r="BK196" s="1212"/>
      <c r="BL196" s="1212"/>
      <c r="BM196" s="1212"/>
      <c r="BN196" s="1212"/>
      <c r="BO196" s="1212"/>
      <c r="BP196" s="1212"/>
      <c r="BQ196" s="1212"/>
      <c r="BR196" s="1212"/>
      <c r="BS196" s="1212"/>
      <c r="BT196" s="1212"/>
      <c r="BU196" s="1212"/>
      <c r="BV196" s="1212"/>
      <c r="BW196" s="1212"/>
      <c r="BX196" s="1212"/>
      <c r="BY196" s="1212"/>
      <c r="BZ196" s="1212"/>
      <c r="CA196" s="1212"/>
      <c r="CB196" s="1212"/>
      <c r="CC196" s="1212"/>
      <c r="CD196" s="1212"/>
      <c r="CE196" s="1212"/>
      <c r="CF196" s="1212"/>
      <c r="CG196" s="1212"/>
      <c r="CH196" s="1212"/>
    </row>
    <row r="197" spans="1:86" s="1215" customFormat="1" x14ac:dyDescent="0.2">
      <c r="A197" s="1216"/>
      <c r="B197" s="1212"/>
      <c r="C197" s="1212"/>
      <c r="D197" s="1212"/>
      <c r="E197" s="1212"/>
      <c r="F197" s="1192"/>
      <c r="G197" s="1192"/>
      <c r="H197" s="1192"/>
      <c r="I197" s="1192"/>
      <c r="J197" s="1192"/>
      <c r="K197" s="1192"/>
      <c r="L197" s="1192"/>
      <c r="M197" s="1192"/>
      <c r="N197" s="1206"/>
      <c r="O197" s="1192"/>
      <c r="P197" s="1206"/>
      <c r="Q197" s="1192"/>
      <c r="R197" s="1192"/>
      <c r="S197" s="1192"/>
      <c r="T197" s="1212"/>
      <c r="U197" s="1212"/>
      <c r="V197" s="1212"/>
      <c r="W197" s="1212"/>
      <c r="X197" s="1214"/>
      <c r="Y197" s="1214"/>
      <c r="Z197" s="1214"/>
      <c r="AA197" s="1212"/>
      <c r="AB197" s="1212"/>
      <c r="AC197" s="1212"/>
      <c r="AD197" s="1212"/>
      <c r="AE197" s="1212"/>
      <c r="AF197" s="1212"/>
      <c r="AG197" s="1212"/>
      <c r="AH197" s="1212"/>
      <c r="AI197" s="1212"/>
      <c r="AJ197" s="1212"/>
      <c r="AK197" s="1212"/>
      <c r="AL197" s="1212"/>
      <c r="AM197" s="1212"/>
      <c r="AN197" s="1212"/>
      <c r="AO197" s="1212"/>
      <c r="AP197" s="1212"/>
      <c r="AQ197" s="1212"/>
      <c r="AR197" s="1212"/>
      <c r="AS197" s="1212"/>
      <c r="AT197" s="1212"/>
      <c r="AU197" s="1212"/>
      <c r="AV197" s="1212"/>
      <c r="AW197" s="1212"/>
      <c r="AX197" s="1212"/>
      <c r="AY197" s="1212"/>
      <c r="AZ197" s="1212"/>
      <c r="BA197" s="1212"/>
      <c r="BB197" s="1212"/>
      <c r="BC197" s="1212"/>
      <c r="BD197" s="1212"/>
      <c r="BE197" s="1212"/>
      <c r="BF197" s="1212"/>
      <c r="BG197" s="1212"/>
      <c r="BH197" s="1212"/>
      <c r="BI197" s="1212"/>
      <c r="BJ197" s="1212"/>
      <c r="BK197" s="1212"/>
      <c r="BL197" s="1212"/>
      <c r="BM197" s="1212"/>
      <c r="BN197" s="1212"/>
      <c r="BO197" s="1212"/>
      <c r="BP197" s="1212"/>
      <c r="BQ197" s="1212"/>
      <c r="BR197" s="1212"/>
      <c r="BS197" s="1212"/>
      <c r="BT197" s="1212"/>
      <c r="BU197" s="1212"/>
      <c r="BV197" s="1212"/>
      <c r="BW197" s="1212"/>
      <c r="BX197" s="1212"/>
      <c r="BY197" s="1212"/>
      <c r="BZ197" s="1212"/>
      <c r="CA197" s="1212"/>
      <c r="CB197" s="1212"/>
      <c r="CC197" s="1212"/>
      <c r="CD197" s="1212"/>
      <c r="CE197" s="1212"/>
      <c r="CF197" s="1212"/>
      <c r="CG197" s="1212"/>
      <c r="CH197" s="1212"/>
    </row>
    <row r="198" spans="1:86" s="1215" customFormat="1" x14ac:dyDescent="0.2">
      <c r="A198" s="1216"/>
      <c r="B198" s="1212"/>
      <c r="C198" s="1212"/>
      <c r="D198" s="1212"/>
      <c r="E198" s="1212"/>
      <c r="F198" s="1192"/>
      <c r="G198" s="1192"/>
      <c r="H198" s="1192"/>
      <c r="I198" s="1192"/>
      <c r="J198" s="1192"/>
      <c r="K198" s="1192"/>
      <c r="L198" s="1192"/>
      <c r="M198" s="1192"/>
      <c r="N198" s="1206"/>
      <c r="O198" s="1192"/>
      <c r="P198" s="1206"/>
      <c r="Q198" s="1192"/>
      <c r="R198" s="1192"/>
      <c r="S198" s="1192"/>
      <c r="T198" s="1212"/>
      <c r="U198" s="1212"/>
      <c r="V198" s="1212"/>
      <c r="W198" s="1212"/>
      <c r="X198" s="1214"/>
      <c r="Y198" s="1214"/>
      <c r="Z198" s="1214"/>
      <c r="AA198" s="1212"/>
      <c r="AB198" s="1212"/>
      <c r="AC198" s="1212"/>
      <c r="AD198" s="1212"/>
      <c r="AE198" s="1212"/>
      <c r="AF198" s="1212"/>
      <c r="AG198" s="1212"/>
      <c r="AH198" s="1212"/>
      <c r="AI198" s="1212"/>
      <c r="AJ198" s="1212"/>
      <c r="AK198" s="1212"/>
      <c r="AL198" s="1212"/>
      <c r="AM198" s="1212"/>
      <c r="AN198" s="1212"/>
      <c r="AO198" s="1212"/>
      <c r="AP198" s="1212"/>
      <c r="AQ198" s="1212"/>
      <c r="AR198" s="1212"/>
      <c r="AS198" s="1212"/>
      <c r="AT198" s="1212"/>
      <c r="AU198" s="1212"/>
      <c r="AV198" s="1212"/>
      <c r="AW198" s="1212"/>
      <c r="AX198" s="1212"/>
      <c r="AY198" s="1212"/>
      <c r="AZ198" s="1212"/>
      <c r="BA198" s="1212"/>
      <c r="BB198" s="1212"/>
      <c r="BC198" s="1212"/>
      <c r="BD198" s="1212"/>
      <c r="BE198" s="1212"/>
      <c r="BF198" s="1212"/>
      <c r="BG198" s="1212"/>
      <c r="BH198" s="1212"/>
      <c r="BI198" s="1212"/>
      <c r="BJ198" s="1212"/>
      <c r="BK198" s="1212"/>
      <c r="BL198" s="1212"/>
      <c r="BM198" s="1212"/>
      <c r="BN198" s="1212"/>
      <c r="BO198" s="1212"/>
      <c r="BP198" s="1212"/>
      <c r="BQ198" s="1212"/>
      <c r="BR198" s="1212"/>
      <c r="BS198" s="1212"/>
      <c r="BT198" s="1212"/>
      <c r="BU198" s="1212"/>
      <c r="BV198" s="1212"/>
      <c r="BW198" s="1212"/>
      <c r="BX198" s="1212"/>
      <c r="BY198" s="1212"/>
      <c r="BZ198" s="1212"/>
      <c r="CA198" s="1212"/>
      <c r="CB198" s="1212"/>
      <c r="CC198" s="1212"/>
      <c r="CD198" s="1212"/>
      <c r="CE198" s="1212"/>
      <c r="CF198" s="1212"/>
      <c r="CG198" s="1212"/>
      <c r="CH198" s="1212"/>
    </row>
    <row r="199" spans="1:86" s="1215" customFormat="1" x14ac:dyDescent="0.2">
      <c r="A199" s="1216"/>
      <c r="B199" s="1212"/>
      <c r="C199" s="1212"/>
      <c r="D199" s="1212"/>
      <c r="E199" s="1212"/>
      <c r="F199" s="1192"/>
      <c r="G199" s="1192"/>
      <c r="H199" s="1192"/>
      <c r="I199" s="1192"/>
      <c r="J199" s="1192"/>
      <c r="K199" s="1192"/>
      <c r="L199" s="1192"/>
      <c r="M199" s="1192"/>
      <c r="N199" s="1206"/>
      <c r="O199" s="1192"/>
      <c r="P199" s="1206"/>
      <c r="Q199" s="1192"/>
      <c r="R199" s="1192"/>
      <c r="S199" s="1192"/>
      <c r="T199" s="1212"/>
      <c r="U199" s="1212"/>
      <c r="V199" s="1212"/>
      <c r="W199" s="1212"/>
      <c r="X199" s="1214"/>
      <c r="Y199" s="1214"/>
      <c r="Z199" s="1214"/>
      <c r="AA199" s="1212"/>
      <c r="AB199" s="1212"/>
      <c r="AC199" s="1212"/>
      <c r="AD199" s="1212"/>
      <c r="AE199" s="1212"/>
      <c r="AF199" s="1212"/>
      <c r="AG199" s="1212"/>
      <c r="AH199" s="1212"/>
      <c r="AI199" s="1212"/>
      <c r="AJ199" s="1212"/>
      <c r="AK199" s="1212"/>
      <c r="AL199" s="1212"/>
      <c r="AM199" s="1212"/>
      <c r="AN199" s="1212"/>
      <c r="AO199" s="1212"/>
      <c r="AP199" s="1212"/>
      <c r="AQ199" s="1212"/>
      <c r="AR199" s="1212"/>
      <c r="AS199" s="1212"/>
      <c r="AT199" s="1212"/>
      <c r="AU199" s="1212"/>
      <c r="AV199" s="1212"/>
      <c r="AW199" s="1212"/>
      <c r="AX199" s="1212"/>
      <c r="AY199" s="1212"/>
      <c r="AZ199" s="1212"/>
      <c r="BA199" s="1212"/>
      <c r="BB199" s="1212"/>
      <c r="BC199" s="1212"/>
      <c r="BD199" s="1212"/>
      <c r="BE199" s="1212"/>
      <c r="BF199" s="1212"/>
      <c r="BG199" s="1212"/>
      <c r="BH199" s="1212"/>
      <c r="BI199" s="1212"/>
      <c r="BJ199" s="1212"/>
      <c r="BK199" s="1212"/>
      <c r="BL199" s="1212"/>
      <c r="BM199" s="1212"/>
      <c r="BN199" s="1212"/>
      <c r="BO199" s="1212"/>
      <c r="BP199" s="1212"/>
      <c r="BQ199" s="1212"/>
      <c r="BR199" s="1212"/>
      <c r="BS199" s="1212"/>
      <c r="BT199" s="1212"/>
      <c r="BU199" s="1212"/>
      <c r="BV199" s="1212"/>
      <c r="BW199" s="1212"/>
      <c r="BX199" s="1212"/>
      <c r="BY199" s="1212"/>
      <c r="BZ199" s="1212"/>
      <c r="CA199" s="1212"/>
      <c r="CB199" s="1212"/>
      <c r="CC199" s="1212"/>
      <c r="CD199" s="1212"/>
      <c r="CE199" s="1212"/>
      <c r="CF199" s="1212"/>
      <c r="CG199" s="1212"/>
      <c r="CH199" s="1212"/>
    </row>
    <row r="200" spans="1:86" s="1215" customFormat="1" x14ac:dyDescent="0.2">
      <c r="A200" s="1383"/>
      <c r="B200" s="1212"/>
      <c r="C200" s="1212"/>
      <c r="D200" s="1212"/>
      <c r="E200" s="1212"/>
      <c r="F200" s="1192"/>
      <c r="G200" s="1192"/>
      <c r="H200" s="1192"/>
      <c r="I200" s="1192"/>
      <c r="J200" s="1192"/>
      <c r="K200" s="1192"/>
      <c r="L200" s="1192"/>
      <c r="M200" s="1192"/>
      <c r="N200" s="1206"/>
      <c r="O200" s="1192"/>
      <c r="P200" s="1206"/>
      <c r="Q200" s="1192"/>
      <c r="R200" s="1192"/>
      <c r="S200" s="1192"/>
      <c r="T200" s="1212"/>
      <c r="U200" s="1212"/>
      <c r="V200" s="1212"/>
      <c r="W200" s="1212"/>
      <c r="X200" s="1214"/>
      <c r="Y200" s="1214"/>
      <c r="Z200" s="1214"/>
      <c r="AA200" s="1212"/>
      <c r="AB200" s="1212"/>
      <c r="AC200" s="1212"/>
      <c r="AD200" s="1212"/>
      <c r="AE200" s="1212"/>
      <c r="AF200" s="1212"/>
      <c r="AG200" s="1212"/>
      <c r="AH200" s="1212"/>
      <c r="AI200" s="1212"/>
      <c r="AJ200" s="1212"/>
      <c r="AK200" s="1212"/>
      <c r="AL200" s="1212"/>
      <c r="AM200" s="1212"/>
      <c r="AN200" s="1212"/>
      <c r="AO200" s="1212"/>
      <c r="AP200" s="1212"/>
      <c r="AQ200" s="1212"/>
      <c r="AR200" s="1212"/>
      <c r="AS200" s="1212"/>
      <c r="AT200" s="1212"/>
      <c r="AU200" s="1212"/>
      <c r="AV200" s="1212"/>
      <c r="AW200" s="1212"/>
      <c r="AX200" s="1212"/>
      <c r="AY200" s="1212"/>
      <c r="AZ200" s="1212"/>
      <c r="BA200" s="1212"/>
      <c r="BB200" s="1212"/>
      <c r="BC200" s="1212"/>
      <c r="BD200" s="1212"/>
      <c r="BE200" s="1212"/>
      <c r="BF200" s="1212"/>
      <c r="BG200" s="1212"/>
      <c r="BH200" s="1212"/>
      <c r="BI200" s="1212"/>
      <c r="BJ200" s="1212"/>
      <c r="BK200" s="1212"/>
      <c r="BL200" s="1212"/>
      <c r="BM200" s="1212"/>
      <c r="BN200" s="1212"/>
      <c r="BO200" s="1212"/>
      <c r="BP200" s="1212"/>
      <c r="BQ200" s="1212"/>
      <c r="BR200" s="1212"/>
      <c r="BS200" s="1212"/>
      <c r="BT200" s="1212"/>
      <c r="BU200" s="1212"/>
      <c r="BV200" s="1212"/>
      <c r="BW200" s="1212"/>
      <c r="BX200" s="1212"/>
      <c r="BY200" s="1212"/>
      <c r="BZ200" s="1212"/>
      <c r="CA200" s="1212"/>
      <c r="CB200" s="1212"/>
      <c r="CC200" s="1212"/>
      <c r="CD200" s="1212"/>
      <c r="CE200" s="1212"/>
      <c r="CF200" s="1212"/>
      <c r="CG200" s="1212"/>
      <c r="CH200" s="1212"/>
    </row>
    <row r="201" spans="1:86" s="1215" customFormat="1" x14ac:dyDescent="0.2">
      <c r="A201" s="1211"/>
      <c r="B201" s="1212"/>
      <c r="C201" s="1212"/>
      <c r="D201" s="1212"/>
      <c r="E201" s="1212"/>
      <c r="F201" s="1192"/>
      <c r="G201" s="1192"/>
      <c r="H201" s="1192"/>
      <c r="I201" s="1192"/>
      <c r="J201" s="1192"/>
      <c r="K201" s="1192"/>
      <c r="L201" s="1192"/>
      <c r="M201" s="1192"/>
      <c r="N201" s="1206"/>
      <c r="O201" s="1192"/>
      <c r="P201" s="1206"/>
      <c r="Q201" s="1192"/>
      <c r="R201" s="1192"/>
      <c r="S201" s="1192"/>
      <c r="T201" s="1212"/>
      <c r="U201" s="1212"/>
      <c r="V201" s="1212"/>
      <c r="W201" s="1212"/>
      <c r="X201" s="1214"/>
      <c r="Y201" s="1214"/>
      <c r="Z201" s="1214"/>
      <c r="AA201" s="1212"/>
      <c r="AB201" s="1212"/>
      <c r="AC201" s="1212"/>
      <c r="AD201" s="1212"/>
      <c r="AE201" s="1212"/>
      <c r="AF201" s="1212"/>
      <c r="AG201" s="1212"/>
      <c r="AH201" s="1212"/>
      <c r="AI201" s="1212"/>
      <c r="AJ201" s="1212"/>
      <c r="AK201" s="1212"/>
      <c r="AL201" s="1212"/>
      <c r="AM201" s="1212"/>
      <c r="AN201" s="1212"/>
      <c r="AO201" s="1212"/>
      <c r="AP201" s="1212"/>
      <c r="AQ201" s="1212"/>
      <c r="AR201" s="1212"/>
      <c r="AS201" s="1212"/>
      <c r="AT201" s="1212"/>
      <c r="AU201" s="1212"/>
      <c r="AV201" s="1212"/>
      <c r="AW201" s="1212"/>
      <c r="AX201" s="1212"/>
      <c r="AY201" s="1212"/>
      <c r="AZ201" s="1212"/>
      <c r="BA201" s="1212"/>
      <c r="BB201" s="1212"/>
      <c r="BC201" s="1212"/>
      <c r="BD201" s="1212"/>
      <c r="BE201" s="1212"/>
      <c r="BF201" s="1212"/>
      <c r="BG201" s="1212"/>
      <c r="BH201" s="1212"/>
      <c r="BI201" s="1212"/>
      <c r="BJ201" s="1212"/>
      <c r="BK201" s="1212"/>
      <c r="BL201" s="1212"/>
      <c r="BM201" s="1212"/>
      <c r="BN201" s="1212"/>
      <c r="BO201" s="1212"/>
      <c r="BP201" s="1212"/>
      <c r="BQ201" s="1212"/>
      <c r="BR201" s="1212"/>
      <c r="BS201" s="1212"/>
      <c r="BT201" s="1212"/>
      <c r="BU201" s="1212"/>
      <c r="BV201" s="1212"/>
      <c r="BW201" s="1212"/>
      <c r="BX201" s="1212"/>
      <c r="BY201" s="1212"/>
      <c r="BZ201" s="1212"/>
      <c r="CA201" s="1212"/>
      <c r="CB201" s="1212"/>
      <c r="CC201" s="1212"/>
      <c r="CD201" s="1212"/>
      <c r="CE201" s="1212"/>
      <c r="CF201" s="1212"/>
      <c r="CG201" s="1212"/>
      <c r="CH201" s="1212"/>
    </row>
    <row r="202" spans="1:86" s="1215" customFormat="1" x14ac:dyDescent="0.2">
      <c r="A202" s="1211"/>
      <c r="B202" s="1212"/>
      <c r="C202" s="1212"/>
      <c r="D202" s="1212"/>
      <c r="E202" s="1212"/>
      <c r="F202" s="1192"/>
      <c r="G202" s="1192"/>
      <c r="H202" s="1192"/>
      <c r="I202" s="1192"/>
      <c r="J202" s="1192"/>
      <c r="K202" s="1192"/>
      <c r="L202" s="1192"/>
      <c r="M202" s="1192"/>
      <c r="N202" s="1206"/>
      <c r="O202" s="1192"/>
      <c r="P202" s="1206"/>
      <c r="Q202" s="1192"/>
      <c r="R202" s="1192"/>
      <c r="S202" s="1192"/>
      <c r="T202" s="1212"/>
      <c r="U202" s="1212"/>
      <c r="V202" s="1212"/>
      <c r="W202" s="1212"/>
      <c r="X202" s="1214"/>
      <c r="Y202" s="1214"/>
      <c r="Z202" s="1214"/>
      <c r="AA202" s="1212"/>
      <c r="AB202" s="1212"/>
      <c r="AC202" s="1212"/>
      <c r="AD202" s="1212"/>
      <c r="AE202" s="1212"/>
      <c r="AF202" s="1212"/>
      <c r="AG202" s="1212"/>
      <c r="AH202" s="1212"/>
      <c r="AI202" s="1212"/>
      <c r="AJ202" s="1212"/>
      <c r="AK202" s="1212"/>
      <c r="AL202" s="1212"/>
      <c r="AM202" s="1212"/>
      <c r="AN202" s="1212"/>
      <c r="AO202" s="1212"/>
      <c r="AP202" s="1212"/>
      <c r="AQ202" s="1212"/>
      <c r="AR202" s="1212"/>
      <c r="AS202" s="1212"/>
      <c r="AT202" s="1212"/>
      <c r="AU202" s="1212"/>
      <c r="AV202" s="1212"/>
      <c r="AW202" s="1212"/>
      <c r="AX202" s="1212"/>
      <c r="AY202" s="1212"/>
      <c r="AZ202" s="1212"/>
      <c r="BA202" s="1212"/>
      <c r="BB202" s="1212"/>
      <c r="BC202" s="1212"/>
      <c r="BD202" s="1212"/>
      <c r="BE202" s="1212"/>
      <c r="BF202" s="1212"/>
      <c r="BG202" s="1212"/>
      <c r="BH202" s="1212"/>
      <c r="BI202" s="1212"/>
      <c r="BJ202" s="1212"/>
      <c r="BK202" s="1212"/>
      <c r="BL202" s="1212"/>
      <c r="BM202" s="1212"/>
      <c r="BN202" s="1212"/>
      <c r="BO202" s="1212"/>
      <c r="BP202" s="1212"/>
      <c r="BQ202" s="1212"/>
      <c r="BR202" s="1212"/>
      <c r="BS202" s="1212"/>
      <c r="BT202" s="1212"/>
      <c r="BU202" s="1212"/>
      <c r="BV202" s="1212"/>
      <c r="BW202" s="1212"/>
      <c r="BX202" s="1212"/>
      <c r="BY202" s="1212"/>
      <c r="BZ202" s="1212"/>
      <c r="CA202" s="1212"/>
      <c r="CB202" s="1212"/>
      <c r="CC202" s="1212"/>
      <c r="CD202" s="1212"/>
      <c r="CE202" s="1212"/>
      <c r="CF202" s="1212"/>
      <c r="CG202" s="1212"/>
      <c r="CH202" s="1212"/>
    </row>
    <row r="203" spans="1:86" s="1215" customFormat="1" x14ac:dyDescent="0.2">
      <c r="A203" s="1211"/>
      <c r="B203" s="1192"/>
      <c r="C203" s="1192"/>
      <c r="D203" s="1192"/>
      <c r="E203" s="1192"/>
      <c r="F203" s="1192"/>
      <c r="G203" s="1192"/>
      <c r="H203" s="1192"/>
      <c r="I203" s="1192"/>
      <c r="J203" s="1192"/>
      <c r="K203" s="1192"/>
      <c r="L203" s="1192"/>
      <c r="M203" s="1192"/>
      <c r="N203" s="1206"/>
      <c r="O203" s="1192"/>
      <c r="P203" s="1206"/>
      <c r="Q203" s="1192"/>
      <c r="R203" s="1192"/>
      <c r="S203" s="1192"/>
      <c r="T203" s="1212"/>
      <c r="U203" s="1212"/>
      <c r="V203" s="1212"/>
      <c r="W203" s="1212"/>
      <c r="X203" s="1214"/>
      <c r="Y203" s="1214"/>
      <c r="Z203" s="1214"/>
      <c r="AA203" s="1212"/>
      <c r="AB203" s="1212"/>
      <c r="AC203" s="1212"/>
      <c r="AD203" s="1212"/>
      <c r="AE203" s="1212"/>
      <c r="AF203" s="1212"/>
      <c r="AG203" s="1212"/>
      <c r="AH203" s="1212"/>
      <c r="AI203" s="1212"/>
      <c r="AJ203" s="1212"/>
      <c r="AK203" s="1212"/>
      <c r="AL203" s="1212"/>
      <c r="AM203" s="1212"/>
      <c r="AN203" s="1212"/>
      <c r="AO203" s="1212"/>
      <c r="AP203" s="1212"/>
      <c r="AQ203" s="1212"/>
      <c r="AR203" s="1212"/>
      <c r="AS203" s="1212"/>
      <c r="AT203" s="1212"/>
      <c r="AU203" s="1212"/>
      <c r="AV203" s="1212"/>
      <c r="AW203" s="1212"/>
      <c r="AX203" s="1212"/>
      <c r="AY203" s="1212"/>
      <c r="AZ203" s="1212"/>
      <c r="BA203" s="1212"/>
      <c r="BB203" s="1212"/>
      <c r="BC203" s="1212"/>
      <c r="BD203" s="1212"/>
      <c r="BE203" s="1212"/>
      <c r="BF203" s="1212"/>
      <c r="BG203" s="1212"/>
      <c r="BH203" s="1212"/>
      <c r="BI203" s="1212"/>
      <c r="BJ203" s="1212"/>
      <c r="BK203" s="1212"/>
      <c r="BL203" s="1212"/>
      <c r="BM203" s="1212"/>
      <c r="BN203" s="1212"/>
      <c r="BO203" s="1212"/>
      <c r="BP203" s="1212"/>
      <c r="BQ203" s="1212"/>
      <c r="BR203" s="1212"/>
      <c r="BS203" s="1212"/>
      <c r="BT203" s="1212"/>
      <c r="BU203" s="1212"/>
      <c r="BV203" s="1212"/>
      <c r="BW203" s="1212"/>
      <c r="BX203" s="1212"/>
      <c r="BY203" s="1212"/>
      <c r="BZ203" s="1212"/>
      <c r="CA203" s="1212"/>
      <c r="CB203" s="1212"/>
      <c r="CC203" s="1212"/>
      <c r="CD203" s="1212"/>
      <c r="CE203" s="1212"/>
      <c r="CF203" s="1212"/>
      <c r="CG203" s="1212"/>
      <c r="CH203" s="1212"/>
    </row>
    <row r="204" spans="1:86" s="1215" customFormat="1" x14ac:dyDescent="0.2">
      <c r="A204" s="1211"/>
      <c r="B204" s="1192"/>
      <c r="C204" s="1192"/>
      <c r="D204" s="1192"/>
      <c r="E204" s="1192"/>
      <c r="F204" s="1192"/>
      <c r="G204" s="1192"/>
      <c r="H204" s="1192"/>
      <c r="I204" s="1192"/>
      <c r="J204" s="1192"/>
      <c r="K204" s="1192"/>
      <c r="L204" s="1192"/>
      <c r="M204" s="1192"/>
      <c r="N204" s="1206"/>
      <c r="O204" s="1192"/>
      <c r="P204" s="1206"/>
      <c r="Q204" s="1192"/>
      <c r="R204" s="1192"/>
      <c r="S204" s="1192"/>
      <c r="T204" s="1212"/>
      <c r="U204" s="1212"/>
      <c r="V204" s="1212"/>
      <c r="W204" s="1212"/>
      <c r="X204" s="1214"/>
      <c r="Y204" s="1214"/>
      <c r="Z204" s="1214"/>
      <c r="AA204" s="1212"/>
      <c r="AB204" s="1212"/>
      <c r="AC204" s="1212"/>
      <c r="AD204" s="1212"/>
      <c r="AE204" s="1212"/>
      <c r="AF204" s="1212"/>
      <c r="AG204" s="1212"/>
      <c r="AH204" s="1212"/>
      <c r="AI204" s="1212"/>
      <c r="AJ204" s="1212"/>
      <c r="AK204" s="1212"/>
      <c r="AL204" s="1212"/>
      <c r="AM204" s="1212"/>
      <c r="AN204" s="1212"/>
      <c r="AO204" s="1212"/>
      <c r="AP204" s="1212"/>
      <c r="AQ204" s="1212"/>
      <c r="AR204" s="1212"/>
      <c r="AS204" s="1212"/>
      <c r="AT204" s="1212"/>
      <c r="AU204" s="1212"/>
      <c r="AV204" s="1212"/>
      <c r="AW204" s="1212"/>
      <c r="AX204" s="1212"/>
      <c r="AY204" s="1212"/>
      <c r="AZ204" s="1212"/>
      <c r="BA204" s="1212"/>
      <c r="BB204" s="1212"/>
      <c r="BC204" s="1212"/>
      <c r="BD204" s="1212"/>
      <c r="BE204" s="1212"/>
      <c r="BF204" s="1212"/>
      <c r="BG204" s="1212"/>
      <c r="BH204" s="1212"/>
      <c r="BI204" s="1212"/>
      <c r="BJ204" s="1212"/>
      <c r="BK204" s="1212"/>
      <c r="BL204" s="1212"/>
      <c r="BM204" s="1212"/>
      <c r="BN204" s="1212"/>
      <c r="BO204" s="1212"/>
      <c r="BP204" s="1212"/>
      <c r="BQ204" s="1212"/>
      <c r="BR204" s="1212"/>
      <c r="BS204" s="1212"/>
      <c r="BT204" s="1212"/>
      <c r="BU204" s="1212"/>
      <c r="BV204" s="1212"/>
      <c r="BW204" s="1212"/>
      <c r="BX204" s="1212"/>
      <c r="BY204" s="1212"/>
      <c r="BZ204" s="1212"/>
      <c r="CA204" s="1212"/>
      <c r="CB204" s="1212"/>
      <c r="CC204" s="1212"/>
      <c r="CD204" s="1212"/>
      <c r="CE204" s="1212"/>
      <c r="CF204" s="1212"/>
      <c r="CG204" s="1212"/>
      <c r="CH204" s="1212"/>
    </row>
    <row r="205" spans="1:86" s="1215" customFormat="1" x14ac:dyDescent="0.2">
      <c r="A205" s="1211"/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  <c r="N205" s="1206"/>
      <c r="O205" s="1192"/>
      <c r="P205" s="1206"/>
      <c r="Q205" s="1192"/>
      <c r="R205" s="1192"/>
      <c r="S205" s="1192"/>
      <c r="T205" s="1212"/>
      <c r="U205" s="1212"/>
      <c r="V205" s="1212"/>
      <c r="W205" s="1212"/>
      <c r="X205" s="1214"/>
      <c r="Y205" s="1214"/>
      <c r="Z205" s="1214"/>
      <c r="AA205" s="1212"/>
      <c r="AB205" s="1212"/>
      <c r="AC205" s="1212"/>
      <c r="AD205" s="1212"/>
      <c r="AE205" s="1212"/>
      <c r="AF205" s="1212"/>
      <c r="AG205" s="1212"/>
      <c r="AH205" s="1212"/>
      <c r="AI205" s="1212"/>
      <c r="AJ205" s="1212"/>
      <c r="AK205" s="1212"/>
      <c r="AL205" s="1212"/>
      <c r="AM205" s="1212"/>
      <c r="AN205" s="1212"/>
      <c r="AO205" s="1212"/>
      <c r="AP205" s="1212"/>
      <c r="AQ205" s="1212"/>
      <c r="AR205" s="1212"/>
      <c r="AS205" s="1212"/>
      <c r="AT205" s="1212"/>
      <c r="AU205" s="1212"/>
      <c r="AV205" s="1212"/>
      <c r="AW205" s="1212"/>
      <c r="AX205" s="1212"/>
      <c r="AY205" s="1212"/>
      <c r="AZ205" s="1212"/>
      <c r="BA205" s="1212"/>
      <c r="BB205" s="1212"/>
      <c r="BC205" s="1212"/>
      <c r="BD205" s="1212"/>
      <c r="BE205" s="1212"/>
      <c r="BF205" s="1212"/>
      <c r="BG205" s="1212"/>
      <c r="BH205" s="1212"/>
      <c r="BI205" s="1212"/>
      <c r="BJ205" s="1212"/>
      <c r="BK205" s="1212"/>
      <c r="BL205" s="1212"/>
      <c r="BM205" s="1212"/>
      <c r="BN205" s="1212"/>
      <c r="BO205" s="1212"/>
      <c r="BP205" s="1212"/>
      <c r="BQ205" s="1212"/>
      <c r="BR205" s="1212"/>
      <c r="BS205" s="1212"/>
      <c r="BT205" s="1212"/>
      <c r="BU205" s="1212"/>
      <c r="BV205" s="1212"/>
      <c r="BW205" s="1212"/>
      <c r="BX205" s="1212"/>
      <c r="BY205" s="1212"/>
      <c r="BZ205" s="1212"/>
      <c r="CA205" s="1212"/>
      <c r="CB205" s="1212"/>
      <c r="CC205" s="1212"/>
      <c r="CD205" s="1212"/>
      <c r="CE205" s="1212"/>
      <c r="CF205" s="1212"/>
      <c r="CG205" s="1212"/>
      <c r="CH205" s="1212"/>
    </row>
    <row r="206" spans="1:86" s="1215" customFormat="1" x14ac:dyDescent="0.2">
      <c r="A206" s="1211"/>
      <c r="B206" s="1192"/>
      <c r="C206" s="1192"/>
      <c r="D206" s="1192"/>
      <c r="E206" s="1192"/>
      <c r="F206" s="1192"/>
      <c r="G206" s="1192"/>
      <c r="H206" s="1192"/>
      <c r="I206" s="1192"/>
      <c r="J206" s="1192"/>
      <c r="K206" s="1192"/>
      <c r="L206" s="1192"/>
      <c r="M206" s="1192"/>
      <c r="N206" s="1206"/>
      <c r="O206" s="1192"/>
      <c r="P206" s="1206"/>
      <c r="Q206" s="1192"/>
      <c r="R206" s="1192"/>
      <c r="S206" s="1192"/>
      <c r="T206" s="1212"/>
      <c r="U206" s="1212"/>
      <c r="V206" s="1212"/>
      <c r="W206" s="1212"/>
      <c r="X206" s="1214"/>
      <c r="Y206" s="1214"/>
      <c r="Z206" s="1214"/>
      <c r="AA206" s="1212"/>
      <c r="AB206" s="1212"/>
      <c r="AC206" s="1212"/>
      <c r="AD206" s="1212"/>
      <c r="AE206" s="1212"/>
      <c r="AF206" s="1212"/>
      <c r="AG206" s="1212"/>
      <c r="AH206" s="1212"/>
      <c r="AI206" s="1212"/>
      <c r="AJ206" s="1212"/>
      <c r="AK206" s="1212"/>
      <c r="AL206" s="1212"/>
      <c r="AM206" s="1212"/>
      <c r="AN206" s="1212"/>
      <c r="AO206" s="1212"/>
      <c r="AP206" s="1212"/>
      <c r="AQ206" s="1212"/>
      <c r="AR206" s="1212"/>
      <c r="AS206" s="1212"/>
      <c r="AT206" s="1212"/>
      <c r="AU206" s="1212"/>
      <c r="AV206" s="1212"/>
      <c r="AW206" s="1212"/>
      <c r="AX206" s="1212"/>
      <c r="AY206" s="1212"/>
      <c r="AZ206" s="1212"/>
      <c r="BA206" s="1212"/>
      <c r="BB206" s="1212"/>
      <c r="BC206" s="1212"/>
      <c r="BD206" s="1212"/>
      <c r="BE206" s="1212"/>
      <c r="BF206" s="1212"/>
      <c r="BG206" s="1212"/>
      <c r="BH206" s="1212"/>
      <c r="BI206" s="1212"/>
      <c r="BJ206" s="1212"/>
      <c r="BK206" s="1212"/>
      <c r="BL206" s="1212"/>
      <c r="BM206" s="1212"/>
      <c r="BN206" s="1212"/>
      <c r="BO206" s="1212"/>
      <c r="BP206" s="1212"/>
      <c r="BQ206" s="1212"/>
      <c r="BR206" s="1212"/>
      <c r="BS206" s="1212"/>
      <c r="BT206" s="1212"/>
      <c r="BU206" s="1212"/>
      <c r="BV206" s="1212"/>
      <c r="BW206" s="1212"/>
      <c r="BX206" s="1212"/>
      <c r="BY206" s="1212"/>
      <c r="BZ206" s="1212"/>
      <c r="CA206" s="1212"/>
      <c r="CB206" s="1212"/>
      <c r="CC206" s="1212"/>
      <c r="CD206" s="1212"/>
      <c r="CE206" s="1212"/>
      <c r="CF206" s="1212"/>
      <c r="CG206" s="1212"/>
      <c r="CH206" s="1212"/>
    </row>
    <row r="207" spans="1:86" s="1215" customFormat="1" x14ac:dyDescent="0.2">
      <c r="A207" s="1211"/>
      <c r="B207" s="1192"/>
      <c r="C207" s="1192"/>
      <c r="D207" s="1192"/>
      <c r="E207" s="1192"/>
      <c r="F207" s="1192"/>
      <c r="G207" s="1192"/>
      <c r="H207" s="1192"/>
      <c r="I207" s="1192"/>
      <c r="J207" s="1192"/>
      <c r="K207" s="1192"/>
      <c r="L207" s="1192"/>
      <c r="M207" s="1192"/>
      <c r="N207" s="1206"/>
      <c r="O207" s="1192"/>
      <c r="P207" s="1206"/>
      <c r="Q207" s="1192"/>
      <c r="R207" s="1192"/>
      <c r="S207" s="1192"/>
      <c r="T207" s="1212"/>
      <c r="U207" s="1212"/>
      <c r="V207" s="1212"/>
      <c r="W207" s="1212"/>
      <c r="X207" s="1214"/>
      <c r="Y207" s="1214"/>
      <c r="Z207" s="1214"/>
      <c r="AA207" s="1212"/>
      <c r="AB207" s="1212"/>
      <c r="AC207" s="1212"/>
      <c r="AD207" s="1212"/>
      <c r="AE207" s="1212"/>
      <c r="AF207" s="1212"/>
      <c r="AG207" s="1212"/>
      <c r="AH207" s="1212"/>
      <c r="AI207" s="1212"/>
      <c r="AJ207" s="1212"/>
      <c r="AK207" s="1212"/>
      <c r="AL207" s="1212"/>
      <c r="AM207" s="1212"/>
      <c r="AN207" s="1212"/>
      <c r="AO207" s="1212"/>
      <c r="AP207" s="1212"/>
      <c r="AQ207" s="1212"/>
      <c r="AR207" s="1212"/>
      <c r="AS207" s="1212"/>
      <c r="AT207" s="1212"/>
      <c r="AU207" s="1212"/>
      <c r="AV207" s="1212"/>
      <c r="AW207" s="1212"/>
      <c r="AX207" s="1212"/>
      <c r="AY207" s="1212"/>
      <c r="AZ207" s="1212"/>
      <c r="BA207" s="1212"/>
      <c r="BB207" s="1212"/>
      <c r="BC207" s="1212"/>
      <c r="BD207" s="1212"/>
      <c r="BE207" s="1212"/>
      <c r="BF207" s="1212"/>
      <c r="BG207" s="1212"/>
      <c r="BH207" s="1212"/>
      <c r="BI207" s="1212"/>
      <c r="BJ207" s="1212"/>
      <c r="BK207" s="1212"/>
      <c r="BL207" s="1212"/>
      <c r="BM207" s="1212"/>
      <c r="BN207" s="1212"/>
      <c r="BO207" s="1212"/>
      <c r="BP207" s="1212"/>
      <c r="BQ207" s="1212"/>
      <c r="BR207" s="1212"/>
      <c r="BS207" s="1212"/>
      <c r="BT207" s="1212"/>
      <c r="BU207" s="1212"/>
      <c r="BV207" s="1212"/>
      <c r="BW207" s="1212"/>
      <c r="BX207" s="1212"/>
      <c r="BY207" s="1212"/>
      <c r="BZ207" s="1212"/>
      <c r="CA207" s="1212"/>
      <c r="CB207" s="1212"/>
      <c r="CC207" s="1212"/>
      <c r="CD207" s="1212"/>
      <c r="CE207" s="1212"/>
      <c r="CF207" s="1212"/>
      <c r="CG207" s="1212"/>
      <c r="CH207" s="1212"/>
    </row>
    <row r="208" spans="1:86" s="1215" customFormat="1" x14ac:dyDescent="0.2">
      <c r="A208" s="1211"/>
      <c r="B208" s="1192"/>
      <c r="C208" s="1192"/>
      <c r="D208" s="1192"/>
      <c r="E208" s="1192"/>
      <c r="F208" s="1192"/>
      <c r="G208" s="1192"/>
      <c r="H208" s="1192"/>
      <c r="I208" s="1192"/>
      <c r="J208" s="1192"/>
      <c r="K208" s="1192"/>
      <c r="L208" s="1192"/>
      <c r="M208" s="1192"/>
      <c r="N208" s="1206"/>
      <c r="O208" s="1192"/>
      <c r="P208" s="1206"/>
      <c r="Q208" s="1192"/>
      <c r="R208" s="1192"/>
      <c r="S208" s="1192"/>
      <c r="T208" s="1212"/>
      <c r="U208" s="1212"/>
      <c r="V208" s="1212"/>
      <c r="W208" s="1212"/>
      <c r="X208" s="1214"/>
      <c r="Y208" s="1214"/>
      <c r="Z208" s="1214"/>
      <c r="AA208" s="1212"/>
      <c r="AB208" s="1212"/>
      <c r="AC208" s="1212"/>
      <c r="AD208" s="1212"/>
      <c r="AE208" s="1212"/>
      <c r="AF208" s="1212"/>
      <c r="AG208" s="1212"/>
      <c r="AH208" s="1212"/>
      <c r="AI208" s="1212"/>
      <c r="AJ208" s="1212"/>
      <c r="AK208" s="1212"/>
      <c r="AL208" s="1212"/>
      <c r="AM208" s="1212"/>
      <c r="AN208" s="1212"/>
      <c r="AO208" s="1212"/>
      <c r="AP208" s="1212"/>
      <c r="AQ208" s="1212"/>
      <c r="AR208" s="1212"/>
      <c r="AS208" s="1212"/>
      <c r="AT208" s="1212"/>
      <c r="AU208" s="1212"/>
      <c r="AV208" s="1212"/>
      <c r="AW208" s="1212"/>
      <c r="AX208" s="1212"/>
      <c r="AY208" s="1212"/>
      <c r="AZ208" s="1212"/>
      <c r="BA208" s="1212"/>
      <c r="BB208" s="1212"/>
      <c r="BC208" s="1212"/>
      <c r="BD208" s="1212"/>
      <c r="BE208" s="1212"/>
      <c r="BF208" s="1212"/>
      <c r="BG208" s="1212"/>
      <c r="BH208" s="1212"/>
      <c r="BI208" s="1212"/>
      <c r="BJ208" s="1212"/>
      <c r="BK208" s="1212"/>
      <c r="BL208" s="1212"/>
      <c r="BM208" s="1212"/>
      <c r="BN208" s="1212"/>
      <c r="BO208" s="1212"/>
      <c r="BP208" s="1212"/>
      <c r="BQ208" s="1212"/>
      <c r="BR208" s="1212"/>
      <c r="BS208" s="1212"/>
      <c r="BT208" s="1212"/>
      <c r="BU208" s="1212"/>
      <c r="BV208" s="1212"/>
      <c r="BW208" s="1212"/>
      <c r="BX208" s="1212"/>
      <c r="BY208" s="1212"/>
      <c r="BZ208" s="1212"/>
      <c r="CA208" s="1212"/>
      <c r="CB208" s="1212"/>
      <c r="CC208" s="1212"/>
      <c r="CD208" s="1212"/>
      <c r="CE208" s="1212"/>
      <c r="CF208" s="1212"/>
      <c r="CG208" s="1212"/>
      <c r="CH208" s="1212"/>
    </row>
    <row r="209" spans="1:86" s="1215" customFormat="1" x14ac:dyDescent="0.2">
      <c r="A209" s="1211"/>
      <c r="B209" s="1192"/>
      <c r="C209" s="1192"/>
      <c r="D209" s="1192"/>
      <c r="E209" s="1192"/>
      <c r="F209" s="1192"/>
      <c r="G209" s="1192"/>
      <c r="H209" s="1192"/>
      <c r="I209" s="1192"/>
      <c r="J209" s="1192"/>
      <c r="K209" s="1192"/>
      <c r="L209" s="1192"/>
      <c r="M209" s="1192"/>
      <c r="N209" s="1206"/>
      <c r="O209" s="1192"/>
      <c r="P209" s="1206"/>
      <c r="Q209" s="1192"/>
      <c r="R209" s="1192"/>
      <c r="S209" s="1192"/>
      <c r="T209" s="1212"/>
      <c r="U209" s="1212"/>
      <c r="V209" s="1212"/>
      <c r="W209" s="1212"/>
      <c r="X209" s="1214"/>
      <c r="Y209" s="1214"/>
      <c r="Z209" s="1214"/>
      <c r="AA209" s="1212"/>
      <c r="AB209" s="1212"/>
      <c r="AC209" s="1212"/>
      <c r="AD209" s="1212"/>
      <c r="AE209" s="1212"/>
      <c r="AF209" s="1212"/>
      <c r="AG209" s="1212"/>
      <c r="AH209" s="1212"/>
      <c r="AI209" s="1212"/>
      <c r="AJ209" s="1212"/>
      <c r="AK209" s="1212"/>
      <c r="AL209" s="1212"/>
      <c r="AM209" s="1212"/>
      <c r="AN209" s="1212"/>
      <c r="AO209" s="1212"/>
      <c r="AP209" s="1212"/>
      <c r="AQ209" s="1212"/>
      <c r="AR209" s="1212"/>
      <c r="AS209" s="1212"/>
      <c r="AT209" s="1212"/>
      <c r="AU209" s="1212"/>
      <c r="AV209" s="1212"/>
      <c r="AW209" s="1212"/>
      <c r="AX209" s="1212"/>
      <c r="AY209" s="1212"/>
      <c r="AZ209" s="1212"/>
      <c r="BA209" s="1212"/>
      <c r="BB209" s="1212"/>
      <c r="BC209" s="1212"/>
      <c r="BD209" s="1212"/>
      <c r="BE209" s="1212"/>
      <c r="BF209" s="1212"/>
      <c r="BG209" s="1212"/>
      <c r="BH209" s="1212"/>
      <c r="BI209" s="1212"/>
      <c r="BJ209" s="1212"/>
      <c r="BK209" s="1212"/>
      <c r="BL209" s="1212"/>
      <c r="BM209" s="1212"/>
      <c r="BN209" s="1212"/>
      <c r="BO209" s="1212"/>
      <c r="BP209" s="1212"/>
      <c r="BQ209" s="1212"/>
      <c r="BR209" s="1212"/>
      <c r="BS209" s="1212"/>
      <c r="BT209" s="1212"/>
      <c r="BU209" s="1212"/>
      <c r="BV209" s="1212"/>
      <c r="BW209" s="1212"/>
      <c r="BX209" s="1212"/>
      <c r="BY209" s="1212"/>
      <c r="BZ209" s="1212"/>
      <c r="CA209" s="1212"/>
      <c r="CB209" s="1212"/>
      <c r="CC209" s="1212"/>
      <c r="CD209" s="1212"/>
      <c r="CE209" s="1212"/>
      <c r="CF209" s="1212"/>
      <c r="CG209" s="1212"/>
      <c r="CH209" s="1212"/>
    </row>
    <row r="210" spans="1:86" s="1215" customFormat="1" x14ac:dyDescent="0.2">
      <c r="A210" s="1211"/>
      <c r="B210" s="1192"/>
      <c r="C210" s="1192"/>
      <c r="D210" s="1192"/>
      <c r="E210" s="1192"/>
      <c r="F210" s="1192"/>
      <c r="G210" s="1192"/>
      <c r="H210" s="1192"/>
      <c r="I210" s="1192"/>
      <c r="J210" s="1192"/>
      <c r="K210" s="1192"/>
      <c r="L210" s="1192"/>
      <c r="M210" s="1192"/>
      <c r="N210" s="1206"/>
      <c r="O210" s="1192"/>
      <c r="P210" s="1206"/>
      <c r="Q210" s="1192"/>
      <c r="R210" s="1192"/>
      <c r="S210" s="1192"/>
      <c r="T210" s="1212"/>
      <c r="U210" s="1212"/>
      <c r="V210" s="1212"/>
      <c r="W210" s="1212"/>
      <c r="X210" s="1214"/>
      <c r="Y210" s="1214"/>
      <c r="Z210" s="1214"/>
      <c r="AA210" s="1212"/>
      <c r="AB210" s="1212"/>
      <c r="AC210" s="1212"/>
      <c r="AD210" s="1212"/>
      <c r="AE210" s="1212"/>
      <c r="AF210" s="1212"/>
      <c r="AG210" s="1212"/>
      <c r="AH210" s="1212"/>
      <c r="AI210" s="1212"/>
      <c r="AJ210" s="1212"/>
      <c r="AK210" s="1212"/>
      <c r="AL210" s="1212"/>
      <c r="AM210" s="1212"/>
      <c r="AN210" s="1212"/>
      <c r="AO210" s="1212"/>
      <c r="AP210" s="1212"/>
      <c r="AQ210" s="1212"/>
      <c r="AR210" s="1212"/>
      <c r="AS210" s="1212"/>
      <c r="AT210" s="1212"/>
      <c r="AU210" s="1212"/>
      <c r="AV210" s="1212"/>
      <c r="AW210" s="1212"/>
      <c r="AX210" s="1212"/>
      <c r="AY210" s="1212"/>
      <c r="AZ210" s="1212"/>
      <c r="BA210" s="1212"/>
      <c r="BB210" s="1212"/>
      <c r="BC210" s="1212"/>
      <c r="BD210" s="1212"/>
      <c r="BE210" s="1212"/>
      <c r="BF210" s="1212"/>
      <c r="BG210" s="1212"/>
      <c r="BH210" s="1212"/>
      <c r="BI210" s="1212"/>
      <c r="BJ210" s="1212"/>
      <c r="BK210" s="1212"/>
      <c r="BL210" s="1212"/>
      <c r="BM210" s="1212"/>
      <c r="BN210" s="1212"/>
      <c r="BO210" s="1212"/>
      <c r="BP210" s="1212"/>
      <c r="BQ210" s="1212"/>
      <c r="BR210" s="1212"/>
      <c r="BS210" s="1212"/>
      <c r="BT210" s="1212"/>
      <c r="BU210" s="1212"/>
      <c r="BV210" s="1212"/>
      <c r="BW210" s="1212"/>
      <c r="BX210" s="1212"/>
      <c r="BY210" s="1212"/>
      <c r="BZ210" s="1212"/>
      <c r="CA210" s="1212"/>
      <c r="CB210" s="1212"/>
      <c r="CC210" s="1212"/>
      <c r="CD210" s="1212"/>
      <c r="CE210" s="1212"/>
      <c r="CF210" s="1212"/>
      <c r="CG210" s="1212"/>
      <c r="CH210" s="1212"/>
    </row>
    <row r="211" spans="1:86" s="1215" customFormat="1" x14ac:dyDescent="0.2">
      <c r="A211" s="1211"/>
      <c r="B211" s="1192"/>
      <c r="C211" s="1192"/>
      <c r="D211" s="1192"/>
      <c r="E211" s="1192"/>
      <c r="F211" s="1192"/>
      <c r="G211" s="1192"/>
      <c r="H211" s="1192"/>
      <c r="I211" s="1192"/>
      <c r="J211" s="1192"/>
      <c r="K211" s="1192"/>
      <c r="L211" s="1192"/>
      <c r="M211" s="1192"/>
      <c r="N211" s="1206"/>
      <c r="O211" s="1192"/>
      <c r="P211" s="1206"/>
      <c r="Q211" s="1192"/>
      <c r="R211" s="1192"/>
      <c r="S211" s="1192"/>
      <c r="T211" s="1212"/>
      <c r="U211" s="1212"/>
      <c r="V211" s="1212"/>
      <c r="W211" s="1212"/>
      <c r="X211" s="1214"/>
      <c r="Y211" s="1214"/>
      <c r="Z211" s="1214"/>
      <c r="AA211" s="1212"/>
      <c r="AB211" s="1212"/>
      <c r="AC211" s="1212"/>
      <c r="AD211" s="1212"/>
      <c r="AE211" s="1212"/>
      <c r="AF211" s="1212"/>
      <c r="AG211" s="1212"/>
      <c r="AH211" s="1212"/>
      <c r="AI211" s="1212"/>
      <c r="AJ211" s="1212"/>
      <c r="AK211" s="1212"/>
      <c r="AL211" s="1212"/>
      <c r="AM211" s="1212"/>
      <c r="AN211" s="1212"/>
      <c r="AO211" s="1212"/>
      <c r="AP211" s="1212"/>
      <c r="AQ211" s="1212"/>
      <c r="AR211" s="1212"/>
      <c r="AS211" s="1212"/>
      <c r="AT211" s="1212"/>
      <c r="AU211" s="1212"/>
      <c r="AV211" s="1212"/>
      <c r="AW211" s="1212"/>
      <c r="AX211" s="1212"/>
      <c r="AY211" s="1212"/>
      <c r="AZ211" s="1212"/>
      <c r="BA211" s="1212"/>
      <c r="BB211" s="1212"/>
      <c r="BC211" s="1212"/>
      <c r="BD211" s="1212"/>
      <c r="BE211" s="1212"/>
      <c r="BF211" s="1212"/>
      <c r="BG211" s="1212"/>
      <c r="BH211" s="1212"/>
      <c r="BI211" s="1212"/>
      <c r="BJ211" s="1212"/>
      <c r="BK211" s="1212"/>
      <c r="BL211" s="1212"/>
      <c r="BM211" s="1212"/>
      <c r="BN211" s="1212"/>
      <c r="BO211" s="1212"/>
      <c r="BP211" s="1212"/>
      <c r="BQ211" s="1212"/>
      <c r="BR211" s="1212"/>
      <c r="BS211" s="1212"/>
      <c r="BT211" s="1212"/>
      <c r="BU211" s="1212"/>
      <c r="BV211" s="1212"/>
      <c r="BW211" s="1212"/>
      <c r="BX211" s="1212"/>
      <c r="BY211" s="1212"/>
      <c r="BZ211" s="1212"/>
      <c r="CA211" s="1212"/>
      <c r="CB211" s="1212"/>
      <c r="CC211" s="1212"/>
      <c r="CD211" s="1212"/>
      <c r="CE211" s="1212"/>
      <c r="CF211" s="1212"/>
      <c r="CG211" s="1212"/>
      <c r="CH211" s="1212"/>
    </row>
    <row r="212" spans="1:86" s="1215" customFormat="1" x14ac:dyDescent="0.2">
      <c r="A212" s="1211"/>
      <c r="B212" s="1192"/>
      <c r="C212" s="1192"/>
      <c r="D212" s="1192"/>
      <c r="E212" s="1192"/>
      <c r="F212" s="1192"/>
      <c r="G212" s="1192"/>
      <c r="H212" s="1192"/>
      <c r="I212" s="1192"/>
      <c r="J212" s="1192"/>
      <c r="K212" s="1192"/>
      <c r="L212" s="1192"/>
      <c r="M212" s="1192"/>
      <c r="N212" s="1206"/>
      <c r="O212" s="1192"/>
      <c r="P212" s="1206"/>
      <c r="Q212" s="1192"/>
      <c r="R212" s="1192"/>
      <c r="S212" s="1192"/>
      <c r="T212" s="1212"/>
      <c r="U212" s="1212"/>
      <c r="V212" s="1212"/>
      <c r="W212" s="1212"/>
      <c r="X212" s="1214"/>
      <c r="Y212" s="1214"/>
      <c r="Z212" s="1214"/>
      <c r="AA212" s="1212"/>
      <c r="AB212" s="1212"/>
      <c r="AC212" s="1212"/>
      <c r="AD212" s="1212"/>
      <c r="AE212" s="1212"/>
      <c r="AF212" s="1212"/>
      <c r="AG212" s="1212"/>
      <c r="AH212" s="1212"/>
      <c r="AI212" s="1212"/>
      <c r="AJ212" s="1212"/>
      <c r="AK212" s="1212"/>
      <c r="AL212" s="1212"/>
      <c r="AM212" s="1212"/>
      <c r="AN212" s="1212"/>
      <c r="AO212" s="1212"/>
      <c r="AP212" s="1212"/>
      <c r="AQ212" s="1212"/>
      <c r="AR212" s="1212"/>
      <c r="AS212" s="1212"/>
      <c r="AT212" s="1212"/>
      <c r="AU212" s="1212"/>
      <c r="AV212" s="1212"/>
      <c r="AW212" s="1212"/>
      <c r="AX212" s="1212"/>
      <c r="AY212" s="1212"/>
      <c r="AZ212" s="1212"/>
      <c r="BA212" s="1212"/>
      <c r="BB212" s="1212"/>
      <c r="BC212" s="1212"/>
      <c r="BD212" s="1212"/>
      <c r="BE212" s="1212"/>
      <c r="BF212" s="1212"/>
      <c r="BG212" s="1212"/>
      <c r="BH212" s="1212"/>
      <c r="BI212" s="1212"/>
      <c r="BJ212" s="1212"/>
      <c r="BK212" s="1212"/>
      <c r="BL212" s="1212"/>
      <c r="BM212" s="1212"/>
      <c r="BN212" s="1212"/>
      <c r="BO212" s="1212"/>
      <c r="BP212" s="1212"/>
      <c r="BQ212" s="1212"/>
      <c r="BR212" s="1212"/>
      <c r="BS212" s="1212"/>
      <c r="BT212" s="1212"/>
      <c r="BU212" s="1212"/>
      <c r="BV212" s="1212"/>
      <c r="BW212" s="1212"/>
      <c r="BX212" s="1212"/>
      <c r="BY212" s="1212"/>
      <c r="BZ212" s="1212"/>
      <c r="CA212" s="1212"/>
      <c r="CB212" s="1212"/>
      <c r="CC212" s="1212"/>
      <c r="CD212" s="1212"/>
      <c r="CE212" s="1212"/>
      <c r="CF212" s="1212"/>
      <c r="CG212" s="1212"/>
      <c r="CH212" s="1212"/>
    </row>
    <row r="213" spans="1:86" s="1215" customFormat="1" x14ac:dyDescent="0.2">
      <c r="A213" s="1211"/>
      <c r="B213" s="1192"/>
      <c r="C213" s="1192"/>
      <c r="D213" s="1192"/>
      <c r="E213" s="1192"/>
      <c r="F213" s="1192"/>
      <c r="G213" s="1192"/>
      <c r="H213" s="1192"/>
      <c r="I213" s="1192"/>
      <c r="J213" s="1192"/>
      <c r="K213" s="1192"/>
      <c r="L213" s="1192"/>
      <c r="M213" s="1192"/>
      <c r="N213" s="1206"/>
      <c r="O213" s="1192"/>
      <c r="P213" s="1206"/>
      <c r="Q213" s="1192"/>
      <c r="R213" s="1192"/>
      <c r="S213" s="1192"/>
      <c r="T213" s="1212"/>
      <c r="U213" s="1212"/>
      <c r="V213" s="1212"/>
      <c r="W213" s="1212"/>
      <c r="X213" s="1214"/>
      <c r="Y213" s="1214"/>
      <c r="Z213" s="1214"/>
      <c r="AA213" s="1212"/>
      <c r="AB213" s="1212"/>
      <c r="AC213" s="1212"/>
      <c r="AD213" s="1212"/>
      <c r="AE213" s="1212"/>
      <c r="AF213" s="1212"/>
      <c r="AG213" s="1212"/>
      <c r="AH213" s="1212"/>
      <c r="AI213" s="1212"/>
      <c r="AJ213" s="1212"/>
      <c r="AK213" s="1212"/>
      <c r="AL213" s="1212"/>
      <c r="AM213" s="1212"/>
      <c r="AN213" s="1212"/>
      <c r="AO213" s="1212"/>
      <c r="AP213" s="1212"/>
      <c r="AQ213" s="1212"/>
      <c r="AR213" s="1212"/>
      <c r="AS213" s="1212"/>
      <c r="AT213" s="1212"/>
      <c r="AU213" s="1212"/>
      <c r="AV213" s="1212"/>
      <c r="AW213" s="1212"/>
      <c r="AX213" s="1212"/>
      <c r="AY213" s="1212"/>
      <c r="AZ213" s="1212"/>
      <c r="BA213" s="1212"/>
      <c r="BB213" s="1212"/>
      <c r="BC213" s="1212"/>
      <c r="BD213" s="1212"/>
      <c r="BE213" s="1212"/>
      <c r="BF213" s="1212"/>
      <c r="BG213" s="1212"/>
      <c r="BH213" s="1212"/>
      <c r="BI213" s="1212"/>
      <c r="BJ213" s="1212"/>
      <c r="BK213" s="1212"/>
      <c r="BL213" s="1212"/>
      <c r="BM213" s="1212"/>
      <c r="BN213" s="1212"/>
      <c r="BO213" s="1212"/>
      <c r="BP213" s="1212"/>
      <c r="BQ213" s="1212"/>
      <c r="BR213" s="1212"/>
      <c r="BS213" s="1212"/>
      <c r="BT213" s="1212"/>
      <c r="BU213" s="1212"/>
      <c r="BV213" s="1212"/>
      <c r="BW213" s="1212"/>
      <c r="BX213" s="1212"/>
      <c r="BY213" s="1212"/>
      <c r="BZ213" s="1212"/>
      <c r="CA213" s="1212"/>
      <c r="CB213" s="1212"/>
      <c r="CC213" s="1212"/>
      <c r="CD213" s="1212"/>
      <c r="CE213" s="1212"/>
      <c r="CF213" s="1212"/>
      <c r="CG213" s="1212"/>
      <c r="CH213" s="1212"/>
    </row>
    <row r="214" spans="1:86" s="1215" customFormat="1" x14ac:dyDescent="0.2">
      <c r="A214" s="1211"/>
      <c r="B214" s="1192"/>
      <c r="C214" s="1192"/>
      <c r="D214" s="1192"/>
      <c r="E214" s="1192"/>
      <c r="F214" s="1192"/>
      <c r="G214" s="1192"/>
      <c r="H214" s="1192"/>
      <c r="I214" s="1192"/>
      <c r="J214" s="1192"/>
      <c r="K214" s="1192"/>
      <c r="L214" s="1192"/>
      <c r="M214" s="1192"/>
      <c r="N214" s="1206"/>
      <c r="O214" s="1192"/>
      <c r="P214" s="1206"/>
      <c r="Q214" s="1192"/>
      <c r="R214" s="1192"/>
      <c r="S214" s="1192"/>
      <c r="T214" s="1212"/>
      <c r="U214" s="1212"/>
      <c r="V214" s="1212"/>
      <c r="W214" s="1212"/>
      <c r="X214" s="1214"/>
      <c r="Y214" s="1214"/>
      <c r="Z214" s="1214"/>
      <c r="AA214" s="1212"/>
      <c r="AB214" s="1212"/>
      <c r="AC214" s="1212"/>
      <c r="AD214" s="1212"/>
      <c r="AE214" s="1212"/>
      <c r="AF214" s="1212"/>
      <c r="AG214" s="1212"/>
      <c r="AH214" s="1212"/>
      <c r="AI214" s="1212"/>
      <c r="AJ214" s="1212"/>
      <c r="AK214" s="1212"/>
      <c r="AL214" s="1212"/>
      <c r="AM214" s="1212"/>
      <c r="AN214" s="1212"/>
      <c r="AO214" s="1212"/>
      <c r="AP214" s="1212"/>
      <c r="AQ214" s="1212"/>
      <c r="AR214" s="1212"/>
      <c r="AS214" s="1212"/>
      <c r="AT214" s="1212"/>
      <c r="AU214" s="1212"/>
      <c r="AV214" s="1212"/>
      <c r="AW214" s="1212"/>
      <c r="AX214" s="1212"/>
      <c r="AY214" s="1212"/>
      <c r="AZ214" s="1212"/>
      <c r="BA214" s="1212"/>
      <c r="BB214" s="1212"/>
      <c r="BC214" s="1212"/>
      <c r="BD214" s="1212"/>
      <c r="BE214" s="1212"/>
      <c r="BF214" s="1212"/>
      <c r="BG214" s="1212"/>
      <c r="BH214" s="1212"/>
      <c r="BI214" s="1212"/>
      <c r="BJ214" s="1212"/>
      <c r="BK214" s="1212"/>
      <c r="BL214" s="1212"/>
      <c r="BM214" s="1212"/>
      <c r="BN214" s="1212"/>
      <c r="BO214" s="1212"/>
      <c r="BP214" s="1212"/>
      <c r="BQ214" s="1212"/>
      <c r="BR214" s="1212"/>
      <c r="BS214" s="1212"/>
      <c r="BT214" s="1212"/>
      <c r="BU214" s="1212"/>
      <c r="BV214" s="1212"/>
      <c r="BW214" s="1212"/>
      <c r="BX214" s="1212"/>
      <c r="BY214" s="1212"/>
      <c r="BZ214" s="1212"/>
      <c r="CA214" s="1212"/>
      <c r="CB214" s="1212"/>
      <c r="CC214" s="1212"/>
      <c r="CD214" s="1212"/>
      <c r="CE214" s="1212"/>
      <c r="CF214" s="1212"/>
      <c r="CG214" s="1212"/>
      <c r="CH214" s="1212"/>
    </row>
    <row r="215" spans="1:86" s="1215" customFormat="1" x14ac:dyDescent="0.2">
      <c r="A215" s="1211"/>
      <c r="B215" s="1192"/>
      <c r="C215" s="1192"/>
      <c r="D215" s="1192"/>
      <c r="E215" s="1192"/>
      <c r="F215" s="1192"/>
      <c r="G215" s="1192"/>
      <c r="H215" s="1192"/>
      <c r="I215" s="1192"/>
      <c r="J215" s="1192"/>
      <c r="K215" s="1192"/>
      <c r="L215" s="1192"/>
      <c r="M215" s="1192"/>
      <c r="N215" s="1206"/>
      <c r="O215" s="1192"/>
      <c r="P215" s="1206"/>
      <c r="Q215" s="1192"/>
      <c r="R215" s="1192"/>
      <c r="S215" s="1192"/>
      <c r="T215" s="1212"/>
      <c r="U215" s="1212"/>
      <c r="V215" s="1212"/>
      <c r="W215" s="1212"/>
      <c r="X215" s="1214"/>
      <c r="Y215" s="1214"/>
      <c r="Z215" s="1214"/>
      <c r="AA215" s="1212"/>
      <c r="AB215" s="1212"/>
      <c r="AC215" s="1212"/>
      <c r="AD215" s="1212"/>
      <c r="AE215" s="1212"/>
      <c r="AF215" s="1212"/>
      <c r="AG215" s="1212"/>
      <c r="AH215" s="1212"/>
      <c r="AI215" s="1212"/>
      <c r="AJ215" s="1212"/>
      <c r="AK215" s="1212"/>
      <c r="AL215" s="1212"/>
      <c r="AM215" s="1212"/>
      <c r="AN215" s="1212"/>
      <c r="AO215" s="1212"/>
      <c r="AP215" s="1212"/>
      <c r="AQ215" s="1212"/>
      <c r="AR215" s="1212"/>
      <c r="AS215" s="1212"/>
      <c r="AT215" s="1212"/>
      <c r="AU215" s="1212"/>
      <c r="AV215" s="1212"/>
      <c r="AW215" s="1212"/>
      <c r="AX215" s="1212"/>
      <c r="AY215" s="1212"/>
      <c r="AZ215" s="1212"/>
      <c r="BA215" s="1212"/>
      <c r="BB215" s="1212"/>
      <c r="BC215" s="1212"/>
      <c r="BD215" s="1212"/>
      <c r="BE215" s="1212"/>
      <c r="BF215" s="1212"/>
      <c r="BG215" s="1212"/>
      <c r="BH215" s="1212"/>
      <c r="BI215" s="1212"/>
      <c r="BJ215" s="1212"/>
      <c r="BK215" s="1212"/>
      <c r="BL215" s="1212"/>
      <c r="BM215" s="1212"/>
      <c r="BN215" s="1212"/>
      <c r="BO215" s="1212"/>
      <c r="BP215" s="1212"/>
      <c r="BQ215" s="1212"/>
      <c r="BR215" s="1212"/>
      <c r="BS215" s="1212"/>
      <c r="BT215" s="1212"/>
      <c r="BU215" s="1212"/>
      <c r="BV215" s="1212"/>
      <c r="BW215" s="1212"/>
      <c r="BX215" s="1212"/>
      <c r="BY215" s="1212"/>
      <c r="BZ215" s="1212"/>
      <c r="CA215" s="1212"/>
      <c r="CB215" s="1212"/>
      <c r="CC215" s="1212"/>
      <c r="CD215" s="1212"/>
      <c r="CE215" s="1212"/>
      <c r="CF215" s="1212"/>
      <c r="CG215" s="1212"/>
      <c r="CH215" s="1212"/>
    </row>
    <row r="216" spans="1:86" s="1215" customFormat="1" x14ac:dyDescent="0.2">
      <c r="A216" s="1211"/>
      <c r="B216" s="1192"/>
      <c r="C216" s="1192"/>
      <c r="D216" s="1192"/>
      <c r="E216" s="1192"/>
      <c r="F216" s="1192"/>
      <c r="G216" s="1192"/>
      <c r="H216" s="1192"/>
      <c r="I216" s="1192"/>
      <c r="J216" s="1192"/>
      <c r="K216" s="1192"/>
      <c r="L216" s="1192"/>
      <c r="M216" s="1192"/>
      <c r="N216" s="1206"/>
      <c r="O216" s="1192"/>
      <c r="P216" s="1206"/>
      <c r="Q216" s="1192"/>
      <c r="R216" s="1192"/>
      <c r="S216" s="1192"/>
      <c r="T216" s="1212"/>
      <c r="U216" s="1212"/>
      <c r="V216" s="1212"/>
      <c r="W216" s="1212"/>
      <c r="X216" s="1214"/>
      <c r="Y216" s="1214"/>
      <c r="Z216" s="1214"/>
      <c r="AA216" s="1212"/>
      <c r="AB216" s="1212"/>
      <c r="AC216" s="1212"/>
      <c r="AD216" s="1212"/>
      <c r="AE216" s="1212"/>
      <c r="AF216" s="1212"/>
      <c r="AG216" s="1212"/>
      <c r="AH216" s="1212"/>
      <c r="AI216" s="1212"/>
      <c r="AJ216" s="1212"/>
      <c r="AK216" s="1212"/>
      <c r="AL216" s="1212"/>
      <c r="AM216" s="1212"/>
      <c r="AN216" s="1212"/>
      <c r="AO216" s="1212"/>
      <c r="AP216" s="1212"/>
      <c r="AQ216" s="1212"/>
      <c r="AR216" s="1212"/>
      <c r="AS216" s="1212"/>
      <c r="AT216" s="1212"/>
      <c r="AU216" s="1212"/>
      <c r="AV216" s="1212"/>
      <c r="AW216" s="1212"/>
      <c r="AX216" s="1212"/>
      <c r="AY216" s="1212"/>
      <c r="AZ216" s="1212"/>
      <c r="BA216" s="1212"/>
      <c r="BB216" s="1212"/>
      <c r="BC216" s="1212"/>
      <c r="BD216" s="1212"/>
      <c r="BE216" s="1212"/>
      <c r="BF216" s="1212"/>
      <c r="BG216" s="1212"/>
      <c r="BH216" s="1212"/>
      <c r="BI216" s="1212"/>
      <c r="BJ216" s="1212"/>
      <c r="BK216" s="1212"/>
      <c r="BL216" s="1212"/>
      <c r="BM216" s="1212"/>
      <c r="BN216" s="1212"/>
      <c r="BO216" s="1212"/>
      <c r="BP216" s="1212"/>
      <c r="BQ216" s="1212"/>
      <c r="BR216" s="1212"/>
      <c r="BS216" s="1212"/>
      <c r="BT216" s="1212"/>
      <c r="BU216" s="1212"/>
      <c r="BV216" s="1212"/>
      <c r="BW216" s="1212"/>
      <c r="BX216" s="1212"/>
      <c r="BY216" s="1212"/>
      <c r="BZ216" s="1212"/>
      <c r="CA216" s="1212"/>
      <c r="CB216" s="1212"/>
      <c r="CC216" s="1212"/>
      <c r="CD216" s="1212"/>
      <c r="CE216" s="1212"/>
      <c r="CF216" s="1212"/>
      <c r="CG216" s="1212"/>
      <c r="CH216" s="1212"/>
    </row>
    <row r="217" spans="1:86" s="1215" customFormat="1" x14ac:dyDescent="0.2">
      <c r="A217" s="1211"/>
      <c r="B217" s="1192"/>
      <c r="C217" s="1192"/>
      <c r="D217" s="1192"/>
      <c r="E217" s="1192"/>
      <c r="F217" s="1192"/>
      <c r="G217" s="1192"/>
      <c r="H217" s="1192"/>
      <c r="I217" s="1192"/>
      <c r="J217" s="1192"/>
      <c r="K217" s="1192"/>
      <c r="L217" s="1192"/>
      <c r="M217" s="1192"/>
      <c r="N217" s="1206"/>
      <c r="O217" s="1192"/>
      <c r="P217" s="1206"/>
      <c r="Q217" s="1192"/>
      <c r="R217" s="1192"/>
      <c r="S217" s="1192"/>
      <c r="T217" s="1212"/>
      <c r="U217" s="1212"/>
      <c r="V217" s="1212"/>
      <c r="W217" s="1212"/>
      <c r="X217" s="1214"/>
      <c r="Y217" s="1214"/>
      <c r="Z217" s="1214"/>
      <c r="AA217" s="1212"/>
      <c r="AB217" s="1212"/>
      <c r="AC217" s="1212"/>
      <c r="AD217" s="1212"/>
      <c r="AE217" s="1212"/>
      <c r="AF217" s="1212"/>
      <c r="AG217" s="1212"/>
      <c r="AH217" s="1212"/>
      <c r="AI217" s="1212"/>
      <c r="AJ217" s="1212"/>
      <c r="AK217" s="1212"/>
      <c r="AL217" s="1212"/>
      <c r="AM217" s="1212"/>
      <c r="AN217" s="1212"/>
      <c r="AO217" s="1212"/>
      <c r="AP217" s="1212"/>
      <c r="AQ217" s="1212"/>
      <c r="AR217" s="1212"/>
      <c r="AS217" s="1212"/>
      <c r="AT217" s="1212"/>
      <c r="AU217" s="1212"/>
      <c r="AV217" s="1212"/>
      <c r="AW217" s="1212"/>
      <c r="AX217" s="1212"/>
      <c r="AY217" s="1212"/>
      <c r="AZ217" s="1212"/>
      <c r="BA217" s="1212"/>
      <c r="BB217" s="1212"/>
      <c r="BC217" s="1212"/>
      <c r="BD217" s="1212"/>
      <c r="BE217" s="1212"/>
      <c r="BF217" s="1212"/>
      <c r="BG217" s="1212"/>
      <c r="BH217" s="1212"/>
      <c r="BI217" s="1212"/>
      <c r="BJ217" s="1212"/>
      <c r="BK217" s="1212"/>
      <c r="BL217" s="1212"/>
      <c r="BM217" s="1212"/>
      <c r="BN217" s="1212"/>
      <c r="BO217" s="1212"/>
      <c r="BP217" s="1212"/>
      <c r="BQ217" s="1212"/>
      <c r="BR217" s="1212"/>
      <c r="BS217" s="1212"/>
      <c r="BT217" s="1212"/>
      <c r="BU217" s="1212"/>
      <c r="BV217" s="1212"/>
      <c r="BW217" s="1212"/>
      <c r="BX217" s="1212"/>
      <c r="BY217" s="1212"/>
      <c r="BZ217" s="1212"/>
      <c r="CA217" s="1212"/>
      <c r="CB217" s="1212"/>
      <c r="CC217" s="1212"/>
      <c r="CD217" s="1212"/>
      <c r="CE217" s="1212"/>
      <c r="CF217" s="1212"/>
      <c r="CG217" s="1212"/>
      <c r="CH217" s="1212"/>
    </row>
    <row r="218" spans="1:86" s="1215" customFormat="1" x14ac:dyDescent="0.2">
      <c r="A218" s="1211"/>
      <c r="B218" s="1192"/>
      <c r="C218" s="1192"/>
      <c r="D218" s="1192"/>
      <c r="E218" s="1192"/>
      <c r="F218" s="1192"/>
      <c r="G218" s="1192"/>
      <c r="H218" s="1192"/>
      <c r="I218" s="1192"/>
      <c r="J218" s="1192"/>
      <c r="K218" s="1192"/>
      <c r="L218" s="1192"/>
      <c r="M218" s="1192"/>
      <c r="N218" s="1206"/>
      <c r="O218" s="1192"/>
      <c r="P218" s="1206"/>
      <c r="Q218" s="1192"/>
      <c r="R218" s="1192"/>
      <c r="S218" s="1192"/>
      <c r="T218" s="1212"/>
      <c r="U218" s="1212"/>
      <c r="V218" s="1212"/>
      <c r="W218" s="1212"/>
      <c r="X218" s="1214"/>
      <c r="Y218" s="1214"/>
      <c r="Z218" s="1214"/>
      <c r="AA218" s="1212"/>
      <c r="AB218" s="1212"/>
      <c r="AC218" s="1212"/>
      <c r="AD218" s="1212"/>
      <c r="AE218" s="1212"/>
      <c r="AF218" s="1212"/>
      <c r="AG218" s="1212"/>
      <c r="AH218" s="1212"/>
      <c r="AI218" s="1212"/>
      <c r="AJ218" s="1212"/>
      <c r="AK218" s="1212"/>
      <c r="AL218" s="1212"/>
      <c r="AM218" s="1212"/>
      <c r="AN218" s="1212"/>
      <c r="AO218" s="1212"/>
      <c r="AP218" s="1212"/>
      <c r="AQ218" s="1212"/>
      <c r="AR218" s="1212"/>
      <c r="AS218" s="1212"/>
      <c r="AT218" s="1212"/>
      <c r="AU218" s="1212"/>
      <c r="AV218" s="1212"/>
      <c r="AW218" s="1212"/>
      <c r="AX218" s="1212"/>
      <c r="AY218" s="1212"/>
      <c r="AZ218" s="1212"/>
      <c r="BA218" s="1212"/>
      <c r="BB218" s="1212"/>
      <c r="BC218" s="1212"/>
      <c r="BD218" s="1212"/>
      <c r="BE218" s="1212"/>
      <c r="BF218" s="1212"/>
      <c r="BG218" s="1212"/>
      <c r="BH218" s="1212"/>
      <c r="BI218" s="1212"/>
      <c r="BJ218" s="1212"/>
      <c r="BK218" s="1212"/>
      <c r="BL218" s="1212"/>
      <c r="BM218" s="1212"/>
      <c r="BN218" s="1212"/>
      <c r="BO218" s="1212"/>
      <c r="BP218" s="1212"/>
      <c r="BQ218" s="1212"/>
      <c r="BR218" s="1212"/>
      <c r="BS218" s="1212"/>
      <c r="BT218" s="1212"/>
      <c r="BU218" s="1212"/>
      <c r="BV218" s="1212"/>
      <c r="BW218" s="1212"/>
      <c r="BX218" s="1212"/>
      <c r="BY218" s="1212"/>
      <c r="BZ218" s="1212"/>
      <c r="CA218" s="1212"/>
      <c r="CB218" s="1212"/>
      <c r="CC218" s="1212"/>
      <c r="CD218" s="1212"/>
      <c r="CE218" s="1212"/>
      <c r="CF218" s="1212"/>
      <c r="CG218" s="1212"/>
      <c r="CH218" s="1212"/>
    </row>
    <row r="219" spans="1:86" s="1215" customFormat="1" x14ac:dyDescent="0.2">
      <c r="A219" s="1211"/>
      <c r="B219" s="1192"/>
      <c r="C219" s="1192"/>
      <c r="D219" s="1192"/>
      <c r="E219" s="1192"/>
      <c r="F219" s="1192"/>
      <c r="G219" s="1192"/>
      <c r="H219" s="1192"/>
      <c r="I219" s="1192"/>
      <c r="J219" s="1192"/>
      <c r="K219" s="1192"/>
      <c r="L219" s="1192"/>
      <c r="M219" s="1192"/>
      <c r="N219" s="1206"/>
      <c r="O219" s="1192"/>
      <c r="P219" s="1206"/>
      <c r="Q219" s="1192"/>
      <c r="R219" s="1192"/>
      <c r="S219" s="1192"/>
      <c r="T219" s="1212"/>
      <c r="U219" s="1212"/>
      <c r="V219" s="1212"/>
      <c r="W219" s="1212"/>
      <c r="X219" s="1214"/>
      <c r="Y219" s="1214"/>
      <c r="Z219" s="1214"/>
      <c r="AA219" s="1212"/>
      <c r="AB219" s="1212"/>
      <c r="AC219" s="1212"/>
      <c r="AD219" s="1212"/>
      <c r="AE219" s="1212"/>
      <c r="AF219" s="1212"/>
      <c r="AG219" s="1212"/>
      <c r="AH219" s="1212"/>
      <c r="AI219" s="1212"/>
      <c r="AJ219" s="1212"/>
      <c r="AK219" s="1212"/>
      <c r="AL219" s="1212"/>
      <c r="AM219" s="1212"/>
      <c r="AN219" s="1212"/>
      <c r="AO219" s="1212"/>
      <c r="AP219" s="1212"/>
      <c r="AQ219" s="1212"/>
      <c r="AR219" s="1212"/>
      <c r="AS219" s="1212"/>
      <c r="AT219" s="1212"/>
      <c r="AU219" s="1212"/>
      <c r="AV219" s="1212"/>
      <c r="AW219" s="1212"/>
      <c r="AX219" s="1212"/>
      <c r="AY219" s="1212"/>
      <c r="AZ219" s="1212"/>
      <c r="BA219" s="1212"/>
      <c r="BB219" s="1212"/>
      <c r="BC219" s="1212"/>
      <c r="BD219" s="1212"/>
      <c r="BE219" s="1212"/>
      <c r="BF219" s="1212"/>
      <c r="BG219" s="1212"/>
      <c r="BH219" s="1212"/>
      <c r="BI219" s="1212"/>
      <c r="BJ219" s="1212"/>
      <c r="BK219" s="1212"/>
      <c r="BL219" s="1212"/>
      <c r="BM219" s="1212"/>
      <c r="BN219" s="1212"/>
      <c r="BO219" s="1212"/>
      <c r="BP219" s="1212"/>
      <c r="BQ219" s="1212"/>
      <c r="BR219" s="1212"/>
      <c r="BS219" s="1212"/>
      <c r="BT219" s="1212"/>
      <c r="BU219" s="1212"/>
      <c r="BV219" s="1212"/>
      <c r="BW219" s="1212"/>
      <c r="BX219" s="1212"/>
      <c r="BY219" s="1212"/>
      <c r="BZ219" s="1212"/>
      <c r="CA219" s="1212"/>
      <c r="CB219" s="1212"/>
      <c r="CC219" s="1212"/>
      <c r="CD219" s="1212"/>
      <c r="CE219" s="1212"/>
      <c r="CF219" s="1212"/>
      <c r="CG219" s="1212"/>
      <c r="CH219" s="1212"/>
    </row>
    <row r="220" spans="1:86" s="1215" customFormat="1" hidden="1" x14ac:dyDescent="0.2">
      <c r="A220" s="1384">
        <f>SUM(A7:I19)+SUM(A69:B71)+SUM(A80:I105)</f>
        <v>0</v>
      </c>
      <c r="B220" s="1192" t="s">
        <v>131</v>
      </c>
      <c r="C220" s="1192"/>
      <c r="D220" s="1192"/>
      <c r="E220" s="1192"/>
      <c r="F220" s="1192"/>
      <c r="G220" s="1192"/>
      <c r="H220" s="1192"/>
      <c r="I220" s="1192"/>
      <c r="J220" s="1192"/>
      <c r="K220" s="1192"/>
      <c r="L220" s="1192"/>
      <c r="M220" s="1192"/>
      <c r="N220" s="1206"/>
      <c r="O220" s="1192"/>
      <c r="P220" s="1206"/>
      <c r="Q220" s="1192"/>
      <c r="R220" s="1192"/>
      <c r="S220" s="1192"/>
      <c r="T220" s="1212"/>
      <c r="U220" s="1212"/>
      <c r="V220" s="1212"/>
      <c r="W220" s="1212"/>
      <c r="X220" s="1214"/>
      <c r="Y220" s="1214"/>
      <c r="Z220" s="1214"/>
      <c r="AA220" s="1212"/>
      <c r="AB220" s="1212"/>
      <c r="AC220" s="1212"/>
      <c r="AD220" s="1212"/>
      <c r="AE220" s="1212"/>
      <c r="AF220" s="1212"/>
      <c r="AG220" s="1212"/>
      <c r="AH220" s="1212"/>
      <c r="AI220" s="1212"/>
      <c r="AJ220" s="1212"/>
      <c r="AK220" s="1212"/>
      <c r="AL220" s="1212"/>
      <c r="AM220" s="1212"/>
      <c r="AN220" s="1212"/>
      <c r="AO220" s="1212"/>
      <c r="AP220" s="1212"/>
      <c r="AQ220" s="1212"/>
      <c r="AR220" s="1212"/>
      <c r="AS220" s="1212"/>
      <c r="AT220" s="1212"/>
      <c r="AU220" s="1212"/>
      <c r="AV220" s="1212"/>
      <c r="AW220" s="1212"/>
      <c r="AX220" s="1212"/>
      <c r="AY220" s="1212"/>
      <c r="AZ220" s="1212"/>
      <c r="BA220" s="1212"/>
      <c r="BB220" s="1212"/>
      <c r="BC220" s="1212"/>
      <c r="BD220" s="1385">
        <v>0</v>
      </c>
      <c r="BE220" s="1212"/>
      <c r="BF220" s="1212"/>
      <c r="BG220" s="1212"/>
      <c r="BH220" s="1212"/>
      <c r="BI220" s="1212"/>
      <c r="BJ220" s="1212"/>
      <c r="BK220" s="1212"/>
      <c r="BL220" s="1212"/>
      <c r="BM220" s="1212"/>
      <c r="BN220" s="1212"/>
      <c r="BO220" s="1212"/>
      <c r="BP220" s="1212"/>
      <c r="BQ220" s="1212"/>
      <c r="BR220" s="1212"/>
      <c r="BS220" s="1212"/>
      <c r="BT220" s="1212"/>
      <c r="BU220" s="1212"/>
      <c r="BV220" s="1212"/>
      <c r="BW220" s="1212"/>
      <c r="BX220" s="1212"/>
      <c r="BY220" s="1212"/>
      <c r="BZ220" s="1212"/>
      <c r="CA220" s="1212"/>
      <c r="CB220" s="1212"/>
      <c r="CC220" s="1212"/>
      <c r="CD220" s="1212"/>
      <c r="CE220" s="1212"/>
      <c r="CF220" s="1212"/>
      <c r="CG220" s="1212"/>
      <c r="CH220" s="1212"/>
    </row>
    <row r="221" spans="1:86" s="1215" customFormat="1" hidden="1" x14ac:dyDescent="0.2">
      <c r="A221" s="1384">
        <f>SUM(A21:H67)+SUM(A73:L78)</f>
        <v>0</v>
      </c>
      <c r="B221" s="1192" t="s">
        <v>132</v>
      </c>
      <c r="C221" s="1192"/>
      <c r="D221" s="1192"/>
      <c r="E221" s="1192"/>
      <c r="F221" s="1192"/>
      <c r="G221" s="1192"/>
      <c r="H221" s="1192"/>
      <c r="I221" s="1192"/>
      <c r="J221" s="1192"/>
      <c r="K221" s="1192"/>
      <c r="L221" s="1192"/>
      <c r="M221" s="1192"/>
      <c r="N221" s="1206"/>
      <c r="O221" s="1192"/>
      <c r="P221" s="1206"/>
      <c r="Q221" s="1192"/>
      <c r="R221" s="1192"/>
      <c r="S221" s="1192"/>
      <c r="T221" s="1212"/>
      <c r="U221" s="1212"/>
      <c r="V221" s="1212"/>
      <c r="W221" s="1212"/>
      <c r="X221" s="1214"/>
      <c r="Y221" s="1214"/>
      <c r="Z221" s="1214"/>
      <c r="AA221" s="1212"/>
      <c r="AB221" s="1212"/>
      <c r="AC221" s="1212"/>
      <c r="AD221" s="1212"/>
      <c r="AE221" s="1212"/>
      <c r="AF221" s="1212"/>
      <c r="AG221" s="1212"/>
      <c r="AH221" s="1212"/>
      <c r="AI221" s="1212"/>
      <c r="AJ221" s="1212"/>
      <c r="AK221" s="1212"/>
      <c r="AL221" s="1212"/>
      <c r="AM221" s="1212"/>
      <c r="AN221" s="1212"/>
      <c r="AO221" s="1212"/>
      <c r="AP221" s="1212"/>
      <c r="AQ221" s="1212"/>
      <c r="AR221" s="1212"/>
      <c r="AS221" s="1212"/>
      <c r="AT221" s="1212"/>
      <c r="AU221" s="1212"/>
      <c r="AV221" s="1212"/>
      <c r="AW221" s="1212"/>
      <c r="AX221" s="1212"/>
      <c r="AY221" s="1212"/>
      <c r="AZ221" s="1212"/>
      <c r="BA221" s="1212"/>
      <c r="BB221" s="1212"/>
      <c r="BC221" s="1212"/>
      <c r="BD221" s="1385">
        <v>0</v>
      </c>
      <c r="BE221" s="1212"/>
      <c r="BF221" s="1212"/>
      <c r="BG221" s="1212"/>
      <c r="BH221" s="1212"/>
      <c r="BI221" s="1212"/>
      <c r="BJ221" s="1212"/>
      <c r="BK221" s="1212"/>
      <c r="BL221" s="1212"/>
      <c r="BM221" s="1212"/>
      <c r="BN221" s="1212"/>
      <c r="BO221" s="1212"/>
      <c r="BP221" s="1212"/>
      <c r="BQ221" s="1212"/>
      <c r="BR221" s="1212"/>
      <c r="BS221" s="1212"/>
      <c r="BT221" s="1212"/>
      <c r="BU221" s="1212"/>
      <c r="BV221" s="1212"/>
      <c r="BW221" s="1212"/>
      <c r="BX221" s="1212"/>
      <c r="BY221" s="1212"/>
      <c r="BZ221" s="1212"/>
      <c r="CA221" s="1212"/>
      <c r="CB221" s="1212"/>
      <c r="CC221" s="1212"/>
      <c r="CD221" s="1212"/>
      <c r="CE221" s="1212"/>
      <c r="CF221" s="1212"/>
      <c r="CG221" s="1212"/>
      <c r="CH221" s="1212"/>
    </row>
    <row r="222" spans="1:86" s="1215" customFormat="1" x14ac:dyDescent="0.2">
      <c r="A222" s="1211"/>
      <c r="B222" s="1192"/>
      <c r="C222" s="1192"/>
      <c r="D222" s="1192"/>
      <c r="E222" s="1192"/>
      <c r="F222" s="1192"/>
      <c r="G222" s="1192"/>
      <c r="H222" s="1192"/>
      <c r="I222" s="1192"/>
      <c r="J222" s="1192"/>
      <c r="K222" s="1192"/>
      <c r="L222" s="1192"/>
      <c r="M222" s="1192"/>
      <c r="N222" s="1206"/>
      <c r="O222" s="1192"/>
      <c r="P222" s="1206"/>
      <c r="Q222" s="1192"/>
      <c r="R222" s="1192"/>
      <c r="S222" s="1192"/>
      <c r="T222" s="1212"/>
      <c r="U222" s="1212"/>
      <c r="V222" s="1212"/>
      <c r="W222" s="1212"/>
      <c r="X222" s="1214"/>
      <c r="Y222" s="1214"/>
      <c r="Z222" s="1214"/>
      <c r="AA222" s="1212"/>
      <c r="AB222" s="1212"/>
      <c r="AC222" s="1212"/>
      <c r="AD222" s="1212"/>
      <c r="AE222" s="1212"/>
      <c r="AF222" s="1212"/>
      <c r="AG222" s="1212"/>
      <c r="AH222" s="1212"/>
      <c r="AI222" s="1212"/>
      <c r="AJ222" s="1212"/>
      <c r="AK222" s="1212"/>
      <c r="AL222" s="1212"/>
      <c r="AM222" s="1212"/>
      <c r="AN222" s="1212"/>
      <c r="AO222" s="1212"/>
      <c r="AP222" s="1212"/>
      <c r="AQ222" s="1212"/>
      <c r="AR222" s="1212"/>
      <c r="AS222" s="1212"/>
      <c r="AT222" s="1212"/>
      <c r="AU222" s="1212"/>
      <c r="AV222" s="1212"/>
      <c r="AW222" s="1212"/>
      <c r="AX222" s="1212"/>
      <c r="AY222" s="1212"/>
      <c r="AZ222" s="1212"/>
      <c r="BA222" s="1212"/>
      <c r="BB222" s="1212"/>
      <c r="BC222" s="1212"/>
      <c r="BD222" s="1212"/>
      <c r="BE222" s="1212"/>
      <c r="BF222" s="1212"/>
      <c r="BG222" s="1212"/>
      <c r="BH222" s="1212"/>
      <c r="BI222" s="1212"/>
      <c r="BJ222" s="1212"/>
      <c r="BK222" s="1212"/>
      <c r="BL222" s="1212"/>
      <c r="BM222" s="1212"/>
      <c r="BN222" s="1212"/>
      <c r="BO222" s="1212"/>
      <c r="BP222" s="1212"/>
      <c r="BQ222" s="1212"/>
      <c r="BR222" s="1212"/>
      <c r="BS222" s="1212"/>
      <c r="BT222" s="1212"/>
      <c r="BU222" s="1212"/>
      <c r="BV222" s="1212"/>
      <c r="BW222" s="1212"/>
      <c r="BX222" s="1212"/>
      <c r="BY222" s="1212"/>
      <c r="BZ222" s="1212"/>
      <c r="CA222" s="1212"/>
      <c r="CB222" s="1212"/>
      <c r="CC222" s="1212"/>
      <c r="CD222" s="1212"/>
      <c r="CE222" s="1212"/>
      <c r="CF222" s="1212"/>
      <c r="CG222" s="1212"/>
      <c r="CH222" s="1212"/>
    </row>
    <row r="223" spans="1:86" s="1215" customFormat="1" x14ac:dyDescent="0.2">
      <c r="A223" s="1211"/>
      <c r="B223" s="1192"/>
      <c r="C223" s="1192"/>
      <c r="D223" s="1192"/>
      <c r="E223" s="1192"/>
      <c r="F223" s="1192"/>
      <c r="G223" s="1192"/>
      <c r="H223" s="1192"/>
      <c r="I223" s="1192"/>
      <c r="J223" s="1192"/>
      <c r="K223" s="1192"/>
      <c r="L223" s="1192"/>
      <c r="M223" s="1192"/>
      <c r="N223" s="1206"/>
      <c r="O223" s="1192"/>
      <c r="P223" s="1206"/>
      <c r="Q223" s="1192"/>
      <c r="R223" s="1192"/>
      <c r="S223" s="1192"/>
      <c r="T223" s="1212"/>
      <c r="U223" s="1212"/>
      <c r="V223" s="1212"/>
      <c r="W223" s="1212"/>
      <c r="X223" s="1214"/>
      <c r="Y223" s="1214"/>
      <c r="Z223" s="1214"/>
      <c r="AA223" s="1212"/>
      <c r="AB223" s="1212"/>
      <c r="AC223" s="1212"/>
      <c r="AD223" s="1212"/>
      <c r="AE223" s="1212"/>
      <c r="AF223" s="1212"/>
      <c r="AG223" s="1212"/>
      <c r="AH223" s="1212"/>
      <c r="AI223" s="1212"/>
      <c r="AJ223" s="1212"/>
      <c r="AK223" s="1212"/>
      <c r="AL223" s="1212"/>
      <c r="AM223" s="1212"/>
      <c r="AN223" s="1212"/>
      <c r="AO223" s="1212"/>
      <c r="AP223" s="1212"/>
      <c r="AQ223" s="1212"/>
      <c r="AR223" s="1212"/>
      <c r="AS223" s="1212"/>
      <c r="AT223" s="1212"/>
      <c r="AU223" s="1212"/>
      <c r="AV223" s="1212"/>
      <c r="AW223" s="1212"/>
      <c r="AX223" s="1212"/>
      <c r="AY223" s="1212"/>
      <c r="AZ223" s="1212"/>
      <c r="BA223" s="1212"/>
      <c r="BB223" s="1212"/>
      <c r="BC223" s="1212"/>
      <c r="BD223" s="1212"/>
      <c r="BE223" s="1212"/>
      <c r="BF223" s="1212"/>
      <c r="BG223" s="1212"/>
      <c r="BH223" s="1212"/>
      <c r="BI223" s="1212"/>
      <c r="BJ223" s="1212"/>
      <c r="BK223" s="1212"/>
      <c r="BL223" s="1212"/>
      <c r="BM223" s="1212"/>
      <c r="BN223" s="1212"/>
      <c r="BO223" s="1212"/>
      <c r="BP223" s="1212"/>
      <c r="BQ223" s="1212"/>
      <c r="BR223" s="1212"/>
      <c r="BS223" s="1212"/>
      <c r="BT223" s="1212"/>
      <c r="BU223" s="1212"/>
      <c r="BV223" s="1212"/>
      <c r="BW223" s="1212"/>
      <c r="BX223" s="1212"/>
      <c r="BY223" s="1212"/>
      <c r="BZ223" s="1212"/>
      <c r="CA223" s="1212"/>
      <c r="CB223" s="1212"/>
      <c r="CC223" s="1212"/>
      <c r="CD223" s="1212"/>
      <c r="CE223" s="1212"/>
      <c r="CF223" s="1212"/>
      <c r="CG223" s="1212"/>
      <c r="CH223" s="1212"/>
    </row>
    <row r="224" spans="1:86" s="1215" customFormat="1" x14ac:dyDescent="0.2">
      <c r="A224" s="1211"/>
      <c r="B224" s="1192"/>
      <c r="C224" s="1192"/>
      <c r="D224" s="1192"/>
      <c r="E224" s="1192"/>
      <c r="F224" s="1192"/>
      <c r="G224" s="1192"/>
      <c r="H224" s="1192"/>
      <c r="I224" s="1192"/>
      <c r="J224" s="1192"/>
      <c r="K224" s="1192"/>
      <c r="L224" s="1192"/>
      <c r="M224" s="1192"/>
      <c r="N224" s="1206"/>
      <c r="O224" s="1192"/>
      <c r="P224" s="1206"/>
      <c r="Q224" s="1192"/>
      <c r="R224" s="1192"/>
      <c r="S224" s="1192"/>
      <c r="T224" s="1212"/>
      <c r="U224" s="1212"/>
      <c r="V224" s="1212"/>
      <c r="W224" s="1212"/>
      <c r="X224" s="1214"/>
      <c r="Y224" s="1214"/>
      <c r="Z224" s="1214"/>
      <c r="AA224" s="1212"/>
      <c r="AB224" s="1212"/>
      <c r="AC224" s="1212"/>
      <c r="AD224" s="1212"/>
      <c r="AE224" s="1212"/>
      <c r="AF224" s="1212"/>
      <c r="AG224" s="1212"/>
      <c r="AH224" s="1212"/>
      <c r="AI224" s="1212"/>
      <c r="AJ224" s="1212"/>
      <c r="AK224" s="1212"/>
      <c r="AL224" s="1212"/>
      <c r="AM224" s="1212"/>
      <c r="AN224" s="1212"/>
      <c r="AO224" s="1212"/>
      <c r="AP224" s="1212"/>
      <c r="AQ224" s="1212"/>
      <c r="AR224" s="1212"/>
      <c r="AS224" s="1212"/>
      <c r="AT224" s="1212"/>
      <c r="AU224" s="1212"/>
      <c r="AV224" s="1212"/>
      <c r="AW224" s="1212"/>
      <c r="AX224" s="1212"/>
      <c r="AY224" s="1212"/>
      <c r="AZ224" s="1212"/>
      <c r="BA224" s="1212"/>
      <c r="BB224" s="1212"/>
      <c r="BC224" s="1212"/>
      <c r="BD224" s="1212"/>
      <c r="BE224" s="1212"/>
      <c r="BF224" s="1212"/>
      <c r="BG224" s="1212"/>
      <c r="BH224" s="1212"/>
      <c r="BI224" s="1212"/>
      <c r="BJ224" s="1212"/>
      <c r="BK224" s="1212"/>
      <c r="BL224" s="1212"/>
      <c r="BM224" s="1212"/>
      <c r="BN224" s="1212"/>
      <c r="BO224" s="1212"/>
      <c r="BP224" s="1212"/>
      <c r="BQ224" s="1212"/>
      <c r="BR224" s="1212"/>
      <c r="BS224" s="1212"/>
      <c r="BT224" s="1212"/>
      <c r="BU224" s="1212"/>
      <c r="BV224" s="1212"/>
      <c r="BW224" s="1212"/>
      <c r="BX224" s="1212"/>
      <c r="BY224" s="1212"/>
      <c r="BZ224" s="1212"/>
      <c r="CA224" s="1212"/>
      <c r="CB224" s="1212"/>
      <c r="CC224" s="1212"/>
      <c r="CD224" s="1212"/>
      <c r="CE224" s="1212"/>
      <c r="CF224" s="1212"/>
      <c r="CG224" s="1212"/>
      <c r="CH224" s="1212"/>
    </row>
    <row r="225" spans="1:86" s="1215" customFormat="1" x14ac:dyDescent="0.2">
      <c r="A225" s="1211"/>
      <c r="B225" s="1192"/>
      <c r="C225" s="1192"/>
      <c r="D225" s="1192"/>
      <c r="E225" s="1192"/>
      <c r="F225" s="1192"/>
      <c r="G225" s="1192"/>
      <c r="H225" s="1192"/>
      <c r="I225" s="1192"/>
      <c r="J225" s="1192"/>
      <c r="K225" s="1192"/>
      <c r="L225" s="1192"/>
      <c r="M225" s="1192"/>
      <c r="N225" s="1206"/>
      <c r="O225" s="1192"/>
      <c r="P225" s="1206"/>
      <c r="Q225" s="1192"/>
      <c r="R225" s="1192"/>
      <c r="S225" s="1192"/>
      <c r="T225" s="1212"/>
      <c r="U225" s="1212"/>
      <c r="V225" s="1212"/>
      <c r="W225" s="1212"/>
      <c r="X225" s="1214"/>
      <c r="Y225" s="1214"/>
      <c r="Z225" s="1214"/>
      <c r="AA225" s="1212"/>
      <c r="AB225" s="1212"/>
      <c r="AC225" s="1212"/>
      <c r="AD225" s="1212"/>
      <c r="AE225" s="1212"/>
      <c r="AF225" s="1212"/>
      <c r="AG225" s="1212"/>
      <c r="AH225" s="1212"/>
      <c r="AI225" s="1212"/>
      <c r="AJ225" s="1212"/>
      <c r="AK225" s="1212"/>
      <c r="AL225" s="1212"/>
      <c r="AM225" s="1212"/>
      <c r="AN225" s="1212"/>
      <c r="AO225" s="1212"/>
      <c r="AP225" s="1212"/>
      <c r="AQ225" s="1212"/>
      <c r="AR225" s="1212"/>
      <c r="AS225" s="1212"/>
      <c r="AT225" s="1212"/>
      <c r="AU225" s="1212"/>
      <c r="AV225" s="1212"/>
      <c r="AW225" s="1212"/>
      <c r="AX225" s="1212"/>
      <c r="AY225" s="1212"/>
      <c r="AZ225" s="1212"/>
      <c r="BA225" s="1212"/>
      <c r="BB225" s="1212"/>
      <c r="BC225" s="1212"/>
      <c r="BD225" s="1212"/>
      <c r="BE225" s="1212"/>
      <c r="BF225" s="1212"/>
      <c r="BG225" s="1212"/>
      <c r="BH225" s="1212"/>
      <c r="BI225" s="1212"/>
      <c r="BJ225" s="1212"/>
      <c r="BK225" s="1212"/>
      <c r="BL225" s="1212"/>
      <c r="BM225" s="1212"/>
      <c r="BN225" s="1212"/>
      <c r="BO225" s="1212"/>
      <c r="BP225" s="1212"/>
      <c r="BQ225" s="1212"/>
      <c r="BR225" s="1212"/>
      <c r="BS225" s="1212"/>
      <c r="BT225" s="1212"/>
      <c r="BU225" s="1212"/>
      <c r="BV225" s="1212"/>
      <c r="BW225" s="1212"/>
      <c r="BX225" s="1212"/>
      <c r="BY225" s="1212"/>
      <c r="BZ225" s="1212"/>
      <c r="CA225" s="1212"/>
      <c r="CB225" s="1212"/>
      <c r="CC225" s="1212"/>
      <c r="CD225" s="1212"/>
      <c r="CE225" s="1212"/>
      <c r="CF225" s="1212"/>
      <c r="CG225" s="1212"/>
      <c r="CH225" s="1212"/>
    </row>
    <row r="226" spans="1:86" s="1215" customFormat="1" x14ac:dyDescent="0.2">
      <c r="A226" s="1211"/>
      <c r="B226" s="1192"/>
      <c r="C226" s="1192"/>
      <c r="D226" s="1192"/>
      <c r="E226" s="1192"/>
      <c r="F226" s="1192"/>
      <c r="G226" s="1192"/>
      <c r="H226" s="1192"/>
      <c r="I226" s="1192"/>
      <c r="J226" s="1192"/>
      <c r="K226" s="1192"/>
      <c r="L226" s="1192"/>
      <c r="M226" s="1192"/>
      <c r="N226" s="1206"/>
      <c r="O226" s="1192"/>
      <c r="P226" s="1206"/>
      <c r="Q226" s="1192"/>
      <c r="R226" s="1192"/>
      <c r="S226" s="1192"/>
      <c r="T226" s="1212"/>
      <c r="U226" s="1212"/>
      <c r="V226" s="1212"/>
      <c r="W226" s="1212"/>
      <c r="X226" s="1214"/>
      <c r="Y226" s="1214"/>
      <c r="Z226" s="1214"/>
      <c r="AA226" s="1212"/>
      <c r="AB226" s="1212"/>
      <c r="AC226" s="1212"/>
      <c r="AD226" s="1212"/>
      <c r="AE226" s="1212"/>
      <c r="AF226" s="1212"/>
      <c r="AG226" s="1212"/>
      <c r="AH226" s="1212"/>
      <c r="AI226" s="1212"/>
      <c r="AJ226" s="1212"/>
      <c r="AK226" s="1212"/>
      <c r="AL226" s="1212"/>
      <c r="AM226" s="1212"/>
      <c r="AN226" s="1212"/>
      <c r="AO226" s="1212"/>
      <c r="AP226" s="1212"/>
      <c r="AQ226" s="1212"/>
      <c r="AR226" s="1212"/>
      <c r="AS226" s="1212"/>
      <c r="AT226" s="1212"/>
      <c r="AU226" s="1212"/>
      <c r="AV226" s="1212"/>
      <c r="AW226" s="1212"/>
      <c r="AX226" s="1212"/>
      <c r="AY226" s="1212"/>
      <c r="AZ226" s="1212"/>
      <c r="BA226" s="1212"/>
      <c r="BB226" s="1212"/>
      <c r="BC226" s="1212"/>
      <c r="BD226" s="1212"/>
      <c r="BE226" s="1212"/>
      <c r="BF226" s="1212"/>
      <c r="BG226" s="1212"/>
      <c r="BH226" s="1212"/>
      <c r="BI226" s="1212"/>
      <c r="BJ226" s="1212"/>
      <c r="BK226" s="1212"/>
      <c r="BL226" s="1212"/>
      <c r="BM226" s="1212"/>
      <c r="BN226" s="1212"/>
      <c r="BO226" s="1212"/>
      <c r="BP226" s="1212"/>
      <c r="BQ226" s="1212"/>
      <c r="BR226" s="1212"/>
      <c r="BS226" s="1212"/>
      <c r="BT226" s="1212"/>
      <c r="BU226" s="1212"/>
      <c r="BV226" s="1212"/>
      <c r="BW226" s="1212"/>
      <c r="BX226" s="1212"/>
      <c r="BY226" s="1212"/>
      <c r="BZ226" s="1212"/>
      <c r="CA226" s="1212"/>
      <c r="CB226" s="1212"/>
      <c r="CC226" s="1212"/>
      <c r="CD226" s="1212"/>
      <c r="CE226" s="1212"/>
      <c r="CF226" s="1212"/>
      <c r="CG226" s="1212"/>
      <c r="CH226" s="1212"/>
    </row>
    <row r="227" spans="1:86" s="1215" customFormat="1" x14ac:dyDescent="0.2">
      <c r="A227" s="1211"/>
      <c r="B227" s="1192"/>
      <c r="C227" s="1192"/>
      <c r="D227" s="1192"/>
      <c r="E227" s="1192"/>
      <c r="F227" s="1192"/>
      <c r="G227" s="1192"/>
      <c r="H227" s="1192"/>
      <c r="I227" s="1192"/>
      <c r="J227" s="1192"/>
      <c r="K227" s="1192"/>
      <c r="L227" s="1192"/>
      <c r="M227" s="1192"/>
      <c r="N227" s="1206"/>
      <c r="O227" s="1192"/>
      <c r="P227" s="1206"/>
      <c r="Q227" s="1192"/>
      <c r="R227" s="1192"/>
      <c r="S227" s="1192"/>
      <c r="T227" s="1212"/>
      <c r="U227" s="1212"/>
      <c r="V227" s="1212"/>
      <c r="W227" s="1212"/>
      <c r="X227" s="1214"/>
      <c r="Y227" s="1214"/>
      <c r="Z227" s="1214"/>
      <c r="AA227" s="1212"/>
      <c r="AB227" s="1212"/>
      <c r="AC227" s="1212"/>
      <c r="AD227" s="1212"/>
      <c r="AE227" s="1212"/>
      <c r="AF227" s="1212"/>
      <c r="AG227" s="1212"/>
      <c r="AH227" s="1212"/>
      <c r="AI227" s="1212"/>
      <c r="AJ227" s="1212"/>
      <c r="AK227" s="1212"/>
      <c r="AL227" s="1212"/>
      <c r="AM227" s="1212"/>
      <c r="AN227" s="1212"/>
      <c r="AO227" s="1212"/>
      <c r="AP227" s="1212"/>
      <c r="AQ227" s="1212"/>
      <c r="AR227" s="1212"/>
      <c r="AS227" s="1212"/>
      <c r="AT227" s="1212"/>
      <c r="AU227" s="1212"/>
      <c r="AV227" s="1212"/>
      <c r="AW227" s="1212"/>
      <c r="AX227" s="1212"/>
      <c r="AY227" s="1212"/>
      <c r="AZ227" s="1212"/>
      <c r="BA227" s="1212"/>
      <c r="BB227" s="1212"/>
      <c r="BC227" s="1212"/>
      <c r="BD227" s="1212"/>
      <c r="BE227" s="1212"/>
      <c r="BF227" s="1212"/>
      <c r="BG227" s="1212"/>
      <c r="BH227" s="1212"/>
      <c r="BI227" s="1212"/>
      <c r="BJ227" s="1212"/>
      <c r="BK227" s="1212"/>
      <c r="BL227" s="1212"/>
      <c r="BM227" s="1212"/>
      <c r="BN227" s="1212"/>
      <c r="BO227" s="1212"/>
      <c r="BP227" s="1212"/>
      <c r="BQ227" s="1212"/>
      <c r="BR227" s="1212"/>
      <c r="BS227" s="1212"/>
      <c r="BT227" s="1212"/>
      <c r="BU227" s="1212"/>
      <c r="BV227" s="1212"/>
      <c r="BW227" s="1212"/>
      <c r="BX227" s="1212"/>
      <c r="BY227" s="1212"/>
      <c r="BZ227" s="1212"/>
      <c r="CA227" s="1212"/>
      <c r="CB227" s="1212"/>
      <c r="CC227" s="1212"/>
      <c r="CD227" s="1212"/>
      <c r="CE227" s="1212"/>
      <c r="CF227" s="1212"/>
      <c r="CG227" s="1212"/>
      <c r="CH227" s="1212"/>
    </row>
    <row r="228" spans="1:86" s="1215" customFormat="1" x14ac:dyDescent="0.2">
      <c r="A228" s="1211"/>
      <c r="B228" s="1192"/>
      <c r="C228" s="1192"/>
      <c r="D228" s="1192"/>
      <c r="E228" s="1192"/>
      <c r="F228" s="1192"/>
      <c r="G228" s="1192"/>
      <c r="H228" s="1192"/>
      <c r="I228" s="1192"/>
      <c r="J228" s="1192"/>
      <c r="K228" s="1192"/>
      <c r="L228" s="1192"/>
      <c r="M228" s="1192"/>
      <c r="N228" s="1206"/>
      <c r="O228" s="1192"/>
      <c r="P228" s="1206"/>
      <c r="Q228" s="1192"/>
      <c r="R228" s="1192"/>
      <c r="S228" s="1192"/>
      <c r="T228" s="1212"/>
      <c r="U228" s="1212"/>
      <c r="V228" s="1212"/>
      <c r="W228" s="1212"/>
      <c r="X228" s="1214"/>
      <c r="Y228" s="1214"/>
      <c r="Z228" s="1214"/>
      <c r="AA228" s="1212"/>
      <c r="AB228" s="1212"/>
      <c r="AC228" s="1212"/>
      <c r="AD228" s="1212"/>
      <c r="AE228" s="1212"/>
      <c r="AF228" s="1212"/>
      <c r="AG228" s="1212"/>
      <c r="AH228" s="1212"/>
      <c r="AI228" s="1212"/>
      <c r="AJ228" s="1212"/>
      <c r="AK228" s="1212"/>
      <c r="AL228" s="1212"/>
      <c r="AM228" s="1212"/>
      <c r="AN228" s="1212"/>
      <c r="AO228" s="1212"/>
      <c r="AP228" s="1212"/>
      <c r="AQ228" s="1212"/>
      <c r="AR228" s="1212"/>
      <c r="AS228" s="1212"/>
      <c r="AT228" s="1212"/>
      <c r="AU228" s="1212"/>
      <c r="AV228" s="1212"/>
      <c r="AW228" s="1212"/>
      <c r="AX228" s="1212"/>
      <c r="AY228" s="1212"/>
      <c r="AZ228" s="1212"/>
      <c r="BA228" s="1212"/>
      <c r="BB228" s="1212"/>
      <c r="BC228" s="1212"/>
      <c r="BD228" s="1212"/>
      <c r="BE228" s="1212"/>
      <c r="BF228" s="1212"/>
      <c r="BG228" s="1212"/>
      <c r="BH228" s="1212"/>
      <c r="BI228" s="1212"/>
      <c r="BJ228" s="1212"/>
      <c r="BK228" s="1212"/>
      <c r="BL228" s="1212"/>
      <c r="BM228" s="1212"/>
      <c r="BN228" s="1212"/>
      <c r="BO228" s="1212"/>
      <c r="BP228" s="1212"/>
      <c r="BQ228" s="1212"/>
      <c r="BR228" s="1212"/>
      <c r="BS228" s="1212"/>
      <c r="BT228" s="1212"/>
      <c r="BU228" s="1212"/>
      <c r="BV228" s="1212"/>
      <c r="BW228" s="1212"/>
      <c r="BX228" s="1212"/>
      <c r="BY228" s="1212"/>
      <c r="BZ228" s="1212"/>
      <c r="CA228" s="1212"/>
      <c r="CB228" s="1212"/>
      <c r="CC228" s="1212"/>
      <c r="CD228" s="1212"/>
      <c r="CE228" s="1212"/>
      <c r="CF228" s="1212"/>
      <c r="CG228" s="1212"/>
      <c r="CH228" s="1212"/>
    </row>
    <row r="229" spans="1:86" s="1215" customFormat="1" x14ac:dyDescent="0.2">
      <c r="A229" s="1211"/>
      <c r="B229" s="1192"/>
      <c r="C229" s="1192"/>
      <c r="D229" s="1192"/>
      <c r="E229" s="1192"/>
      <c r="F229" s="1192"/>
      <c r="G229" s="1192"/>
      <c r="H229" s="1192"/>
      <c r="I229" s="1192"/>
      <c r="J229" s="1192"/>
      <c r="K229" s="1192"/>
      <c r="L229" s="1192"/>
      <c r="M229" s="1192"/>
      <c r="N229" s="1206"/>
      <c r="O229" s="1192"/>
      <c r="P229" s="1206"/>
      <c r="Q229" s="1192"/>
      <c r="R229" s="1192"/>
      <c r="S229" s="1192"/>
      <c r="T229" s="1212"/>
      <c r="U229" s="1212"/>
      <c r="V229" s="1212"/>
      <c r="W229" s="1212"/>
      <c r="X229" s="1214"/>
      <c r="Y229" s="1214"/>
      <c r="Z229" s="1214"/>
      <c r="AA229" s="1212"/>
      <c r="AB229" s="1212"/>
      <c r="AC229" s="1212"/>
      <c r="AD229" s="1212"/>
      <c r="AE229" s="1212"/>
      <c r="AF229" s="1212"/>
      <c r="AG229" s="1212"/>
      <c r="AH229" s="1212"/>
      <c r="AI229" s="1212"/>
      <c r="AJ229" s="1212"/>
      <c r="AK229" s="1212"/>
      <c r="AL229" s="1212"/>
      <c r="AM229" s="1212"/>
      <c r="AN229" s="1212"/>
      <c r="AO229" s="1212"/>
      <c r="AP229" s="1212"/>
      <c r="AQ229" s="1212"/>
      <c r="AR229" s="1212"/>
      <c r="AS229" s="1212"/>
      <c r="AT229" s="1212"/>
      <c r="AU229" s="1212"/>
      <c r="AV229" s="1212"/>
      <c r="AW229" s="1212"/>
      <c r="AX229" s="1212"/>
      <c r="AY229" s="1212"/>
      <c r="AZ229" s="1212"/>
      <c r="BA229" s="1212"/>
      <c r="BB229" s="1212"/>
      <c r="BC229" s="1212"/>
      <c r="BD229" s="1212"/>
      <c r="BE229" s="1212"/>
      <c r="BF229" s="1212"/>
      <c r="BG229" s="1212"/>
      <c r="BH229" s="1212"/>
      <c r="BI229" s="1212"/>
      <c r="BJ229" s="1212"/>
      <c r="BK229" s="1212"/>
      <c r="BL229" s="1212"/>
      <c r="BM229" s="1212"/>
      <c r="BN229" s="1212"/>
      <c r="BO229" s="1212"/>
      <c r="BP229" s="1212"/>
      <c r="BQ229" s="1212"/>
      <c r="BR229" s="1212"/>
      <c r="BS229" s="1212"/>
      <c r="BT229" s="1212"/>
      <c r="BU229" s="1212"/>
      <c r="BV229" s="1212"/>
      <c r="BW229" s="1212"/>
      <c r="BX229" s="1212"/>
      <c r="BY229" s="1212"/>
      <c r="BZ229" s="1212"/>
      <c r="CA229" s="1212"/>
      <c r="CB229" s="1212"/>
      <c r="CC229" s="1212"/>
      <c r="CD229" s="1212"/>
      <c r="CE229" s="1212"/>
      <c r="CF229" s="1212"/>
      <c r="CG229" s="1212"/>
      <c r="CH229" s="1212"/>
    </row>
    <row r="230" spans="1:86" s="1215" customFormat="1" x14ac:dyDescent="0.2">
      <c r="A230" s="1211"/>
      <c r="B230" s="1192"/>
      <c r="C230" s="1192"/>
      <c r="D230" s="1192"/>
      <c r="E230" s="1192"/>
      <c r="F230" s="1192"/>
      <c r="G230" s="1192"/>
      <c r="H230" s="1192"/>
      <c r="I230" s="1192"/>
      <c r="J230" s="1192"/>
      <c r="K230" s="1192"/>
      <c r="L230" s="1192"/>
      <c r="M230" s="1192"/>
      <c r="N230" s="1206"/>
      <c r="O230" s="1192"/>
      <c r="P230" s="1206"/>
      <c r="Q230" s="1192"/>
      <c r="R230" s="1192"/>
      <c r="S230" s="1192"/>
      <c r="T230" s="1212"/>
      <c r="U230" s="1212"/>
      <c r="V230" s="1212"/>
      <c r="W230" s="1212"/>
      <c r="X230" s="1214"/>
      <c r="Y230" s="1214"/>
      <c r="Z230" s="1214"/>
      <c r="AA230" s="1212"/>
      <c r="AB230" s="1212"/>
      <c r="AC230" s="1212"/>
      <c r="AD230" s="1212"/>
      <c r="AE230" s="1212"/>
      <c r="AF230" s="1212"/>
      <c r="AG230" s="1212"/>
      <c r="AH230" s="1212"/>
      <c r="AI230" s="1212"/>
      <c r="AJ230" s="1212"/>
      <c r="AK230" s="1212"/>
      <c r="AL230" s="1212"/>
      <c r="AM230" s="1212"/>
      <c r="AN230" s="1212"/>
      <c r="AO230" s="1212"/>
      <c r="AP230" s="1212"/>
      <c r="AQ230" s="1212"/>
      <c r="AR230" s="1212"/>
      <c r="AS230" s="1212"/>
      <c r="AT230" s="1212"/>
      <c r="AU230" s="1212"/>
      <c r="AV230" s="1212"/>
      <c r="AW230" s="1212"/>
      <c r="AX230" s="1212"/>
      <c r="AY230" s="1212"/>
      <c r="AZ230" s="1212"/>
      <c r="BA230" s="1212"/>
      <c r="BB230" s="1212"/>
      <c r="BC230" s="1212"/>
      <c r="BD230" s="1212"/>
      <c r="BE230" s="1212"/>
      <c r="BF230" s="1212"/>
      <c r="BG230" s="1212"/>
      <c r="BH230" s="1212"/>
      <c r="BI230" s="1212"/>
      <c r="BJ230" s="1212"/>
      <c r="BK230" s="1212"/>
      <c r="BL230" s="1212"/>
      <c r="BM230" s="1212"/>
      <c r="BN230" s="1212"/>
      <c r="BO230" s="1212"/>
      <c r="BP230" s="1212"/>
      <c r="BQ230" s="1212"/>
      <c r="BR230" s="1212"/>
      <c r="BS230" s="1212"/>
      <c r="BT230" s="1212"/>
      <c r="BU230" s="1212"/>
      <c r="BV230" s="1212"/>
      <c r="BW230" s="1212"/>
      <c r="BX230" s="1212"/>
      <c r="BY230" s="1212"/>
      <c r="BZ230" s="1212"/>
      <c r="CA230" s="1212"/>
      <c r="CB230" s="1212"/>
      <c r="CC230" s="1212"/>
      <c r="CD230" s="1212"/>
      <c r="CE230" s="1212"/>
      <c r="CF230" s="1212"/>
      <c r="CG230" s="1212"/>
      <c r="CH230" s="1212"/>
    </row>
    <row r="231" spans="1:86" s="1215" customFormat="1" x14ac:dyDescent="0.2">
      <c r="A231" s="1211"/>
      <c r="B231" s="1192"/>
      <c r="C231" s="1192"/>
      <c r="D231" s="1192"/>
      <c r="E231" s="1192"/>
      <c r="F231" s="1192"/>
      <c r="G231" s="1192"/>
      <c r="H231" s="1192"/>
      <c r="I231" s="1192"/>
      <c r="J231" s="1192"/>
      <c r="K231" s="1192"/>
      <c r="L231" s="1192"/>
      <c r="M231" s="1192"/>
      <c r="N231" s="1206"/>
      <c r="O231" s="1192"/>
      <c r="P231" s="1206"/>
      <c r="Q231" s="1192"/>
      <c r="R231" s="1192"/>
      <c r="S231" s="1192"/>
      <c r="T231" s="1212"/>
      <c r="U231" s="1212"/>
      <c r="V231" s="1212"/>
      <c r="W231" s="1212"/>
      <c r="X231" s="1214"/>
      <c r="Y231" s="1214"/>
      <c r="Z231" s="1214"/>
      <c r="AA231" s="1212"/>
      <c r="AB231" s="1212"/>
      <c r="AC231" s="1212"/>
      <c r="AD231" s="1212"/>
      <c r="AE231" s="1212"/>
      <c r="AF231" s="1212"/>
      <c r="AG231" s="1212"/>
      <c r="AH231" s="1212"/>
      <c r="AI231" s="1212"/>
      <c r="AJ231" s="1212"/>
      <c r="AK231" s="1212"/>
      <c r="AL231" s="1212"/>
      <c r="AM231" s="1212"/>
      <c r="AN231" s="1212"/>
      <c r="AO231" s="1212"/>
      <c r="AP231" s="1212"/>
      <c r="AQ231" s="1212"/>
      <c r="AR231" s="1212"/>
      <c r="AS231" s="1212"/>
      <c r="AT231" s="1212"/>
      <c r="AU231" s="1212"/>
      <c r="AV231" s="1212"/>
      <c r="AW231" s="1212"/>
      <c r="AX231" s="1212"/>
      <c r="AY231" s="1212"/>
      <c r="AZ231" s="1212"/>
      <c r="BA231" s="1212"/>
      <c r="BB231" s="1212"/>
      <c r="BC231" s="1212"/>
      <c r="BD231" s="1212"/>
      <c r="BE231" s="1212"/>
      <c r="BF231" s="1212"/>
      <c r="BG231" s="1212"/>
      <c r="BH231" s="1212"/>
      <c r="BI231" s="1212"/>
      <c r="BJ231" s="1212"/>
      <c r="BK231" s="1212"/>
      <c r="BL231" s="1212"/>
      <c r="BM231" s="1212"/>
      <c r="BN231" s="1212"/>
      <c r="BO231" s="1212"/>
      <c r="BP231" s="1212"/>
      <c r="BQ231" s="1212"/>
      <c r="BR231" s="1212"/>
      <c r="BS231" s="1212"/>
      <c r="BT231" s="1212"/>
      <c r="BU231" s="1212"/>
      <c r="BV231" s="1212"/>
      <c r="BW231" s="1212"/>
      <c r="BX231" s="1212"/>
      <c r="BY231" s="1212"/>
      <c r="BZ231" s="1212"/>
      <c r="CA231" s="1212"/>
      <c r="CB231" s="1212"/>
      <c r="CC231" s="1212"/>
      <c r="CD231" s="1212"/>
      <c r="CE231" s="1212"/>
      <c r="CF231" s="1212"/>
      <c r="CG231" s="1212"/>
      <c r="CH231" s="1212"/>
    </row>
    <row r="232" spans="1:86" s="1215" customFormat="1" x14ac:dyDescent="0.2">
      <c r="A232" s="1211"/>
      <c r="B232" s="1192"/>
      <c r="C232" s="1192"/>
      <c r="D232" s="1192"/>
      <c r="E232" s="1192"/>
      <c r="F232" s="1192"/>
      <c r="G232" s="1192"/>
      <c r="H232" s="1192"/>
      <c r="I232" s="1192"/>
      <c r="J232" s="1192"/>
      <c r="K232" s="1192"/>
      <c r="L232" s="1192"/>
      <c r="M232" s="1192"/>
      <c r="N232" s="1206"/>
      <c r="O232" s="1192"/>
      <c r="P232" s="1206"/>
      <c r="Q232" s="1192"/>
      <c r="R232" s="1192"/>
      <c r="S232" s="1192"/>
      <c r="T232" s="1212"/>
      <c r="U232" s="1212"/>
      <c r="V232" s="1212"/>
      <c r="W232" s="1212"/>
      <c r="X232" s="1214"/>
      <c r="Y232" s="1214"/>
      <c r="Z232" s="1214"/>
      <c r="AA232" s="1212"/>
      <c r="AB232" s="1212"/>
      <c r="AC232" s="1212"/>
      <c r="AD232" s="1212"/>
      <c r="AE232" s="1212"/>
      <c r="AF232" s="1212"/>
      <c r="AG232" s="1212"/>
      <c r="AH232" s="1212"/>
      <c r="AI232" s="1212"/>
      <c r="AJ232" s="1212"/>
      <c r="AK232" s="1212"/>
      <c r="AL232" s="1212"/>
      <c r="AM232" s="1212"/>
      <c r="AN232" s="1212"/>
      <c r="AO232" s="1212"/>
      <c r="AP232" s="1212"/>
      <c r="AQ232" s="1212"/>
      <c r="AR232" s="1212"/>
      <c r="AS232" s="1212"/>
      <c r="AT232" s="1212"/>
      <c r="AU232" s="1212"/>
      <c r="AV232" s="1212"/>
      <c r="AW232" s="1212"/>
      <c r="AX232" s="1212"/>
      <c r="AY232" s="1212"/>
      <c r="AZ232" s="1212"/>
      <c r="BA232" s="1212"/>
      <c r="BB232" s="1212"/>
      <c r="BC232" s="1212"/>
      <c r="BD232" s="1212"/>
      <c r="BE232" s="1212"/>
      <c r="BF232" s="1212"/>
      <c r="BG232" s="1212"/>
      <c r="BH232" s="1212"/>
      <c r="BI232" s="1212"/>
      <c r="BJ232" s="1212"/>
      <c r="BK232" s="1212"/>
      <c r="BL232" s="1212"/>
      <c r="BM232" s="1212"/>
      <c r="BN232" s="1212"/>
      <c r="BO232" s="1212"/>
      <c r="BP232" s="1212"/>
      <c r="BQ232" s="1212"/>
      <c r="BR232" s="1212"/>
      <c r="BS232" s="1212"/>
      <c r="BT232" s="1212"/>
      <c r="BU232" s="1212"/>
      <c r="BV232" s="1212"/>
      <c r="BW232" s="1212"/>
      <c r="BX232" s="1212"/>
      <c r="BY232" s="1212"/>
      <c r="BZ232" s="1212"/>
      <c r="CA232" s="1212"/>
      <c r="CB232" s="1212"/>
      <c r="CC232" s="1212"/>
      <c r="CD232" s="1212"/>
      <c r="CE232" s="1212"/>
      <c r="CF232" s="1212"/>
      <c r="CG232" s="1212"/>
      <c r="CH232" s="1212"/>
    </row>
    <row r="233" spans="1:86" s="1215" customFormat="1" x14ac:dyDescent="0.2">
      <c r="A233" s="1211"/>
      <c r="B233" s="1192"/>
      <c r="C233" s="1192"/>
      <c r="D233" s="1192"/>
      <c r="E233" s="1192"/>
      <c r="F233" s="1192"/>
      <c r="G233" s="1192"/>
      <c r="H233" s="1192"/>
      <c r="I233" s="1192"/>
      <c r="J233" s="1192"/>
      <c r="K233" s="1192"/>
      <c r="L233" s="1192"/>
      <c r="M233" s="1192"/>
      <c r="N233" s="1206"/>
      <c r="O233" s="1192"/>
      <c r="P233" s="1206"/>
      <c r="Q233" s="1192"/>
      <c r="R233" s="1192"/>
      <c r="S233" s="1192"/>
      <c r="T233" s="1212"/>
      <c r="U233" s="1212"/>
      <c r="V233" s="1212"/>
      <c r="W233" s="1212"/>
      <c r="X233" s="1214"/>
      <c r="Y233" s="1214"/>
      <c r="Z233" s="1214"/>
      <c r="AA233" s="1212"/>
      <c r="AB233" s="1212"/>
      <c r="AC233" s="1212"/>
      <c r="AD233" s="1212"/>
      <c r="AE233" s="1212"/>
      <c r="AF233" s="1212"/>
      <c r="AG233" s="1212"/>
      <c r="AH233" s="1212"/>
      <c r="AI233" s="1212"/>
      <c r="AJ233" s="1212"/>
      <c r="AK233" s="1212"/>
      <c r="AL233" s="1212"/>
      <c r="AM233" s="1212"/>
      <c r="AN233" s="1212"/>
      <c r="AO233" s="1212"/>
      <c r="AP233" s="1212"/>
      <c r="AQ233" s="1212"/>
      <c r="AR233" s="1212"/>
      <c r="AS233" s="1212"/>
      <c r="AT233" s="1212"/>
      <c r="AU233" s="1212"/>
      <c r="AV233" s="1212"/>
      <c r="AW233" s="1212"/>
      <c r="AX233" s="1212"/>
      <c r="AY233" s="1212"/>
      <c r="AZ233" s="1212"/>
      <c r="BA233" s="1212"/>
      <c r="BB233" s="1212"/>
      <c r="BC233" s="1212"/>
      <c r="BD233" s="1212"/>
      <c r="BE233" s="1212"/>
      <c r="BF233" s="1212"/>
      <c r="BG233" s="1212"/>
      <c r="BH233" s="1212"/>
      <c r="BI233" s="1212"/>
      <c r="BJ233" s="1212"/>
      <c r="BK233" s="1212"/>
      <c r="BL233" s="1212"/>
      <c r="BM233" s="1212"/>
      <c r="BN233" s="1212"/>
      <c r="BO233" s="1212"/>
      <c r="BP233" s="1212"/>
      <c r="BQ233" s="1212"/>
      <c r="BR233" s="1212"/>
      <c r="BS233" s="1212"/>
      <c r="BT233" s="1212"/>
      <c r="BU233" s="1212"/>
      <c r="BV233" s="1212"/>
      <c r="BW233" s="1212"/>
      <c r="BX233" s="1212"/>
      <c r="BY233" s="1212"/>
      <c r="BZ233" s="1212"/>
      <c r="CA233" s="1212"/>
      <c r="CB233" s="1212"/>
      <c r="CC233" s="1212"/>
      <c r="CD233" s="1212"/>
      <c r="CE233" s="1212"/>
      <c r="CF233" s="1212"/>
      <c r="CG233" s="1212"/>
      <c r="CH233" s="1212"/>
    </row>
    <row r="234" spans="1:86" s="1215" customFormat="1" x14ac:dyDescent="0.2">
      <c r="A234" s="1211"/>
      <c r="B234" s="1192"/>
      <c r="C234" s="1192"/>
      <c r="D234" s="1192"/>
      <c r="E234" s="1192"/>
      <c r="F234" s="1192"/>
      <c r="G234" s="1192"/>
      <c r="H234" s="1192"/>
      <c r="I234" s="1192"/>
      <c r="J234" s="1192"/>
      <c r="K234" s="1192"/>
      <c r="L234" s="1192"/>
      <c r="M234" s="1192"/>
      <c r="N234" s="1206"/>
      <c r="O234" s="1192"/>
      <c r="P234" s="1206"/>
      <c r="Q234" s="1192"/>
      <c r="R234" s="1192"/>
      <c r="S234" s="1192"/>
      <c r="T234" s="1212"/>
      <c r="U234" s="1212"/>
      <c r="V234" s="1212"/>
      <c r="W234" s="1212"/>
      <c r="X234" s="1214"/>
      <c r="Y234" s="1214"/>
      <c r="Z234" s="1214"/>
      <c r="AA234" s="1212"/>
      <c r="AB234" s="1212"/>
      <c r="AC234" s="1212"/>
      <c r="AD234" s="1212"/>
      <c r="AE234" s="1212"/>
      <c r="AF234" s="1212"/>
      <c r="AG234" s="1212"/>
      <c r="AH234" s="1212"/>
      <c r="AI234" s="1212"/>
      <c r="AJ234" s="1212"/>
      <c r="AK234" s="1212"/>
      <c r="AL234" s="1212"/>
      <c r="AM234" s="1212"/>
      <c r="AN234" s="1212"/>
      <c r="AO234" s="1212"/>
      <c r="AP234" s="1212"/>
      <c r="AQ234" s="1212"/>
      <c r="AR234" s="1212"/>
      <c r="AS234" s="1212"/>
      <c r="AT234" s="1212"/>
      <c r="AU234" s="1212"/>
      <c r="AV234" s="1212"/>
      <c r="AW234" s="1212"/>
      <c r="AX234" s="1212"/>
      <c r="AY234" s="1212"/>
      <c r="AZ234" s="1212"/>
      <c r="BA234" s="1212"/>
      <c r="BB234" s="1212"/>
      <c r="BC234" s="1212"/>
      <c r="BD234" s="1212"/>
      <c r="BE234" s="1212"/>
      <c r="BF234" s="1212"/>
      <c r="BG234" s="1212"/>
      <c r="BH234" s="1212"/>
      <c r="BI234" s="1212"/>
      <c r="BJ234" s="1212"/>
      <c r="BK234" s="1212"/>
      <c r="BL234" s="1212"/>
      <c r="BM234" s="1212"/>
      <c r="BN234" s="1212"/>
      <c r="BO234" s="1212"/>
      <c r="BP234" s="1212"/>
      <c r="BQ234" s="1212"/>
      <c r="BR234" s="1212"/>
      <c r="BS234" s="1212"/>
      <c r="BT234" s="1212"/>
      <c r="BU234" s="1212"/>
      <c r="BV234" s="1212"/>
      <c r="BW234" s="1212"/>
      <c r="BX234" s="1212"/>
      <c r="BY234" s="1212"/>
      <c r="BZ234" s="1212"/>
      <c r="CA234" s="1212"/>
      <c r="CB234" s="1212"/>
      <c r="CC234" s="1212"/>
      <c r="CD234" s="1212"/>
      <c r="CE234" s="1212"/>
      <c r="CF234" s="1212"/>
      <c r="CG234" s="1212"/>
      <c r="CH234" s="1212"/>
    </row>
    <row r="235" spans="1:86" s="1215" customFormat="1" x14ac:dyDescent="0.2">
      <c r="A235" s="1211"/>
      <c r="B235" s="1192"/>
      <c r="C235" s="1192"/>
      <c r="D235" s="1192"/>
      <c r="E235" s="1192"/>
      <c r="F235" s="1192"/>
      <c r="G235" s="1192"/>
      <c r="H235" s="1192"/>
      <c r="I235" s="1192"/>
      <c r="J235" s="1192"/>
      <c r="K235" s="1192"/>
      <c r="L235" s="1192"/>
      <c r="M235" s="1192"/>
      <c r="N235" s="1206"/>
      <c r="O235" s="1192"/>
      <c r="P235" s="1206"/>
      <c r="Q235" s="1192"/>
      <c r="R235" s="1192"/>
      <c r="S235" s="1192"/>
      <c r="T235" s="1212"/>
      <c r="U235" s="1212"/>
      <c r="V235" s="1212"/>
      <c r="W235" s="1212"/>
      <c r="X235" s="1214"/>
      <c r="Y235" s="1214"/>
      <c r="Z235" s="1214"/>
      <c r="AA235" s="1212"/>
      <c r="AB235" s="1212"/>
      <c r="AC235" s="1212"/>
      <c r="AD235" s="1212"/>
      <c r="AE235" s="1212"/>
      <c r="AF235" s="1212"/>
      <c r="AG235" s="1212"/>
      <c r="AH235" s="1212"/>
      <c r="AI235" s="1212"/>
      <c r="AJ235" s="1212"/>
      <c r="AK235" s="1212"/>
      <c r="AL235" s="1212"/>
      <c r="AM235" s="1212"/>
      <c r="AN235" s="1212"/>
      <c r="AO235" s="1212"/>
      <c r="AP235" s="1212"/>
      <c r="AQ235" s="1212"/>
      <c r="AR235" s="1212"/>
      <c r="AS235" s="1212"/>
      <c r="AT235" s="1212"/>
      <c r="AU235" s="1212"/>
      <c r="AV235" s="1212"/>
      <c r="AW235" s="1212"/>
      <c r="AX235" s="1212"/>
      <c r="AY235" s="1212"/>
      <c r="AZ235" s="1212"/>
      <c r="BA235" s="1212"/>
      <c r="BB235" s="1212"/>
      <c r="BC235" s="1212"/>
      <c r="BD235" s="1212"/>
      <c r="BE235" s="1212"/>
      <c r="BF235" s="1212"/>
      <c r="BG235" s="1212"/>
      <c r="BH235" s="1212"/>
      <c r="BI235" s="1212"/>
      <c r="BJ235" s="1212"/>
      <c r="BK235" s="1212"/>
      <c r="BL235" s="1212"/>
      <c r="BM235" s="1212"/>
      <c r="BN235" s="1212"/>
      <c r="BO235" s="1212"/>
      <c r="BP235" s="1212"/>
      <c r="BQ235" s="1212"/>
      <c r="BR235" s="1212"/>
      <c r="BS235" s="1212"/>
      <c r="BT235" s="1212"/>
      <c r="BU235" s="1212"/>
      <c r="BV235" s="1212"/>
      <c r="BW235" s="1212"/>
      <c r="BX235" s="1212"/>
      <c r="BY235" s="1212"/>
      <c r="BZ235" s="1212"/>
      <c r="CA235" s="1212"/>
      <c r="CB235" s="1212"/>
      <c r="CC235" s="1212"/>
      <c r="CD235" s="1212"/>
      <c r="CE235" s="1212"/>
      <c r="CF235" s="1212"/>
      <c r="CG235" s="1212"/>
      <c r="CH235" s="1212"/>
    </row>
    <row r="236" spans="1:86" s="1215" customFormat="1" x14ac:dyDescent="0.2">
      <c r="A236" s="1211"/>
      <c r="B236" s="1192"/>
      <c r="C236" s="1192"/>
      <c r="D236" s="1192"/>
      <c r="E236" s="1192"/>
      <c r="F236" s="1192"/>
      <c r="G236" s="1192"/>
      <c r="H236" s="1192"/>
      <c r="I236" s="1192"/>
      <c r="J236" s="1192"/>
      <c r="K236" s="1192"/>
      <c r="L236" s="1192"/>
      <c r="M236" s="1192"/>
      <c r="N236" s="1206"/>
      <c r="O236" s="1192"/>
      <c r="P236" s="1206"/>
      <c r="Q236" s="1192"/>
      <c r="R236" s="1192"/>
      <c r="S236" s="1192"/>
      <c r="T236" s="1212"/>
      <c r="U236" s="1212"/>
      <c r="V236" s="1212"/>
      <c r="W236" s="1212"/>
      <c r="X236" s="1214"/>
      <c r="Y236" s="1214"/>
      <c r="Z236" s="1214"/>
      <c r="AA236" s="1212"/>
      <c r="AB236" s="1212"/>
      <c r="AC236" s="1212"/>
      <c r="AD236" s="1212"/>
      <c r="AE236" s="1212"/>
      <c r="AF236" s="1212"/>
      <c r="AG236" s="1212"/>
      <c r="AH236" s="1212"/>
      <c r="AI236" s="1212"/>
      <c r="AJ236" s="1212"/>
      <c r="AK236" s="1212"/>
      <c r="AL236" s="1212"/>
      <c r="AM236" s="1212"/>
      <c r="AN236" s="1212"/>
      <c r="AO236" s="1212"/>
      <c r="AP236" s="1212"/>
      <c r="AQ236" s="1212"/>
      <c r="AR236" s="1212"/>
      <c r="AS236" s="1212"/>
      <c r="AT236" s="1212"/>
      <c r="AU236" s="1212"/>
      <c r="AV236" s="1212"/>
      <c r="AW236" s="1212"/>
      <c r="AX236" s="1212"/>
      <c r="AY236" s="1212"/>
      <c r="AZ236" s="1212"/>
      <c r="BA236" s="1212"/>
      <c r="BB236" s="1212"/>
      <c r="BC236" s="1212"/>
      <c r="BD236" s="1212"/>
      <c r="BE236" s="1212"/>
      <c r="BF236" s="1212"/>
      <c r="BG236" s="1212"/>
      <c r="BH236" s="1212"/>
      <c r="BI236" s="1212"/>
      <c r="BJ236" s="1212"/>
      <c r="BK236" s="1212"/>
      <c r="BL236" s="1212"/>
      <c r="BM236" s="1212"/>
      <c r="BN236" s="1212"/>
      <c r="BO236" s="1212"/>
      <c r="BP236" s="1212"/>
      <c r="BQ236" s="1212"/>
      <c r="BR236" s="1212"/>
      <c r="BS236" s="1212"/>
      <c r="BT236" s="1212"/>
      <c r="BU236" s="1212"/>
      <c r="BV236" s="1212"/>
      <c r="BW236" s="1212"/>
      <c r="BX236" s="1212"/>
      <c r="BY236" s="1212"/>
      <c r="BZ236" s="1212"/>
      <c r="CA236" s="1212"/>
      <c r="CB236" s="1212"/>
      <c r="CC236" s="1212"/>
      <c r="CD236" s="1212"/>
      <c r="CE236" s="1212"/>
      <c r="CF236" s="1212"/>
      <c r="CG236" s="1212"/>
      <c r="CH236" s="1212"/>
    </row>
    <row r="237" spans="1:86" s="1215" customFormat="1" x14ac:dyDescent="0.2">
      <c r="A237" s="1211"/>
      <c r="B237" s="1192"/>
      <c r="C237" s="1192"/>
      <c r="D237" s="1192"/>
      <c r="E237" s="1192"/>
      <c r="F237" s="1192"/>
      <c r="G237" s="1192"/>
      <c r="H237" s="1192"/>
      <c r="I237" s="1192"/>
      <c r="J237" s="1192"/>
      <c r="K237" s="1192"/>
      <c r="L237" s="1192"/>
      <c r="M237" s="1192"/>
      <c r="N237" s="1206"/>
      <c r="O237" s="1192"/>
      <c r="P237" s="1206"/>
      <c r="Q237" s="1192"/>
      <c r="R237" s="1192"/>
      <c r="S237" s="1192"/>
      <c r="T237" s="1212"/>
      <c r="U237" s="1212"/>
      <c r="V237" s="1212"/>
      <c r="W237" s="1212"/>
      <c r="X237" s="1214"/>
      <c r="Y237" s="1214"/>
      <c r="Z237" s="1214"/>
      <c r="AA237" s="1212"/>
      <c r="AB237" s="1212"/>
      <c r="AC237" s="1212"/>
      <c r="AD237" s="1212"/>
      <c r="AE237" s="1212"/>
      <c r="AF237" s="1212"/>
      <c r="AG237" s="1212"/>
      <c r="AH237" s="1212"/>
      <c r="AI237" s="1212"/>
      <c r="AJ237" s="1212"/>
      <c r="AK237" s="1212"/>
      <c r="AL237" s="1212"/>
      <c r="AM237" s="1212"/>
      <c r="AN237" s="1212"/>
      <c r="AO237" s="1212"/>
      <c r="AP237" s="1212"/>
      <c r="AQ237" s="1212"/>
      <c r="AR237" s="1212"/>
      <c r="AS237" s="1212"/>
      <c r="AT237" s="1212"/>
      <c r="AU237" s="1212"/>
      <c r="AV237" s="1212"/>
      <c r="AW237" s="1212"/>
      <c r="AX237" s="1212"/>
      <c r="AY237" s="1212"/>
      <c r="AZ237" s="1212"/>
      <c r="BA237" s="1212"/>
      <c r="BB237" s="1212"/>
      <c r="BC237" s="1212"/>
      <c r="BD237" s="1212"/>
      <c r="BE237" s="1212"/>
      <c r="BF237" s="1212"/>
      <c r="BG237" s="1212"/>
      <c r="BH237" s="1212"/>
      <c r="BI237" s="1212"/>
      <c r="BJ237" s="1212"/>
      <c r="BK237" s="1212"/>
      <c r="BL237" s="1212"/>
      <c r="BM237" s="1212"/>
      <c r="BN237" s="1212"/>
      <c r="BO237" s="1212"/>
      <c r="BP237" s="1212"/>
      <c r="BQ237" s="1212"/>
      <c r="BR237" s="1212"/>
      <c r="BS237" s="1212"/>
      <c r="BT237" s="1212"/>
      <c r="BU237" s="1212"/>
      <c r="BV237" s="1212"/>
      <c r="BW237" s="1212"/>
      <c r="BX237" s="1212"/>
      <c r="BY237" s="1212"/>
      <c r="BZ237" s="1212"/>
      <c r="CA237" s="1212"/>
      <c r="CB237" s="1212"/>
      <c r="CC237" s="1212"/>
      <c r="CD237" s="1212"/>
      <c r="CE237" s="1212"/>
      <c r="CF237" s="1212"/>
      <c r="CG237" s="1212"/>
      <c r="CH237" s="1212"/>
    </row>
    <row r="238" spans="1:86" s="1215" customFormat="1" x14ac:dyDescent="0.2">
      <c r="A238" s="1211"/>
      <c r="B238" s="1192"/>
      <c r="C238" s="1192"/>
      <c r="D238" s="1192"/>
      <c r="E238" s="1192"/>
      <c r="F238" s="1192"/>
      <c r="G238" s="1192"/>
      <c r="H238" s="1192"/>
      <c r="I238" s="1192"/>
      <c r="J238" s="1192"/>
      <c r="K238" s="1192"/>
      <c r="L238" s="1192"/>
      <c r="M238" s="1192"/>
      <c r="N238" s="1206"/>
      <c r="O238" s="1192"/>
      <c r="P238" s="1206"/>
      <c r="Q238" s="1192"/>
      <c r="R238" s="1192"/>
      <c r="S238" s="1192"/>
      <c r="T238" s="1212"/>
      <c r="U238" s="1212"/>
      <c r="V238" s="1212"/>
      <c r="W238" s="1212"/>
      <c r="X238" s="1214"/>
      <c r="Y238" s="1214"/>
      <c r="Z238" s="1214"/>
      <c r="AA238" s="1212"/>
      <c r="AB238" s="1212"/>
      <c r="AC238" s="1212"/>
      <c r="AD238" s="1212"/>
      <c r="AE238" s="1212"/>
      <c r="AF238" s="1212"/>
      <c r="AG238" s="1212"/>
      <c r="AH238" s="1212"/>
      <c r="AI238" s="1212"/>
      <c r="AJ238" s="1212"/>
      <c r="AK238" s="1212"/>
      <c r="AL238" s="1212"/>
      <c r="AM238" s="1212"/>
      <c r="AN238" s="1212"/>
      <c r="AO238" s="1212"/>
      <c r="AP238" s="1212"/>
      <c r="AQ238" s="1212"/>
      <c r="AR238" s="1212"/>
      <c r="AS238" s="1212"/>
      <c r="AT238" s="1212"/>
      <c r="AU238" s="1212"/>
      <c r="AV238" s="1212"/>
      <c r="AW238" s="1212"/>
      <c r="AX238" s="1212"/>
      <c r="AY238" s="1212"/>
      <c r="AZ238" s="1212"/>
      <c r="BA238" s="1212"/>
      <c r="BB238" s="1212"/>
      <c r="BC238" s="1212"/>
      <c r="BD238" s="1212"/>
      <c r="BE238" s="1212"/>
      <c r="BF238" s="1212"/>
      <c r="BG238" s="1212"/>
      <c r="BH238" s="1212"/>
      <c r="BI238" s="1212"/>
      <c r="BJ238" s="1212"/>
      <c r="BK238" s="1212"/>
      <c r="BL238" s="1212"/>
      <c r="BM238" s="1212"/>
      <c r="BN238" s="1212"/>
      <c r="BO238" s="1212"/>
      <c r="BP238" s="1212"/>
      <c r="BQ238" s="1212"/>
      <c r="BR238" s="1212"/>
      <c r="BS238" s="1212"/>
      <c r="BT238" s="1212"/>
      <c r="BU238" s="1212"/>
      <c r="BV238" s="1212"/>
      <c r="BW238" s="1212"/>
      <c r="BX238" s="1212"/>
      <c r="BY238" s="1212"/>
      <c r="BZ238" s="1212"/>
      <c r="CA238" s="1212"/>
      <c r="CB238" s="1212"/>
      <c r="CC238" s="1212"/>
      <c r="CD238" s="1212"/>
      <c r="CE238" s="1212"/>
      <c r="CF238" s="1212"/>
      <c r="CG238" s="1212"/>
      <c r="CH238" s="1212"/>
    </row>
    <row r="239" spans="1:86" s="1215" customFormat="1" x14ac:dyDescent="0.2">
      <c r="A239" s="1211"/>
      <c r="B239" s="1192"/>
      <c r="C239" s="1192"/>
      <c r="D239" s="1192"/>
      <c r="E239" s="1192"/>
      <c r="F239" s="1192"/>
      <c r="G239" s="1192"/>
      <c r="H239" s="1192"/>
      <c r="I239" s="1192"/>
      <c r="J239" s="1192"/>
      <c r="K239" s="1192"/>
      <c r="L239" s="1192"/>
      <c r="M239" s="1192"/>
      <c r="N239" s="1206"/>
      <c r="O239" s="1192"/>
      <c r="P239" s="1206"/>
      <c r="Q239" s="1192"/>
      <c r="R239" s="1192"/>
      <c r="S239" s="1192"/>
      <c r="T239" s="1212"/>
      <c r="U239" s="1212"/>
      <c r="V239" s="1212"/>
      <c r="W239" s="1212"/>
      <c r="X239" s="1214"/>
      <c r="Y239" s="1214"/>
      <c r="Z239" s="1214"/>
      <c r="AA239" s="1212"/>
      <c r="AB239" s="1212"/>
      <c r="AC239" s="1212"/>
      <c r="AD239" s="1212"/>
      <c r="AE239" s="1212"/>
      <c r="AF239" s="1212"/>
      <c r="AG239" s="1212"/>
      <c r="AH239" s="1212"/>
      <c r="AI239" s="1212"/>
      <c r="AJ239" s="1212"/>
      <c r="AK239" s="1212"/>
      <c r="AL239" s="1212"/>
      <c r="AM239" s="1212"/>
      <c r="AN239" s="1212"/>
      <c r="AO239" s="1212"/>
      <c r="AP239" s="1212"/>
      <c r="AQ239" s="1212"/>
      <c r="AR239" s="1212"/>
      <c r="AS239" s="1212"/>
      <c r="AT239" s="1212"/>
      <c r="AU239" s="1212"/>
      <c r="AV239" s="1212"/>
      <c r="AW239" s="1212"/>
      <c r="AX239" s="1212"/>
      <c r="AY239" s="1212"/>
      <c r="AZ239" s="1212"/>
      <c r="BA239" s="1212"/>
      <c r="BB239" s="1212"/>
      <c r="BC239" s="1212"/>
      <c r="BD239" s="1212"/>
      <c r="BE239" s="1212"/>
      <c r="BF239" s="1212"/>
      <c r="BG239" s="1212"/>
      <c r="BH239" s="1212"/>
      <c r="BI239" s="1212"/>
      <c r="BJ239" s="1212"/>
      <c r="BK239" s="1212"/>
      <c r="BL239" s="1212"/>
      <c r="BM239" s="1212"/>
      <c r="BN239" s="1212"/>
      <c r="BO239" s="1212"/>
      <c r="BP239" s="1212"/>
      <c r="BQ239" s="1212"/>
      <c r="BR239" s="1212"/>
      <c r="BS239" s="1212"/>
      <c r="BT239" s="1212"/>
      <c r="BU239" s="1212"/>
      <c r="BV239" s="1212"/>
      <c r="BW239" s="1212"/>
      <c r="BX239" s="1212"/>
      <c r="BY239" s="1212"/>
      <c r="BZ239" s="1212"/>
      <c r="CA239" s="1212"/>
      <c r="CB239" s="1212"/>
      <c r="CC239" s="1212"/>
      <c r="CD239" s="1212"/>
      <c r="CE239" s="1212"/>
      <c r="CF239" s="1212"/>
      <c r="CG239" s="1212"/>
      <c r="CH239" s="1212"/>
    </row>
    <row r="240" spans="1:86" s="1215" customFormat="1" x14ac:dyDescent="0.2">
      <c r="A240" s="1211"/>
      <c r="B240" s="1192"/>
      <c r="C240" s="1192"/>
      <c r="D240" s="1192"/>
      <c r="E240" s="1192"/>
      <c r="F240" s="1192"/>
      <c r="G240" s="1192"/>
      <c r="H240" s="1192"/>
      <c r="I240" s="1192"/>
      <c r="J240" s="1192"/>
      <c r="K240" s="1192"/>
      <c r="L240" s="1192"/>
      <c r="M240" s="1192"/>
      <c r="N240" s="1206"/>
      <c r="O240" s="1192"/>
      <c r="P240" s="1206"/>
      <c r="Q240" s="1192"/>
      <c r="R240" s="1192"/>
      <c r="S240" s="1192"/>
      <c r="T240" s="1212"/>
      <c r="U240" s="1212"/>
      <c r="V240" s="1212"/>
      <c r="W240" s="1212"/>
      <c r="X240" s="1214"/>
      <c r="Y240" s="1214"/>
      <c r="Z240" s="1214"/>
      <c r="AA240" s="1212"/>
      <c r="AB240" s="1212"/>
      <c r="AC240" s="1212"/>
      <c r="AD240" s="1212"/>
      <c r="AE240" s="1212"/>
      <c r="AF240" s="1212"/>
      <c r="AG240" s="1212"/>
      <c r="AH240" s="1212"/>
      <c r="AI240" s="1212"/>
      <c r="AJ240" s="1212"/>
      <c r="AK240" s="1212"/>
      <c r="AL240" s="1212"/>
      <c r="AM240" s="1212"/>
      <c r="AN240" s="1212"/>
      <c r="AO240" s="1212"/>
      <c r="AP240" s="1212"/>
      <c r="AQ240" s="1212"/>
      <c r="AR240" s="1212"/>
      <c r="AS240" s="1212"/>
      <c r="AT240" s="1212"/>
      <c r="AU240" s="1212"/>
      <c r="AV240" s="1212"/>
      <c r="AW240" s="1212"/>
      <c r="AX240" s="1212"/>
      <c r="AY240" s="1212"/>
      <c r="AZ240" s="1212"/>
      <c r="BA240" s="1212"/>
      <c r="BB240" s="1212"/>
      <c r="BC240" s="1212"/>
      <c r="BD240" s="1212"/>
      <c r="BE240" s="1212"/>
      <c r="BF240" s="1212"/>
      <c r="BG240" s="1212"/>
      <c r="BH240" s="1212"/>
      <c r="BI240" s="1212"/>
      <c r="BJ240" s="1212"/>
      <c r="BK240" s="1212"/>
      <c r="BL240" s="1212"/>
      <c r="BM240" s="1212"/>
      <c r="BN240" s="1212"/>
      <c r="BO240" s="1212"/>
      <c r="BP240" s="1212"/>
      <c r="BQ240" s="1212"/>
      <c r="BR240" s="1212"/>
      <c r="BS240" s="1212"/>
      <c r="BT240" s="1212"/>
      <c r="BU240" s="1212"/>
      <c r="BV240" s="1212"/>
      <c r="BW240" s="1212"/>
      <c r="BX240" s="1212"/>
      <c r="BY240" s="1212"/>
      <c r="BZ240" s="1212"/>
      <c r="CA240" s="1212"/>
      <c r="CB240" s="1212"/>
      <c r="CC240" s="1212"/>
      <c r="CD240" s="1212"/>
      <c r="CE240" s="1212"/>
      <c r="CF240" s="1212"/>
      <c r="CG240" s="1212"/>
      <c r="CH240" s="1212"/>
    </row>
    <row r="241" spans="1:86" s="1215" customFormat="1" x14ac:dyDescent="0.2">
      <c r="A241" s="1211"/>
      <c r="B241" s="1192"/>
      <c r="C241" s="1192"/>
      <c r="D241" s="1192"/>
      <c r="E241" s="1192"/>
      <c r="F241" s="1192"/>
      <c r="G241" s="1192"/>
      <c r="H241" s="1192"/>
      <c r="I241" s="1192"/>
      <c r="J241" s="1192"/>
      <c r="K241" s="1192"/>
      <c r="L241" s="1192"/>
      <c r="M241" s="1192"/>
      <c r="N241" s="1206"/>
      <c r="O241" s="1192"/>
      <c r="P241" s="1206"/>
      <c r="Q241" s="1192"/>
      <c r="R241" s="1192"/>
      <c r="S241" s="1192"/>
      <c r="T241" s="1212"/>
      <c r="U241" s="1212"/>
      <c r="V241" s="1212"/>
      <c r="W241" s="1212"/>
      <c r="X241" s="1214"/>
      <c r="Y241" s="1214"/>
      <c r="Z241" s="1214"/>
      <c r="AA241" s="1212"/>
      <c r="AB241" s="1212"/>
      <c r="AC241" s="1212"/>
      <c r="AD241" s="1212"/>
      <c r="AE241" s="1212"/>
      <c r="AF241" s="1212"/>
      <c r="AG241" s="1212"/>
      <c r="AH241" s="1212"/>
      <c r="AI241" s="1212"/>
      <c r="AJ241" s="1212"/>
      <c r="AK241" s="1212"/>
      <c r="AL241" s="1212"/>
      <c r="AM241" s="1212"/>
      <c r="AN241" s="1212"/>
      <c r="AO241" s="1212"/>
      <c r="AP241" s="1212"/>
      <c r="AQ241" s="1212"/>
      <c r="AR241" s="1212"/>
      <c r="AS241" s="1212"/>
      <c r="AT241" s="1212"/>
      <c r="AU241" s="1212"/>
      <c r="AV241" s="1212"/>
      <c r="AW241" s="1212"/>
      <c r="AX241" s="1212"/>
      <c r="AY241" s="1212"/>
      <c r="AZ241" s="1212"/>
      <c r="BA241" s="1212"/>
      <c r="BB241" s="1212"/>
      <c r="BC241" s="1212"/>
      <c r="BD241" s="1212"/>
      <c r="BE241" s="1212"/>
      <c r="BF241" s="1212"/>
      <c r="BG241" s="1212"/>
      <c r="BH241" s="1212"/>
      <c r="BI241" s="1212"/>
      <c r="BJ241" s="1212"/>
      <c r="BK241" s="1212"/>
      <c r="BL241" s="1212"/>
      <c r="BM241" s="1212"/>
      <c r="BN241" s="1212"/>
      <c r="BO241" s="1212"/>
      <c r="BP241" s="1212"/>
      <c r="BQ241" s="1212"/>
      <c r="BR241" s="1212"/>
      <c r="BS241" s="1212"/>
      <c r="BT241" s="1212"/>
      <c r="BU241" s="1212"/>
      <c r="BV241" s="1212"/>
      <c r="BW241" s="1212"/>
      <c r="BX241" s="1212"/>
      <c r="BY241" s="1212"/>
      <c r="BZ241" s="1212"/>
      <c r="CA241" s="1212"/>
      <c r="CB241" s="1212"/>
      <c r="CC241" s="1212"/>
      <c r="CD241" s="1212"/>
      <c r="CE241" s="1212"/>
      <c r="CF241" s="1212"/>
      <c r="CG241" s="1212"/>
      <c r="CH241" s="1212"/>
    </row>
    <row r="242" spans="1:86" s="1215" customFormat="1" x14ac:dyDescent="0.2">
      <c r="A242" s="1211"/>
      <c r="B242" s="1192"/>
      <c r="C242" s="1192"/>
      <c r="D242" s="1192"/>
      <c r="E242" s="1192"/>
      <c r="F242" s="1192"/>
      <c r="G242" s="1192"/>
      <c r="H242" s="1192"/>
      <c r="I242" s="1192"/>
      <c r="J242" s="1192"/>
      <c r="K242" s="1192"/>
      <c r="L242" s="1192"/>
      <c r="M242" s="1192"/>
      <c r="N242" s="1206"/>
      <c r="O242" s="1192"/>
      <c r="P242" s="1206"/>
      <c r="Q242" s="1192"/>
      <c r="R242" s="1192"/>
      <c r="S242" s="1192"/>
      <c r="T242" s="1212"/>
      <c r="U242" s="1212"/>
      <c r="V242" s="1212"/>
      <c r="W242" s="1212"/>
      <c r="X242" s="1214"/>
      <c r="Y242" s="1214"/>
      <c r="Z242" s="1214"/>
      <c r="AA242" s="1212"/>
      <c r="AB242" s="1212"/>
      <c r="AC242" s="1212"/>
      <c r="AD242" s="1212"/>
      <c r="AE242" s="1212"/>
      <c r="AF242" s="1212"/>
      <c r="AG242" s="1212"/>
      <c r="AH242" s="1212"/>
      <c r="AI242" s="1212"/>
      <c r="AJ242" s="1212"/>
      <c r="AK242" s="1212"/>
      <c r="AL242" s="1212"/>
      <c r="AM242" s="1212"/>
      <c r="AN242" s="1212"/>
      <c r="AO242" s="1212"/>
      <c r="AP242" s="1212"/>
      <c r="AQ242" s="1212"/>
      <c r="AR242" s="1212"/>
      <c r="AS242" s="1212"/>
      <c r="AT242" s="1212"/>
      <c r="AU242" s="1212"/>
      <c r="AV242" s="1212"/>
      <c r="AW242" s="1212"/>
      <c r="AX242" s="1212"/>
      <c r="AY242" s="1212"/>
      <c r="AZ242" s="1212"/>
      <c r="BA242" s="1212"/>
      <c r="BB242" s="1212"/>
      <c r="BC242" s="1212"/>
      <c r="BD242" s="1212"/>
      <c r="BE242" s="1212"/>
      <c r="BF242" s="1212"/>
      <c r="BG242" s="1212"/>
      <c r="BH242" s="1212"/>
      <c r="BI242" s="1212"/>
      <c r="BJ242" s="1212"/>
      <c r="BK242" s="1212"/>
      <c r="BL242" s="1212"/>
      <c r="BM242" s="1212"/>
      <c r="BN242" s="1212"/>
      <c r="BO242" s="1212"/>
      <c r="BP242" s="1212"/>
      <c r="BQ242" s="1212"/>
      <c r="BR242" s="1212"/>
      <c r="BS242" s="1212"/>
      <c r="BT242" s="1212"/>
      <c r="BU242" s="1212"/>
      <c r="BV242" s="1212"/>
      <c r="BW242" s="1212"/>
      <c r="BX242" s="1212"/>
      <c r="BY242" s="1212"/>
      <c r="BZ242" s="1212"/>
      <c r="CA242" s="1212"/>
      <c r="CB242" s="1212"/>
      <c r="CC242" s="1212"/>
      <c r="CD242" s="1212"/>
      <c r="CE242" s="1212"/>
      <c r="CF242" s="1212"/>
      <c r="CG242" s="1212"/>
      <c r="CH242" s="1212"/>
    </row>
    <row r="243" spans="1:86" s="1215" customFormat="1" x14ac:dyDescent="0.2">
      <c r="A243" s="1211"/>
      <c r="B243" s="1192"/>
      <c r="C243" s="1192"/>
      <c r="D243" s="1192"/>
      <c r="E243" s="1192"/>
      <c r="F243" s="1192"/>
      <c r="G243" s="1192"/>
      <c r="H243" s="1192"/>
      <c r="I243" s="1192"/>
      <c r="J243" s="1192"/>
      <c r="K243" s="1192"/>
      <c r="L243" s="1192"/>
      <c r="M243" s="1192"/>
      <c r="N243" s="1206"/>
      <c r="O243" s="1192"/>
      <c r="P243" s="1206"/>
      <c r="Q243" s="1192"/>
      <c r="R243" s="1192"/>
      <c r="S243" s="1192"/>
      <c r="T243" s="1212"/>
      <c r="U243" s="1212"/>
      <c r="V243" s="1212"/>
      <c r="W243" s="1212"/>
      <c r="X243" s="1214"/>
      <c r="Y243" s="1214"/>
      <c r="Z243" s="1214"/>
      <c r="AA243" s="1212"/>
      <c r="AB243" s="1212"/>
      <c r="AC243" s="1212"/>
      <c r="AD243" s="1212"/>
      <c r="AE243" s="1212"/>
      <c r="AF243" s="1212"/>
      <c r="AG243" s="1212"/>
      <c r="AH243" s="1212"/>
      <c r="AI243" s="1212"/>
      <c r="AJ243" s="1212"/>
      <c r="AK243" s="1212"/>
      <c r="AL243" s="1212"/>
      <c r="AM243" s="1212"/>
      <c r="AN243" s="1212"/>
      <c r="AO243" s="1212"/>
      <c r="AP243" s="1212"/>
      <c r="AQ243" s="1212"/>
      <c r="AR243" s="1212"/>
      <c r="AS243" s="1212"/>
      <c r="AT243" s="1212"/>
      <c r="AU243" s="1212"/>
      <c r="AV243" s="1212"/>
      <c r="AW243" s="1212"/>
      <c r="AX243" s="1212"/>
      <c r="AY243" s="1212"/>
      <c r="AZ243" s="1212"/>
      <c r="BA243" s="1212"/>
      <c r="BB243" s="1212"/>
      <c r="BC243" s="1212"/>
      <c r="BD243" s="1212"/>
      <c r="BE243" s="1212"/>
      <c r="BF243" s="1212"/>
      <c r="BG243" s="1212"/>
      <c r="BH243" s="1212"/>
      <c r="BI243" s="1212"/>
      <c r="BJ243" s="1212"/>
      <c r="BK243" s="1212"/>
      <c r="BL243" s="1212"/>
      <c r="BM243" s="1212"/>
      <c r="BN243" s="1212"/>
      <c r="BO243" s="1212"/>
      <c r="BP243" s="1212"/>
      <c r="BQ243" s="1212"/>
      <c r="BR243" s="1212"/>
      <c r="BS243" s="1212"/>
      <c r="BT243" s="1212"/>
      <c r="BU243" s="1212"/>
      <c r="BV243" s="1212"/>
      <c r="BW243" s="1212"/>
      <c r="BX243" s="1212"/>
      <c r="BY243" s="1212"/>
      <c r="BZ243" s="1212"/>
      <c r="CA243" s="1212"/>
      <c r="CB243" s="1212"/>
      <c r="CC243" s="1212"/>
      <c r="CD243" s="1212"/>
      <c r="CE243" s="1212"/>
      <c r="CF243" s="1212"/>
      <c r="CG243" s="1212"/>
      <c r="CH243" s="1212"/>
    </row>
    <row r="244" spans="1:86" s="1215" customFormat="1" x14ac:dyDescent="0.2">
      <c r="A244" s="1211"/>
      <c r="B244" s="1192"/>
      <c r="C244" s="1192"/>
      <c r="D244" s="1192"/>
      <c r="E244" s="1192"/>
      <c r="F244" s="1192"/>
      <c r="G244" s="1192"/>
      <c r="H244" s="1192"/>
      <c r="I244" s="1192"/>
      <c r="J244" s="1192"/>
      <c r="K244" s="1192"/>
      <c r="L244" s="1192"/>
      <c r="M244" s="1192"/>
      <c r="N244" s="1206"/>
      <c r="O244" s="1192"/>
      <c r="P244" s="1206"/>
      <c r="Q244" s="1192"/>
      <c r="R244" s="1192"/>
      <c r="S244" s="1192"/>
      <c r="T244" s="1212"/>
      <c r="U244" s="1212"/>
      <c r="V244" s="1212"/>
      <c r="W244" s="1212"/>
      <c r="X244" s="1214"/>
      <c r="Y244" s="1214"/>
      <c r="Z244" s="1214"/>
      <c r="AA244" s="1212"/>
      <c r="AB244" s="1212"/>
      <c r="AC244" s="1212"/>
      <c r="AD244" s="1212"/>
      <c r="AE244" s="1212"/>
      <c r="AF244" s="1212"/>
      <c r="AG244" s="1212"/>
      <c r="AH244" s="1212"/>
      <c r="AI244" s="1212"/>
      <c r="AJ244" s="1212"/>
      <c r="AK244" s="1212"/>
      <c r="AL244" s="1212"/>
      <c r="AM244" s="1212"/>
      <c r="AN244" s="1212"/>
      <c r="AO244" s="1212"/>
      <c r="AP244" s="1212"/>
      <c r="AQ244" s="1212"/>
      <c r="AR244" s="1212"/>
      <c r="AS244" s="1212"/>
      <c r="AT244" s="1212"/>
      <c r="AU244" s="1212"/>
      <c r="AV244" s="1212"/>
      <c r="AW244" s="1212"/>
      <c r="AX244" s="1212"/>
      <c r="AY244" s="1212"/>
      <c r="AZ244" s="1212"/>
      <c r="BA244" s="1212"/>
      <c r="BB244" s="1212"/>
      <c r="BC244" s="1212"/>
      <c r="BD244" s="1212"/>
      <c r="BE244" s="1212"/>
      <c r="BF244" s="1212"/>
      <c r="BG244" s="1212"/>
      <c r="BH244" s="1212"/>
      <c r="BI244" s="1212"/>
      <c r="BJ244" s="1212"/>
      <c r="BK244" s="1212"/>
      <c r="BL244" s="1212"/>
      <c r="BM244" s="1212"/>
      <c r="BN244" s="1212"/>
      <c r="BO244" s="1212"/>
      <c r="BP244" s="1212"/>
      <c r="BQ244" s="1212"/>
      <c r="BR244" s="1212"/>
      <c r="BS244" s="1212"/>
      <c r="BT244" s="1212"/>
      <c r="BU244" s="1212"/>
      <c r="BV244" s="1212"/>
      <c r="BW244" s="1212"/>
      <c r="BX244" s="1212"/>
      <c r="BY244" s="1212"/>
      <c r="BZ244" s="1212"/>
      <c r="CA244" s="1212"/>
      <c r="CB244" s="1212"/>
      <c r="CC244" s="1212"/>
      <c r="CD244" s="1212"/>
      <c r="CE244" s="1212"/>
      <c r="CF244" s="1212"/>
      <c r="CG244" s="1212"/>
      <c r="CH244" s="1212"/>
    </row>
    <row r="245" spans="1:86" s="1215" customFormat="1" x14ac:dyDescent="0.2">
      <c r="A245" s="1211"/>
      <c r="B245" s="1192"/>
      <c r="C245" s="1192"/>
      <c r="D245" s="1192"/>
      <c r="E245" s="1192"/>
      <c r="F245" s="1192"/>
      <c r="G245" s="1192"/>
      <c r="H245" s="1192"/>
      <c r="I245" s="1192"/>
      <c r="J245" s="1192"/>
      <c r="K245" s="1192"/>
      <c r="L245" s="1192"/>
      <c r="M245" s="1192"/>
      <c r="N245" s="1206"/>
      <c r="O245" s="1192"/>
      <c r="P245" s="1206"/>
      <c r="Q245" s="1192"/>
      <c r="R245" s="1192"/>
      <c r="S245" s="1192"/>
      <c r="T245" s="1212"/>
      <c r="U245" s="1212"/>
      <c r="V245" s="1212"/>
      <c r="W245" s="1212"/>
      <c r="X245" s="1214"/>
      <c r="Y245" s="1214"/>
      <c r="Z245" s="1214"/>
      <c r="AA245" s="1212"/>
      <c r="AB245" s="1212"/>
      <c r="AC245" s="1212"/>
      <c r="AD245" s="1212"/>
      <c r="AE245" s="1212"/>
      <c r="AF245" s="1212"/>
      <c r="AG245" s="1212"/>
      <c r="AH245" s="1212"/>
      <c r="AI245" s="1212"/>
      <c r="AJ245" s="1212"/>
      <c r="AK245" s="1212"/>
      <c r="AL245" s="1212"/>
      <c r="AM245" s="1212"/>
      <c r="AN245" s="1212"/>
      <c r="AO245" s="1212"/>
      <c r="AP245" s="1212"/>
      <c r="AQ245" s="1212"/>
      <c r="AR245" s="1212"/>
      <c r="AS245" s="1212"/>
      <c r="AT245" s="1212"/>
      <c r="AU245" s="1212"/>
      <c r="AV245" s="1212"/>
      <c r="AW245" s="1212"/>
      <c r="AX245" s="1212"/>
      <c r="AY245" s="1212"/>
      <c r="AZ245" s="1212"/>
      <c r="BA245" s="1212"/>
      <c r="BB245" s="1212"/>
      <c r="BC245" s="1212"/>
      <c r="BD245" s="1212"/>
      <c r="BE245" s="1212"/>
      <c r="BF245" s="1212"/>
      <c r="BG245" s="1212"/>
      <c r="BH245" s="1212"/>
      <c r="BI245" s="1212"/>
      <c r="BJ245" s="1212"/>
      <c r="BK245" s="1212"/>
      <c r="BL245" s="1212"/>
      <c r="BM245" s="1212"/>
      <c r="BN245" s="1212"/>
      <c r="BO245" s="1212"/>
      <c r="BP245" s="1212"/>
      <c r="BQ245" s="1212"/>
      <c r="BR245" s="1212"/>
      <c r="BS245" s="1212"/>
      <c r="BT245" s="1212"/>
      <c r="BU245" s="1212"/>
      <c r="BV245" s="1212"/>
      <c r="BW245" s="1212"/>
      <c r="BX245" s="1212"/>
      <c r="BY245" s="1212"/>
      <c r="BZ245" s="1212"/>
      <c r="CA245" s="1212"/>
      <c r="CB245" s="1212"/>
      <c r="CC245" s="1212"/>
      <c r="CD245" s="1212"/>
      <c r="CE245" s="1212"/>
      <c r="CF245" s="1212"/>
      <c r="CG245" s="1212"/>
      <c r="CH245" s="1212"/>
    </row>
    <row r="246" spans="1:86" s="1215" customFormat="1" x14ac:dyDescent="0.2">
      <c r="A246" s="1211"/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206"/>
      <c r="O246" s="1192"/>
      <c r="P246" s="1206"/>
      <c r="Q246" s="1192"/>
      <c r="R246" s="1192"/>
      <c r="S246" s="1192"/>
      <c r="T246" s="1212"/>
      <c r="U246" s="1212"/>
      <c r="V246" s="1212"/>
      <c r="W246" s="1212"/>
      <c r="X246" s="1214"/>
      <c r="Y246" s="1214"/>
      <c r="Z246" s="1214"/>
      <c r="AA246" s="1212"/>
      <c r="AB246" s="1212"/>
      <c r="AC246" s="1212"/>
      <c r="AD246" s="1212"/>
      <c r="AE246" s="1212"/>
      <c r="AF246" s="1212"/>
      <c r="AG246" s="1212"/>
      <c r="AH246" s="1212"/>
      <c r="AI246" s="1212"/>
      <c r="AJ246" s="1212"/>
      <c r="AK246" s="1212"/>
      <c r="AL246" s="1212"/>
      <c r="AM246" s="1212"/>
      <c r="AN246" s="1212"/>
      <c r="AO246" s="1212"/>
      <c r="AP246" s="1212"/>
      <c r="AQ246" s="1212"/>
      <c r="AR246" s="1212"/>
      <c r="AS246" s="1212"/>
      <c r="AT246" s="1212"/>
      <c r="AU246" s="1212"/>
      <c r="AV246" s="1212"/>
      <c r="AW246" s="1212"/>
      <c r="AX246" s="1212"/>
      <c r="AY246" s="1212"/>
      <c r="AZ246" s="1212"/>
      <c r="BA246" s="1212"/>
      <c r="BB246" s="1212"/>
      <c r="BC246" s="1212"/>
      <c r="BD246" s="1212"/>
      <c r="BE246" s="1212"/>
      <c r="BF246" s="1212"/>
      <c r="BG246" s="1212"/>
      <c r="BH246" s="1212"/>
      <c r="BI246" s="1212"/>
      <c r="BJ246" s="1212"/>
      <c r="BK246" s="1212"/>
      <c r="BL246" s="1212"/>
      <c r="BM246" s="1212"/>
      <c r="BN246" s="1212"/>
      <c r="BO246" s="1212"/>
      <c r="BP246" s="1212"/>
      <c r="BQ246" s="1212"/>
      <c r="BR246" s="1212"/>
      <c r="BS246" s="1212"/>
      <c r="BT246" s="1212"/>
      <c r="BU246" s="1212"/>
      <c r="BV246" s="1212"/>
      <c r="BW246" s="1212"/>
      <c r="BX246" s="1212"/>
      <c r="BY246" s="1212"/>
      <c r="BZ246" s="1212"/>
      <c r="CA246" s="1212"/>
      <c r="CB246" s="1212"/>
      <c r="CC246" s="1212"/>
      <c r="CD246" s="1212"/>
      <c r="CE246" s="1212"/>
      <c r="CF246" s="1212"/>
      <c r="CG246" s="1212"/>
      <c r="CH246" s="1212"/>
    </row>
    <row r="247" spans="1:86" s="1215" customFormat="1" x14ac:dyDescent="0.2">
      <c r="A247" s="1211"/>
      <c r="B247" s="1192"/>
      <c r="C247" s="1192"/>
      <c r="D247" s="1192"/>
      <c r="E247" s="1192"/>
      <c r="F247" s="1192"/>
      <c r="G247" s="1192"/>
      <c r="H247" s="1192"/>
      <c r="I247" s="1192"/>
      <c r="J247" s="1192"/>
      <c r="K247" s="1192"/>
      <c r="L247" s="1192"/>
      <c r="M247" s="1192"/>
      <c r="N247" s="1206"/>
      <c r="O247" s="1192"/>
      <c r="P247" s="1206"/>
      <c r="Q247" s="1192"/>
      <c r="R247" s="1192"/>
      <c r="S247" s="1192"/>
      <c r="T247" s="1212"/>
      <c r="U247" s="1212"/>
      <c r="V247" s="1212"/>
      <c r="W247" s="1212"/>
      <c r="X247" s="1214"/>
      <c r="Y247" s="1214"/>
      <c r="Z247" s="1214"/>
      <c r="AA247" s="1212"/>
      <c r="AB247" s="1212"/>
      <c r="AC247" s="1212"/>
      <c r="AD247" s="1212"/>
      <c r="AE247" s="1212"/>
      <c r="AF247" s="1212"/>
      <c r="AG247" s="1212"/>
      <c r="AH247" s="1212"/>
      <c r="AI247" s="1212"/>
      <c r="AJ247" s="1212"/>
      <c r="AK247" s="1212"/>
      <c r="AL247" s="1212"/>
      <c r="AM247" s="1212"/>
      <c r="AN247" s="1212"/>
      <c r="AO247" s="1212"/>
      <c r="AP247" s="1212"/>
      <c r="AQ247" s="1212"/>
      <c r="AR247" s="1212"/>
      <c r="AS247" s="1212"/>
      <c r="AT247" s="1212"/>
      <c r="AU247" s="1212"/>
      <c r="AV247" s="1212"/>
      <c r="AW247" s="1212"/>
      <c r="AX247" s="1212"/>
      <c r="AY247" s="1212"/>
      <c r="AZ247" s="1212"/>
      <c r="BA247" s="1212"/>
      <c r="BB247" s="1212"/>
      <c r="BC247" s="1212"/>
      <c r="BD247" s="1212"/>
      <c r="BE247" s="1212"/>
      <c r="BF247" s="1212"/>
      <c r="BG247" s="1212"/>
      <c r="BH247" s="1212"/>
      <c r="BI247" s="1212"/>
      <c r="BJ247" s="1212"/>
      <c r="BK247" s="1212"/>
      <c r="BL247" s="1212"/>
      <c r="BM247" s="1212"/>
      <c r="BN247" s="1212"/>
      <c r="BO247" s="1212"/>
      <c r="BP247" s="1212"/>
      <c r="BQ247" s="1212"/>
      <c r="BR247" s="1212"/>
      <c r="BS247" s="1212"/>
      <c r="BT247" s="1212"/>
      <c r="BU247" s="1212"/>
      <c r="BV247" s="1212"/>
      <c r="BW247" s="1212"/>
      <c r="BX247" s="1212"/>
      <c r="BY247" s="1212"/>
      <c r="BZ247" s="1212"/>
      <c r="CA247" s="1212"/>
      <c r="CB247" s="1212"/>
      <c r="CC247" s="1212"/>
      <c r="CD247" s="1212"/>
      <c r="CE247" s="1212"/>
      <c r="CF247" s="1212"/>
      <c r="CG247" s="1212"/>
      <c r="CH247" s="1212"/>
    </row>
    <row r="248" spans="1:86" s="1215" customFormat="1" x14ac:dyDescent="0.2">
      <c r="A248" s="1211"/>
      <c r="B248" s="1192"/>
      <c r="C248" s="1192"/>
      <c r="D248" s="1192"/>
      <c r="E248" s="1192"/>
      <c r="F248" s="1192"/>
      <c r="G248" s="1192"/>
      <c r="H248" s="1192"/>
      <c r="I248" s="1192"/>
      <c r="J248" s="1192"/>
      <c r="K248" s="1192"/>
      <c r="L248" s="1192"/>
      <c r="M248" s="1192"/>
      <c r="N248" s="1206"/>
      <c r="O248" s="1192"/>
      <c r="P248" s="1206"/>
      <c r="Q248" s="1192"/>
      <c r="R248" s="1192"/>
      <c r="S248" s="1192"/>
      <c r="T248" s="1212"/>
      <c r="U248" s="1212"/>
      <c r="V248" s="1212"/>
      <c r="W248" s="1212"/>
      <c r="X248" s="1214"/>
      <c r="Y248" s="1214"/>
      <c r="Z248" s="1214"/>
      <c r="AA248" s="1212"/>
      <c r="AB248" s="1212"/>
      <c r="AC248" s="1212"/>
      <c r="AD248" s="1212"/>
      <c r="AE248" s="1212"/>
      <c r="AF248" s="1212"/>
      <c r="AG248" s="1212"/>
      <c r="AH248" s="1212"/>
      <c r="AI248" s="1212"/>
      <c r="AJ248" s="1212"/>
      <c r="AK248" s="1212"/>
      <c r="AL248" s="1212"/>
      <c r="AM248" s="1212"/>
      <c r="AN248" s="1212"/>
      <c r="AO248" s="1212"/>
      <c r="AP248" s="1212"/>
      <c r="AQ248" s="1212"/>
      <c r="AR248" s="1212"/>
      <c r="AS248" s="1212"/>
      <c r="AT248" s="1212"/>
      <c r="AU248" s="1212"/>
      <c r="AV248" s="1212"/>
      <c r="AW248" s="1212"/>
      <c r="AX248" s="1212"/>
      <c r="AY248" s="1212"/>
      <c r="AZ248" s="1212"/>
      <c r="BA248" s="1212"/>
      <c r="BB248" s="1212"/>
      <c r="BC248" s="1212"/>
      <c r="BD248" s="1212"/>
      <c r="BE248" s="1212"/>
      <c r="BF248" s="1212"/>
      <c r="BG248" s="1212"/>
      <c r="BH248" s="1212"/>
      <c r="BI248" s="1212"/>
      <c r="BJ248" s="1212"/>
      <c r="BK248" s="1212"/>
      <c r="BL248" s="1212"/>
      <c r="BM248" s="1212"/>
      <c r="BN248" s="1212"/>
      <c r="BO248" s="1212"/>
      <c r="BP248" s="1212"/>
      <c r="BQ248" s="1212"/>
      <c r="BR248" s="1212"/>
      <c r="BS248" s="1212"/>
      <c r="BT248" s="1212"/>
      <c r="BU248" s="1212"/>
      <c r="BV248" s="1212"/>
      <c r="BW248" s="1212"/>
      <c r="BX248" s="1212"/>
      <c r="BY248" s="1212"/>
      <c r="BZ248" s="1212"/>
      <c r="CA248" s="1212"/>
      <c r="CB248" s="1212"/>
      <c r="CC248" s="1212"/>
      <c r="CD248" s="1212"/>
      <c r="CE248" s="1212"/>
      <c r="CF248" s="1212"/>
      <c r="CG248" s="1212"/>
      <c r="CH248" s="1212"/>
    </row>
    <row r="249" spans="1:86" s="1215" customFormat="1" x14ac:dyDescent="0.2">
      <c r="A249" s="1211"/>
      <c r="B249" s="1192"/>
      <c r="C249" s="1192"/>
      <c r="D249" s="1192"/>
      <c r="E249" s="1192"/>
      <c r="F249" s="1192"/>
      <c r="G249" s="1192"/>
      <c r="H249" s="1192"/>
      <c r="I249" s="1192"/>
      <c r="J249" s="1192"/>
      <c r="K249" s="1192"/>
      <c r="L249" s="1192"/>
      <c r="M249" s="1192"/>
      <c r="N249" s="1206"/>
      <c r="O249" s="1192"/>
      <c r="P249" s="1206"/>
      <c r="Q249" s="1192"/>
      <c r="R249" s="1192"/>
      <c r="S249" s="1192"/>
      <c r="T249" s="1212"/>
      <c r="U249" s="1212"/>
      <c r="V249" s="1212"/>
      <c r="W249" s="1212"/>
      <c r="X249" s="1214"/>
      <c r="Y249" s="1214"/>
      <c r="Z249" s="1214"/>
      <c r="AA249" s="1212"/>
      <c r="AB249" s="1212"/>
      <c r="AC249" s="1212"/>
      <c r="AD249" s="1212"/>
      <c r="AE249" s="1212"/>
      <c r="AF249" s="1212"/>
      <c r="AG249" s="1212"/>
      <c r="AH249" s="1212"/>
      <c r="AI249" s="1212"/>
      <c r="AJ249" s="1212"/>
      <c r="AK249" s="1212"/>
      <c r="AL249" s="1212"/>
      <c r="AM249" s="1212"/>
      <c r="AN249" s="1212"/>
      <c r="AO249" s="1212"/>
      <c r="AP249" s="1212"/>
      <c r="AQ249" s="1212"/>
      <c r="AR249" s="1212"/>
      <c r="AS249" s="1212"/>
      <c r="AT249" s="1212"/>
      <c r="AU249" s="1212"/>
      <c r="AV249" s="1212"/>
      <c r="AW249" s="1212"/>
      <c r="AX249" s="1212"/>
      <c r="AY249" s="1212"/>
      <c r="AZ249" s="1212"/>
      <c r="BA249" s="1212"/>
      <c r="BB249" s="1212"/>
      <c r="BC249" s="1212"/>
      <c r="BD249" s="1212"/>
      <c r="BE249" s="1212"/>
      <c r="BF249" s="1212"/>
      <c r="BG249" s="1212"/>
      <c r="BH249" s="1212"/>
      <c r="BI249" s="1212"/>
      <c r="BJ249" s="1212"/>
      <c r="BK249" s="1212"/>
      <c r="BL249" s="1212"/>
      <c r="BM249" s="1212"/>
      <c r="BN249" s="1212"/>
      <c r="BO249" s="1212"/>
      <c r="BP249" s="1212"/>
      <c r="BQ249" s="1212"/>
      <c r="BR249" s="1212"/>
      <c r="BS249" s="1212"/>
      <c r="BT249" s="1212"/>
      <c r="BU249" s="1212"/>
      <c r="BV249" s="1212"/>
      <c r="BW249" s="1212"/>
      <c r="BX249" s="1212"/>
      <c r="BY249" s="1212"/>
      <c r="BZ249" s="1212"/>
      <c r="CA249" s="1212"/>
      <c r="CB249" s="1212"/>
      <c r="CC249" s="1212"/>
      <c r="CD249" s="1212"/>
      <c r="CE249" s="1212"/>
      <c r="CF249" s="1212"/>
      <c r="CG249" s="1212"/>
      <c r="CH249" s="1212"/>
    </row>
    <row r="250" spans="1:86" s="1215" customFormat="1" x14ac:dyDescent="0.2">
      <c r="A250" s="1211"/>
      <c r="B250" s="1192"/>
      <c r="C250" s="1192"/>
      <c r="D250" s="1192"/>
      <c r="E250" s="1192"/>
      <c r="F250" s="1192"/>
      <c r="G250" s="1192"/>
      <c r="H250" s="1192"/>
      <c r="I250" s="1192"/>
      <c r="J250" s="1192"/>
      <c r="K250" s="1192"/>
      <c r="L250" s="1192"/>
      <c r="M250" s="1192"/>
      <c r="N250" s="1206"/>
      <c r="O250" s="1192"/>
      <c r="P250" s="1206"/>
      <c r="Q250" s="1192"/>
      <c r="R250" s="1192"/>
      <c r="S250" s="1192"/>
      <c r="T250" s="1212"/>
      <c r="U250" s="1212"/>
      <c r="V250" s="1212"/>
      <c r="W250" s="1212"/>
      <c r="X250" s="1214"/>
      <c r="Y250" s="1214"/>
      <c r="Z250" s="1214"/>
      <c r="AA250" s="1212"/>
      <c r="AB250" s="1212"/>
      <c r="AC250" s="1212"/>
      <c r="AD250" s="1212"/>
      <c r="AE250" s="1212"/>
      <c r="AF250" s="1212"/>
      <c r="AG250" s="1212"/>
      <c r="AH250" s="1212"/>
      <c r="AI250" s="1212"/>
      <c r="AJ250" s="1212"/>
      <c r="AK250" s="1212"/>
      <c r="AL250" s="1212"/>
      <c r="AM250" s="1212"/>
      <c r="AN250" s="1212"/>
      <c r="AO250" s="1212"/>
      <c r="AP250" s="1212"/>
      <c r="AQ250" s="1212"/>
      <c r="AR250" s="1212"/>
      <c r="AS250" s="1212"/>
      <c r="AT250" s="1212"/>
      <c r="AU250" s="1212"/>
      <c r="AV250" s="1212"/>
      <c r="AW250" s="1212"/>
      <c r="AX250" s="1212"/>
      <c r="AY250" s="1212"/>
      <c r="AZ250" s="1212"/>
      <c r="BA250" s="1212"/>
      <c r="BB250" s="1212"/>
      <c r="BC250" s="1212"/>
      <c r="BD250" s="1212"/>
      <c r="BE250" s="1212"/>
      <c r="BF250" s="1212"/>
      <c r="BG250" s="1212"/>
      <c r="BH250" s="1212"/>
      <c r="BI250" s="1212"/>
      <c r="BJ250" s="1212"/>
      <c r="BK250" s="1212"/>
      <c r="BL250" s="1212"/>
      <c r="BM250" s="1212"/>
      <c r="BN250" s="1212"/>
      <c r="BO250" s="1212"/>
      <c r="BP250" s="1212"/>
      <c r="BQ250" s="1212"/>
      <c r="BR250" s="1212"/>
      <c r="BS250" s="1212"/>
      <c r="BT250" s="1212"/>
      <c r="BU250" s="1212"/>
      <c r="BV250" s="1212"/>
      <c r="BW250" s="1212"/>
      <c r="BX250" s="1212"/>
      <c r="BY250" s="1212"/>
      <c r="BZ250" s="1212"/>
      <c r="CA250" s="1212"/>
      <c r="CB250" s="1212"/>
      <c r="CC250" s="1212"/>
      <c r="CD250" s="1212"/>
      <c r="CE250" s="1212"/>
      <c r="CF250" s="1212"/>
      <c r="CG250" s="1212"/>
      <c r="CH250" s="1212"/>
    </row>
    <row r="251" spans="1:86" s="1215" customFormat="1" x14ac:dyDescent="0.2">
      <c r="A251" s="1211"/>
      <c r="B251" s="1192"/>
      <c r="C251" s="1192"/>
      <c r="D251" s="1192"/>
      <c r="E251" s="1192"/>
      <c r="F251" s="1192"/>
      <c r="G251" s="1192"/>
      <c r="H251" s="1192"/>
      <c r="I251" s="1192"/>
      <c r="J251" s="1192"/>
      <c r="K251" s="1192"/>
      <c r="L251" s="1192"/>
      <c r="M251" s="1192"/>
      <c r="N251" s="1206"/>
      <c r="O251" s="1192"/>
      <c r="P251" s="1206"/>
      <c r="Q251" s="1192"/>
      <c r="R251" s="1192"/>
      <c r="S251" s="1192"/>
      <c r="T251" s="1212"/>
      <c r="U251" s="1212"/>
      <c r="V251" s="1212"/>
      <c r="W251" s="1212"/>
      <c r="X251" s="1214"/>
      <c r="Y251" s="1214"/>
      <c r="Z251" s="1214"/>
      <c r="AA251" s="1212"/>
      <c r="AB251" s="1212"/>
      <c r="AC251" s="1212"/>
      <c r="AD251" s="1212"/>
      <c r="AE251" s="1212"/>
      <c r="AF251" s="1212"/>
      <c r="AG251" s="1212"/>
      <c r="AH251" s="1212"/>
      <c r="AI251" s="1212"/>
      <c r="AJ251" s="1212"/>
      <c r="AK251" s="1212"/>
      <c r="AL251" s="1212"/>
      <c r="AM251" s="1212"/>
      <c r="AN251" s="1212"/>
      <c r="AO251" s="1212"/>
      <c r="AP251" s="1212"/>
      <c r="AQ251" s="1212"/>
      <c r="AR251" s="1212"/>
      <c r="AS251" s="1212"/>
      <c r="AT251" s="1212"/>
      <c r="AU251" s="1212"/>
      <c r="AV251" s="1212"/>
      <c r="AW251" s="1212"/>
      <c r="AX251" s="1212"/>
      <c r="AY251" s="1212"/>
      <c r="AZ251" s="1212"/>
      <c r="BA251" s="1212"/>
      <c r="BB251" s="1212"/>
      <c r="BC251" s="1212"/>
      <c r="BD251" s="1212"/>
      <c r="BE251" s="1212"/>
      <c r="BF251" s="1212"/>
      <c r="BG251" s="1212"/>
      <c r="BH251" s="1212"/>
      <c r="BI251" s="1212"/>
      <c r="BJ251" s="1212"/>
      <c r="BK251" s="1212"/>
      <c r="BL251" s="1212"/>
      <c r="BM251" s="1212"/>
      <c r="BN251" s="1212"/>
      <c r="BO251" s="1212"/>
      <c r="BP251" s="1212"/>
      <c r="BQ251" s="1212"/>
      <c r="BR251" s="1212"/>
      <c r="BS251" s="1212"/>
      <c r="BT251" s="1212"/>
      <c r="BU251" s="1212"/>
      <c r="BV251" s="1212"/>
      <c r="BW251" s="1212"/>
      <c r="BX251" s="1212"/>
      <c r="BY251" s="1212"/>
      <c r="BZ251" s="1212"/>
      <c r="CA251" s="1212"/>
      <c r="CB251" s="1212"/>
      <c r="CC251" s="1212"/>
      <c r="CD251" s="1212"/>
      <c r="CE251" s="1212"/>
      <c r="CF251" s="1212"/>
      <c r="CG251" s="1212"/>
      <c r="CH251" s="1212"/>
    </row>
    <row r="252" spans="1:86" s="1215" customFormat="1" x14ac:dyDescent="0.2">
      <c r="A252" s="1211"/>
      <c r="B252" s="1192"/>
      <c r="C252" s="1192"/>
      <c r="D252" s="1192"/>
      <c r="E252" s="1192"/>
      <c r="F252" s="1192"/>
      <c r="G252" s="1192"/>
      <c r="H252" s="1192"/>
      <c r="I252" s="1192"/>
      <c r="J252" s="1192"/>
      <c r="K252" s="1192"/>
      <c r="L252" s="1192"/>
      <c r="M252" s="1192"/>
      <c r="N252" s="1206"/>
      <c r="O252" s="1192"/>
      <c r="P252" s="1206"/>
      <c r="Q252" s="1192"/>
      <c r="R252" s="1192"/>
      <c r="S252" s="1192"/>
      <c r="T252" s="1212"/>
      <c r="U252" s="1212"/>
      <c r="V252" s="1212"/>
      <c r="W252" s="1212"/>
      <c r="X252" s="1214"/>
      <c r="Y252" s="1214"/>
      <c r="Z252" s="1214"/>
      <c r="AA252" s="1212"/>
      <c r="AB252" s="1212"/>
      <c r="AC252" s="1212"/>
      <c r="AD252" s="1212"/>
      <c r="AE252" s="1212"/>
      <c r="AF252" s="1212"/>
      <c r="AG252" s="1212"/>
      <c r="AH252" s="1212"/>
      <c r="AI252" s="1212"/>
      <c r="AJ252" s="1212"/>
      <c r="AK252" s="1212"/>
      <c r="AL252" s="1212"/>
      <c r="AM252" s="1212"/>
      <c r="AN252" s="1212"/>
      <c r="AO252" s="1212"/>
      <c r="AP252" s="1212"/>
      <c r="AQ252" s="1212"/>
      <c r="AR252" s="1212"/>
      <c r="AS252" s="1212"/>
      <c r="AT252" s="1212"/>
      <c r="AU252" s="1212"/>
      <c r="AV252" s="1212"/>
      <c r="AW252" s="1212"/>
      <c r="AX252" s="1212"/>
      <c r="AY252" s="1212"/>
      <c r="AZ252" s="1212"/>
      <c r="BA252" s="1212"/>
      <c r="BB252" s="1212"/>
      <c r="BC252" s="1212"/>
      <c r="BD252" s="1212"/>
      <c r="BE252" s="1212"/>
      <c r="BF252" s="1212"/>
      <c r="BG252" s="1212"/>
      <c r="BH252" s="1212"/>
      <c r="BI252" s="1212"/>
      <c r="BJ252" s="1212"/>
      <c r="BK252" s="1212"/>
      <c r="BL252" s="1212"/>
      <c r="BM252" s="1212"/>
      <c r="BN252" s="1212"/>
      <c r="BO252" s="1212"/>
      <c r="BP252" s="1212"/>
      <c r="BQ252" s="1212"/>
      <c r="BR252" s="1212"/>
      <c r="BS252" s="1212"/>
      <c r="BT252" s="1212"/>
      <c r="BU252" s="1212"/>
      <c r="BV252" s="1212"/>
      <c r="BW252" s="1212"/>
      <c r="BX252" s="1212"/>
      <c r="BY252" s="1212"/>
      <c r="BZ252" s="1212"/>
      <c r="CA252" s="1212"/>
      <c r="CB252" s="1212"/>
      <c r="CC252" s="1212"/>
      <c r="CD252" s="1212"/>
      <c r="CE252" s="1212"/>
      <c r="CF252" s="1212"/>
      <c r="CG252" s="1212"/>
      <c r="CH252" s="1212"/>
    </row>
    <row r="253" spans="1:86" s="1215" customFormat="1" x14ac:dyDescent="0.2">
      <c r="A253" s="1211"/>
      <c r="B253" s="1192"/>
      <c r="C253" s="1192"/>
      <c r="D253" s="1192"/>
      <c r="E253" s="1192"/>
      <c r="F253" s="1192"/>
      <c r="G253" s="1192"/>
      <c r="H253" s="1192"/>
      <c r="I253" s="1192"/>
      <c r="J253" s="1192"/>
      <c r="K253" s="1192"/>
      <c r="L253" s="1192"/>
      <c r="M253" s="1192"/>
      <c r="N253" s="1206"/>
      <c r="O253" s="1192"/>
      <c r="P253" s="1206"/>
      <c r="Q253" s="1192"/>
      <c r="R253" s="1192"/>
      <c r="S253" s="1192"/>
      <c r="T253" s="1212"/>
      <c r="U253" s="1212"/>
      <c r="V253" s="1212"/>
      <c r="W253" s="1212"/>
      <c r="X253" s="1214"/>
      <c r="Y253" s="1214"/>
      <c r="Z253" s="1214"/>
      <c r="AA253" s="1212"/>
      <c r="AB253" s="1212"/>
      <c r="AC253" s="1212"/>
      <c r="AD253" s="1212"/>
      <c r="AE253" s="1212"/>
      <c r="AF253" s="1212"/>
      <c r="AG253" s="1212"/>
      <c r="AH253" s="1212"/>
      <c r="AI253" s="1212"/>
      <c r="AJ253" s="1212"/>
      <c r="AK253" s="1212"/>
      <c r="AL253" s="1212"/>
      <c r="AM253" s="1212"/>
      <c r="AN253" s="1212"/>
      <c r="AO253" s="1212"/>
      <c r="AP253" s="1212"/>
      <c r="AQ253" s="1212"/>
      <c r="AR253" s="1212"/>
      <c r="AS253" s="1212"/>
      <c r="AT253" s="1212"/>
      <c r="AU253" s="1212"/>
      <c r="AV253" s="1212"/>
      <c r="AW253" s="1212"/>
      <c r="AX253" s="1212"/>
      <c r="AY253" s="1212"/>
      <c r="AZ253" s="1212"/>
      <c r="BA253" s="1212"/>
      <c r="BB253" s="1212"/>
      <c r="BC253" s="1212"/>
      <c r="BD253" s="1212"/>
      <c r="BE253" s="1212"/>
      <c r="BF253" s="1212"/>
      <c r="BG253" s="1212"/>
      <c r="BH253" s="1212"/>
      <c r="BI253" s="1212"/>
      <c r="BJ253" s="1212"/>
      <c r="BK253" s="1212"/>
      <c r="BL253" s="1212"/>
      <c r="BM253" s="1212"/>
      <c r="BN253" s="1212"/>
      <c r="BO253" s="1212"/>
      <c r="BP253" s="1212"/>
      <c r="BQ253" s="1212"/>
      <c r="BR253" s="1212"/>
      <c r="BS253" s="1212"/>
      <c r="BT253" s="1212"/>
      <c r="BU253" s="1212"/>
      <c r="BV253" s="1212"/>
      <c r="BW253" s="1212"/>
      <c r="BX253" s="1212"/>
      <c r="BY253" s="1212"/>
      <c r="BZ253" s="1212"/>
      <c r="CA253" s="1212"/>
      <c r="CB253" s="1212"/>
      <c r="CC253" s="1212"/>
      <c r="CD253" s="1212"/>
      <c r="CE253" s="1212"/>
      <c r="CF253" s="1212"/>
      <c r="CG253" s="1212"/>
      <c r="CH253" s="1212"/>
    </row>
    <row r="254" spans="1:86" s="1215" customFormat="1" x14ac:dyDescent="0.2">
      <c r="A254" s="1211"/>
      <c r="B254" s="1192"/>
      <c r="C254" s="1192"/>
      <c r="D254" s="1192"/>
      <c r="E254" s="1192"/>
      <c r="F254" s="1192"/>
      <c r="G254" s="1192"/>
      <c r="H254" s="1192"/>
      <c r="I254" s="1192"/>
      <c r="J254" s="1192"/>
      <c r="K254" s="1192"/>
      <c r="L254" s="1192"/>
      <c r="M254" s="1192"/>
      <c r="N254" s="1206"/>
      <c r="O254" s="1192"/>
      <c r="P254" s="1206"/>
      <c r="Q254" s="1192"/>
      <c r="R254" s="1192"/>
      <c r="S254" s="1192"/>
      <c r="T254" s="1212"/>
      <c r="U254" s="1212"/>
      <c r="V254" s="1212"/>
      <c r="W254" s="1212"/>
      <c r="X254" s="1214"/>
      <c r="Y254" s="1214"/>
      <c r="Z254" s="1214"/>
      <c r="AA254" s="1212"/>
      <c r="AB254" s="1212"/>
      <c r="AC254" s="1212"/>
      <c r="AD254" s="1212"/>
      <c r="AE254" s="1212"/>
      <c r="AF254" s="1212"/>
      <c r="AG254" s="1212"/>
      <c r="AH254" s="1212"/>
      <c r="AI254" s="1212"/>
      <c r="AJ254" s="1212"/>
      <c r="AK254" s="1212"/>
      <c r="AL254" s="1212"/>
      <c r="AM254" s="1212"/>
      <c r="AN254" s="1212"/>
      <c r="AO254" s="1212"/>
      <c r="AP254" s="1212"/>
      <c r="AQ254" s="1212"/>
      <c r="AR254" s="1212"/>
      <c r="AS254" s="1212"/>
      <c r="AT254" s="1212"/>
      <c r="AU254" s="1212"/>
      <c r="AV254" s="1212"/>
      <c r="AW254" s="1212"/>
      <c r="AX254" s="1212"/>
      <c r="AY254" s="1212"/>
      <c r="AZ254" s="1212"/>
      <c r="BA254" s="1212"/>
      <c r="BB254" s="1212"/>
      <c r="BC254" s="1212"/>
      <c r="BD254" s="1212"/>
      <c r="BE254" s="1212"/>
      <c r="BF254" s="1212"/>
      <c r="BG254" s="1212"/>
      <c r="BH254" s="1212"/>
      <c r="BI254" s="1212"/>
      <c r="BJ254" s="1212"/>
      <c r="BK254" s="1212"/>
      <c r="BL254" s="1212"/>
      <c r="BM254" s="1212"/>
      <c r="BN254" s="1212"/>
      <c r="BO254" s="1212"/>
      <c r="BP254" s="1212"/>
      <c r="BQ254" s="1212"/>
      <c r="BR254" s="1212"/>
      <c r="BS254" s="1212"/>
      <c r="BT254" s="1212"/>
      <c r="BU254" s="1212"/>
      <c r="BV254" s="1212"/>
      <c r="BW254" s="1212"/>
      <c r="BX254" s="1212"/>
      <c r="BY254" s="1212"/>
      <c r="BZ254" s="1212"/>
      <c r="CA254" s="1212"/>
      <c r="CB254" s="1212"/>
      <c r="CC254" s="1212"/>
      <c r="CD254" s="1212"/>
      <c r="CE254" s="1212"/>
      <c r="CF254" s="1212"/>
      <c r="CG254" s="1212"/>
      <c r="CH254" s="1212"/>
    </row>
    <row r="255" spans="1:86" s="1215" customFormat="1" x14ac:dyDescent="0.2">
      <c r="A255" s="1211"/>
      <c r="B255" s="1192"/>
      <c r="C255" s="1192"/>
      <c r="D255" s="1192"/>
      <c r="E255" s="1192"/>
      <c r="F255" s="1192"/>
      <c r="G255" s="1192"/>
      <c r="H255" s="1192"/>
      <c r="I255" s="1192"/>
      <c r="J255" s="1192"/>
      <c r="K255" s="1192"/>
      <c r="L255" s="1192"/>
      <c r="M255" s="1192"/>
      <c r="N255" s="1206"/>
      <c r="O255" s="1192"/>
      <c r="P255" s="1206"/>
      <c r="Q255" s="1192"/>
      <c r="R255" s="1192"/>
      <c r="S255" s="1192"/>
      <c r="T255" s="1212"/>
      <c r="U255" s="1212"/>
      <c r="V255" s="1212"/>
      <c r="W255" s="1212"/>
      <c r="X255" s="1214"/>
      <c r="Y255" s="1214"/>
      <c r="Z255" s="1214"/>
      <c r="AA255" s="1212"/>
      <c r="AB255" s="1212"/>
      <c r="AC255" s="1212"/>
      <c r="AD255" s="1212"/>
      <c r="AE255" s="1212"/>
      <c r="AF255" s="1212"/>
      <c r="AG255" s="1212"/>
      <c r="AH255" s="1212"/>
      <c r="AI255" s="1212"/>
      <c r="AJ255" s="1212"/>
      <c r="AK255" s="1212"/>
      <c r="AL255" s="1212"/>
      <c r="AM255" s="1212"/>
      <c r="AN255" s="1212"/>
      <c r="AO255" s="1212"/>
      <c r="AP255" s="1212"/>
      <c r="AQ255" s="1212"/>
      <c r="AR255" s="1212"/>
      <c r="AS255" s="1212"/>
      <c r="AT255" s="1212"/>
      <c r="AU255" s="1212"/>
      <c r="AV255" s="1212"/>
      <c r="AW255" s="1212"/>
      <c r="AX255" s="1212"/>
      <c r="AY255" s="1212"/>
      <c r="AZ255" s="1212"/>
      <c r="BA255" s="1212"/>
      <c r="BB255" s="1212"/>
      <c r="BC255" s="1212"/>
      <c r="BD255" s="1212"/>
      <c r="BE255" s="1212"/>
      <c r="BF255" s="1212"/>
      <c r="BG255" s="1212"/>
      <c r="BH255" s="1212"/>
      <c r="BI255" s="1212"/>
      <c r="BJ255" s="1212"/>
      <c r="BK255" s="1212"/>
      <c r="BL255" s="1212"/>
      <c r="BM255" s="1212"/>
      <c r="BN255" s="1212"/>
      <c r="BO255" s="1212"/>
      <c r="BP255" s="1212"/>
      <c r="BQ255" s="1212"/>
      <c r="BR255" s="1212"/>
      <c r="BS255" s="1212"/>
      <c r="BT255" s="1212"/>
      <c r="BU255" s="1212"/>
      <c r="BV255" s="1212"/>
      <c r="BW255" s="1212"/>
      <c r="BX255" s="1212"/>
      <c r="BY255" s="1212"/>
      <c r="BZ255" s="1212"/>
      <c r="CA255" s="1212"/>
      <c r="CB255" s="1212"/>
      <c r="CC255" s="1212"/>
      <c r="CD255" s="1212"/>
      <c r="CE255" s="1212"/>
      <c r="CF255" s="1212"/>
      <c r="CG255" s="1212"/>
      <c r="CH255" s="1212"/>
    </row>
    <row r="256" spans="1:86" s="1215" customFormat="1" x14ac:dyDescent="0.2">
      <c r="A256" s="1211"/>
      <c r="B256" s="1192"/>
      <c r="C256" s="1192"/>
      <c r="D256" s="1192"/>
      <c r="E256" s="1192"/>
      <c r="F256" s="1192"/>
      <c r="G256" s="1192"/>
      <c r="H256" s="1192"/>
      <c r="I256" s="1192"/>
      <c r="J256" s="1192"/>
      <c r="K256" s="1192"/>
      <c r="L256" s="1192"/>
      <c r="M256" s="1192"/>
      <c r="N256" s="1206"/>
      <c r="O256" s="1192"/>
      <c r="P256" s="1206"/>
      <c r="Q256" s="1192"/>
      <c r="R256" s="1192"/>
      <c r="S256" s="1192"/>
      <c r="T256" s="1212"/>
      <c r="U256" s="1212"/>
      <c r="V256" s="1212"/>
      <c r="W256" s="1212"/>
      <c r="X256" s="1214"/>
      <c r="Y256" s="1214"/>
      <c r="Z256" s="1214"/>
      <c r="AA256" s="1212"/>
      <c r="AB256" s="1212"/>
      <c r="AC256" s="1212"/>
      <c r="AD256" s="1212"/>
      <c r="AE256" s="1212"/>
      <c r="AF256" s="1212"/>
      <c r="AG256" s="1212"/>
      <c r="AH256" s="1212"/>
      <c r="AI256" s="1212"/>
      <c r="AJ256" s="1212"/>
      <c r="AK256" s="1212"/>
      <c r="AL256" s="1212"/>
      <c r="AM256" s="1212"/>
      <c r="AN256" s="1212"/>
      <c r="AO256" s="1212"/>
      <c r="AP256" s="1212"/>
      <c r="AQ256" s="1212"/>
      <c r="AR256" s="1212"/>
      <c r="AS256" s="1212"/>
      <c r="AT256" s="1212"/>
      <c r="AU256" s="1212"/>
      <c r="AV256" s="1212"/>
      <c r="AW256" s="1212"/>
      <c r="AX256" s="1212"/>
      <c r="AY256" s="1212"/>
      <c r="AZ256" s="1212"/>
      <c r="BA256" s="1212"/>
      <c r="BB256" s="1212"/>
      <c r="BC256" s="1212"/>
      <c r="BD256" s="1212"/>
      <c r="BE256" s="1212"/>
      <c r="BF256" s="1212"/>
      <c r="BG256" s="1212"/>
      <c r="BH256" s="1212"/>
      <c r="BI256" s="1212"/>
      <c r="BJ256" s="1212"/>
      <c r="BK256" s="1212"/>
      <c r="BL256" s="1212"/>
      <c r="BM256" s="1212"/>
      <c r="BN256" s="1212"/>
      <c r="BO256" s="1212"/>
      <c r="BP256" s="1212"/>
      <c r="BQ256" s="1212"/>
      <c r="BR256" s="1212"/>
      <c r="BS256" s="1212"/>
      <c r="BT256" s="1212"/>
      <c r="BU256" s="1212"/>
      <c r="BV256" s="1212"/>
      <c r="BW256" s="1212"/>
      <c r="BX256" s="1212"/>
      <c r="BY256" s="1212"/>
      <c r="BZ256" s="1212"/>
      <c r="CA256" s="1212"/>
      <c r="CB256" s="1212"/>
      <c r="CC256" s="1212"/>
      <c r="CD256" s="1212"/>
      <c r="CE256" s="1212"/>
      <c r="CF256" s="1212"/>
      <c r="CG256" s="1212"/>
      <c r="CH256" s="1212"/>
    </row>
    <row r="257" spans="1:86" s="1215" customFormat="1" x14ac:dyDescent="0.2">
      <c r="A257" s="1211"/>
      <c r="B257" s="1192"/>
      <c r="C257" s="1192"/>
      <c r="D257" s="1192"/>
      <c r="E257" s="1192"/>
      <c r="F257" s="1192"/>
      <c r="G257" s="1192"/>
      <c r="H257" s="1192"/>
      <c r="I257" s="1192"/>
      <c r="J257" s="1192"/>
      <c r="K257" s="1192"/>
      <c r="L257" s="1192"/>
      <c r="M257" s="1192"/>
      <c r="N257" s="1206"/>
      <c r="O257" s="1192"/>
      <c r="P257" s="1206"/>
      <c r="Q257" s="1192"/>
      <c r="R257" s="1192"/>
      <c r="S257" s="1192"/>
      <c r="T257" s="1212"/>
      <c r="U257" s="1212"/>
      <c r="V257" s="1212"/>
      <c r="W257" s="1212"/>
      <c r="X257" s="1214"/>
      <c r="Y257" s="1214"/>
      <c r="Z257" s="1214"/>
      <c r="AA257" s="1212"/>
      <c r="AB257" s="1212"/>
      <c r="AC257" s="1212"/>
      <c r="AD257" s="1212"/>
      <c r="AE257" s="1212"/>
      <c r="AF257" s="1212"/>
      <c r="AG257" s="1212"/>
      <c r="AH257" s="1212"/>
      <c r="AI257" s="1212"/>
      <c r="AJ257" s="1212"/>
      <c r="AK257" s="1212"/>
      <c r="AL257" s="1212"/>
      <c r="AM257" s="1212"/>
      <c r="AN257" s="1212"/>
      <c r="AO257" s="1212"/>
      <c r="AP257" s="1212"/>
      <c r="AQ257" s="1212"/>
      <c r="AR257" s="1212"/>
      <c r="AS257" s="1212"/>
      <c r="AT257" s="1212"/>
      <c r="AU257" s="1212"/>
      <c r="AV257" s="1212"/>
      <c r="AW257" s="1212"/>
      <c r="AX257" s="1212"/>
      <c r="AY257" s="1212"/>
      <c r="AZ257" s="1212"/>
      <c r="BA257" s="1212"/>
      <c r="BB257" s="1212"/>
      <c r="BC257" s="1212"/>
      <c r="BD257" s="1212"/>
      <c r="BE257" s="1212"/>
      <c r="BF257" s="1212"/>
      <c r="BG257" s="1212"/>
      <c r="BH257" s="1212"/>
      <c r="BI257" s="1212"/>
      <c r="BJ257" s="1212"/>
      <c r="BK257" s="1212"/>
      <c r="BL257" s="1212"/>
      <c r="BM257" s="1212"/>
      <c r="BN257" s="1212"/>
      <c r="BO257" s="1212"/>
      <c r="BP257" s="1212"/>
      <c r="BQ257" s="1212"/>
      <c r="BR257" s="1212"/>
      <c r="BS257" s="1212"/>
      <c r="BT257" s="1212"/>
      <c r="BU257" s="1212"/>
      <c r="BV257" s="1212"/>
      <c r="BW257" s="1212"/>
      <c r="BX257" s="1212"/>
      <c r="BY257" s="1212"/>
      <c r="BZ257" s="1212"/>
      <c r="CA257" s="1212"/>
      <c r="CB257" s="1212"/>
      <c r="CC257" s="1212"/>
      <c r="CD257" s="1212"/>
      <c r="CE257" s="1212"/>
      <c r="CF257" s="1212"/>
      <c r="CG257" s="1212"/>
      <c r="CH257" s="1212"/>
    </row>
    <row r="258" spans="1:86" s="1215" customFormat="1" x14ac:dyDescent="0.2">
      <c r="A258" s="1211"/>
      <c r="B258" s="1192"/>
      <c r="C258" s="1192"/>
      <c r="D258" s="1192"/>
      <c r="E258" s="1192"/>
      <c r="F258" s="1192"/>
      <c r="G258" s="1192"/>
      <c r="H258" s="1192"/>
      <c r="I258" s="1192"/>
      <c r="J258" s="1192"/>
      <c r="K258" s="1192"/>
      <c r="L258" s="1192"/>
      <c r="M258" s="1192"/>
      <c r="N258" s="1206"/>
      <c r="O258" s="1192"/>
      <c r="P258" s="1206"/>
      <c r="Q258" s="1192"/>
      <c r="R258" s="1192"/>
      <c r="S258" s="1192"/>
      <c r="T258" s="1212"/>
      <c r="U258" s="1212"/>
      <c r="V258" s="1212"/>
      <c r="W258" s="1212"/>
      <c r="X258" s="1214"/>
      <c r="Y258" s="1214"/>
      <c r="Z258" s="1214"/>
      <c r="AA258" s="1212"/>
      <c r="AB258" s="1212"/>
      <c r="AC258" s="1212"/>
      <c r="AD258" s="1212"/>
      <c r="AE258" s="1212"/>
      <c r="AF258" s="1212"/>
      <c r="AG258" s="1212"/>
      <c r="AH258" s="1212"/>
      <c r="AI258" s="1212"/>
      <c r="AJ258" s="1212"/>
      <c r="AK258" s="1212"/>
      <c r="AL258" s="1212"/>
      <c r="AM258" s="1212"/>
      <c r="AN258" s="1212"/>
      <c r="AO258" s="1212"/>
      <c r="AP258" s="1212"/>
      <c r="AQ258" s="1212"/>
      <c r="AR258" s="1212"/>
      <c r="AS258" s="1212"/>
      <c r="AT258" s="1212"/>
      <c r="AU258" s="1212"/>
      <c r="AV258" s="1212"/>
      <c r="AW258" s="1212"/>
      <c r="AX258" s="1212"/>
      <c r="AY258" s="1212"/>
      <c r="AZ258" s="1212"/>
      <c r="BA258" s="1212"/>
      <c r="BB258" s="1212"/>
      <c r="BC258" s="1212"/>
      <c r="BD258" s="1212"/>
      <c r="BE258" s="1212"/>
      <c r="BF258" s="1212"/>
      <c r="BG258" s="1212"/>
      <c r="BH258" s="1212"/>
      <c r="BI258" s="1212"/>
      <c r="BJ258" s="1212"/>
      <c r="BK258" s="1212"/>
      <c r="BL258" s="1212"/>
      <c r="BM258" s="1212"/>
      <c r="BN258" s="1212"/>
      <c r="BO258" s="1212"/>
      <c r="BP258" s="1212"/>
      <c r="BQ258" s="1212"/>
      <c r="BR258" s="1212"/>
      <c r="BS258" s="1212"/>
      <c r="BT258" s="1212"/>
      <c r="BU258" s="1212"/>
      <c r="BV258" s="1212"/>
      <c r="BW258" s="1212"/>
      <c r="BX258" s="1212"/>
      <c r="BY258" s="1212"/>
      <c r="BZ258" s="1212"/>
      <c r="CA258" s="1212"/>
      <c r="CB258" s="1212"/>
      <c r="CC258" s="1212"/>
      <c r="CD258" s="1212"/>
      <c r="CE258" s="1212"/>
      <c r="CF258" s="1212"/>
      <c r="CG258" s="1212"/>
      <c r="CH258" s="1212"/>
    </row>
    <row r="259" spans="1:86" s="1215" customFormat="1" x14ac:dyDescent="0.2">
      <c r="A259" s="1211"/>
      <c r="B259" s="1192"/>
      <c r="C259" s="1192"/>
      <c r="D259" s="1192"/>
      <c r="E259" s="1192"/>
      <c r="F259" s="1192"/>
      <c r="G259" s="1192"/>
      <c r="H259" s="1192"/>
      <c r="I259" s="1192"/>
      <c r="J259" s="1192"/>
      <c r="K259" s="1192"/>
      <c r="L259" s="1192"/>
      <c r="M259" s="1192"/>
      <c r="N259" s="1206"/>
      <c r="O259" s="1192"/>
      <c r="P259" s="1206"/>
      <c r="Q259" s="1192"/>
      <c r="R259" s="1192"/>
      <c r="S259" s="1192"/>
      <c r="T259" s="1212"/>
      <c r="U259" s="1212"/>
      <c r="V259" s="1212"/>
      <c r="W259" s="1212"/>
      <c r="X259" s="1214"/>
      <c r="Y259" s="1214"/>
      <c r="Z259" s="1214"/>
      <c r="AA259" s="1212"/>
      <c r="AB259" s="1212"/>
      <c r="AC259" s="1212"/>
      <c r="AD259" s="1212"/>
      <c r="AE259" s="1212"/>
      <c r="AF259" s="1212"/>
      <c r="AG259" s="1212"/>
      <c r="AH259" s="1212"/>
      <c r="AI259" s="1212"/>
      <c r="AJ259" s="1212"/>
      <c r="AK259" s="1212"/>
      <c r="AL259" s="1212"/>
      <c r="AM259" s="1212"/>
      <c r="AN259" s="1212"/>
      <c r="AO259" s="1212"/>
      <c r="AP259" s="1212"/>
      <c r="AQ259" s="1212"/>
      <c r="AR259" s="1212"/>
      <c r="AS259" s="1212"/>
      <c r="AT259" s="1212"/>
      <c r="AU259" s="1212"/>
      <c r="AV259" s="1212"/>
      <c r="AW259" s="1212"/>
      <c r="AX259" s="1212"/>
      <c r="AY259" s="1212"/>
      <c r="AZ259" s="1212"/>
      <c r="BA259" s="1212"/>
      <c r="BB259" s="1212"/>
      <c r="BC259" s="1212"/>
      <c r="BD259" s="1212"/>
      <c r="BE259" s="1212"/>
      <c r="BF259" s="1212"/>
      <c r="BG259" s="1212"/>
      <c r="BH259" s="1212"/>
      <c r="BI259" s="1212"/>
      <c r="BJ259" s="1212"/>
      <c r="BK259" s="1212"/>
      <c r="BL259" s="1212"/>
      <c r="BM259" s="1212"/>
      <c r="BN259" s="1212"/>
      <c r="BO259" s="1212"/>
      <c r="BP259" s="1212"/>
      <c r="BQ259" s="1212"/>
      <c r="BR259" s="1212"/>
      <c r="BS259" s="1212"/>
      <c r="BT259" s="1212"/>
      <c r="BU259" s="1212"/>
      <c r="BV259" s="1212"/>
      <c r="BW259" s="1212"/>
      <c r="BX259" s="1212"/>
      <c r="BY259" s="1212"/>
      <c r="BZ259" s="1212"/>
      <c r="CA259" s="1212"/>
      <c r="CB259" s="1212"/>
      <c r="CC259" s="1212"/>
      <c r="CD259" s="1212"/>
      <c r="CE259" s="1212"/>
      <c r="CF259" s="1212"/>
      <c r="CG259" s="1212"/>
      <c r="CH259" s="1212"/>
    </row>
    <row r="260" spans="1:86" s="1215" customFormat="1" x14ac:dyDescent="0.2">
      <c r="A260" s="1211"/>
      <c r="B260" s="1192"/>
      <c r="C260" s="1192"/>
      <c r="D260" s="1192"/>
      <c r="E260" s="1192"/>
      <c r="F260" s="1192"/>
      <c r="G260" s="1192"/>
      <c r="H260" s="1192"/>
      <c r="I260" s="1192"/>
      <c r="J260" s="1192"/>
      <c r="K260" s="1192"/>
      <c r="L260" s="1192"/>
      <c r="M260" s="1192"/>
      <c r="N260" s="1206"/>
      <c r="O260" s="1192"/>
      <c r="P260" s="1206"/>
      <c r="Q260" s="1192"/>
      <c r="R260" s="1192"/>
      <c r="S260" s="1192"/>
      <c r="T260" s="1212"/>
      <c r="U260" s="1212"/>
      <c r="V260" s="1212"/>
      <c r="W260" s="1212"/>
      <c r="X260" s="1214"/>
      <c r="Y260" s="1214"/>
      <c r="Z260" s="1214"/>
      <c r="AA260" s="1212"/>
      <c r="AB260" s="1212"/>
      <c r="AC260" s="1212"/>
      <c r="AD260" s="1212"/>
      <c r="AE260" s="1212"/>
      <c r="AF260" s="1212"/>
      <c r="AG260" s="1212"/>
      <c r="AH260" s="1212"/>
      <c r="AI260" s="1212"/>
      <c r="AJ260" s="1212"/>
      <c r="AK260" s="1212"/>
      <c r="AL260" s="1212"/>
      <c r="AM260" s="1212"/>
      <c r="AN260" s="1212"/>
      <c r="AO260" s="1212"/>
      <c r="AP260" s="1212"/>
      <c r="AQ260" s="1212"/>
      <c r="AR260" s="1212"/>
      <c r="AS260" s="1212"/>
      <c r="AT260" s="1212"/>
      <c r="AU260" s="1212"/>
      <c r="AV260" s="1212"/>
      <c r="AW260" s="1212"/>
      <c r="AX260" s="1212"/>
      <c r="AY260" s="1212"/>
      <c r="AZ260" s="1212"/>
      <c r="BA260" s="1212"/>
      <c r="BB260" s="1212"/>
      <c r="BC260" s="1212"/>
      <c r="BD260" s="1212"/>
      <c r="BE260" s="1212"/>
      <c r="BF260" s="1212"/>
      <c r="BG260" s="1212"/>
      <c r="BH260" s="1212"/>
      <c r="BI260" s="1212"/>
      <c r="BJ260" s="1212"/>
      <c r="BK260" s="1212"/>
      <c r="BL260" s="1212"/>
      <c r="BM260" s="1212"/>
      <c r="BN260" s="1212"/>
      <c r="BO260" s="1212"/>
      <c r="BP260" s="1212"/>
      <c r="BQ260" s="1212"/>
      <c r="BR260" s="1212"/>
      <c r="BS260" s="1212"/>
      <c r="BT260" s="1212"/>
      <c r="BU260" s="1212"/>
      <c r="BV260" s="1212"/>
      <c r="BW260" s="1212"/>
      <c r="BX260" s="1212"/>
      <c r="BY260" s="1212"/>
      <c r="BZ260" s="1212"/>
      <c r="CA260" s="1212"/>
      <c r="CB260" s="1212"/>
      <c r="CC260" s="1212"/>
      <c r="CD260" s="1212"/>
      <c r="CE260" s="1212"/>
      <c r="CF260" s="1212"/>
      <c r="CG260" s="1212"/>
      <c r="CH260" s="1212"/>
    </row>
    <row r="261" spans="1:86" s="1215" customFormat="1" x14ac:dyDescent="0.2">
      <c r="A261" s="1211"/>
      <c r="B261" s="1192"/>
      <c r="C261" s="1192"/>
      <c r="D261" s="1192"/>
      <c r="E261" s="1192"/>
      <c r="F261" s="1192"/>
      <c r="G261" s="1192"/>
      <c r="H261" s="1192"/>
      <c r="I261" s="1192"/>
      <c r="J261" s="1192"/>
      <c r="K261" s="1192"/>
      <c r="L261" s="1192"/>
      <c r="M261" s="1192"/>
      <c r="N261" s="1206"/>
      <c r="O261" s="1192"/>
      <c r="P261" s="1206"/>
      <c r="Q261" s="1192"/>
      <c r="R261" s="1192"/>
      <c r="S261" s="1192"/>
      <c r="T261" s="1212"/>
      <c r="U261" s="1212"/>
      <c r="V261" s="1212"/>
      <c r="W261" s="1212"/>
      <c r="X261" s="1214"/>
      <c r="Y261" s="1214"/>
      <c r="Z261" s="1214"/>
      <c r="AA261" s="1212"/>
      <c r="AB261" s="1212"/>
      <c r="AC261" s="1212"/>
      <c r="AD261" s="1212"/>
      <c r="AE261" s="1212"/>
      <c r="AF261" s="1212"/>
      <c r="AG261" s="1212"/>
      <c r="AH261" s="1212"/>
      <c r="AI261" s="1212"/>
      <c r="AJ261" s="1212"/>
      <c r="AK261" s="1212"/>
      <c r="AL261" s="1212"/>
      <c r="AM261" s="1212"/>
      <c r="AN261" s="1212"/>
      <c r="AO261" s="1212"/>
      <c r="AP261" s="1212"/>
      <c r="AQ261" s="1212"/>
      <c r="AR261" s="1212"/>
      <c r="AS261" s="1212"/>
      <c r="AT261" s="1212"/>
      <c r="AU261" s="1212"/>
      <c r="AV261" s="1212"/>
      <c r="AW261" s="1212"/>
      <c r="AX261" s="1212"/>
      <c r="AY261" s="1212"/>
      <c r="AZ261" s="1212"/>
      <c r="BA261" s="1212"/>
      <c r="BB261" s="1212"/>
      <c r="BC261" s="1212"/>
      <c r="BD261" s="1212"/>
      <c r="BE261" s="1212"/>
      <c r="BF261" s="1212"/>
      <c r="BG261" s="1212"/>
      <c r="BH261" s="1212"/>
      <c r="BI261" s="1212"/>
      <c r="BJ261" s="1212"/>
      <c r="BK261" s="1212"/>
      <c r="BL261" s="1212"/>
      <c r="BM261" s="1212"/>
      <c r="BN261" s="1212"/>
      <c r="BO261" s="1212"/>
      <c r="BP261" s="1212"/>
      <c r="BQ261" s="1212"/>
      <c r="BR261" s="1212"/>
      <c r="BS261" s="1212"/>
      <c r="BT261" s="1212"/>
      <c r="BU261" s="1212"/>
      <c r="BV261" s="1212"/>
      <c r="BW261" s="1212"/>
      <c r="BX261" s="1212"/>
      <c r="BY261" s="1212"/>
      <c r="BZ261" s="1212"/>
      <c r="CA261" s="1212"/>
      <c r="CB261" s="1212"/>
      <c r="CC261" s="1212"/>
      <c r="CD261" s="1212"/>
      <c r="CE261" s="1212"/>
      <c r="CF261" s="1212"/>
      <c r="CG261" s="1212"/>
      <c r="CH261" s="1212"/>
    </row>
    <row r="262" spans="1:86" s="1215" customFormat="1" x14ac:dyDescent="0.2">
      <c r="A262" s="1211"/>
      <c r="B262" s="1192"/>
      <c r="C262" s="1192"/>
      <c r="D262" s="1192"/>
      <c r="E262" s="1192"/>
      <c r="F262" s="1192"/>
      <c r="G262" s="1192"/>
      <c r="H262" s="1192"/>
      <c r="I262" s="1192"/>
      <c r="J262" s="1192"/>
      <c r="K262" s="1192"/>
      <c r="L262" s="1192"/>
      <c r="M262" s="1192"/>
      <c r="N262" s="1206"/>
      <c r="O262" s="1192"/>
      <c r="P262" s="1206"/>
      <c r="Q262" s="1192"/>
      <c r="R262" s="1192"/>
      <c r="S262" s="1192"/>
      <c r="T262" s="1212"/>
      <c r="U262" s="1212"/>
      <c r="V262" s="1212"/>
      <c r="W262" s="1212"/>
      <c r="X262" s="1214"/>
      <c r="Y262" s="1214"/>
      <c r="Z262" s="1214"/>
      <c r="AA262" s="1212"/>
      <c r="AB262" s="1212"/>
      <c r="AC262" s="1212"/>
      <c r="AD262" s="1212"/>
      <c r="AE262" s="1212"/>
      <c r="AF262" s="1212"/>
      <c r="AG262" s="1212"/>
      <c r="AH262" s="1212"/>
      <c r="AI262" s="1212"/>
      <c r="AJ262" s="1212"/>
      <c r="AK262" s="1212"/>
      <c r="AL262" s="1212"/>
      <c r="AM262" s="1212"/>
      <c r="AN262" s="1212"/>
      <c r="AO262" s="1212"/>
      <c r="AP262" s="1212"/>
      <c r="AQ262" s="1212"/>
      <c r="AR262" s="1212"/>
      <c r="AS262" s="1212"/>
      <c r="AT262" s="1212"/>
      <c r="AU262" s="1212"/>
      <c r="AV262" s="1212"/>
      <c r="AW262" s="1212"/>
      <c r="AX262" s="1212"/>
      <c r="AY262" s="1212"/>
      <c r="AZ262" s="1212"/>
      <c r="BA262" s="1212"/>
      <c r="BB262" s="1212"/>
      <c r="BC262" s="1212"/>
      <c r="BD262" s="1212"/>
      <c r="BE262" s="1212"/>
      <c r="BF262" s="1212"/>
      <c r="BG262" s="1212"/>
      <c r="BH262" s="1212"/>
      <c r="BI262" s="1212"/>
      <c r="BJ262" s="1212"/>
      <c r="BK262" s="1212"/>
      <c r="BL262" s="1212"/>
      <c r="BM262" s="1212"/>
      <c r="BN262" s="1212"/>
      <c r="BO262" s="1212"/>
      <c r="BP262" s="1212"/>
      <c r="BQ262" s="1212"/>
      <c r="BR262" s="1212"/>
      <c r="BS262" s="1212"/>
      <c r="BT262" s="1212"/>
      <c r="BU262" s="1212"/>
      <c r="BV262" s="1212"/>
      <c r="BW262" s="1212"/>
      <c r="BX262" s="1212"/>
      <c r="BY262" s="1212"/>
      <c r="BZ262" s="1212"/>
      <c r="CA262" s="1212"/>
      <c r="CB262" s="1212"/>
      <c r="CC262" s="1212"/>
      <c r="CD262" s="1212"/>
      <c r="CE262" s="1212"/>
      <c r="CF262" s="1212"/>
      <c r="CG262" s="1212"/>
      <c r="CH262" s="1212"/>
    </row>
    <row r="263" spans="1:86" s="1215" customFormat="1" x14ac:dyDescent="0.2">
      <c r="A263" s="1211"/>
      <c r="B263" s="1192"/>
      <c r="C263" s="1192"/>
      <c r="D263" s="1192"/>
      <c r="E263" s="1192"/>
      <c r="F263" s="1192"/>
      <c r="G263" s="1192"/>
      <c r="H263" s="1192"/>
      <c r="I263" s="1192"/>
      <c r="J263" s="1192"/>
      <c r="K263" s="1192"/>
      <c r="L263" s="1192"/>
      <c r="M263" s="1192"/>
      <c r="N263" s="1206"/>
      <c r="O263" s="1192"/>
      <c r="P263" s="1206"/>
      <c r="Q263" s="1192"/>
      <c r="R263" s="1192"/>
      <c r="S263" s="1192"/>
      <c r="T263" s="1212"/>
      <c r="U263" s="1212"/>
      <c r="V263" s="1212"/>
      <c r="W263" s="1212"/>
      <c r="X263" s="1214"/>
      <c r="Y263" s="1214"/>
      <c r="Z263" s="1214"/>
      <c r="AA263" s="1212"/>
      <c r="AB263" s="1212"/>
      <c r="AC263" s="1212"/>
      <c r="AD263" s="1212"/>
      <c r="AE263" s="1212"/>
      <c r="AF263" s="1212"/>
      <c r="AG263" s="1212"/>
      <c r="AH263" s="1212"/>
      <c r="AI263" s="1212"/>
      <c r="AJ263" s="1212"/>
      <c r="AK263" s="1212"/>
      <c r="AL263" s="1212"/>
      <c r="AM263" s="1212"/>
      <c r="AN263" s="1212"/>
      <c r="AO263" s="1212"/>
      <c r="AP263" s="1212"/>
      <c r="AQ263" s="1212"/>
      <c r="AR263" s="1212"/>
      <c r="AS263" s="1212"/>
      <c r="AT263" s="1212"/>
      <c r="AU263" s="1212"/>
      <c r="AV263" s="1212"/>
      <c r="AW263" s="1212"/>
      <c r="AX263" s="1212"/>
      <c r="AY263" s="1212"/>
      <c r="AZ263" s="1212"/>
      <c r="BA263" s="1212"/>
      <c r="BB263" s="1212"/>
      <c r="BC263" s="1212"/>
      <c r="BD263" s="1212"/>
      <c r="BE263" s="1212"/>
      <c r="BF263" s="1212"/>
      <c r="BG263" s="1212"/>
      <c r="BH263" s="1212"/>
      <c r="BI263" s="1212"/>
      <c r="BJ263" s="1212"/>
      <c r="BK263" s="1212"/>
      <c r="BL263" s="1212"/>
      <c r="BM263" s="1212"/>
      <c r="BN263" s="1212"/>
      <c r="BO263" s="1212"/>
      <c r="BP263" s="1212"/>
      <c r="BQ263" s="1212"/>
      <c r="BR263" s="1212"/>
      <c r="BS263" s="1212"/>
      <c r="BT263" s="1212"/>
      <c r="BU263" s="1212"/>
      <c r="BV263" s="1212"/>
      <c r="BW263" s="1212"/>
      <c r="BX263" s="1212"/>
      <c r="BY263" s="1212"/>
      <c r="BZ263" s="1212"/>
      <c r="CA263" s="1212"/>
      <c r="CB263" s="1212"/>
      <c r="CC263" s="1212"/>
      <c r="CD263" s="1212"/>
      <c r="CE263" s="1212"/>
      <c r="CF263" s="1212"/>
      <c r="CG263" s="1212"/>
      <c r="CH263" s="1212"/>
    </row>
    <row r="264" spans="1:86" s="1215" customFormat="1" x14ac:dyDescent="0.2">
      <c r="A264" s="1211"/>
      <c r="B264" s="1192"/>
      <c r="C264" s="1192"/>
      <c r="D264" s="1192"/>
      <c r="E264" s="1192"/>
      <c r="F264" s="1192"/>
      <c r="G264" s="1192"/>
      <c r="H264" s="1192"/>
      <c r="I264" s="1192"/>
      <c r="J264" s="1192"/>
      <c r="K264" s="1192"/>
      <c r="L264" s="1192"/>
      <c r="M264" s="1192"/>
      <c r="N264" s="1206"/>
      <c r="O264" s="1192"/>
      <c r="P264" s="1206"/>
      <c r="Q264" s="1192"/>
      <c r="R264" s="1192"/>
      <c r="S264" s="1192"/>
      <c r="T264" s="1212"/>
      <c r="U264" s="1212"/>
      <c r="V264" s="1212"/>
      <c r="W264" s="1212"/>
      <c r="X264" s="1214"/>
      <c r="Y264" s="1214"/>
      <c r="Z264" s="1214"/>
      <c r="AA264" s="1212"/>
      <c r="AB264" s="1212"/>
      <c r="AC264" s="1212"/>
      <c r="AD264" s="1212"/>
      <c r="AE264" s="1212"/>
      <c r="AF264" s="1212"/>
      <c r="AG264" s="1212"/>
      <c r="AH264" s="1212"/>
      <c r="AI264" s="1212"/>
      <c r="AJ264" s="1212"/>
      <c r="AK264" s="1212"/>
      <c r="AL264" s="1212"/>
      <c r="AM264" s="1212"/>
      <c r="AN264" s="1212"/>
      <c r="AO264" s="1212"/>
      <c r="AP264" s="1212"/>
      <c r="AQ264" s="1212"/>
      <c r="AR264" s="1212"/>
      <c r="AS264" s="1212"/>
      <c r="AT264" s="1212"/>
      <c r="AU264" s="1212"/>
      <c r="AV264" s="1212"/>
      <c r="AW264" s="1212"/>
      <c r="AX264" s="1212"/>
      <c r="AY264" s="1212"/>
      <c r="AZ264" s="1212"/>
      <c r="BA264" s="1212"/>
      <c r="BB264" s="1212"/>
      <c r="BC264" s="1212"/>
      <c r="BD264" s="1212"/>
      <c r="BE264" s="1212"/>
      <c r="BF264" s="1212"/>
      <c r="BG264" s="1212"/>
      <c r="BH264" s="1212"/>
      <c r="BI264" s="1212"/>
      <c r="BJ264" s="1212"/>
      <c r="BK264" s="1212"/>
      <c r="BL264" s="1212"/>
      <c r="BM264" s="1212"/>
      <c r="BN264" s="1212"/>
      <c r="BO264" s="1212"/>
      <c r="BP264" s="1212"/>
      <c r="BQ264" s="1212"/>
      <c r="BR264" s="1212"/>
      <c r="BS264" s="1212"/>
      <c r="BT264" s="1212"/>
      <c r="BU264" s="1212"/>
      <c r="BV264" s="1212"/>
      <c r="BW264" s="1212"/>
      <c r="BX264" s="1212"/>
      <c r="BY264" s="1212"/>
      <c r="BZ264" s="1212"/>
      <c r="CA264" s="1212"/>
      <c r="CB264" s="1212"/>
      <c r="CC264" s="1212"/>
      <c r="CD264" s="1212"/>
      <c r="CE264" s="1212"/>
      <c r="CF264" s="1212"/>
      <c r="CG264" s="1212"/>
      <c r="CH264" s="1212"/>
    </row>
    <row r="265" spans="1:86" s="1215" customFormat="1" x14ac:dyDescent="0.2">
      <c r="A265" s="1211"/>
      <c r="B265" s="1192"/>
      <c r="C265" s="1192"/>
      <c r="D265" s="1192"/>
      <c r="E265" s="1192"/>
      <c r="F265" s="1192"/>
      <c r="G265" s="1192"/>
      <c r="H265" s="1192"/>
      <c r="I265" s="1192"/>
      <c r="J265" s="1192"/>
      <c r="K265" s="1192"/>
      <c r="L265" s="1192"/>
      <c r="M265" s="1192"/>
      <c r="N265" s="1206"/>
      <c r="O265" s="1192"/>
      <c r="P265" s="1206"/>
      <c r="Q265" s="1192"/>
      <c r="R265" s="1192"/>
      <c r="S265" s="1192"/>
      <c r="T265" s="1212"/>
      <c r="U265" s="1212"/>
      <c r="V265" s="1212"/>
      <c r="W265" s="1212"/>
      <c r="X265" s="1214"/>
      <c r="Y265" s="1214"/>
      <c r="Z265" s="1214"/>
      <c r="AA265" s="1212"/>
      <c r="AB265" s="1212"/>
      <c r="AC265" s="1212"/>
      <c r="AD265" s="1212"/>
      <c r="AE265" s="1212"/>
      <c r="AF265" s="1212"/>
      <c r="AG265" s="1212"/>
      <c r="AH265" s="1212"/>
      <c r="AI265" s="1212"/>
      <c r="AJ265" s="1212"/>
      <c r="AK265" s="1212"/>
      <c r="AL265" s="1212"/>
      <c r="AM265" s="1212"/>
      <c r="AN265" s="1212"/>
      <c r="AO265" s="1212"/>
      <c r="AP265" s="1212"/>
      <c r="AQ265" s="1212"/>
      <c r="AR265" s="1212"/>
      <c r="AS265" s="1212"/>
      <c r="AT265" s="1212"/>
      <c r="AU265" s="1212"/>
      <c r="AV265" s="1212"/>
      <c r="AW265" s="1212"/>
      <c r="AX265" s="1212"/>
      <c r="AY265" s="1212"/>
      <c r="AZ265" s="1212"/>
      <c r="BA265" s="1212"/>
      <c r="BB265" s="1212"/>
      <c r="BC265" s="1212"/>
      <c r="BD265" s="1212"/>
      <c r="BE265" s="1212"/>
      <c r="BF265" s="1212"/>
      <c r="BG265" s="1212"/>
      <c r="BH265" s="1212"/>
      <c r="BI265" s="1212"/>
      <c r="BJ265" s="1212"/>
      <c r="BK265" s="1212"/>
      <c r="BL265" s="1212"/>
      <c r="BM265" s="1212"/>
      <c r="BN265" s="1212"/>
      <c r="BO265" s="1212"/>
      <c r="BP265" s="1212"/>
      <c r="BQ265" s="1212"/>
      <c r="BR265" s="1212"/>
      <c r="BS265" s="1212"/>
      <c r="BT265" s="1212"/>
      <c r="BU265" s="1212"/>
      <c r="BV265" s="1212"/>
      <c r="BW265" s="1212"/>
      <c r="BX265" s="1212"/>
      <c r="BY265" s="1212"/>
      <c r="BZ265" s="1212"/>
      <c r="CA265" s="1212"/>
      <c r="CB265" s="1212"/>
      <c r="CC265" s="1212"/>
      <c r="CD265" s="1212"/>
      <c r="CE265" s="1212"/>
      <c r="CF265" s="1212"/>
      <c r="CG265" s="1212"/>
      <c r="CH265" s="1212"/>
    </row>
    <row r="266" spans="1:86" s="1215" customFormat="1" x14ac:dyDescent="0.2">
      <c r="A266" s="1211"/>
      <c r="B266" s="1192"/>
      <c r="C266" s="1192"/>
      <c r="D266" s="1192"/>
      <c r="E266" s="1192"/>
      <c r="F266" s="1192"/>
      <c r="G266" s="1192"/>
      <c r="H266" s="1192"/>
      <c r="I266" s="1192"/>
      <c r="J266" s="1192"/>
      <c r="K266" s="1192"/>
      <c r="L266" s="1192"/>
      <c r="M266" s="1192"/>
      <c r="N266" s="1206"/>
      <c r="O266" s="1192"/>
      <c r="P266" s="1206"/>
      <c r="Q266" s="1192"/>
      <c r="R266" s="1192"/>
      <c r="S266" s="1192"/>
      <c r="T266" s="1212"/>
      <c r="U266" s="1212"/>
      <c r="V266" s="1212"/>
      <c r="W266" s="1212"/>
      <c r="X266" s="1214"/>
      <c r="Y266" s="1214"/>
      <c r="Z266" s="1214"/>
      <c r="AA266" s="1212"/>
      <c r="AB266" s="1212"/>
      <c r="AC266" s="1212"/>
      <c r="AD266" s="1212"/>
      <c r="AE266" s="1212"/>
      <c r="AF266" s="1212"/>
      <c r="AG266" s="1212"/>
      <c r="AH266" s="1212"/>
      <c r="AI266" s="1212"/>
      <c r="AJ266" s="1212"/>
      <c r="AK266" s="1212"/>
      <c r="AL266" s="1212"/>
      <c r="AM266" s="1212"/>
      <c r="AN266" s="1212"/>
      <c r="AO266" s="1212"/>
      <c r="AP266" s="1212"/>
      <c r="AQ266" s="1212"/>
      <c r="AR266" s="1212"/>
      <c r="AS266" s="1212"/>
      <c r="AT266" s="1212"/>
      <c r="AU266" s="1212"/>
      <c r="AV266" s="1212"/>
      <c r="AW266" s="1212"/>
      <c r="AX266" s="1212"/>
      <c r="AY266" s="1212"/>
      <c r="AZ266" s="1212"/>
      <c r="BA266" s="1212"/>
      <c r="BB266" s="1212"/>
      <c r="BC266" s="1212"/>
      <c r="BD266" s="1212"/>
      <c r="BE266" s="1212"/>
      <c r="BF266" s="1212"/>
      <c r="BG266" s="1212"/>
      <c r="BH266" s="1212"/>
      <c r="BI266" s="1212"/>
      <c r="BJ266" s="1212"/>
      <c r="BK266" s="1212"/>
      <c r="BL266" s="1212"/>
      <c r="BM266" s="1212"/>
      <c r="BN266" s="1212"/>
      <c r="BO266" s="1212"/>
      <c r="BP266" s="1212"/>
      <c r="BQ266" s="1212"/>
      <c r="BR266" s="1212"/>
      <c r="BS266" s="1212"/>
      <c r="BT266" s="1212"/>
      <c r="BU266" s="1212"/>
      <c r="BV266" s="1212"/>
      <c r="BW266" s="1212"/>
      <c r="BX266" s="1212"/>
      <c r="BY266" s="1212"/>
      <c r="BZ266" s="1212"/>
      <c r="CA266" s="1212"/>
      <c r="CB266" s="1212"/>
      <c r="CC266" s="1212"/>
      <c r="CD266" s="1212"/>
      <c r="CE266" s="1212"/>
      <c r="CF266" s="1212"/>
      <c r="CG266" s="1212"/>
      <c r="CH266" s="1212"/>
    </row>
    <row r="267" spans="1:86" s="1215" customFormat="1" x14ac:dyDescent="0.2">
      <c r="A267" s="1211"/>
      <c r="B267" s="1192"/>
      <c r="C267" s="1192"/>
      <c r="D267" s="1192"/>
      <c r="E267" s="1192"/>
      <c r="F267" s="1192"/>
      <c r="G267" s="1192"/>
      <c r="H267" s="1192"/>
      <c r="I267" s="1192"/>
      <c r="J267" s="1192"/>
      <c r="K267" s="1192"/>
      <c r="L267" s="1192"/>
      <c r="M267" s="1192"/>
      <c r="N267" s="1206"/>
      <c r="O267" s="1192"/>
      <c r="P267" s="1206"/>
      <c r="Q267" s="1192"/>
      <c r="R267" s="1192"/>
      <c r="S267" s="1192"/>
      <c r="T267" s="1212"/>
      <c r="U267" s="1212"/>
      <c r="V267" s="1212"/>
      <c r="W267" s="1212"/>
      <c r="X267" s="1214"/>
      <c r="Y267" s="1214"/>
      <c r="Z267" s="1214"/>
      <c r="AA267" s="1212"/>
      <c r="AB267" s="1212"/>
      <c r="AC267" s="1212"/>
      <c r="AD267" s="1212"/>
      <c r="AE267" s="1212"/>
      <c r="AF267" s="1212"/>
      <c r="AG267" s="1212"/>
      <c r="AH267" s="1212"/>
      <c r="AI267" s="1212"/>
      <c r="AJ267" s="1212"/>
      <c r="AK267" s="1212"/>
      <c r="AL267" s="1212"/>
      <c r="AM267" s="1212"/>
      <c r="AN267" s="1212"/>
      <c r="AO267" s="1212"/>
      <c r="AP267" s="1212"/>
      <c r="AQ267" s="1212"/>
      <c r="AR267" s="1212"/>
      <c r="AS267" s="1212"/>
      <c r="AT267" s="1212"/>
      <c r="AU267" s="1212"/>
      <c r="AV267" s="1212"/>
      <c r="AW267" s="1212"/>
      <c r="AX267" s="1212"/>
      <c r="AY267" s="1212"/>
      <c r="AZ267" s="1212"/>
      <c r="BA267" s="1212"/>
      <c r="BB267" s="1212"/>
      <c r="BC267" s="1212"/>
      <c r="BD267" s="1212"/>
      <c r="BE267" s="1212"/>
      <c r="BF267" s="1212"/>
      <c r="BG267" s="1212"/>
      <c r="BH267" s="1212"/>
      <c r="BI267" s="1212"/>
      <c r="BJ267" s="1212"/>
      <c r="BK267" s="1212"/>
      <c r="BL267" s="1212"/>
      <c r="BM267" s="1212"/>
      <c r="BN267" s="1212"/>
      <c r="BO267" s="1212"/>
      <c r="BP267" s="1212"/>
      <c r="BQ267" s="1212"/>
      <c r="BR267" s="1212"/>
      <c r="BS267" s="1212"/>
      <c r="BT267" s="1212"/>
      <c r="BU267" s="1212"/>
      <c r="BV267" s="1212"/>
      <c r="BW267" s="1212"/>
      <c r="BX267" s="1212"/>
      <c r="BY267" s="1212"/>
      <c r="BZ267" s="1212"/>
      <c r="CA267" s="1212"/>
      <c r="CB267" s="1212"/>
      <c r="CC267" s="1212"/>
      <c r="CD267" s="1212"/>
      <c r="CE267" s="1212"/>
      <c r="CF267" s="1212"/>
      <c r="CG267" s="1212"/>
      <c r="CH267" s="1212"/>
    </row>
    <row r="268" spans="1:86" s="1215" customFormat="1" x14ac:dyDescent="0.2">
      <c r="A268" s="1211"/>
      <c r="B268" s="1192"/>
      <c r="C268" s="1192"/>
      <c r="D268" s="1192"/>
      <c r="E268" s="1192"/>
      <c r="F268" s="1192"/>
      <c r="G268" s="1192"/>
      <c r="H268" s="1192"/>
      <c r="I268" s="1192"/>
      <c r="J268" s="1192"/>
      <c r="K268" s="1192"/>
      <c r="L268" s="1192"/>
      <c r="M268" s="1192"/>
      <c r="N268" s="1206"/>
      <c r="O268" s="1192"/>
      <c r="P268" s="1206"/>
      <c r="Q268" s="1192"/>
      <c r="R268" s="1192"/>
      <c r="S268" s="1192"/>
      <c r="T268" s="1212"/>
      <c r="U268" s="1212"/>
      <c r="V268" s="1212"/>
      <c r="W268" s="1212"/>
      <c r="X268" s="1214"/>
      <c r="Y268" s="1214"/>
      <c r="Z268" s="1214"/>
      <c r="AA268" s="1212"/>
      <c r="AB268" s="1212"/>
      <c r="AC268" s="1212"/>
      <c r="AD268" s="1212"/>
      <c r="AE268" s="1212"/>
      <c r="AF268" s="1212"/>
      <c r="AG268" s="1212"/>
      <c r="AH268" s="1212"/>
      <c r="AI268" s="1212"/>
      <c r="AJ268" s="1212"/>
      <c r="AK268" s="1212"/>
      <c r="AL268" s="1212"/>
      <c r="AM268" s="1212"/>
      <c r="AN268" s="1212"/>
      <c r="AO268" s="1212"/>
      <c r="AP268" s="1212"/>
      <c r="AQ268" s="1212"/>
      <c r="AR268" s="1212"/>
      <c r="AS268" s="1212"/>
      <c r="AT268" s="1212"/>
      <c r="AU268" s="1212"/>
      <c r="AV268" s="1212"/>
      <c r="AW268" s="1212"/>
      <c r="AX268" s="1212"/>
      <c r="AY268" s="1212"/>
      <c r="AZ268" s="1212"/>
      <c r="BA268" s="1212"/>
      <c r="BB268" s="1212"/>
      <c r="BC268" s="1212"/>
      <c r="BD268" s="1212"/>
      <c r="BE268" s="1212"/>
      <c r="BF268" s="1212"/>
      <c r="BG268" s="1212"/>
      <c r="BH268" s="1212"/>
      <c r="BI268" s="1212"/>
      <c r="BJ268" s="1212"/>
      <c r="BK268" s="1212"/>
      <c r="BL268" s="1212"/>
      <c r="BM268" s="1212"/>
      <c r="BN268" s="1212"/>
      <c r="BO268" s="1212"/>
      <c r="BP268" s="1212"/>
      <c r="BQ268" s="1212"/>
      <c r="BR268" s="1212"/>
      <c r="BS268" s="1212"/>
      <c r="BT268" s="1212"/>
      <c r="BU268" s="1212"/>
      <c r="BV268" s="1212"/>
      <c r="BW268" s="1212"/>
      <c r="BX268" s="1212"/>
      <c r="BY268" s="1212"/>
      <c r="BZ268" s="1212"/>
      <c r="CA268" s="1212"/>
      <c r="CB268" s="1212"/>
      <c r="CC268" s="1212"/>
      <c r="CD268" s="1212"/>
      <c r="CE268" s="1212"/>
      <c r="CF268" s="1212"/>
      <c r="CG268" s="1212"/>
      <c r="CH268" s="1212"/>
    </row>
    <row r="269" spans="1:86" s="1215" customFormat="1" x14ac:dyDescent="0.2">
      <c r="A269" s="1211"/>
      <c r="B269" s="1192"/>
      <c r="C269" s="1192"/>
      <c r="D269" s="1192"/>
      <c r="E269" s="1192"/>
      <c r="F269" s="1192"/>
      <c r="G269" s="1192"/>
      <c r="H269" s="1192"/>
      <c r="I269" s="1192"/>
      <c r="J269" s="1192"/>
      <c r="K269" s="1192"/>
      <c r="L269" s="1192"/>
      <c r="M269" s="1192"/>
      <c r="N269" s="1206"/>
      <c r="O269" s="1192"/>
      <c r="P269" s="1206"/>
      <c r="Q269" s="1192"/>
      <c r="R269" s="1192"/>
      <c r="S269" s="1192"/>
      <c r="T269" s="1212"/>
      <c r="U269" s="1212"/>
      <c r="V269" s="1212"/>
      <c r="W269" s="1212"/>
      <c r="X269" s="1214"/>
      <c r="Y269" s="1214"/>
      <c r="Z269" s="1214"/>
      <c r="AA269" s="1212"/>
      <c r="AB269" s="1212"/>
      <c r="AC269" s="1212"/>
      <c r="AD269" s="1212"/>
      <c r="AE269" s="1212"/>
      <c r="AF269" s="1212"/>
      <c r="AG269" s="1212"/>
      <c r="AH269" s="1212"/>
      <c r="AI269" s="1212"/>
      <c r="AJ269" s="1212"/>
      <c r="AK269" s="1212"/>
      <c r="AL269" s="1212"/>
      <c r="AM269" s="1212"/>
      <c r="AN269" s="1212"/>
      <c r="AO269" s="1212"/>
      <c r="AP269" s="1212"/>
      <c r="AQ269" s="1212"/>
      <c r="AR269" s="1212"/>
      <c r="AS269" s="1212"/>
      <c r="AT269" s="1212"/>
      <c r="AU269" s="1212"/>
      <c r="AV269" s="1212"/>
      <c r="AW269" s="1212"/>
      <c r="AX269" s="1212"/>
      <c r="AY269" s="1212"/>
      <c r="AZ269" s="1212"/>
      <c r="BA269" s="1212"/>
      <c r="BB269" s="1212"/>
      <c r="BC269" s="1212"/>
      <c r="BD269" s="1212"/>
      <c r="BE269" s="1212"/>
      <c r="BF269" s="1212"/>
      <c r="BG269" s="1212"/>
      <c r="BH269" s="1212"/>
      <c r="BI269" s="1212"/>
      <c r="BJ269" s="1212"/>
      <c r="BK269" s="1212"/>
      <c r="BL269" s="1212"/>
      <c r="BM269" s="1212"/>
      <c r="BN269" s="1212"/>
      <c r="BO269" s="1212"/>
      <c r="BP269" s="1212"/>
      <c r="BQ269" s="1212"/>
      <c r="BR269" s="1212"/>
      <c r="BS269" s="1212"/>
      <c r="BT269" s="1212"/>
      <c r="BU269" s="1212"/>
      <c r="BV269" s="1212"/>
      <c r="BW269" s="1212"/>
      <c r="BX269" s="1212"/>
      <c r="BY269" s="1212"/>
      <c r="BZ269" s="1212"/>
      <c r="CA269" s="1212"/>
      <c r="CB269" s="1212"/>
      <c r="CC269" s="1212"/>
      <c r="CD269" s="1212"/>
      <c r="CE269" s="1212"/>
      <c r="CF269" s="1212"/>
      <c r="CG269" s="1212"/>
      <c r="CH269" s="1212"/>
    </row>
    <row r="270" spans="1:86" s="1215" customFormat="1" x14ac:dyDescent="0.2">
      <c r="A270" s="1211"/>
      <c r="B270" s="1192"/>
      <c r="C270" s="1192"/>
      <c r="D270" s="1192"/>
      <c r="E270" s="1192"/>
      <c r="F270" s="1192"/>
      <c r="G270" s="1192"/>
      <c r="H270" s="1192"/>
      <c r="I270" s="1192"/>
      <c r="J270" s="1192"/>
      <c r="K270" s="1192"/>
      <c r="L270" s="1192"/>
      <c r="M270" s="1192"/>
      <c r="N270" s="1206"/>
      <c r="O270" s="1192"/>
      <c r="P270" s="1206"/>
      <c r="Q270" s="1192"/>
      <c r="R270" s="1192"/>
      <c r="S270" s="1192"/>
      <c r="T270" s="1212"/>
      <c r="U270" s="1212"/>
      <c r="V270" s="1212"/>
      <c r="W270" s="1212"/>
      <c r="X270" s="1214"/>
      <c r="Y270" s="1214"/>
      <c r="Z270" s="1214"/>
      <c r="AA270" s="1212"/>
      <c r="AB270" s="1212"/>
      <c r="AC270" s="1212"/>
      <c r="AD270" s="1212"/>
      <c r="AE270" s="1212"/>
      <c r="AF270" s="1212"/>
      <c r="AG270" s="1212"/>
      <c r="AH270" s="1212"/>
      <c r="AI270" s="1212"/>
      <c r="AJ270" s="1212"/>
      <c r="AK270" s="1212"/>
      <c r="AL270" s="1212"/>
      <c r="AM270" s="1212"/>
      <c r="AN270" s="1212"/>
      <c r="AO270" s="1212"/>
      <c r="AP270" s="1212"/>
      <c r="AQ270" s="1212"/>
      <c r="AR270" s="1212"/>
      <c r="AS270" s="1212"/>
      <c r="AT270" s="1212"/>
      <c r="AU270" s="1212"/>
      <c r="AV270" s="1212"/>
      <c r="AW270" s="1212"/>
      <c r="AX270" s="1212"/>
      <c r="AY270" s="1212"/>
      <c r="AZ270" s="1212"/>
      <c r="BA270" s="1212"/>
      <c r="BB270" s="1212"/>
      <c r="BC270" s="1212"/>
      <c r="BD270" s="1212"/>
      <c r="BE270" s="1212"/>
      <c r="BF270" s="1212"/>
      <c r="BG270" s="1212"/>
      <c r="BH270" s="1212"/>
      <c r="BI270" s="1212"/>
      <c r="BJ270" s="1212"/>
      <c r="BK270" s="1212"/>
      <c r="BL270" s="1212"/>
      <c r="BM270" s="1212"/>
      <c r="BN270" s="1212"/>
      <c r="BO270" s="1212"/>
      <c r="BP270" s="1212"/>
      <c r="BQ270" s="1212"/>
      <c r="BR270" s="1212"/>
      <c r="BS270" s="1212"/>
      <c r="BT270" s="1212"/>
      <c r="BU270" s="1212"/>
      <c r="BV270" s="1212"/>
      <c r="BW270" s="1212"/>
      <c r="BX270" s="1212"/>
      <c r="BY270" s="1212"/>
      <c r="BZ270" s="1212"/>
      <c r="CA270" s="1212"/>
      <c r="CB270" s="1212"/>
      <c r="CC270" s="1212"/>
      <c r="CD270" s="1212"/>
      <c r="CE270" s="1212"/>
      <c r="CF270" s="1212"/>
      <c r="CG270" s="1212"/>
      <c r="CH270" s="1212"/>
    </row>
    <row r="271" spans="1:86" s="1215" customFormat="1" x14ac:dyDescent="0.2">
      <c r="A271" s="1211"/>
      <c r="B271" s="1192"/>
      <c r="C271" s="1192"/>
      <c r="D271" s="1192"/>
      <c r="E271" s="1192"/>
      <c r="F271" s="1192"/>
      <c r="G271" s="1192"/>
      <c r="H271" s="1192"/>
      <c r="I271" s="1192"/>
      <c r="J271" s="1192"/>
      <c r="K271" s="1192"/>
      <c r="L271" s="1192"/>
      <c r="M271" s="1192"/>
      <c r="N271" s="1206"/>
      <c r="O271" s="1192"/>
      <c r="P271" s="1206"/>
      <c r="Q271" s="1192"/>
      <c r="R271" s="1192"/>
      <c r="S271" s="1192"/>
      <c r="T271" s="1212"/>
      <c r="U271" s="1212"/>
      <c r="V271" s="1212"/>
      <c r="W271" s="1212"/>
      <c r="X271" s="1214"/>
      <c r="Y271" s="1214"/>
      <c r="Z271" s="1214"/>
      <c r="AA271" s="1212"/>
      <c r="AB271" s="1212"/>
      <c r="AC271" s="1212"/>
      <c r="AD271" s="1212"/>
      <c r="AE271" s="1212"/>
      <c r="AF271" s="1212"/>
      <c r="AG271" s="1212"/>
      <c r="AH271" s="1212"/>
      <c r="AI271" s="1212"/>
      <c r="AJ271" s="1212"/>
      <c r="AK271" s="1212"/>
      <c r="AL271" s="1212"/>
      <c r="AM271" s="1212"/>
      <c r="AN271" s="1212"/>
      <c r="AO271" s="1212"/>
      <c r="AP271" s="1212"/>
      <c r="AQ271" s="1212"/>
      <c r="AR271" s="1212"/>
      <c r="AS271" s="1212"/>
      <c r="AT271" s="1212"/>
      <c r="AU271" s="1212"/>
      <c r="AV271" s="1212"/>
      <c r="AW271" s="1212"/>
      <c r="AX271" s="1212"/>
      <c r="AY271" s="1212"/>
      <c r="AZ271" s="1212"/>
      <c r="BA271" s="1212"/>
      <c r="BB271" s="1212"/>
      <c r="BC271" s="1212"/>
      <c r="BD271" s="1212"/>
      <c r="BE271" s="1212"/>
      <c r="BF271" s="1212"/>
      <c r="BG271" s="1212"/>
      <c r="BH271" s="1212"/>
      <c r="BI271" s="1212"/>
      <c r="BJ271" s="1212"/>
      <c r="BK271" s="1212"/>
      <c r="BL271" s="1212"/>
      <c r="BM271" s="1212"/>
      <c r="BN271" s="1212"/>
      <c r="BO271" s="1212"/>
      <c r="BP271" s="1212"/>
      <c r="BQ271" s="1212"/>
      <c r="BR271" s="1212"/>
      <c r="BS271" s="1212"/>
      <c r="BT271" s="1212"/>
      <c r="BU271" s="1212"/>
      <c r="BV271" s="1212"/>
      <c r="BW271" s="1212"/>
      <c r="BX271" s="1212"/>
      <c r="BY271" s="1212"/>
      <c r="BZ271" s="1212"/>
      <c r="CA271" s="1212"/>
      <c r="CB271" s="1212"/>
      <c r="CC271" s="1212"/>
      <c r="CD271" s="1212"/>
      <c r="CE271" s="1212"/>
      <c r="CF271" s="1212"/>
      <c r="CG271" s="1212"/>
      <c r="CH271" s="1212"/>
    </row>
    <row r="272" spans="1:86" s="1215" customFormat="1" x14ac:dyDescent="0.2">
      <c r="A272" s="1211"/>
      <c r="B272" s="1192"/>
      <c r="C272" s="1192"/>
      <c r="D272" s="1192"/>
      <c r="E272" s="1192"/>
      <c r="F272" s="1192"/>
      <c r="G272" s="1192"/>
      <c r="H272" s="1192"/>
      <c r="I272" s="1192"/>
      <c r="J272" s="1192"/>
      <c r="K272" s="1192"/>
      <c r="L272" s="1192"/>
      <c r="M272" s="1192"/>
      <c r="N272" s="1206"/>
      <c r="O272" s="1192"/>
      <c r="P272" s="1206"/>
      <c r="Q272" s="1192"/>
      <c r="R272" s="1192"/>
      <c r="S272" s="1192"/>
      <c r="T272" s="1212"/>
      <c r="U272" s="1212"/>
      <c r="V272" s="1212"/>
      <c r="W272" s="1212"/>
      <c r="X272" s="1214"/>
      <c r="Y272" s="1214"/>
      <c r="Z272" s="1214"/>
      <c r="AA272" s="1212"/>
      <c r="AB272" s="1212"/>
      <c r="AC272" s="1212"/>
      <c r="AD272" s="1212"/>
      <c r="AE272" s="1212"/>
      <c r="AF272" s="1212"/>
      <c r="AG272" s="1212"/>
      <c r="AH272" s="1212"/>
      <c r="AI272" s="1212"/>
      <c r="AJ272" s="1212"/>
      <c r="AK272" s="1212"/>
      <c r="AL272" s="1212"/>
      <c r="AM272" s="1212"/>
      <c r="AN272" s="1212"/>
      <c r="AO272" s="1212"/>
      <c r="AP272" s="1212"/>
      <c r="AQ272" s="1212"/>
      <c r="AR272" s="1212"/>
      <c r="AS272" s="1212"/>
      <c r="AT272" s="1212"/>
      <c r="AU272" s="1212"/>
      <c r="AV272" s="1212"/>
      <c r="AW272" s="1212"/>
      <c r="AX272" s="1212"/>
      <c r="AY272" s="1212"/>
      <c r="AZ272" s="1212"/>
      <c r="BA272" s="1212"/>
      <c r="BB272" s="1212"/>
      <c r="BC272" s="1212"/>
      <c r="BD272" s="1212"/>
      <c r="BE272" s="1212"/>
      <c r="BF272" s="1212"/>
      <c r="BG272" s="1212"/>
      <c r="BH272" s="1212"/>
      <c r="BI272" s="1212"/>
      <c r="BJ272" s="1212"/>
      <c r="BK272" s="1212"/>
      <c r="BL272" s="1212"/>
      <c r="BM272" s="1212"/>
      <c r="BN272" s="1212"/>
      <c r="BO272" s="1212"/>
      <c r="BP272" s="1212"/>
      <c r="BQ272" s="1212"/>
      <c r="BR272" s="1212"/>
      <c r="BS272" s="1212"/>
      <c r="BT272" s="1212"/>
      <c r="BU272" s="1212"/>
      <c r="BV272" s="1212"/>
      <c r="BW272" s="1212"/>
      <c r="BX272" s="1212"/>
      <c r="BY272" s="1212"/>
      <c r="BZ272" s="1212"/>
      <c r="CA272" s="1212"/>
      <c r="CB272" s="1212"/>
      <c r="CC272" s="1212"/>
      <c r="CD272" s="1212"/>
      <c r="CE272" s="1212"/>
      <c r="CF272" s="1212"/>
      <c r="CG272" s="1212"/>
      <c r="CH272" s="1212"/>
    </row>
    <row r="273" spans="1:86" s="1215" customFormat="1" x14ac:dyDescent="0.2">
      <c r="A273" s="1211"/>
      <c r="B273" s="1192"/>
      <c r="C273" s="1192"/>
      <c r="D273" s="1192"/>
      <c r="E273" s="1192"/>
      <c r="F273" s="1192"/>
      <c r="G273" s="1192"/>
      <c r="H273" s="1192"/>
      <c r="I273" s="1192"/>
      <c r="J273" s="1192"/>
      <c r="K273" s="1192"/>
      <c r="L273" s="1192"/>
      <c r="M273" s="1192"/>
      <c r="N273" s="1206"/>
      <c r="O273" s="1192"/>
      <c r="P273" s="1206"/>
      <c r="Q273" s="1192"/>
      <c r="R273" s="1192"/>
      <c r="S273" s="1192"/>
      <c r="T273" s="1212"/>
      <c r="U273" s="1212"/>
      <c r="V273" s="1212"/>
      <c r="W273" s="1212"/>
      <c r="X273" s="1214"/>
      <c r="Y273" s="1214"/>
      <c r="Z273" s="1214"/>
      <c r="AA273" s="1212"/>
      <c r="AB273" s="1212"/>
      <c r="AC273" s="1212"/>
      <c r="AD273" s="1212"/>
      <c r="AE273" s="1212"/>
      <c r="AF273" s="1212"/>
      <c r="AG273" s="1212"/>
      <c r="AH273" s="1212"/>
      <c r="AI273" s="1212"/>
      <c r="AJ273" s="1212"/>
      <c r="AK273" s="1212"/>
      <c r="AL273" s="1212"/>
      <c r="AM273" s="1212"/>
      <c r="AN273" s="1212"/>
      <c r="AO273" s="1212"/>
      <c r="AP273" s="1212"/>
      <c r="AQ273" s="1212"/>
      <c r="AR273" s="1212"/>
      <c r="AS273" s="1212"/>
      <c r="AT273" s="1212"/>
      <c r="AU273" s="1212"/>
      <c r="AV273" s="1212"/>
      <c r="AW273" s="1212"/>
      <c r="AX273" s="1212"/>
      <c r="AY273" s="1212"/>
      <c r="AZ273" s="1212"/>
      <c r="BA273" s="1212"/>
      <c r="BB273" s="1212"/>
      <c r="BC273" s="1212"/>
      <c r="BD273" s="1212"/>
      <c r="BE273" s="1212"/>
      <c r="BF273" s="1212"/>
      <c r="BG273" s="1212"/>
      <c r="BH273" s="1212"/>
      <c r="BI273" s="1212"/>
      <c r="BJ273" s="1212"/>
      <c r="BK273" s="1212"/>
      <c r="BL273" s="1212"/>
      <c r="BM273" s="1212"/>
      <c r="BN273" s="1212"/>
      <c r="BO273" s="1212"/>
      <c r="BP273" s="1212"/>
      <c r="BQ273" s="1212"/>
      <c r="BR273" s="1212"/>
      <c r="BS273" s="1212"/>
      <c r="BT273" s="1212"/>
      <c r="BU273" s="1212"/>
      <c r="BV273" s="1212"/>
      <c r="BW273" s="1212"/>
      <c r="BX273" s="1212"/>
      <c r="BY273" s="1212"/>
      <c r="BZ273" s="1212"/>
      <c r="CA273" s="1212"/>
      <c r="CB273" s="1212"/>
      <c r="CC273" s="1212"/>
      <c r="CD273" s="1212"/>
      <c r="CE273" s="1212"/>
      <c r="CF273" s="1212"/>
      <c r="CG273" s="1212"/>
      <c r="CH273" s="1212"/>
    </row>
    <row r="274" spans="1:86" s="1215" customFormat="1" x14ac:dyDescent="0.2">
      <c r="A274" s="1211"/>
      <c r="B274" s="1192"/>
      <c r="C274" s="1192"/>
      <c r="D274" s="1192"/>
      <c r="E274" s="1192"/>
      <c r="F274" s="1192"/>
      <c r="G274" s="1192"/>
      <c r="H274" s="1192"/>
      <c r="I274" s="1192"/>
      <c r="J274" s="1192"/>
      <c r="K274" s="1192"/>
      <c r="L274" s="1192"/>
      <c r="M274" s="1192"/>
      <c r="N274" s="1206"/>
      <c r="O274" s="1192"/>
      <c r="P274" s="1206"/>
      <c r="Q274" s="1192"/>
      <c r="R274" s="1192"/>
      <c r="S274" s="1192"/>
      <c r="T274" s="1212"/>
      <c r="U274" s="1212"/>
      <c r="V274" s="1212"/>
      <c r="W274" s="1212"/>
      <c r="X274" s="1214"/>
      <c r="Y274" s="1214"/>
      <c r="Z274" s="1214"/>
      <c r="AA274" s="1212"/>
      <c r="AB274" s="1212"/>
      <c r="AC274" s="1212"/>
      <c r="AD274" s="1212"/>
      <c r="AE274" s="1212"/>
      <c r="AF274" s="1212"/>
      <c r="AG274" s="1212"/>
      <c r="AH274" s="1212"/>
      <c r="AI274" s="1212"/>
      <c r="AJ274" s="1212"/>
      <c r="AK274" s="1212"/>
      <c r="AL274" s="1212"/>
      <c r="AM274" s="1212"/>
      <c r="AN274" s="1212"/>
      <c r="AO274" s="1212"/>
      <c r="AP274" s="1212"/>
      <c r="AQ274" s="1212"/>
      <c r="AR274" s="1212"/>
      <c r="AS274" s="1212"/>
      <c r="AT274" s="1212"/>
      <c r="AU274" s="1212"/>
      <c r="AV274" s="1212"/>
      <c r="AW274" s="1212"/>
      <c r="AX274" s="1212"/>
      <c r="AY274" s="1212"/>
      <c r="AZ274" s="1212"/>
      <c r="BA274" s="1212"/>
      <c r="BB274" s="1212"/>
      <c r="BC274" s="1212"/>
      <c r="BD274" s="1212"/>
      <c r="BE274" s="1212"/>
      <c r="BF274" s="1212"/>
      <c r="BG274" s="1212"/>
      <c r="BH274" s="1212"/>
      <c r="BI274" s="1212"/>
      <c r="BJ274" s="1212"/>
      <c r="BK274" s="1212"/>
      <c r="BL274" s="1212"/>
      <c r="BM274" s="1212"/>
      <c r="BN274" s="1212"/>
      <c r="BO274" s="1212"/>
      <c r="BP274" s="1212"/>
      <c r="BQ274" s="1212"/>
      <c r="BR274" s="1212"/>
      <c r="BS274" s="1212"/>
      <c r="BT274" s="1212"/>
      <c r="BU274" s="1212"/>
      <c r="BV274" s="1212"/>
      <c r="BW274" s="1212"/>
      <c r="BX274" s="1212"/>
      <c r="BY274" s="1212"/>
      <c r="BZ274" s="1212"/>
      <c r="CA274" s="1212"/>
      <c r="CB274" s="1212"/>
      <c r="CC274" s="1212"/>
      <c r="CD274" s="1212"/>
      <c r="CE274" s="1212"/>
      <c r="CF274" s="1212"/>
      <c r="CG274" s="1212"/>
      <c r="CH274" s="1212"/>
    </row>
    <row r="275" spans="1:86" s="1215" customFormat="1" x14ac:dyDescent="0.2">
      <c r="A275" s="1211"/>
      <c r="B275" s="1192"/>
      <c r="C275" s="1192"/>
      <c r="D275" s="1192"/>
      <c r="E275" s="1192"/>
      <c r="F275" s="1192"/>
      <c r="G275" s="1192"/>
      <c r="H275" s="1192"/>
      <c r="I275" s="1192"/>
      <c r="J275" s="1192"/>
      <c r="K275" s="1192"/>
      <c r="L275" s="1192"/>
      <c r="M275" s="1192"/>
      <c r="N275" s="1206"/>
      <c r="O275" s="1192"/>
      <c r="P275" s="1206"/>
      <c r="Q275" s="1192"/>
      <c r="R275" s="1192"/>
      <c r="S275" s="1192"/>
      <c r="T275" s="1212"/>
      <c r="U275" s="1212"/>
      <c r="V275" s="1212"/>
      <c r="W275" s="1212"/>
      <c r="X275" s="1214"/>
      <c r="Y275" s="1214"/>
      <c r="Z275" s="1214"/>
      <c r="AA275" s="1212"/>
      <c r="AB275" s="1212"/>
      <c r="AC275" s="1212"/>
      <c r="AD275" s="1212"/>
      <c r="AE275" s="1212"/>
      <c r="AF275" s="1212"/>
      <c r="AG275" s="1212"/>
      <c r="AH275" s="1212"/>
      <c r="AI275" s="1212"/>
      <c r="AJ275" s="1212"/>
      <c r="AK275" s="1212"/>
      <c r="AL275" s="1212"/>
      <c r="AM275" s="1212"/>
      <c r="AN275" s="1212"/>
      <c r="AO275" s="1212"/>
      <c r="AP275" s="1212"/>
      <c r="AQ275" s="1212"/>
      <c r="AR275" s="1212"/>
      <c r="AS275" s="1212"/>
      <c r="AT275" s="1212"/>
      <c r="AU275" s="1212"/>
      <c r="AV275" s="1212"/>
      <c r="AW275" s="1212"/>
      <c r="AX275" s="1212"/>
      <c r="AY275" s="1212"/>
      <c r="AZ275" s="1212"/>
      <c r="BA275" s="1212"/>
      <c r="BB275" s="1212"/>
      <c r="BC275" s="1212"/>
      <c r="BD275" s="1212"/>
      <c r="BE275" s="1212"/>
      <c r="BF275" s="1212"/>
      <c r="BG275" s="1212"/>
      <c r="BH275" s="1212"/>
      <c r="BI275" s="1212"/>
      <c r="BJ275" s="1212"/>
      <c r="BK275" s="1212"/>
      <c r="BL275" s="1212"/>
      <c r="BM275" s="1212"/>
      <c r="BN275" s="1212"/>
      <c r="BO275" s="1212"/>
      <c r="BP275" s="1212"/>
      <c r="BQ275" s="1212"/>
      <c r="BR275" s="1212"/>
      <c r="BS275" s="1212"/>
      <c r="BT275" s="1212"/>
      <c r="BU275" s="1212"/>
      <c r="BV275" s="1212"/>
      <c r="BW275" s="1212"/>
      <c r="BX275" s="1212"/>
      <c r="BY275" s="1212"/>
      <c r="BZ275" s="1212"/>
      <c r="CA275" s="1212"/>
      <c r="CB275" s="1212"/>
      <c r="CC275" s="1212"/>
      <c r="CD275" s="1212"/>
      <c r="CE275" s="1212"/>
      <c r="CF275" s="1212"/>
      <c r="CG275" s="1212"/>
      <c r="CH275" s="1212"/>
    </row>
    <row r="276" spans="1:86" s="1215" customFormat="1" x14ac:dyDescent="0.2">
      <c r="A276" s="1211"/>
      <c r="B276" s="1192"/>
      <c r="C276" s="1192"/>
      <c r="D276" s="1192"/>
      <c r="E276" s="1192"/>
      <c r="F276" s="1192"/>
      <c r="G276" s="1192"/>
      <c r="H276" s="1192"/>
      <c r="I276" s="1192"/>
      <c r="J276" s="1192"/>
      <c r="K276" s="1192"/>
      <c r="L276" s="1192"/>
      <c r="M276" s="1192"/>
      <c r="N276" s="1206"/>
      <c r="O276" s="1192"/>
      <c r="P276" s="1206"/>
      <c r="Q276" s="1192"/>
      <c r="R276" s="1192"/>
      <c r="S276" s="1192"/>
      <c r="T276" s="1212"/>
      <c r="U276" s="1212"/>
      <c r="V276" s="1212"/>
      <c r="W276" s="1212"/>
      <c r="X276" s="1214"/>
      <c r="Y276" s="1214"/>
      <c r="Z276" s="1214"/>
      <c r="AA276" s="1212"/>
      <c r="AB276" s="1212"/>
      <c r="AC276" s="1212"/>
      <c r="AD276" s="1212"/>
      <c r="AE276" s="1212"/>
      <c r="AF276" s="1212"/>
      <c r="AG276" s="1212"/>
      <c r="AH276" s="1212"/>
      <c r="AI276" s="1212"/>
      <c r="AJ276" s="1212"/>
      <c r="AK276" s="1212"/>
      <c r="AL276" s="1212"/>
      <c r="AM276" s="1212"/>
      <c r="AN276" s="1212"/>
      <c r="AO276" s="1212"/>
      <c r="AP276" s="1212"/>
      <c r="AQ276" s="1212"/>
      <c r="AR276" s="1212"/>
      <c r="AS276" s="1212"/>
      <c r="AT276" s="1212"/>
      <c r="AU276" s="1212"/>
      <c r="AV276" s="1212"/>
      <c r="AW276" s="1212"/>
      <c r="AX276" s="1212"/>
      <c r="AY276" s="1212"/>
      <c r="AZ276" s="1212"/>
      <c r="BA276" s="1212"/>
      <c r="BB276" s="1212"/>
      <c r="BC276" s="1212"/>
      <c r="BD276" s="1212"/>
      <c r="BE276" s="1212"/>
      <c r="BF276" s="1212"/>
      <c r="BG276" s="1212"/>
      <c r="BH276" s="1212"/>
      <c r="BI276" s="1212"/>
      <c r="BJ276" s="1212"/>
      <c r="BK276" s="1212"/>
      <c r="BL276" s="1212"/>
      <c r="BM276" s="1212"/>
      <c r="BN276" s="1212"/>
      <c r="BO276" s="1212"/>
      <c r="BP276" s="1212"/>
      <c r="BQ276" s="1212"/>
      <c r="BR276" s="1212"/>
      <c r="BS276" s="1212"/>
      <c r="BT276" s="1212"/>
      <c r="BU276" s="1212"/>
      <c r="BV276" s="1212"/>
      <c r="BW276" s="1212"/>
      <c r="BX276" s="1212"/>
      <c r="BY276" s="1212"/>
      <c r="BZ276" s="1212"/>
      <c r="CA276" s="1212"/>
      <c r="CB276" s="1212"/>
      <c r="CC276" s="1212"/>
      <c r="CD276" s="1212"/>
      <c r="CE276" s="1212"/>
      <c r="CF276" s="1212"/>
      <c r="CG276" s="1212"/>
      <c r="CH276" s="1212"/>
    </row>
    <row r="277" spans="1:86" s="1215" customFormat="1" x14ac:dyDescent="0.2">
      <c r="A277" s="1211"/>
      <c r="B277" s="1192"/>
      <c r="C277" s="1192"/>
      <c r="D277" s="1192"/>
      <c r="E277" s="1192"/>
      <c r="F277" s="1192"/>
      <c r="G277" s="1192"/>
      <c r="H277" s="1192"/>
      <c r="I277" s="1192"/>
      <c r="J277" s="1192"/>
      <c r="K277" s="1192"/>
      <c r="L277" s="1192"/>
      <c r="M277" s="1192"/>
      <c r="N277" s="1206"/>
      <c r="O277" s="1192"/>
      <c r="P277" s="1206"/>
      <c r="Q277" s="1192"/>
      <c r="R277" s="1192"/>
      <c r="S277" s="1192"/>
      <c r="T277" s="1212"/>
      <c r="U277" s="1212"/>
      <c r="V277" s="1212"/>
      <c r="W277" s="1212"/>
      <c r="X277" s="1214"/>
      <c r="Y277" s="1214"/>
      <c r="Z277" s="1214"/>
      <c r="AA277" s="1212"/>
      <c r="AB277" s="1212"/>
      <c r="AC277" s="1212"/>
      <c r="AD277" s="1212"/>
      <c r="AE277" s="1212"/>
      <c r="AF277" s="1212"/>
      <c r="AG277" s="1212"/>
      <c r="AH277" s="1212"/>
      <c r="AI277" s="1212"/>
      <c r="AJ277" s="1212"/>
      <c r="AK277" s="1212"/>
      <c r="AL277" s="1212"/>
      <c r="AM277" s="1212"/>
      <c r="AN277" s="1212"/>
      <c r="AO277" s="1212"/>
      <c r="AP277" s="1212"/>
      <c r="AQ277" s="1212"/>
      <c r="AR277" s="1212"/>
      <c r="AS277" s="1212"/>
      <c r="AT277" s="1212"/>
      <c r="AU277" s="1212"/>
      <c r="AV277" s="1212"/>
      <c r="AW277" s="1212"/>
      <c r="AX277" s="1212"/>
      <c r="AY277" s="1212"/>
      <c r="AZ277" s="1212"/>
      <c r="BA277" s="1212"/>
      <c r="BB277" s="1212"/>
      <c r="BC277" s="1212"/>
      <c r="BD277" s="1212"/>
      <c r="BE277" s="1212"/>
      <c r="BF277" s="1212"/>
      <c r="BG277" s="1212"/>
      <c r="BH277" s="1212"/>
      <c r="BI277" s="1212"/>
      <c r="BJ277" s="1212"/>
      <c r="BK277" s="1212"/>
      <c r="BL277" s="1212"/>
      <c r="BM277" s="1212"/>
      <c r="BN277" s="1212"/>
      <c r="BO277" s="1212"/>
      <c r="BP277" s="1212"/>
      <c r="BQ277" s="1212"/>
      <c r="BR277" s="1212"/>
      <c r="BS277" s="1212"/>
      <c r="BT277" s="1212"/>
      <c r="BU277" s="1212"/>
      <c r="BV277" s="1212"/>
      <c r="BW277" s="1212"/>
      <c r="BX277" s="1212"/>
      <c r="BY277" s="1212"/>
      <c r="BZ277" s="1212"/>
      <c r="CA277" s="1212"/>
      <c r="CB277" s="1212"/>
      <c r="CC277" s="1212"/>
      <c r="CD277" s="1212"/>
      <c r="CE277" s="1212"/>
      <c r="CF277" s="1212"/>
      <c r="CG277" s="1212"/>
      <c r="CH277" s="1212"/>
    </row>
    <row r="278" spans="1:86" s="1215" customFormat="1" x14ac:dyDescent="0.2">
      <c r="A278" s="1211"/>
      <c r="B278" s="1192"/>
      <c r="C278" s="1192"/>
      <c r="D278" s="1192"/>
      <c r="E278" s="1192"/>
      <c r="F278" s="1192"/>
      <c r="G278" s="1192"/>
      <c r="H278" s="1192"/>
      <c r="I278" s="1192"/>
      <c r="J278" s="1192"/>
      <c r="K278" s="1192"/>
      <c r="L278" s="1192"/>
      <c r="M278" s="1192"/>
      <c r="N278" s="1206"/>
      <c r="O278" s="1192"/>
      <c r="P278" s="1206"/>
      <c r="Q278" s="1192"/>
      <c r="R278" s="1192"/>
      <c r="S278" s="1192"/>
      <c r="T278" s="1212"/>
      <c r="U278" s="1212"/>
      <c r="V278" s="1212"/>
      <c r="W278" s="1212"/>
      <c r="X278" s="1214"/>
      <c r="Y278" s="1214"/>
      <c r="Z278" s="1214"/>
      <c r="AA278" s="1212"/>
      <c r="AB278" s="1212"/>
      <c r="AC278" s="1212"/>
      <c r="AD278" s="1212"/>
      <c r="AE278" s="1212"/>
      <c r="AF278" s="1212"/>
      <c r="AG278" s="1212"/>
      <c r="AH278" s="1212"/>
      <c r="AI278" s="1212"/>
      <c r="AJ278" s="1212"/>
      <c r="AK278" s="1212"/>
      <c r="AL278" s="1212"/>
      <c r="AM278" s="1212"/>
      <c r="AN278" s="1212"/>
      <c r="AO278" s="1212"/>
      <c r="AP278" s="1212"/>
      <c r="AQ278" s="1212"/>
      <c r="AR278" s="1212"/>
      <c r="AS278" s="1212"/>
      <c r="AT278" s="1212"/>
      <c r="AU278" s="1212"/>
      <c r="AV278" s="1212"/>
      <c r="AW278" s="1212"/>
      <c r="AX278" s="1212"/>
      <c r="AY278" s="1212"/>
      <c r="AZ278" s="1212"/>
      <c r="BA278" s="1212"/>
      <c r="BB278" s="1212"/>
      <c r="BC278" s="1212"/>
      <c r="BD278" s="1212"/>
      <c r="BE278" s="1212"/>
      <c r="BF278" s="1212"/>
      <c r="BG278" s="1212"/>
      <c r="BH278" s="1212"/>
      <c r="BI278" s="1212"/>
      <c r="BJ278" s="1212"/>
      <c r="BK278" s="1212"/>
      <c r="BL278" s="1212"/>
      <c r="BM278" s="1212"/>
      <c r="BN278" s="1212"/>
      <c r="BO278" s="1212"/>
      <c r="BP278" s="1212"/>
      <c r="BQ278" s="1212"/>
      <c r="BR278" s="1212"/>
      <c r="BS278" s="1212"/>
      <c r="BT278" s="1212"/>
      <c r="BU278" s="1212"/>
      <c r="BV278" s="1212"/>
      <c r="BW278" s="1212"/>
      <c r="BX278" s="1212"/>
      <c r="BY278" s="1212"/>
      <c r="BZ278" s="1212"/>
      <c r="CA278" s="1212"/>
      <c r="CB278" s="1212"/>
      <c r="CC278" s="1212"/>
      <c r="CD278" s="1212"/>
      <c r="CE278" s="1212"/>
      <c r="CF278" s="1212"/>
      <c r="CG278" s="1212"/>
      <c r="CH278" s="1212"/>
    </row>
    <row r="279" spans="1:86" s="1215" customFormat="1" x14ac:dyDescent="0.2">
      <c r="A279" s="1211"/>
      <c r="B279" s="1192"/>
      <c r="C279" s="1192"/>
      <c r="D279" s="1192"/>
      <c r="E279" s="1192"/>
      <c r="F279" s="1192"/>
      <c r="G279" s="1192"/>
      <c r="H279" s="1192"/>
      <c r="I279" s="1192"/>
      <c r="J279" s="1192"/>
      <c r="K279" s="1192"/>
      <c r="L279" s="1192"/>
      <c r="M279" s="1192"/>
      <c r="N279" s="1206"/>
      <c r="O279" s="1192"/>
      <c r="P279" s="1206"/>
      <c r="Q279" s="1192"/>
      <c r="R279" s="1192"/>
      <c r="S279" s="1192"/>
      <c r="T279" s="1212"/>
      <c r="U279" s="1212"/>
      <c r="V279" s="1212"/>
      <c r="W279" s="1212"/>
      <c r="X279" s="1214"/>
      <c r="Y279" s="1214"/>
      <c r="Z279" s="1214"/>
      <c r="AA279" s="1212"/>
      <c r="AB279" s="1212"/>
      <c r="AC279" s="1212"/>
      <c r="AD279" s="1212"/>
      <c r="AE279" s="1212"/>
      <c r="AF279" s="1212"/>
      <c r="AG279" s="1212"/>
      <c r="AH279" s="1212"/>
      <c r="AI279" s="1212"/>
      <c r="AJ279" s="1212"/>
      <c r="AK279" s="1212"/>
      <c r="AL279" s="1212"/>
      <c r="AM279" s="1212"/>
      <c r="AN279" s="1212"/>
      <c r="AO279" s="1212"/>
      <c r="AP279" s="1212"/>
      <c r="AQ279" s="1212"/>
      <c r="AR279" s="1212"/>
      <c r="AS279" s="1212"/>
      <c r="AT279" s="1212"/>
      <c r="AU279" s="1212"/>
      <c r="AV279" s="1212"/>
      <c r="AW279" s="1212"/>
      <c r="AX279" s="1212"/>
      <c r="AY279" s="1212"/>
      <c r="AZ279" s="1212"/>
      <c r="BA279" s="1212"/>
      <c r="BB279" s="1212"/>
      <c r="BC279" s="1212"/>
      <c r="BD279" s="1212"/>
      <c r="BE279" s="1212"/>
      <c r="BF279" s="1212"/>
      <c r="BG279" s="1212"/>
      <c r="BH279" s="1212"/>
      <c r="BI279" s="1212"/>
      <c r="BJ279" s="1212"/>
      <c r="BK279" s="1212"/>
      <c r="BL279" s="1212"/>
      <c r="BM279" s="1212"/>
      <c r="BN279" s="1212"/>
      <c r="BO279" s="1212"/>
      <c r="BP279" s="1212"/>
      <c r="BQ279" s="1212"/>
      <c r="BR279" s="1212"/>
      <c r="BS279" s="1212"/>
      <c r="BT279" s="1212"/>
      <c r="BU279" s="1212"/>
      <c r="BV279" s="1212"/>
      <c r="BW279" s="1212"/>
      <c r="BX279" s="1212"/>
      <c r="BY279" s="1212"/>
      <c r="BZ279" s="1212"/>
      <c r="CA279" s="1212"/>
      <c r="CB279" s="1212"/>
      <c r="CC279" s="1212"/>
      <c r="CD279" s="1212"/>
      <c r="CE279" s="1212"/>
      <c r="CF279" s="1212"/>
      <c r="CG279" s="1212"/>
      <c r="CH279" s="1212"/>
    </row>
    <row r="280" spans="1:86" s="1215" customFormat="1" x14ac:dyDescent="0.2">
      <c r="A280" s="1211"/>
      <c r="B280" s="1192"/>
      <c r="C280" s="1192"/>
      <c r="D280" s="1192"/>
      <c r="E280" s="1192"/>
      <c r="F280" s="1192"/>
      <c r="G280" s="1192"/>
      <c r="H280" s="1192"/>
      <c r="I280" s="1192"/>
      <c r="J280" s="1192"/>
      <c r="K280" s="1192"/>
      <c r="L280" s="1192"/>
      <c r="M280" s="1192"/>
      <c r="N280" s="1206"/>
      <c r="O280" s="1192"/>
      <c r="P280" s="1206"/>
      <c r="Q280" s="1192"/>
      <c r="R280" s="1192"/>
      <c r="S280" s="1192"/>
      <c r="T280" s="1212"/>
      <c r="U280" s="1212"/>
      <c r="V280" s="1212"/>
      <c r="W280" s="1212"/>
      <c r="X280" s="1214"/>
      <c r="Y280" s="1214"/>
      <c r="Z280" s="1214"/>
      <c r="AA280" s="1212"/>
      <c r="AB280" s="1212"/>
      <c r="AC280" s="1212"/>
      <c r="AD280" s="1212"/>
      <c r="AE280" s="1212"/>
      <c r="AF280" s="1212"/>
      <c r="AG280" s="1212"/>
      <c r="AH280" s="1212"/>
      <c r="AI280" s="1212"/>
      <c r="AJ280" s="1212"/>
      <c r="AK280" s="1212"/>
      <c r="AL280" s="1212"/>
      <c r="AM280" s="1212"/>
      <c r="AN280" s="1212"/>
      <c r="AO280" s="1212"/>
      <c r="AP280" s="1212"/>
      <c r="AQ280" s="1212"/>
      <c r="AR280" s="1212"/>
      <c r="AS280" s="1212"/>
      <c r="AT280" s="1212"/>
      <c r="AU280" s="1212"/>
      <c r="AV280" s="1212"/>
      <c r="AW280" s="1212"/>
      <c r="AX280" s="1212"/>
      <c r="AY280" s="1212"/>
      <c r="AZ280" s="1212"/>
      <c r="BA280" s="1212"/>
      <c r="BB280" s="1212"/>
      <c r="BC280" s="1212"/>
      <c r="BD280" s="1212"/>
      <c r="BE280" s="1212"/>
      <c r="BF280" s="1212"/>
      <c r="BG280" s="1212"/>
      <c r="BH280" s="1212"/>
      <c r="BI280" s="1212"/>
      <c r="BJ280" s="1212"/>
      <c r="BK280" s="1212"/>
      <c r="BL280" s="1212"/>
      <c r="BM280" s="1212"/>
      <c r="BN280" s="1212"/>
      <c r="BO280" s="1212"/>
      <c r="BP280" s="1212"/>
      <c r="BQ280" s="1212"/>
      <c r="BR280" s="1212"/>
      <c r="BS280" s="1212"/>
      <c r="BT280" s="1212"/>
      <c r="BU280" s="1212"/>
      <c r="BV280" s="1212"/>
      <c r="BW280" s="1212"/>
      <c r="BX280" s="1212"/>
      <c r="BY280" s="1212"/>
      <c r="BZ280" s="1212"/>
      <c r="CA280" s="1212"/>
      <c r="CB280" s="1212"/>
      <c r="CC280" s="1212"/>
      <c r="CD280" s="1212"/>
      <c r="CE280" s="1212"/>
      <c r="CF280" s="1212"/>
      <c r="CG280" s="1212"/>
      <c r="CH280" s="1212"/>
    </row>
    <row r="281" spans="1:86" s="1215" customFormat="1" x14ac:dyDescent="0.2">
      <c r="A281" s="1211"/>
      <c r="B281" s="1192"/>
      <c r="C281" s="1192"/>
      <c r="D281" s="1192"/>
      <c r="E281" s="1192"/>
      <c r="F281" s="1192"/>
      <c r="G281" s="1192"/>
      <c r="H281" s="1192"/>
      <c r="I281" s="1192"/>
      <c r="J281" s="1192"/>
      <c r="K281" s="1192"/>
      <c r="L281" s="1192"/>
      <c r="M281" s="1192"/>
      <c r="N281" s="1206"/>
      <c r="O281" s="1192"/>
      <c r="P281" s="1206"/>
      <c r="Q281" s="1192"/>
      <c r="R281" s="1192"/>
      <c r="S281" s="1192"/>
      <c r="T281" s="1212"/>
      <c r="U281" s="1212"/>
      <c r="V281" s="1212"/>
      <c r="W281" s="1212"/>
      <c r="X281" s="1214"/>
      <c r="Y281" s="1214"/>
      <c r="Z281" s="1214"/>
      <c r="AA281" s="1212"/>
      <c r="AB281" s="1212"/>
      <c r="AC281" s="1212"/>
      <c r="AD281" s="1212"/>
      <c r="AE281" s="1212"/>
      <c r="AF281" s="1212"/>
      <c r="AG281" s="1212"/>
      <c r="AH281" s="1212"/>
      <c r="AI281" s="1212"/>
      <c r="AJ281" s="1212"/>
      <c r="AK281" s="1212"/>
      <c r="AL281" s="1212"/>
      <c r="AM281" s="1212"/>
      <c r="AN281" s="1212"/>
      <c r="AO281" s="1212"/>
      <c r="AP281" s="1212"/>
      <c r="AQ281" s="1212"/>
      <c r="AR281" s="1212"/>
      <c r="AS281" s="1212"/>
      <c r="AT281" s="1212"/>
      <c r="AU281" s="1212"/>
      <c r="AV281" s="1212"/>
      <c r="AW281" s="1212"/>
      <c r="AX281" s="1212"/>
      <c r="AY281" s="1212"/>
      <c r="AZ281" s="1212"/>
      <c r="BA281" s="1212"/>
      <c r="BB281" s="1212"/>
      <c r="BC281" s="1212"/>
      <c r="BD281" s="1212"/>
      <c r="BE281" s="1212"/>
      <c r="BF281" s="1212"/>
      <c r="BG281" s="1212"/>
      <c r="BH281" s="1212"/>
      <c r="BI281" s="1212"/>
      <c r="BJ281" s="1212"/>
      <c r="BK281" s="1212"/>
      <c r="BL281" s="1212"/>
      <c r="BM281" s="1212"/>
      <c r="BN281" s="1212"/>
      <c r="BO281" s="1212"/>
      <c r="BP281" s="1212"/>
      <c r="BQ281" s="1212"/>
      <c r="BR281" s="1212"/>
      <c r="BS281" s="1212"/>
      <c r="BT281" s="1212"/>
      <c r="BU281" s="1212"/>
      <c r="BV281" s="1212"/>
      <c r="BW281" s="1212"/>
      <c r="BX281" s="1212"/>
      <c r="BY281" s="1212"/>
      <c r="BZ281" s="1212"/>
      <c r="CA281" s="1212"/>
      <c r="CB281" s="1212"/>
      <c r="CC281" s="1212"/>
      <c r="CD281" s="1212"/>
      <c r="CE281" s="1212"/>
      <c r="CF281" s="1212"/>
      <c r="CG281" s="1212"/>
      <c r="CH281" s="1212"/>
    </row>
    <row r="282" spans="1:86" s="1215" customFormat="1" x14ac:dyDescent="0.2">
      <c r="A282" s="1211"/>
      <c r="B282" s="1192"/>
      <c r="C282" s="1192"/>
      <c r="D282" s="1192"/>
      <c r="E282" s="1192"/>
      <c r="F282" s="1192"/>
      <c r="G282" s="1192"/>
      <c r="H282" s="1192"/>
      <c r="I282" s="1192"/>
      <c r="J282" s="1192"/>
      <c r="K282" s="1192"/>
      <c r="L282" s="1192"/>
      <c r="M282" s="1192"/>
      <c r="N282" s="1206"/>
      <c r="O282" s="1192"/>
      <c r="P282" s="1206"/>
      <c r="Q282" s="1192"/>
      <c r="R282" s="1192"/>
      <c r="S282" s="1192"/>
      <c r="T282" s="1212"/>
      <c r="U282" s="1212"/>
      <c r="V282" s="1212"/>
      <c r="W282" s="1212"/>
      <c r="X282" s="1214"/>
      <c r="Y282" s="1214"/>
      <c r="Z282" s="1214"/>
      <c r="AA282" s="1212"/>
      <c r="AB282" s="1212"/>
      <c r="AC282" s="1212"/>
      <c r="AD282" s="1212"/>
      <c r="AE282" s="1212"/>
      <c r="AF282" s="1212"/>
      <c r="AG282" s="1212"/>
      <c r="AH282" s="1212"/>
      <c r="AI282" s="1212"/>
      <c r="AJ282" s="1212"/>
      <c r="AK282" s="1212"/>
      <c r="AL282" s="1212"/>
      <c r="AM282" s="1212"/>
      <c r="AN282" s="1212"/>
      <c r="AO282" s="1212"/>
      <c r="AP282" s="1212"/>
      <c r="AQ282" s="1212"/>
      <c r="AR282" s="1212"/>
      <c r="AS282" s="1212"/>
      <c r="AT282" s="1212"/>
      <c r="AU282" s="1212"/>
      <c r="AV282" s="1212"/>
      <c r="AW282" s="1212"/>
      <c r="AX282" s="1212"/>
      <c r="AY282" s="1212"/>
      <c r="AZ282" s="1212"/>
      <c r="BA282" s="1212"/>
      <c r="BB282" s="1212"/>
      <c r="BC282" s="1212"/>
      <c r="BD282" s="1212"/>
      <c r="BE282" s="1212"/>
      <c r="BF282" s="1212"/>
      <c r="BG282" s="1212"/>
      <c r="BH282" s="1212"/>
      <c r="BI282" s="1212"/>
      <c r="BJ282" s="1212"/>
      <c r="BK282" s="1212"/>
      <c r="BL282" s="1212"/>
      <c r="BM282" s="1212"/>
      <c r="BN282" s="1212"/>
      <c r="BO282" s="1212"/>
      <c r="BP282" s="1212"/>
      <c r="BQ282" s="1212"/>
      <c r="BR282" s="1212"/>
      <c r="BS282" s="1212"/>
      <c r="BT282" s="1212"/>
      <c r="BU282" s="1212"/>
      <c r="BV282" s="1212"/>
      <c r="BW282" s="1212"/>
      <c r="BX282" s="1212"/>
      <c r="BY282" s="1212"/>
      <c r="BZ282" s="1212"/>
      <c r="CA282" s="1212"/>
      <c r="CB282" s="1212"/>
      <c r="CC282" s="1212"/>
      <c r="CD282" s="1212"/>
      <c r="CE282" s="1212"/>
      <c r="CF282" s="1212"/>
      <c r="CG282" s="1212"/>
      <c r="CH282" s="1212"/>
    </row>
    <row r="283" spans="1:86" s="1215" customFormat="1" x14ac:dyDescent="0.2">
      <c r="A283" s="1211"/>
      <c r="B283" s="1192"/>
      <c r="C283" s="1192"/>
      <c r="D283" s="1192"/>
      <c r="E283" s="1192"/>
      <c r="F283" s="1192"/>
      <c r="G283" s="1192"/>
      <c r="H283" s="1192"/>
      <c r="I283" s="1192"/>
      <c r="J283" s="1192"/>
      <c r="K283" s="1192"/>
      <c r="L283" s="1192"/>
      <c r="M283" s="1192"/>
      <c r="N283" s="1206"/>
      <c r="O283" s="1192"/>
      <c r="P283" s="1206"/>
      <c r="Q283" s="1192"/>
      <c r="R283" s="1192"/>
      <c r="S283" s="1192"/>
      <c r="T283" s="1212"/>
      <c r="U283" s="1212"/>
      <c r="V283" s="1212"/>
      <c r="W283" s="1212"/>
      <c r="X283" s="1214"/>
      <c r="Y283" s="1214"/>
      <c r="Z283" s="1214"/>
      <c r="AA283" s="1212"/>
      <c r="AB283" s="1212"/>
      <c r="AC283" s="1212"/>
      <c r="AD283" s="1212"/>
      <c r="AE283" s="1212"/>
      <c r="AF283" s="1212"/>
      <c r="AG283" s="1212"/>
      <c r="AH283" s="1212"/>
      <c r="AI283" s="1212"/>
      <c r="AJ283" s="1212"/>
      <c r="AK283" s="1212"/>
      <c r="AL283" s="1212"/>
      <c r="AM283" s="1212"/>
      <c r="AN283" s="1212"/>
      <c r="AO283" s="1212"/>
      <c r="AP283" s="1212"/>
      <c r="AQ283" s="1212"/>
      <c r="AR283" s="1212"/>
      <c r="AS283" s="1212"/>
      <c r="AT283" s="1212"/>
      <c r="AU283" s="1212"/>
      <c r="AV283" s="1212"/>
      <c r="AW283" s="1212"/>
      <c r="AX283" s="1212"/>
      <c r="AY283" s="1212"/>
      <c r="AZ283" s="1212"/>
      <c r="BA283" s="1212"/>
      <c r="BB283" s="1212"/>
      <c r="BC283" s="1212"/>
      <c r="BD283" s="1212"/>
      <c r="BE283" s="1212"/>
      <c r="BF283" s="1212"/>
      <c r="BG283" s="1212"/>
      <c r="BH283" s="1212"/>
      <c r="BI283" s="1212"/>
      <c r="BJ283" s="1212"/>
      <c r="BK283" s="1212"/>
      <c r="BL283" s="1212"/>
      <c r="BM283" s="1212"/>
      <c r="BN283" s="1212"/>
      <c r="BO283" s="1212"/>
      <c r="BP283" s="1212"/>
      <c r="BQ283" s="1212"/>
      <c r="BR283" s="1212"/>
      <c r="BS283" s="1212"/>
      <c r="BT283" s="1212"/>
      <c r="BU283" s="1212"/>
      <c r="BV283" s="1212"/>
      <c r="BW283" s="1212"/>
      <c r="BX283" s="1212"/>
      <c r="BY283" s="1212"/>
      <c r="BZ283" s="1212"/>
      <c r="CA283" s="1212"/>
      <c r="CB283" s="1212"/>
      <c r="CC283" s="1212"/>
      <c r="CD283" s="1212"/>
      <c r="CE283" s="1212"/>
      <c r="CF283" s="1212"/>
      <c r="CG283" s="1212"/>
      <c r="CH283" s="1212"/>
    </row>
    <row r="284" spans="1:86" s="1215" customFormat="1" x14ac:dyDescent="0.2">
      <c r="A284" s="1211"/>
      <c r="B284" s="1192"/>
      <c r="C284" s="1192"/>
      <c r="D284" s="1192"/>
      <c r="E284" s="1192"/>
      <c r="F284" s="1192"/>
      <c r="G284" s="1192"/>
      <c r="H284" s="1192"/>
      <c r="I284" s="1192"/>
      <c r="J284" s="1192"/>
      <c r="K284" s="1192"/>
      <c r="L284" s="1192"/>
      <c r="M284" s="1192"/>
      <c r="N284" s="1206"/>
      <c r="O284" s="1192"/>
      <c r="P284" s="1206"/>
      <c r="Q284" s="1192"/>
      <c r="R284" s="1192"/>
      <c r="S284" s="1192"/>
      <c r="T284" s="1212"/>
      <c r="U284" s="1212"/>
      <c r="V284" s="1212"/>
      <c r="W284" s="1212"/>
      <c r="X284" s="1214"/>
      <c r="Y284" s="1214"/>
      <c r="Z284" s="1214"/>
      <c r="AA284" s="1212"/>
      <c r="AB284" s="1212"/>
      <c r="AC284" s="1212"/>
      <c r="AD284" s="1212"/>
      <c r="AE284" s="1212"/>
      <c r="AF284" s="1212"/>
      <c r="AG284" s="1212"/>
      <c r="AH284" s="1212"/>
      <c r="AI284" s="1212"/>
      <c r="AJ284" s="1212"/>
      <c r="AK284" s="1212"/>
      <c r="AL284" s="1212"/>
      <c r="AM284" s="1212"/>
      <c r="AN284" s="1212"/>
      <c r="AO284" s="1212"/>
      <c r="AP284" s="1212"/>
      <c r="AQ284" s="1212"/>
      <c r="AR284" s="1212"/>
      <c r="AS284" s="1212"/>
      <c r="AT284" s="1212"/>
      <c r="AU284" s="1212"/>
      <c r="AV284" s="1212"/>
      <c r="AW284" s="1212"/>
      <c r="AX284" s="1212"/>
      <c r="AY284" s="1212"/>
      <c r="AZ284" s="1212"/>
      <c r="BA284" s="1212"/>
      <c r="BB284" s="1212"/>
      <c r="BC284" s="1212"/>
      <c r="BD284" s="1212"/>
      <c r="BE284" s="1212"/>
      <c r="BF284" s="1212"/>
      <c r="BG284" s="1212"/>
      <c r="BH284" s="1212"/>
      <c r="BI284" s="1212"/>
      <c r="BJ284" s="1212"/>
      <c r="BK284" s="1212"/>
      <c r="BL284" s="1212"/>
      <c r="BM284" s="1212"/>
      <c r="BN284" s="1212"/>
      <c r="BO284" s="1212"/>
      <c r="BP284" s="1212"/>
      <c r="BQ284" s="1212"/>
      <c r="BR284" s="1212"/>
      <c r="BS284" s="1212"/>
      <c r="BT284" s="1212"/>
      <c r="BU284" s="1212"/>
      <c r="BV284" s="1212"/>
      <c r="BW284" s="1212"/>
      <c r="BX284" s="1212"/>
      <c r="BY284" s="1212"/>
      <c r="BZ284" s="1212"/>
      <c r="CA284" s="1212"/>
      <c r="CB284" s="1212"/>
      <c r="CC284" s="1212"/>
      <c r="CD284" s="1212"/>
      <c r="CE284" s="1212"/>
      <c r="CF284" s="1212"/>
      <c r="CG284" s="1212"/>
      <c r="CH284" s="1212"/>
    </row>
    <row r="285" spans="1:86" s="1215" customFormat="1" x14ac:dyDescent="0.2">
      <c r="A285" s="1211"/>
      <c r="B285" s="1192"/>
      <c r="C285" s="1192"/>
      <c r="D285" s="1192"/>
      <c r="E285" s="1192"/>
      <c r="F285" s="1192"/>
      <c r="G285" s="1192"/>
      <c r="H285" s="1192"/>
      <c r="I285" s="1192"/>
      <c r="J285" s="1192"/>
      <c r="K285" s="1192"/>
      <c r="L285" s="1192"/>
      <c r="M285" s="1192"/>
      <c r="N285" s="1206"/>
      <c r="O285" s="1192"/>
      <c r="P285" s="1206"/>
      <c r="Q285" s="1192"/>
      <c r="R285" s="1192"/>
      <c r="S285" s="1192"/>
      <c r="T285" s="1212"/>
      <c r="U285" s="1212"/>
      <c r="V285" s="1212"/>
      <c r="W285" s="1212"/>
      <c r="X285" s="1214"/>
      <c r="Y285" s="1214"/>
      <c r="Z285" s="1214"/>
      <c r="AA285" s="1212"/>
      <c r="AB285" s="1212"/>
      <c r="AC285" s="1212"/>
      <c r="AD285" s="1212"/>
      <c r="AE285" s="1212"/>
      <c r="AF285" s="1212"/>
      <c r="AG285" s="1212"/>
      <c r="AH285" s="1212"/>
      <c r="AI285" s="1212"/>
      <c r="AJ285" s="1212"/>
      <c r="AK285" s="1212"/>
      <c r="AL285" s="1212"/>
      <c r="AM285" s="1212"/>
      <c r="AN285" s="1212"/>
      <c r="AO285" s="1212"/>
      <c r="AP285" s="1212"/>
      <c r="AQ285" s="1212"/>
      <c r="AR285" s="1212"/>
      <c r="AS285" s="1212"/>
      <c r="AT285" s="1212"/>
      <c r="AU285" s="1212"/>
      <c r="AV285" s="1212"/>
      <c r="AW285" s="1212"/>
      <c r="AX285" s="1212"/>
      <c r="AY285" s="1212"/>
      <c r="AZ285" s="1212"/>
      <c r="BA285" s="1212"/>
      <c r="BB285" s="1212"/>
      <c r="BC285" s="1212"/>
      <c r="BD285" s="1212"/>
      <c r="BE285" s="1212"/>
      <c r="BF285" s="1212"/>
      <c r="BG285" s="1212"/>
      <c r="BH285" s="1212"/>
      <c r="BI285" s="1212"/>
      <c r="BJ285" s="1212"/>
      <c r="BK285" s="1212"/>
      <c r="BL285" s="1212"/>
      <c r="BM285" s="1212"/>
      <c r="BN285" s="1212"/>
      <c r="BO285" s="1212"/>
      <c r="BP285" s="1212"/>
      <c r="BQ285" s="1212"/>
      <c r="BR285" s="1212"/>
      <c r="BS285" s="1212"/>
      <c r="BT285" s="1212"/>
      <c r="BU285" s="1212"/>
      <c r="BV285" s="1212"/>
      <c r="BW285" s="1212"/>
      <c r="BX285" s="1212"/>
      <c r="BY285" s="1212"/>
      <c r="BZ285" s="1212"/>
      <c r="CA285" s="1212"/>
      <c r="CB285" s="1212"/>
      <c r="CC285" s="1212"/>
      <c r="CD285" s="1212"/>
      <c r="CE285" s="1212"/>
      <c r="CF285" s="1212"/>
      <c r="CG285" s="1212"/>
      <c r="CH285" s="1212"/>
    </row>
    <row r="286" spans="1:86" s="1215" customFormat="1" x14ac:dyDescent="0.2">
      <c r="A286" s="1211"/>
      <c r="B286" s="1192"/>
      <c r="C286" s="1192"/>
      <c r="D286" s="1192"/>
      <c r="E286" s="1192"/>
      <c r="F286" s="1192"/>
      <c r="G286" s="1192"/>
      <c r="H286" s="1192"/>
      <c r="I286" s="1192"/>
      <c r="J286" s="1192"/>
      <c r="K286" s="1192"/>
      <c r="L286" s="1192"/>
      <c r="M286" s="1192"/>
      <c r="N286" s="1206"/>
      <c r="O286" s="1192"/>
      <c r="P286" s="1206"/>
      <c r="Q286" s="1192"/>
      <c r="R286" s="1192"/>
      <c r="S286" s="1192"/>
      <c r="T286" s="1212"/>
      <c r="U286" s="1212"/>
      <c r="V286" s="1212"/>
      <c r="W286" s="1212"/>
      <c r="X286" s="1214"/>
      <c r="Y286" s="1214"/>
      <c r="Z286" s="1214"/>
      <c r="AA286" s="1212"/>
      <c r="AB286" s="1212"/>
      <c r="AC286" s="1212"/>
      <c r="AD286" s="1212"/>
      <c r="AE286" s="1212"/>
      <c r="AF286" s="1212"/>
      <c r="AG286" s="1212"/>
      <c r="AH286" s="1212"/>
      <c r="AI286" s="1212"/>
      <c r="AJ286" s="1212"/>
      <c r="AK286" s="1212"/>
      <c r="AL286" s="1212"/>
      <c r="AM286" s="1212"/>
      <c r="AN286" s="1212"/>
      <c r="AO286" s="1212"/>
      <c r="AP286" s="1212"/>
      <c r="AQ286" s="1212"/>
      <c r="AR286" s="1212"/>
      <c r="AS286" s="1212"/>
      <c r="AT286" s="1212"/>
      <c r="AU286" s="1212"/>
      <c r="AV286" s="1212"/>
      <c r="AW286" s="1212"/>
      <c r="AX286" s="1212"/>
      <c r="AY286" s="1212"/>
      <c r="AZ286" s="1212"/>
      <c r="BA286" s="1212"/>
      <c r="BB286" s="1212"/>
      <c r="BC286" s="1212"/>
      <c r="BD286" s="1212"/>
      <c r="BE286" s="1212"/>
      <c r="BF286" s="1212"/>
      <c r="BG286" s="1212"/>
      <c r="BH286" s="1212"/>
      <c r="BI286" s="1212"/>
      <c r="BJ286" s="1212"/>
      <c r="BK286" s="1212"/>
      <c r="BL286" s="1212"/>
      <c r="BM286" s="1212"/>
      <c r="BN286" s="1212"/>
      <c r="BO286" s="1212"/>
      <c r="BP286" s="1212"/>
      <c r="BQ286" s="1212"/>
      <c r="BR286" s="1212"/>
      <c r="BS286" s="1212"/>
      <c r="BT286" s="1212"/>
      <c r="BU286" s="1212"/>
      <c r="BV286" s="1212"/>
      <c r="BW286" s="1212"/>
      <c r="BX286" s="1212"/>
      <c r="BY286" s="1212"/>
      <c r="BZ286" s="1212"/>
      <c r="CA286" s="1212"/>
      <c r="CB286" s="1212"/>
      <c r="CC286" s="1212"/>
      <c r="CD286" s="1212"/>
      <c r="CE286" s="1212"/>
      <c r="CF286" s="1212"/>
      <c r="CG286" s="1212"/>
      <c r="CH286" s="1212"/>
    </row>
    <row r="287" spans="1:86" s="1215" customFormat="1" x14ac:dyDescent="0.2">
      <c r="A287" s="1211"/>
      <c r="B287" s="1192"/>
      <c r="C287" s="1192"/>
      <c r="D287" s="1192"/>
      <c r="E287" s="1192"/>
      <c r="F287" s="1192"/>
      <c r="G287" s="1192"/>
      <c r="H287" s="1192"/>
      <c r="I287" s="1192"/>
      <c r="J287" s="1192"/>
      <c r="K287" s="1192"/>
      <c r="L287" s="1192"/>
      <c r="M287" s="1192"/>
      <c r="N287" s="1206"/>
      <c r="O287" s="1192"/>
      <c r="P287" s="1206"/>
      <c r="Q287" s="1192"/>
      <c r="R287" s="1192"/>
      <c r="S287" s="1192"/>
      <c r="T287" s="1212"/>
      <c r="U287" s="1212"/>
      <c r="V287" s="1212"/>
      <c r="W287" s="1212"/>
      <c r="X287" s="1214"/>
      <c r="Y287" s="1214"/>
      <c r="Z287" s="1214"/>
      <c r="AA287" s="1212"/>
      <c r="AB287" s="1212"/>
      <c r="AC287" s="1212"/>
      <c r="AD287" s="1212"/>
      <c r="AE287" s="1212"/>
      <c r="AF287" s="1212"/>
      <c r="AG287" s="1212"/>
      <c r="AH287" s="1212"/>
      <c r="AI287" s="1212"/>
      <c r="AJ287" s="1212"/>
      <c r="AK287" s="1212"/>
      <c r="AL287" s="1212"/>
      <c r="AM287" s="1212"/>
      <c r="AN287" s="1212"/>
      <c r="AO287" s="1212"/>
      <c r="AP287" s="1212"/>
      <c r="AQ287" s="1212"/>
      <c r="AR287" s="1212"/>
      <c r="AS287" s="1212"/>
      <c r="AT287" s="1212"/>
      <c r="AU287" s="1212"/>
      <c r="AV287" s="1212"/>
      <c r="AW287" s="1212"/>
      <c r="AX287" s="1212"/>
      <c r="AY287" s="1212"/>
      <c r="AZ287" s="1212"/>
      <c r="BA287" s="1212"/>
      <c r="BB287" s="1212"/>
      <c r="BC287" s="1212"/>
      <c r="BD287" s="1212"/>
      <c r="BE287" s="1212"/>
      <c r="BF287" s="1212"/>
      <c r="BG287" s="1212"/>
      <c r="BH287" s="1212"/>
      <c r="BI287" s="1212"/>
      <c r="BJ287" s="1212"/>
      <c r="BK287" s="1212"/>
      <c r="BL287" s="1212"/>
      <c r="BM287" s="1212"/>
      <c r="BN287" s="1212"/>
      <c r="BO287" s="1212"/>
      <c r="BP287" s="1212"/>
      <c r="BQ287" s="1212"/>
      <c r="BR287" s="1212"/>
      <c r="BS287" s="1212"/>
      <c r="BT287" s="1212"/>
      <c r="BU287" s="1212"/>
      <c r="BV287" s="1212"/>
      <c r="BW287" s="1212"/>
      <c r="BX287" s="1212"/>
      <c r="BY287" s="1212"/>
      <c r="BZ287" s="1212"/>
      <c r="CA287" s="1212"/>
      <c r="CB287" s="1212"/>
      <c r="CC287" s="1212"/>
      <c r="CD287" s="1212"/>
      <c r="CE287" s="1212"/>
      <c r="CF287" s="1212"/>
      <c r="CG287" s="1212"/>
      <c r="CH287" s="1212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tabSelected="1" workbookViewId="0">
      <selection activeCell="E18" sqref="E18"/>
    </sheetView>
  </sheetViews>
  <sheetFormatPr baseColWidth="10" defaultRowHeight="12.75" x14ac:dyDescent="0.2"/>
  <cols>
    <col min="1" max="1" width="30.5703125" style="1211" customWidth="1"/>
    <col min="2" max="2" width="15.7109375" style="1192" customWidth="1"/>
    <col min="3" max="3" width="10.5703125" style="1192" customWidth="1"/>
    <col min="4" max="6" width="10.85546875" style="1192" customWidth="1"/>
    <col min="7" max="8" width="11.28515625" style="1192" customWidth="1"/>
    <col min="9" max="9" width="10.5703125" style="1192" customWidth="1"/>
    <col min="10" max="10" width="9.7109375" style="1192" customWidth="1"/>
    <col min="11" max="12" width="10.140625" style="1192" customWidth="1"/>
    <col min="13" max="13" width="11.28515625" style="1192" customWidth="1"/>
    <col min="14" max="14" width="9.7109375" style="1206" customWidth="1"/>
    <col min="15" max="15" width="9.7109375" style="1192" customWidth="1"/>
    <col min="16" max="16" width="9.7109375" style="1206" customWidth="1"/>
    <col min="17" max="17" width="9.7109375" style="1192" customWidth="1"/>
    <col min="18" max="18" width="9.28515625" style="1192" customWidth="1"/>
    <col min="19" max="19" width="8.7109375" style="1192" customWidth="1"/>
    <col min="20" max="22" width="8.7109375" style="1212" customWidth="1"/>
    <col min="23" max="23" width="9.7109375" style="1212" customWidth="1"/>
    <col min="24" max="25" width="9.7109375" style="1214" customWidth="1"/>
    <col min="26" max="26" width="10.140625" style="1214" customWidth="1"/>
    <col min="27" max="27" width="10.140625" style="1212" customWidth="1"/>
    <col min="28" max="28" width="9.7109375" style="1212" customWidth="1"/>
    <col min="29" max="51" width="12.7109375" style="1212" customWidth="1"/>
    <col min="52" max="52" width="14.140625" style="1212" customWidth="1"/>
    <col min="53" max="56" width="12.7109375" style="1212" hidden="1" customWidth="1"/>
    <col min="57" max="58" width="12.140625" style="1212" hidden="1" customWidth="1"/>
    <col min="59" max="62" width="12.140625" style="1212" customWidth="1"/>
    <col min="63" max="256" width="11.42578125" style="1212"/>
    <col min="257" max="257" width="30.5703125" style="1212" customWidth="1"/>
    <col min="258" max="258" width="15.7109375" style="1212" customWidth="1"/>
    <col min="259" max="259" width="10.5703125" style="1212" customWidth="1"/>
    <col min="260" max="262" width="10.85546875" style="1212" customWidth="1"/>
    <col min="263" max="264" width="11.28515625" style="1212" customWidth="1"/>
    <col min="265" max="265" width="10.5703125" style="1212" customWidth="1"/>
    <col min="266" max="266" width="9.7109375" style="1212" customWidth="1"/>
    <col min="267" max="268" width="10.140625" style="1212" customWidth="1"/>
    <col min="269" max="269" width="11.28515625" style="1212" customWidth="1"/>
    <col min="270" max="273" width="9.7109375" style="1212" customWidth="1"/>
    <col min="274" max="274" width="9.28515625" style="1212" customWidth="1"/>
    <col min="275" max="278" width="8.7109375" style="1212" customWidth="1"/>
    <col min="279" max="281" width="9.7109375" style="1212" customWidth="1"/>
    <col min="282" max="283" width="10.140625" style="1212" customWidth="1"/>
    <col min="284" max="284" width="9.7109375" style="1212" customWidth="1"/>
    <col min="285" max="307" width="12.7109375" style="1212" customWidth="1"/>
    <col min="308" max="308" width="14.140625" style="1212" customWidth="1"/>
    <col min="309" max="314" width="0" style="1212" hidden="1" customWidth="1"/>
    <col min="315" max="318" width="12.140625" style="1212" customWidth="1"/>
    <col min="319" max="512" width="11.42578125" style="1212"/>
    <col min="513" max="513" width="30.5703125" style="1212" customWidth="1"/>
    <col min="514" max="514" width="15.7109375" style="1212" customWidth="1"/>
    <col min="515" max="515" width="10.5703125" style="1212" customWidth="1"/>
    <col min="516" max="518" width="10.85546875" style="1212" customWidth="1"/>
    <col min="519" max="520" width="11.28515625" style="1212" customWidth="1"/>
    <col min="521" max="521" width="10.5703125" style="1212" customWidth="1"/>
    <col min="522" max="522" width="9.7109375" style="1212" customWidth="1"/>
    <col min="523" max="524" width="10.140625" style="1212" customWidth="1"/>
    <col min="525" max="525" width="11.28515625" style="1212" customWidth="1"/>
    <col min="526" max="529" width="9.7109375" style="1212" customWidth="1"/>
    <col min="530" max="530" width="9.28515625" style="1212" customWidth="1"/>
    <col min="531" max="534" width="8.7109375" style="1212" customWidth="1"/>
    <col min="535" max="537" width="9.7109375" style="1212" customWidth="1"/>
    <col min="538" max="539" width="10.140625" style="1212" customWidth="1"/>
    <col min="540" max="540" width="9.7109375" style="1212" customWidth="1"/>
    <col min="541" max="563" width="12.7109375" style="1212" customWidth="1"/>
    <col min="564" max="564" width="14.140625" style="1212" customWidth="1"/>
    <col min="565" max="570" width="0" style="1212" hidden="1" customWidth="1"/>
    <col min="571" max="574" width="12.140625" style="1212" customWidth="1"/>
    <col min="575" max="768" width="11.42578125" style="1212"/>
    <col min="769" max="769" width="30.5703125" style="1212" customWidth="1"/>
    <col min="770" max="770" width="15.7109375" style="1212" customWidth="1"/>
    <col min="771" max="771" width="10.5703125" style="1212" customWidth="1"/>
    <col min="772" max="774" width="10.85546875" style="1212" customWidth="1"/>
    <col min="775" max="776" width="11.28515625" style="1212" customWidth="1"/>
    <col min="777" max="777" width="10.5703125" style="1212" customWidth="1"/>
    <col min="778" max="778" width="9.7109375" style="1212" customWidth="1"/>
    <col min="779" max="780" width="10.140625" style="1212" customWidth="1"/>
    <col min="781" max="781" width="11.28515625" style="1212" customWidth="1"/>
    <col min="782" max="785" width="9.7109375" style="1212" customWidth="1"/>
    <col min="786" max="786" width="9.28515625" style="1212" customWidth="1"/>
    <col min="787" max="790" width="8.7109375" style="1212" customWidth="1"/>
    <col min="791" max="793" width="9.7109375" style="1212" customWidth="1"/>
    <col min="794" max="795" width="10.140625" style="1212" customWidth="1"/>
    <col min="796" max="796" width="9.7109375" style="1212" customWidth="1"/>
    <col min="797" max="819" width="12.7109375" style="1212" customWidth="1"/>
    <col min="820" max="820" width="14.140625" style="1212" customWidth="1"/>
    <col min="821" max="826" width="0" style="1212" hidden="1" customWidth="1"/>
    <col min="827" max="830" width="12.140625" style="1212" customWidth="1"/>
    <col min="831" max="1024" width="11.42578125" style="1212"/>
    <col min="1025" max="1025" width="30.5703125" style="1212" customWidth="1"/>
    <col min="1026" max="1026" width="15.7109375" style="1212" customWidth="1"/>
    <col min="1027" max="1027" width="10.5703125" style="1212" customWidth="1"/>
    <col min="1028" max="1030" width="10.85546875" style="1212" customWidth="1"/>
    <col min="1031" max="1032" width="11.28515625" style="1212" customWidth="1"/>
    <col min="1033" max="1033" width="10.5703125" style="1212" customWidth="1"/>
    <col min="1034" max="1034" width="9.7109375" style="1212" customWidth="1"/>
    <col min="1035" max="1036" width="10.140625" style="1212" customWidth="1"/>
    <col min="1037" max="1037" width="11.28515625" style="1212" customWidth="1"/>
    <col min="1038" max="1041" width="9.7109375" style="1212" customWidth="1"/>
    <col min="1042" max="1042" width="9.28515625" style="1212" customWidth="1"/>
    <col min="1043" max="1046" width="8.7109375" style="1212" customWidth="1"/>
    <col min="1047" max="1049" width="9.7109375" style="1212" customWidth="1"/>
    <col min="1050" max="1051" width="10.140625" style="1212" customWidth="1"/>
    <col min="1052" max="1052" width="9.7109375" style="1212" customWidth="1"/>
    <col min="1053" max="1075" width="12.7109375" style="1212" customWidth="1"/>
    <col min="1076" max="1076" width="14.140625" style="1212" customWidth="1"/>
    <col min="1077" max="1082" width="0" style="1212" hidden="1" customWidth="1"/>
    <col min="1083" max="1086" width="12.140625" style="1212" customWidth="1"/>
    <col min="1087" max="1280" width="11.42578125" style="1212"/>
    <col min="1281" max="1281" width="30.5703125" style="1212" customWidth="1"/>
    <col min="1282" max="1282" width="15.7109375" style="1212" customWidth="1"/>
    <col min="1283" max="1283" width="10.5703125" style="1212" customWidth="1"/>
    <col min="1284" max="1286" width="10.85546875" style="1212" customWidth="1"/>
    <col min="1287" max="1288" width="11.28515625" style="1212" customWidth="1"/>
    <col min="1289" max="1289" width="10.5703125" style="1212" customWidth="1"/>
    <col min="1290" max="1290" width="9.7109375" style="1212" customWidth="1"/>
    <col min="1291" max="1292" width="10.140625" style="1212" customWidth="1"/>
    <col min="1293" max="1293" width="11.28515625" style="1212" customWidth="1"/>
    <col min="1294" max="1297" width="9.7109375" style="1212" customWidth="1"/>
    <col min="1298" max="1298" width="9.28515625" style="1212" customWidth="1"/>
    <col min="1299" max="1302" width="8.7109375" style="1212" customWidth="1"/>
    <col min="1303" max="1305" width="9.7109375" style="1212" customWidth="1"/>
    <col min="1306" max="1307" width="10.140625" style="1212" customWidth="1"/>
    <col min="1308" max="1308" width="9.7109375" style="1212" customWidth="1"/>
    <col min="1309" max="1331" width="12.7109375" style="1212" customWidth="1"/>
    <col min="1332" max="1332" width="14.140625" style="1212" customWidth="1"/>
    <col min="1333" max="1338" width="0" style="1212" hidden="1" customWidth="1"/>
    <col min="1339" max="1342" width="12.140625" style="1212" customWidth="1"/>
    <col min="1343" max="1536" width="11.42578125" style="1212"/>
    <col min="1537" max="1537" width="30.5703125" style="1212" customWidth="1"/>
    <col min="1538" max="1538" width="15.7109375" style="1212" customWidth="1"/>
    <col min="1539" max="1539" width="10.5703125" style="1212" customWidth="1"/>
    <col min="1540" max="1542" width="10.85546875" style="1212" customWidth="1"/>
    <col min="1543" max="1544" width="11.28515625" style="1212" customWidth="1"/>
    <col min="1545" max="1545" width="10.5703125" style="1212" customWidth="1"/>
    <col min="1546" max="1546" width="9.7109375" style="1212" customWidth="1"/>
    <col min="1547" max="1548" width="10.140625" style="1212" customWidth="1"/>
    <col min="1549" max="1549" width="11.28515625" style="1212" customWidth="1"/>
    <col min="1550" max="1553" width="9.7109375" style="1212" customWidth="1"/>
    <col min="1554" max="1554" width="9.28515625" style="1212" customWidth="1"/>
    <col min="1555" max="1558" width="8.7109375" style="1212" customWidth="1"/>
    <col min="1559" max="1561" width="9.7109375" style="1212" customWidth="1"/>
    <col min="1562" max="1563" width="10.140625" style="1212" customWidth="1"/>
    <col min="1564" max="1564" width="9.7109375" style="1212" customWidth="1"/>
    <col min="1565" max="1587" width="12.7109375" style="1212" customWidth="1"/>
    <col min="1588" max="1588" width="14.140625" style="1212" customWidth="1"/>
    <col min="1589" max="1594" width="0" style="1212" hidden="1" customWidth="1"/>
    <col min="1595" max="1598" width="12.140625" style="1212" customWidth="1"/>
    <col min="1599" max="1792" width="11.42578125" style="1212"/>
    <col min="1793" max="1793" width="30.5703125" style="1212" customWidth="1"/>
    <col min="1794" max="1794" width="15.7109375" style="1212" customWidth="1"/>
    <col min="1795" max="1795" width="10.5703125" style="1212" customWidth="1"/>
    <col min="1796" max="1798" width="10.85546875" style="1212" customWidth="1"/>
    <col min="1799" max="1800" width="11.28515625" style="1212" customWidth="1"/>
    <col min="1801" max="1801" width="10.5703125" style="1212" customWidth="1"/>
    <col min="1802" max="1802" width="9.7109375" style="1212" customWidth="1"/>
    <col min="1803" max="1804" width="10.140625" style="1212" customWidth="1"/>
    <col min="1805" max="1805" width="11.28515625" style="1212" customWidth="1"/>
    <col min="1806" max="1809" width="9.7109375" style="1212" customWidth="1"/>
    <col min="1810" max="1810" width="9.28515625" style="1212" customWidth="1"/>
    <col min="1811" max="1814" width="8.7109375" style="1212" customWidth="1"/>
    <col min="1815" max="1817" width="9.7109375" style="1212" customWidth="1"/>
    <col min="1818" max="1819" width="10.140625" style="1212" customWidth="1"/>
    <col min="1820" max="1820" width="9.7109375" style="1212" customWidth="1"/>
    <col min="1821" max="1843" width="12.7109375" style="1212" customWidth="1"/>
    <col min="1844" max="1844" width="14.140625" style="1212" customWidth="1"/>
    <col min="1845" max="1850" width="0" style="1212" hidden="1" customWidth="1"/>
    <col min="1851" max="1854" width="12.140625" style="1212" customWidth="1"/>
    <col min="1855" max="2048" width="11.42578125" style="1212"/>
    <col min="2049" max="2049" width="30.5703125" style="1212" customWidth="1"/>
    <col min="2050" max="2050" width="15.7109375" style="1212" customWidth="1"/>
    <col min="2051" max="2051" width="10.5703125" style="1212" customWidth="1"/>
    <col min="2052" max="2054" width="10.85546875" style="1212" customWidth="1"/>
    <col min="2055" max="2056" width="11.28515625" style="1212" customWidth="1"/>
    <col min="2057" max="2057" width="10.5703125" style="1212" customWidth="1"/>
    <col min="2058" max="2058" width="9.7109375" style="1212" customWidth="1"/>
    <col min="2059" max="2060" width="10.140625" style="1212" customWidth="1"/>
    <col min="2061" max="2061" width="11.28515625" style="1212" customWidth="1"/>
    <col min="2062" max="2065" width="9.7109375" style="1212" customWidth="1"/>
    <col min="2066" max="2066" width="9.28515625" style="1212" customWidth="1"/>
    <col min="2067" max="2070" width="8.7109375" style="1212" customWidth="1"/>
    <col min="2071" max="2073" width="9.7109375" style="1212" customWidth="1"/>
    <col min="2074" max="2075" width="10.140625" style="1212" customWidth="1"/>
    <col min="2076" max="2076" width="9.7109375" style="1212" customWidth="1"/>
    <col min="2077" max="2099" width="12.7109375" style="1212" customWidth="1"/>
    <col min="2100" max="2100" width="14.140625" style="1212" customWidth="1"/>
    <col min="2101" max="2106" width="0" style="1212" hidden="1" customWidth="1"/>
    <col min="2107" max="2110" width="12.140625" style="1212" customWidth="1"/>
    <col min="2111" max="2304" width="11.42578125" style="1212"/>
    <col min="2305" max="2305" width="30.5703125" style="1212" customWidth="1"/>
    <col min="2306" max="2306" width="15.7109375" style="1212" customWidth="1"/>
    <col min="2307" max="2307" width="10.5703125" style="1212" customWidth="1"/>
    <col min="2308" max="2310" width="10.85546875" style="1212" customWidth="1"/>
    <col min="2311" max="2312" width="11.28515625" style="1212" customWidth="1"/>
    <col min="2313" max="2313" width="10.5703125" style="1212" customWidth="1"/>
    <col min="2314" max="2314" width="9.7109375" style="1212" customWidth="1"/>
    <col min="2315" max="2316" width="10.140625" style="1212" customWidth="1"/>
    <col min="2317" max="2317" width="11.28515625" style="1212" customWidth="1"/>
    <col min="2318" max="2321" width="9.7109375" style="1212" customWidth="1"/>
    <col min="2322" max="2322" width="9.28515625" style="1212" customWidth="1"/>
    <col min="2323" max="2326" width="8.7109375" style="1212" customWidth="1"/>
    <col min="2327" max="2329" width="9.7109375" style="1212" customWidth="1"/>
    <col min="2330" max="2331" width="10.140625" style="1212" customWidth="1"/>
    <col min="2332" max="2332" width="9.7109375" style="1212" customWidth="1"/>
    <col min="2333" max="2355" width="12.7109375" style="1212" customWidth="1"/>
    <col min="2356" max="2356" width="14.140625" style="1212" customWidth="1"/>
    <col min="2357" max="2362" width="0" style="1212" hidden="1" customWidth="1"/>
    <col min="2363" max="2366" width="12.140625" style="1212" customWidth="1"/>
    <col min="2367" max="2560" width="11.42578125" style="1212"/>
    <col min="2561" max="2561" width="30.5703125" style="1212" customWidth="1"/>
    <col min="2562" max="2562" width="15.7109375" style="1212" customWidth="1"/>
    <col min="2563" max="2563" width="10.5703125" style="1212" customWidth="1"/>
    <col min="2564" max="2566" width="10.85546875" style="1212" customWidth="1"/>
    <col min="2567" max="2568" width="11.28515625" style="1212" customWidth="1"/>
    <col min="2569" max="2569" width="10.5703125" style="1212" customWidth="1"/>
    <col min="2570" max="2570" width="9.7109375" style="1212" customWidth="1"/>
    <col min="2571" max="2572" width="10.140625" style="1212" customWidth="1"/>
    <col min="2573" max="2573" width="11.28515625" style="1212" customWidth="1"/>
    <col min="2574" max="2577" width="9.7109375" style="1212" customWidth="1"/>
    <col min="2578" max="2578" width="9.28515625" style="1212" customWidth="1"/>
    <col min="2579" max="2582" width="8.7109375" style="1212" customWidth="1"/>
    <col min="2583" max="2585" width="9.7109375" style="1212" customWidth="1"/>
    <col min="2586" max="2587" width="10.140625" style="1212" customWidth="1"/>
    <col min="2588" max="2588" width="9.7109375" style="1212" customWidth="1"/>
    <col min="2589" max="2611" width="12.7109375" style="1212" customWidth="1"/>
    <col min="2612" max="2612" width="14.140625" style="1212" customWidth="1"/>
    <col min="2613" max="2618" width="0" style="1212" hidden="1" customWidth="1"/>
    <col min="2619" max="2622" width="12.140625" style="1212" customWidth="1"/>
    <col min="2623" max="2816" width="11.42578125" style="1212"/>
    <col min="2817" max="2817" width="30.5703125" style="1212" customWidth="1"/>
    <col min="2818" max="2818" width="15.7109375" style="1212" customWidth="1"/>
    <col min="2819" max="2819" width="10.5703125" style="1212" customWidth="1"/>
    <col min="2820" max="2822" width="10.85546875" style="1212" customWidth="1"/>
    <col min="2823" max="2824" width="11.28515625" style="1212" customWidth="1"/>
    <col min="2825" max="2825" width="10.5703125" style="1212" customWidth="1"/>
    <col min="2826" max="2826" width="9.7109375" style="1212" customWidth="1"/>
    <col min="2827" max="2828" width="10.140625" style="1212" customWidth="1"/>
    <col min="2829" max="2829" width="11.28515625" style="1212" customWidth="1"/>
    <col min="2830" max="2833" width="9.7109375" style="1212" customWidth="1"/>
    <col min="2834" max="2834" width="9.28515625" style="1212" customWidth="1"/>
    <col min="2835" max="2838" width="8.7109375" style="1212" customWidth="1"/>
    <col min="2839" max="2841" width="9.7109375" style="1212" customWidth="1"/>
    <col min="2842" max="2843" width="10.140625" style="1212" customWidth="1"/>
    <col min="2844" max="2844" width="9.7109375" style="1212" customWidth="1"/>
    <col min="2845" max="2867" width="12.7109375" style="1212" customWidth="1"/>
    <col min="2868" max="2868" width="14.140625" style="1212" customWidth="1"/>
    <col min="2869" max="2874" width="0" style="1212" hidden="1" customWidth="1"/>
    <col min="2875" max="2878" width="12.140625" style="1212" customWidth="1"/>
    <col min="2879" max="3072" width="11.42578125" style="1212"/>
    <col min="3073" max="3073" width="30.5703125" style="1212" customWidth="1"/>
    <col min="3074" max="3074" width="15.7109375" style="1212" customWidth="1"/>
    <col min="3075" max="3075" width="10.5703125" style="1212" customWidth="1"/>
    <col min="3076" max="3078" width="10.85546875" style="1212" customWidth="1"/>
    <col min="3079" max="3080" width="11.28515625" style="1212" customWidth="1"/>
    <col min="3081" max="3081" width="10.5703125" style="1212" customWidth="1"/>
    <col min="3082" max="3082" width="9.7109375" style="1212" customWidth="1"/>
    <col min="3083" max="3084" width="10.140625" style="1212" customWidth="1"/>
    <col min="3085" max="3085" width="11.28515625" style="1212" customWidth="1"/>
    <col min="3086" max="3089" width="9.7109375" style="1212" customWidth="1"/>
    <col min="3090" max="3090" width="9.28515625" style="1212" customWidth="1"/>
    <col min="3091" max="3094" width="8.7109375" style="1212" customWidth="1"/>
    <col min="3095" max="3097" width="9.7109375" style="1212" customWidth="1"/>
    <col min="3098" max="3099" width="10.140625" style="1212" customWidth="1"/>
    <col min="3100" max="3100" width="9.7109375" style="1212" customWidth="1"/>
    <col min="3101" max="3123" width="12.7109375" style="1212" customWidth="1"/>
    <col min="3124" max="3124" width="14.140625" style="1212" customWidth="1"/>
    <col min="3125" max="3130" width="0" style="1212" hidden="1" customWidth="1"/>
    <col min="3131" max="3134" width="12.140625" style="1212" customWidth="1"/>
    <col min="3135" max="3328" width="11.42578125" style="1212"/>
    <col min="3329" max="3329" width="30.5703125" style="1212" customWidth="1"/>
    <col min="3330" max="3330" width="15.7109375" style="1212" customWidth="1"/>
    <col min="3331" max="3331" width="10.5703125" style="1212" customWidth="1"/>
    <col min="3332" max="3334" width="10.85546875" style="1212" customWidth="1"/>
    <col min="3335" max="3336" width="11.28515625" style="1212" customWidth="1"/>
    <col min="3337" max="3337" width="10.5703125" style="1212" customWidth="1"/>
    <col min="3338" max="3338" width="9.7109375" style="1212" customWidth="1"/>
    <col min="3339" max="3340" width="10.140625" style="1212" customWidth="1"/>
    <col min="3341" max="3341" width="11.28515625" style="1212" customWidth="1"/>
    <col min="3342" max="3345" width="9.7109375" style="1212" customWidth="1"/>
    <col min="3346" max="3346" width="9.28515625" style="1212" customWidth="1"/>
    <col min="3347" max="3350" width="8.7109375" style="1212" customWidth="1"/>
    <col min="3351" max="3353" width="9.7109375" style="1212" customWidth="1"/>
    <col min="3354" max="3355" width="10.140625" style="1212" customWidth="1"/>
    <col min="3356" max="3356" width="9.7109375" style="1212" customWidth="1"/>
    <col min="3357" max="3379" width="12.7109375" style="1212" customWidth="1"/>
    <col min="3380" max="3380" width="14.140625" style="1212" customWidth="1"/>
    <col min="3381" max="3386" width="0" style="1212" hidden="1" customWidth="1"/>
    <col min="3387" max="3390" width="12.140625" style="1212" customWidth="1"/>
    <col min="3391" max="3584" width="11.42578125" style="1212"/>
    <col min="3585" max="3585" width="30.5703125" style="1212" customWidth="1"/>
    <col min="3586" max="3586" width="15.7109375" style="1212" customWidth="1"/>
    <col min="3587" max="3587" width="10.5703125" style="1212" customWidth="1"/>
    <col min="3588" max="3590" width="10.85546875" style="1212" customWidth="1"/>
    <col min="3591" max="3592" width="11.28515625" style="1212" customWidth="1"/>
    <col min="3593" max="3593" width="10.5703125" style="1212" customWidth="1"/>
    <col min="3594" max="3594" width="9.7109375" style="1212" customWidth="1"/>
    <col min="3595" max="3596" width="10.140625" style="1212" customWidth="1"/>
    <col min="3597" max="3597" width="11.28515625" style="1212" customWidth="1"/>
    <col min="3598" max="3601" width="9.7109375" style="1212" customWidth="1"/>
    <col min="3602" max="3602" width="9.28515625" style="1212" customWidth="1"/>
    <col min="3603" max="3606" width="8.7109375" style="1212" customWidth="1"/>
    <col min="3607" max="3609" width="9.7109375" style="1212" customWidth="1"/>
    <col min="3610" max="3611" width="10.140625" style="1212" customWidth="1"/>
    <col min="3612" max="3612" width="9.7109375" style="1212" customWidth="1"/>
    <col min="3613" max="3635" width="12.7109375" style="1212" customWidth="1"/>
    <col min="3636" max="3636" width="14.140625" style="1212" customWidth="1"/>
    <col min="3637" max="3642" width="0" style="1212" hidden="1" customWidth="1"/>
    <col min="3643" max="3646" width="12.140625" style="1212" customWidth="1"/>
    <col min="3647" max="3840" width="11.42578125" style="1212"/>
    <col min="3841" max="3841" width="30.5703125" style="1212" customWidth="1"/>
    <col min="3842" max="3842" width="15.7109375" style="1212" customWidth="1"/>
    <col min="3843" max="3843" width="10.5703125" style="1212" customWidth="1"/>
    <col min="3844" max="3846" width="10.85546875" style="1212" customWidth="1"/>
    <col min="3847" max="3848" width="11.28515625" style="1212" customWidth="1"/>
    <col min="3849" max="3849" width="10.5703125" style="1212" customWidth="1"/>
    <col min="3850" max="3850" width="9.7109375" style="1212" customWidth="1"/>
    <col min="3851" max="3852" width="10.140625" style="1212" customWidth="1"/>
    <col min="3853" max="3853" width="11.28515625" style="1212" customWidth="1"/>
    <col min="3854" max="3857" width="9.7109375" style="1212" customWidth="1"/>
    <col min="3858" max="3858" width="9.28515625" style="1212" customWidth="1"/>
    <col min="3859" max="3862" width="8.7109375" style="1212" customWidth="1"/>
    <col min="3863" max="3865" width="9.7109375" style="1212" customWidth="1"/>
    <col min="3866" max="3867" width="10.140625" style="1212" customWidth="1"/>
    <col min="3868" max="3868" width="9.7109375" style="1212" customWidth="1"/>
    <col min="3869" max="3891" width="12.7109375" style="1212" customWidth="1"/>
    <col min="3892" max="3892" width="14.140625" style="1212" customWidth="1"/>
    <col min="3893" max="3898" width="0" style="1212" hidden="1" customWidth="1"/>
    <col min="3899" max="3902" width="12.140625" style="1212" customWidth="1"/>
    <col min="3903" max="4096" width="11.42578125" style="1212"/>
    <col min="4097" max="4097" width="30.5703125" style="1212" customWidth="1"/>
    <col min="4098" max="4098" width="15.7109375" style="1212" customWidth="1"/>
    <col min="4099" max="4099" width="10.5703125" style="1212" customWidth="1"/>
    <col min="4100" max="4102" width="10.85546875" style="1212" customWidth="1"/>
    <col min="4103" max="4104" width="11.28515625" style="1212" customWidth="1"/>
    <col min="4105" max="4105" width="10.5703125" style="1212" customWidth="1"/>
    <col min="4106" max="4106" width="9.7109375" style="1212" customWidth="1"/>
    <col min="4107" max="4108" width="10.140625" style="1212" customWidth="1"/>
    <col min="4109" max="4109" width="11.28515625" style="1212" customWidth="1"/>
    <col min="4110" max="4113" width="9.7109375" style="1212" customWidth="1"/>
    <col min="4114" max="4114" width="9.28515625" style="1212" customWidth="1"/>
    <col min="4115" max="4118" width="8.7109375" style="1212" customWidth="1"/>
    <col min="4119" max="4121" width="9.7109375" style="1212" customWidth="1"/>
    <col min="4122" max="4123" width="10.140625" style="1212" customWidth="1"/>
    <col min="4124" max="4124" width="9.7109375" style="1212" customWidth="1"/>
    <col min="4125" max="4147" width="12.7109375" style="1212" customWidth="1"/>
    <col min="4148" max="4148" width="14.140625" style="1212" customWidth="1"/>
    <col min="4149" max="4154" width="0" style="1212" hidden="1" customWidth="1"/>
    <col min="4155" max="4158" width="12.140625" style="1212" customWidth="1"/>
    <col min="4159" max="4352" width="11.42578125" style="1212"/>
    <col min="4353" max="4353" width="30.5703125" style="1212" customWidth="1"/>
    <col min="4354" max="4354" width="15.7109375" style="1212" customWidth="1"/>
    <col min="4355" max="4355" width="10.5703125" style="1212" customWidth="1"/>
    <col min="4356" max="4358" width="10.85546875" style="1212" customWidth="1"/>
    <col min="4359" max="4360" width="11.28515625" style="1212" customWidth="1"/>
    <col min="4361" max="4361" width="10.5703125" style="1212" customWidth="1"/>
    <col min="4362" max="4362" width="9.7109375" style="1212" customWidth="1"/>
    <col min="4363" max="4364" width="10.140625" style="1212" customWidth="1"/>
    <col min="4365" max="4365" width="11.28515625" style="1212" customWidth="1"/>
    <col min="4366" max="4369" width="9.7109375" style="1212" customWidth="1"/>
    <col min="4370" max="4370" width="9.28515625" style="1212" customWidth="1"/>
    <col min="4371" max="4374" width="8.7109375" style="1212" customWidth="1"/>
    <col min="4375" max="4377" width="9.7109375" style="1212" customWidth="1"/>
    <col min="4378" max="4379" width="10.140625" style="1212" customWidth="1"/>
    <col min="4380" max="4380" width="9.7109375" style="1212" customWidth="1"/>
    <col min="4381" max="4403" width="12.7109375" style="1212" customWidth="1"/>
    <col min="4404" max="4404" width="14.140625" style="1212" customWidth="1"/>
    <col min="4405" max="4410" width="0" style="1212" hidden="1" customWidth="1"/>
    <col min="4411" max="4414" width="12.140625" style="1212" customWidth="1"/>
    <col min="4415" max="4608" width="11.42578125" style="1212"/>
    <col min="4609" max="4609" width="30.5703125" style="1212" customWidth="1"/>
    <col min="4610" max="4610" width="15.7109375" style="1212" customWidth="1"/>
    <col min="4611" max="4611" width="10.5703125" style="1212" customWidth="1"/>
    <col min="4612" max="4614" width="10.85546875" style="1212" customWidth="1"/>
    <col min="4615" max="4616" width="11.28515625" style="1212" customWidth="1"/>
    <col min="4617" max="4617" width="10.5703125" style="1212" customWidth="1"/>
    <col min="4618" max="4618" width="9.7109375" style="1212" customWidth="1"/>
    <col min="4619" max="4620" width="10.140625" style="1212" customWidth="1"/>
    <col min="4621" max="4621" width="11.28515625" style="1212" customWidth="1"/>
    <col min="4622" max="4625" width="9.7109375" style="1212" customWidth="1"/>
    <col min="4626" max="4626" width="9.28515625" style="1212" customWidth="1"/>
    <col min="4627" max="4630" width="8.7109375" style="1212" customWidth="1"/>
    <col min="4631" max="4633" width="9.7109375" style="1212" customWidth="1"/>
    <col min="4634" max="4635" width="10.140625" style="1212" customWidth="1"/>
    <col min="4636" max="4636" width="9.7109375" style="1212" customWidth="1"/>
    <col min="4637" max="4659" width="12.7109375" style="1212" customWidth="1"/>
    <col min="4660" max="4660" width="14.140625" style="1212" customWidth="1"/>
    <col min="4661" max="4666" width="0" style="1212" hidden="1" customWidth="1"/>
    <col min="4667" max="4670" width="12.140625" style="1212" customWidth="1"/>
    <col min="4671" max="4864" width="11.42578125" style="1212"/>
    <col min="4865" max="4865" width="30.5703125" style="1212" customWidth="1"/>
    <col min="4866" max="4866" width="15.7109375" style="1212" customWidth="1"/>
    <col min="4867" max="4867" width="10.5703125" style="1212" customWidth="1"/>
    <col min="4868" max="4870" width="10.85546875" style="1212" customWidth="1"/>
    <col min="4871" max="4872" width="11.28515625" style="1212" customWidth="1"/>
    <col min="4873" max="4873" width="10.5703125" style="1212" customWidth="1"/>
    <col min="4874" max="4874" width="9.7109375" style="1212" customWidth="1"/>
    <col min="4875" max="4876" width="10.140625" style="1212" customWidth="1"/>
    <col min="4877" max="4877" width="11.28515625" style="1212" customWidth="1"/>
    <col min="4878" max="4881" width="9.7109375" style="1212" customWidth="1"/>
    <col min="4882" max="4882" width="9.28515625" style="1212" customWidth="1"/>
    <col min="4883" max="4886" width="8.7109375" style="1212" customWidth="1"/>
    <col min="4887" max="4889" width="9.7109375" style="1212" customWidth="1"/>
    <col min="4890" max="4891" width="10.140625" style="1212" customWidth="1"/>
    <col min="4892" max="4892" width="9.7109375" style="1212" customWidth="1"/>
    <col min="4893" max="4915" width="12.7109375" style="1212" customWidth="1"/>
    <col min="4916" max="4916" width="14.140625" style="1212" customWidth="1"/>
    <col min="4917" max="4922" width="0" style="1212" hidden="1" customWidth="1"/>
    <col min="4923" max="4926" width="12.140625" style="1212" customWidth="1"/>
    <col min="4927" max="5120" width="11.42578125" style="1212"/>
    <col min="5121" max="5121" width="30.5703125" style="1212" customWidth="1"/>
    <col min="5122" max="5122" width="15.7109375" style="1212" customWidth="1"/>
    <col min="5123" max="5123" width="10.5703125" style="1212" customWidth="1"/>
    <col min="5124" max="5126" width="10.85546875" style="1212" customWidth="1"/>
    <col min="5127" max="5128" width="11.28515625" style="1212" customWidth="1"/>
    <col min="5129" max="5129" width="10.5703125" style="1212" customWidth="1"/>
    <col min="5130" max="5130" width="9.7109375" style="1212" customWidth="1"/>
    <col min="5131" max="5132" width="10.140625" style="1212" customWidth="1"/>
    <col min="5133" max="5133" width="11.28515625" style="1212" customWidth="1"/>
    <col min="5134" max="5137" width="9.7109375" style="1212" customWidth="1"/>
    <col min="5138" max="5138" width="9.28515625" style="1212" customWidth="1"/>
    <col min="5139" max="5142" width="8.7109375" style="1212" customWidth="1"/>
    <col min="5143" max="5145" width="9.7109375" style="1212" customWidth="1"/>
    <col min="5146" max="5147" width="10.140625" style="1212" customWidth="1"/>
    <col min="5148" max="5148" width="9.7109375" style="1212" customWidth="1"/>
    <col min="5149" max="5171" width="12.7109375" style="1212" customWidth="1"/>
    <col min="5172" max="5172" width="14.140625" style="1212" customWidth="1"/>
    <col min="5173" max="5178" width="0" style="1212" hidden="1" customWidth="1"/>
    <col min="5179" max="5182" width="12.140625" style="1212" customWidth="1"/>
    <col min="5183" max="5376" width="11.42578125" style="1212"/>
    <col min="5377" max="5377" width="30.5703125" style="1212" customWidth="1"/>
    <col min="5378" max="5378" width="15.7109375" style="1212" customWidth="1"/>
    <col min="5379" max="5379" width="10.5703125" style="1212" customWidth="1"/>
    <col min="5380" max="5382" width="10.85546875" style="1212" customWidth="1"/>
    <col min="5383" max="5384" width="11.28515625" style="1212" customWidth="1"/>
    <col min="5385" max="5385" width="10.5703125" style="1212" customWidth="1"/>
    <col min="5386" max="5386" width="9.7109375" style="1212" customWidth="1"/>
    <col min="5387" max="5388" width="10.140625" style="1212" customWidth="1"/>
    <col min="5389" max="5389" width="11.28515625" style="1212" customWidth="1"/>
    <col min="5390" max="5393" width="9.7109375" style="1212" customWidth="1"/>
    <col min="5394" max="5394" width="9.28515625" style="1212" customWidth="1"/>
    <col min="5395" max="5398" width="8.7109375" style="1212" customWidth="1"/>
    <col min="5399" max="5401" width="9.7109375" style="1212" customWidth="1"/>
    <col min="5402" max="5403" width="10.140625" style="1212" customWidth="1"/>
    <col min="5404" max="5404" width="9.7109375" style="1212" customWidth="1"/>
    <col min="5405" max="5427" width="12.7109375" style="1212" customWidth="1"/>
    <col min="5428" max="5428" width="14.140625" style="1212" customWidth="1"/>
    <col min="5429" max="5434" width="0" style="1212" hidden="1" customWidth="1"/>
    <col min="5435" max="5438" width="12.140625" style="1212" customWidth="1"/>
    <col min="5439" max="5632" width="11.42578125" style="1212"/>
    <col min="5633" max="5633" width="30.5703125" style="1212" customWidth="1"/>
    <col min="5634" max="5634" width="15.7109375" style="1212" customWidth="1"/>
    <col min="5635" max="5635" width="10.5703125" style="1212" customWidth="1"/>
    <col min="5636" max="5638" width="10.85546875" style="1212" customWidth="1"/>
    <col min="5639" max="5640" width="11.28515625" style="1212" customWidth="1"/>
    <col min="5641" max="5641" width="10.5703125" style="1212" customWidth="1"/>
    <col min="5642" max="5642" width="9.7109375" style="1212" customWidth="1"/>
    <col min="5643" max="5644" width="10.140625" style="1212" customWidth="1"/>
    <col min="5645" max="5645" width="11.28515625" style="1212" customWidth="1"/>
    <col min="5646" max="5649" width="9.7109375" style="1212" customWidth="1"/>
    <col min="5650" max="5650" width="9.28515625" style="1212" customWidth="1"/>
    <col min="5651" max="5654" width="8.7109375" style="1212" customWidth="1"/>
    <col min="5655" max="5657" width="9.7109375" style="1212" customWidth="1"/>
    <col min="5658" max="5659" width="10.140625" style="1212" customWidth="1"/>
    <col min="5660" max="5660" width="9.7109375" style="1212" customWidth="1"/>
    <col min="5661" max="5683" width="12.7109375" style="1212" customWidth="1"/>
    <col min="5684" max="5684" width="14.140625" style="1212" customWidth="1"/>
    <col min="5685" max="5690" width="0" style="1212" hidden="1" customWidth="1"/>
    <col min="5691" max="5694" width="12.140625" style="1212" customWidth="1"/>
    <col min="5695" max="5888" width="11.42578125" style="1212"/>
    <col min="5889" max="5889" width="30.5703125" style="1212" customWidth="1"/>
    <col min="5890" max="5890" width="15.7109375" style="1212" customWidth="1"/>
    <col min="5891" max="5891" width="10.5703125" style="1212" customWidth="1"/>
    <col min="5892" max="5894" width="10.85546875" style="1212" customWidth="1"/>
    <col min="5895" max="5896" width="11.28515625" style="1212" customWidth="1"/>
    <col min="5897" max="5897" width="10.5703125" style="1212" customWidth="1"/>
    <col min="5898" max="5898" width="9.7109375" style="1212" customWidth="1"/>
    <col min="5899" max="5900" width="10.140625" style="1212" customWidth="1"/>
    <col min="5901" max="5901" width="11.28515625" style="1212" customWidth="1"/>
    <col min="5902" max="5905" width="9.7109375" style="1212" customWidth="1"/>
    <col min="5906" max="5906" width="9.28515625" style="1212" customWidth="1"/>
    <col min="5907" max="5910" width="8.7109375" style="1212" customWidth="1"/>
    <col min="5911" max="5913" width="9.7109375" style="1212" customWidth="1"/>
    <col min="5914" max="5915" width="10.140625" style="1212" customWidth="1"/>
    <col min="5916" max="5916" width="9.7109375" style="1212" customWidth="1"/>
    <col min="5917" max="5939" width="12.7109375" style="1212" customWidth="1"/>
    <col min="5940" max="5940" width="14.140625" style="1212" customWidth="1"/>
    <col min="5941" max="5946" width="0" style="1212" hidden="1" customWidth="1"/>
    <col min="5947" max="5950" width="12.140625" style="1212" customWidth="1"/>
    <col min="5951" max="6144" width="11.42578125" style="1212"/>
    <col min="6145" max="6145" width="30.5703125" style="1212" customWidth="1"/>
    <col min="6146" max="6146" width="15.7109375" style="1212" customWidth="1"/>
    <col min="6147" max="6147" width="10.5703125" style="1212" customWidth="1"/>
    <col min="6148" max="6150" width="10.85546875" style="1212" customWidth="1"/>
    <col min="6151" max="6152" width="11.28515625" style="1212" customWidth="1"/>
    <col min="6153" max="6153" width="10.5703125" style="1212" customWidth="1"/>
    <col min="6154" max="6154" width="9.7109375" style="1212" customWidth="1"/>
    <col min="6155" max="6156" width="10.140625" style="1212" customWidth="1"/>
    <col min="6157" max="6157" width="11.28515625" style="1212" customWidth="1"/>
    <col min="6158" max="6161" width="9.7109375" style="1212" customWidth="1"/>
    <col min="6162" max="6162" width="9.28515625" style="1212" customWidth="1"/>
    <col min="6163" max="6166" width="8.7109375" style="1212" customWidth="1"/>
    <col min="6167" max="6169" width="9.7109375" style="1212" customWidth="1"/>
    <col min="6170" max="6171" width="10.140625" style="1212" customWidth="1"/>
    <col min="6172" max="6172" width="9.7109375" style="1212" customWidth="1"/>
    <col min="6173" max="6195" width="12.7109375" style="1212" customWidth="1"/>
    <col min="6196" max="6196" width="14.140625" style="1212" customWidth="1"/>
    <col min="6197" max="6202" width="0" style="1212" hidden="1" customWidth="1"/>
    <col min="6203" max="6206" width="12.140625" style="1212" customWidth="1"/>
    <col min="6207" max="6400" width="11.42578125" style="1212"/>
    <col min="6401" max="6401" width="30.5703125" style="1212" customWidth="1"/>
    <col min="6402" max="6402" width="15.7109375" style="1212" customWidth="1"/>
    <col min="6403" max="6403" width="10.5703125" style="1212" customWidth="1"/>
    <col min="6404" max="6406" width="10.85546875" style="1212" customWidth="1"/>
    <col min="6407" max="6408" width="11.28515625" style="1212" customWidth="1"/>
    <col min="6409" max="6409" width="10.5703125" style="1212" customWidth="1"/>
    <col min="6410" max="6410" width="9.7109375" style="1212" customWidth="1"/>
    <col min="6411" max="6412" width="10.140625" style="1212" customWidth="1"/>
    <col min="6413" max="6413" width="11.28515625" style="1212" customWidth="1"/>
    <col min="6414" max="6417" width="9.7109375" style="1212" customWidth="1"/>
    <col min="6418" max="6418" width="9.28515625" style="1212" customWidth="1"/>
    <col min="6419" max="6422" width="8.7109375" style="1212" customWidth="1"/>
    <col min="6423" max="6425" width="9.7109375" style="1212" customWidth="1"/>
    <col min="6426" max="6427" width="10.140625" style="1212" customWidth="1"/>
    <col min="6428" max="6428" width="9.7109375" style="1212" customWidth="1"/>
    <col min="6429" max="6451" width="12.7109375" style="1212" customWidth="1"/>
    <col min="6452" max="6452" width="14.140625" style="1212" customWidth="1"/>
    <col min="6453" max="6458" width="0" style="1212" hidden="1" customWidth="1"/>
    <col min="6459" max="6462" width="12.140625" style="1212" customWidth="1"/>
    <col min="6463" max="6656" width="11.42578125" style="1212"/>
    <col min="6657" max="6657" width="30.5703125" style="1212" customWidth="1"/>
    <col min="6658" max="6658" width="15.7109375" style="1212" customWidth="1"/>
    <col min="6659" max="6659" width="10.5703125" style="1212" customWidth="1"/>
    <col min="6660" max="6662" width="10.85546875" style="1212" customWidth="1"/>
    <col min="6663" max="6664" width="11.28515625" style="1212" customWidth="1"/>
    <col min="6665" max="6665" width="10.5703125" style="1212" customWidth="1"/>
    <col min="6666" max="6666" width="9.7109375" style="1212" customWidth="1"/>
    <col min="6667" max="6668" width="10.140625" style="1212" customWidth="1"/>
    <col min="6669" max="6669" width="11.28515625" style="1212" customWidth="1"/>
    <col min="6670" max="6673" width="9.7109375" style="1212" customWidth="1"/>
    <col min="6674" max="6674" width="9.28515625" style="1212" customWidth="1"/>
    <col min="6675" max="6678" width="8.7109375" style="1212" customWidth="1"/>
    <col min="6679" max="6681" width="9.7109375" style="1212" customWidth="1"/>
    <col min="6682" max="6683" width="10.140625" style="1212" customWidth="1"/>
    <col min="6684" max="6684" width="9.7109375" style="1212" customWidth="1"/>
    <col min="6685" max="6707" width="12.7109375" style="1212" customWidth="1"/>
    <col min="6708" max="6708" width="14.140625" style="1212" customWidth="1"/>
    <col min="6709" max="6714" width="0" style="1212" hidden="1" customWidth="1"/>
    <col min="6715" max="6718" width="12.140625" style="1212" customWidth="1"/>
    <col min="6719" max="6912" width="11.42578125" style="1212"/>
    <col min="6913" max="6913" width="30.5703125" style="1212" customWidth="1"/>
    <col min="6914" max="6914" width="15.7109375" style="1212" customWidth="1"/>
    <col min="6915" max="6915" width="10.5703125" style="1212" customWidth="1"/>
    <col min="6916" max="6918" width="10.85546875" style="1212" customWidth="1"/>
    <col min="6919" max="6920" width="11.28515625" style="1212" customWidth="1"/>
    <col min="6921" max="6921" width="10.5703125" style="1212" customWidth="1"/>
    <col min="6922" max="6922" width="9.7109375" style="1212" customWidth="1"/>
    <col min="6923" max="6924" width="10.140625" style="1212" customWidth="1"/>
    <col min="6925" max="6925" width="11.28515625" style="1212" customWidth="1"/>
    <col min="6926" max="6929" width="9.7109375" style="1212" customWidth="1"/>
    <col min="6930" max="6930" width="9.28515625" style="1212" customWidth="1"/>
    <col min="6931" max="6934" width="8.7109375" style="1212" customWidth="1"/>
    <col min="6935" max="6937" width="9.7109375" style="1212" customWidth="1"/>
    <col min="6938" max="6939" width="10.140625" style="1212" customWidth="1"/>
    <col min="6940" max="6940" width="9.7109375" style="1212" customWidth="1"/>
    <col min="6941" max="6963" width="12.7109375" style="1212" customWidth="1"/>
    <col min="6964" max="6964" width="14.140625" style="1212" customWidth="1"/>
    <col min="6965" max="6970" width="0" style="1212" hidden="1" customWidth="1"/>
    <col min="6971" max="6974" width="12.140625" style="1212" customWidth="1"/>
    <col min="6975" max="7168" width="11.42578125" style="1212"/>
    <col min="7169" max="7169" width="30.5703125" style="1212" customWidth="1"/>
    <col min="7170" max="7170" width="15.7109375" style="1212" customWidth="1"/>
    <col min="7171" max="7171" width="10.5703125" style="1212" customWidth="1"/>
    <col min="7172" max="7174" width="10.85546875" style="1212" customWidth="1"/>
    <col min="7175" max="7176" width="11.28515625" style="1212" customWidth="1"/>
    <col min="7177" max="7177" width="10.5703125" style="1212" customWidth="1"/>
    <col min="7178" max="7178" width="9.7109375" style="1212" customWidth="1"/>
    <col min="7179" max="7180" width="10.140625" style="1212" customWidth="1"/>
    <col min="7181" max="7181" width="11.28515625" style="1212" customWidth="1"/>
    <col min="7182" max="7185" width="9.7109375" style="1212" customWidth="1"/>
    <col min="7186" max="7186" width="9.28515625" style="1212" customWidth="1"/>
    <col min="7187" max="7190" width="8.7109375" style="1212" customWidth="1"/>
    <col min="7191" max="7193" width="9.7109375" style="1212" customWidth="1"/>
    <col min="7194" max="7195" width="10.140625" style="1212" customWidth="1"/>
    <col min="7196" max="7196" width="9.7109375" style="1212" customWidth="1"/>
    <col min="7197" max="7219" width="12.7109375" style="1212" customWidth="1"/>
    <col min="7220" max="7220" width="14.140625" style="1212" customWidth="1"/>
    <col min="7221" max="7226" width="0" style="1212" hidden="1" customWidth="1"/>
    <col min="7227" max="7230" width="12.140625" style="1212" customWidth="1"/>
    <col min="7231" max="7424" width="11.42578125" style="1212"/>
    <col min="7425" max="7425" width="30.5703125" style="1212" customWidth="1"/>
    <col min="7426" max="7426" width="15.7109375" style="1212" customWidth="1"/>
    <col min="7427" max="7427" width="10.5703125" style="1212" customWidth="1"/>
    <col min="7428" max="7430" width="10.85546875" style="1212" customWidth="1"/>
    <col min="7431" max="7432" width="11.28515625" style="1212" customWidth="1"/>
    <col min="7433" max="7433" width="10.5703125" style="1212" customWidth="1"/>
    <col min="7434" max="7434" width="9.7109375" style="1212" customWidth="1"/>
    <col min="7435" max="7436" width="10.140625" style="1212" customWidth="1"/>
    <col min="7437" max="7437" width="11.28515625" style="1212" customWidth="1"/>
    <col min="7438" max="7441" width="9.7109375" style="1212" customWidth="1"/>
    <col min="7442" max="7442" width="9.28515625" style="1212" customWidth="1"/>
    <col min="7443" max="7446" width="8.7109375" style="1212" customWidth="1"/>
    <col min="7447" max="7449" width="9.7109375" style="1212" customWidth="1"/>
    <col min="7450" max="7451" width="10.140625" style="1212" customWidth="1"/>
    <col min="7452" max="7452" width="9.7109375" style="1212" customWidth="1"/>
    <col min="7453" max="7475" width="12.7109375" style="1212" customWidth="1"/>
    <col min="7476" max="7476" width="14.140625" style="1212" customWidth="1"/>
    <col min="7477" max="7482" width="0" style="1212" hidden="1" customWidth="1"/>
    <col min="7483" max="7486" width="12.140625" style="1212" customWidth="1"/>
    <col min="7487" max="7680" width="11.42578125" style="1212"/>
    <col min="7681" max="7681" width="30.5703125" style="1212" customWidth="1"/>
    <col min="7682" max="7682" width="15.7109375" style="1212" customWidth="1"/>
    <col min="7683" max="7683" width="10.5703125" style="1212" customWidth="1"/>
    <col min="7684" max="7686" width="10.85546875" style="1212" customWidth="1"/>
    <col min="7687" max="7688" width="11.28515625" style="1212" customWidth="1"/>
    <col min="7689" max="7689" width="10.5703125" style="1212" customWidth="1"/>
    <col min="7690" max="7690" width="9.7109375" style="1212" customWidth="1"/>
    <col min="7691" max="7692" width="10.140625" style="1212" customWidth="1"/>
    <col min="7693" max="7693" width="11.28515625" style="1212" customWidth="1"/>
    <col min="7694" max="7697" width="9.7109375" style="1212" customWidth="1"/>
    <col min="7698" max="7698" width="9.28515625" style="1212" customWidth="1"/>
    <col min="7699" max="7702" width="8.7109375" style="1212" customWidth="1"/>
    <col min="7703" max="7705" width="9.7109375" style="1212" customWidth="1"/>
    <col min="7706" max="7707" width="10.140625" style="1212" customWidth="1"/>
    <col min="7708" max="7708" width="9.7109375" style="1212" customWidth="1"/>
    <col min="7709" max="7731" width="12.7109375" style="1212" customWidth="1"/>
    <col min="7732" max="7732" width="14.140625" style="1212" customWidth="1"/>
    <col min="7733" max="7738" width="0" style="1212" hidden="1" customWidth="1"/>
    <col min="7739" max="7742" width="12.140625" style="1212" customWidth="1"/>
    <col min="7743" max="7936" width="11.42578125" style="1212"/>
    <col min="7937" max="7937" width="30.5703125" style="1212" customWidth="1"/>
    <col min="7938" max="7938" width="15.7109375" style="1212" customWidth="1"/>
    <col min="7939" max="7939" width="10.5703125" style="1212" customWidth="1"/>
    <col min="7940" max="7942" width="10.85546875" style="1212" customWidth="1"/>
    <col min="7943" max="7944" width="11.28515625" style="1212" customWidth="1"/>
    <col min="7945" max="7945" width="10.5703125" style="1212" customWidth="1"/>
    <col min="7946" max="7946" width="9.7109375" style="1212" customWidth="1"/>
    <col min="7947" max="7948" width="10.140625" style="1212" customWidth="1"/>
    <col min="7949" max="7949" width="11.28515625" style="1212" customWidth="1"/>
    <col min="7950" max="7953" width="9.7109375" style="1212" customWidth="1"/>
    <col min="7954" max="7954" width="9.28515625" style="1212" customWidth="1"/>
    <col min="7955" max="7958" width="8.7109375" style="1212" customWidth="1"/>
    <col min="7959" max="7961" width="9.7109375" style="1212" customWidth="1"/>
    <col min="7962" max="7963" width="10.140625" style="1212" customWidth="1"/>
    <col min="7964" max="7964" width="9.7109375" style="1212" customWidth="1"/>
    <col min="7965" max="7987" width="12.7109375" style="1212" customWidth="1"/>
    <col min="7988" max="7988" width="14.140625" style="1212" customWidth="1"/>
    <col min="7989" max="7994" width="0" style="1212" hidden="1" customWidth="1"/>
    <col min="7995" max="7998" width="12.140625" style="1212" customWidth="1"/>
    <col min="7999" max="8192" width="11.42578125" style="1212"/>
    <col min="8193" max="8193" width="30.5703125" style="1212" customWidth="1"/>
    <col min="8194" max="8194" width="15.7109375" style="1212" customWidth="1"/>
    <col min="8195" max="8195" width="10.5703125" style="1212" customWidth="1"/>
    <col min="8196" max="8198" width="10.85546875" style="1212" customWidth="1"/>
    <col min="8199" max="8200" width="11.28515625" style="1212" customWidth="1"/>
    <col min="8201" max="8201" width="10.5703125" style="1212" customWidth="1"/>
    <col min="8202" max="8202" width="9.7109375" style="1212" customWidth="1"/>
    <col min="8203" max="8204" width="10.140625" style="1212" customWidth="1"/>
    <col min="8205" max="8205" width="11.28515625" style="1212" customWidth="1"/>
    <col min="8206" max="8209" width="9.7109375" style="1212" customWidth="1"/>
    <col min="8210" max="8210" width="9.28515625" style="1212" customWidth="1"/>
    <col min="8211" max="8214" width="8.7109375" style="1212" customWidth="1"/>
    <col min="8215" max="8217" width="9.7109375" style="1212" customWidth="1"/>
    <col min="8218" max="8219" width="10.140625" style="1212" customWidth="1"/>
    <col min="8220" max="8220" width="9.7109375" style="1212" customWidth="1"/>
    <col min="8221" max="8243" width="12.7109375" style="1212" customWidth="1"/>
    <col min="8244" max="8244" width="14.140625" style="1212" customWidth="1"/>
    <col min="8245" max="8250" width="0" style="1212" hidden="1" customWidth="1"/>
    <col min="8251" max="8254" width="12.140625" style="1212" customWidth="1"/>
    <col min="8255" max="8448" width="11.42578125" style="1212"/>
    <col min="8449" max="8449" width="30.5703125" style="1212" customWidth="1"/>
    <col min="8450" max="8450" width="15.7109375" style="1212" customWidth="1"/>
    <col min="8451" max="8451" width="10.5703125" style="1212" customWidth="1"/>
    <col min="8452" max="8454" width="10.85546875" style="1212" customWidth="1"/>
    <col min="8455" max="8456" width="11.28515625" style="1212" customWidth="1"/>
    <col min="8457" max="8457" width="10.5703125" style="1212" customWidth="1"/>
    <col min="8458" max="8458" width="9.7109375" style="1212" customWidth="1"/>
    <col min="8459" max="8460" width="10.140625" style="1212" customWidth="1"/>
    <col min="8461" max="8461" width="11.28515625" style="1212" customWidth="1"/>
    <col min="8462" max="8465" width="9.7109375" style="1212" customWidth="1"/>
    <col min="8466" max="8466" width="9.28515625" style="1212" customWidth="1"/>
    <col min="8467" max="8470" width="8.7109375" style="1212" customWidth="1"/>
    <col min="8471" max="8473" width="9.7109375" style="1212" customWidth="1"/>
    <col min="8474" max="8475" width="10.140625" style="1212" customWidth="1"/>
    <col min="8476" max="8476" width="9.7109375" style="1212" customWidth="1"/>
    <col min="8477" max="8499" width="12.7109375" style="1212" customWidth="1"/>
    <col min="8500" max="8500" width="14.140625" style="1212" customWidth="1"/>
    <col min="8501" max="8506" width="0" style="1212" hidden="1" customWidth="1"/>
    <col min="8507" max="8510" width="12.140625" style="1212" customWidth="1"/>
    <col min="8511" max="8704" width="11.42578125" style="1212"/>
    <col min="8705" max="8705" width="30.5703125" style="1212" customWidth="1"/>
    <col min="8706" max="8706" width="15.7109375" style="1212" customWidth="1"/>
    <col min="8707" max="8707" width="10.5703125" style="1212" customWidth="1"/>
    <col min="8708" max="8710" width="10.85546875" style="1212" customWidth="1"/>
    <col min="8711" max="8712" width="11.28515625" style="1212" customWidth="1"/>
    <col min="8713" max="8713" width="10.5703125" style="1212" customWidth="1"/>
    <col min="8714" max="8714" width="9.7109375" style="1212" customWidth="1"/>
    <col min="8715" max="8716" width="10.140625" style="1212" customWidth="1"/>
    <col min="8717" max="8717" width="11.28515625" style="1212" customWidth="1"/>
    <col min="8718" max="8721" width="9.7109375" style="1212" customWidth="1"/>
    <col min="8722" max="8722" width="9.28515625" style="1212" customWidth="1"/>
    <col min="8723" max="8726" width="8.7109375" style="1212" customWidth="1"/>
    <col min="8727" max="8729" width="9.7109375" style="1212" customWidth="1"/>
    <col min="8730" max="8731" width="10.140625" style="1212" customWidth="1"/>
    <col min="8732" max="8732" width="9.7109375" style="1212" customWidth="1"/>
    <col min="8733" max="8755" width="12.7109375" style="1212" customWidth="1"/>
    <col min="8756" max="8756" width="14.140625" style="1212" customWidth="1"/>
    <col min="8757" max="8762" width="0" style="1212" hidden="1" customWidth="1"/>
    <col min="8763" max="8766" width="12.140625" style="1212" customWidth="1"/>
    <col min="8767" max="8960" width="11.42578125" style="1212"/>
    <col min="8961" max="8961" width="30.5703125" style="1212" customWidth="1"/>
    <col min="8962" max="8962" width="15.7109375" style="1212" customWidth="1"/>
    <col min="8963" max="8963" width="10.5703125" style="1212" customWidth="1"/>
    <col min="8964" max="8966" width="10.85546875" style="1212" customWidth="1"/>
    <col min="8967" max="8968" width="11.28515625" style="1212" customWidth="1"/>
    <col min="8969" max="8969" width="10.5703125" style="1212" customWidth="1"/>
    <col min="8970" max="8970" width="9.7109375" style="1212" customWidth="1"/>
    <col min="8971" max="8972" width="10.140625" style="1212" customWidth="1"/>
    <col min="8973" max="8973" width="11.28515625" style="1212" customWidth="1"/>
    <col min="8974" max="8977" width="9.7109375" style="1212" customWidth="1"/>
    <col min="8978" max="8978" width="9.28515625" style="1212" customWidth="1"/>
    <col min="8979" max="8982" width="8.7109375" style="1212" customWidth="1"/>
    <col min="8983" max="8985" width="9.7109375" style="1212" customWidth="1"/>
    <col min="8986" max="8987" width="10.140625" style="1212" customWidth="1"/>
    <col min="8988" max="8988" width="9.7109375" style="1212" customWidth="1"/>
    <col min="8989" max="9011" width="12.7109375" style="1212" customWidth="1"/>
    <col min="9012" max="9012" width="14.140625" style="1212" customWidth="1"/>
    <col min="9013" max="9018" width="0" style="1212" hidden="1" customWidth="1"/>
    <col min="9019" max="9022" width="12.140625" style="1212" customWidth="1"/>
    <col min="9023" max="9216" width="11.42578125" style="1212"/>
    <col min="9217" max="9217" width="30.5703125" style="1212" customWidth="1"/>
    <col min="9218" max="9218" width="15.7109375" style="1212" customWidth="1"/>
    <col min="9219" max="9219" width="10.5703125" style="1212" customWidth="1"/>
    <col min="9220" max="9222" width="10.85546875" style="1212" customWidth="1"/>
    <col min="9223" max="9224" width="11.28515625" style="1212" customWidth="1"/>
    <col min="9225" max="9225" width="10.5703125" style="1212" customWidth="1"/>
    <col min="9226" max="9226" width="9.7109375" style="1212" customWidth="1"/>
    <col min="9227" max="9228" width="10.140625" style="1212" customWidth="1"/>
    <col min="9229" max="9229" width="11.28515625" style="1212" customWidth="1"/>
    <col min="9230" max="9233" width="9.7109375" style="1212" customWidth="1"/>
    <col min="9234" max="9234" width="9.28515625" style="1212" customWidth="1"/>
    <col min="9235" max="9238" width="8.7109375" style="1212" customWidth="1"/>
    <col min="9239" max="9241" width="9.7109375" style="1212" customWidth="1"/>
    <col min="9242" max="9243" width="10.140625" style="1212" customWidth="1"/>
    <col min="9244" max="9244" width="9.7109375" style="1212" customWidth="1"/>
    <col min="9245" max="9267" width="12.7109375" style="1212" customWidth="1"/>
    <col min="9268" max="9268" width="14.140625" style="1212" customWidth="1"/>
    <col min="9269" max="9274" width="0" style="1212" hidden="1" customWidth="1"/>
    <col min="9275" max="9278" width="12.140625" style="1212" customWidth="1"/>
    <col min="9279" max="9472" width="11.42578125" style="1212"/>
    <col min="9473" max="9473" width="30.5703125" style="1212" customWidth="1"/>
    <col min="9474" max="9474" width="15.7109375" style="1212" customWidth="1"/>
    <col min="9475" max="9475" width="10.5703125" style="1212" customWidth="1"/>
    <col min="9476" max="9478" width="10.85546875" style="1212" customWidth="1"/>
    <col min="9479" max="9480" width="11.28515625" style="1212" customWidth="1"/>
    <col min="9481" max="9481" width="10.5703125" style="1212" customWidth="1"/>
    <col min="9482" max="9482" width="9.7109375" style="1212" customWidth="1"/>
    <col min="9483" max="9484" width="10.140625" style="1212" customWidth="1"/>
    <col min="9485" max="9485" width="11.28515625" style="1212" customWidth="1"/>
    <col min="9486" max="9489" width="9.7109375" style="1212" customWidth="1"/>
    <col min="9490" max="9490" width="9.28515625" style="1212" customWidth="1"/>
    <col min="9491" max="9494" width="8.7109375" style="1212" customWidth="1"/>
    <col min="9495" max="9497" width="9.7109375" style="1212" customWidth="1"/>
    <col min="9498" max="9499" width="10.140625" style="1212" customWidth="1"/>
    <col min="9500" max="9500" width="9.7109375" style="1212" customWidth="1"/>
    <col min="9501" max="9523" width="12.7109375" style="1212" customWidth="1"/>
    <col min="9524" max="9524" width="14.140625" style="1212" customWidth="1"/>
    <col min="9525" max="9530" width="0" style="1212" hidden="1" customWidth="1"/>
    <col min="9531" max="9534" width="12.140625" style="1212" customWidth="1"/>
    <col min="9535" max="9728" width="11.42578125" style="1212"/>
    <col min="9729" max="9729" width="30.5703125" style="1212" customWidth="1"/>
    <col min="9730" max="9730" width="15.7109375" style="1212" customWidth="1"/>
    <col min="9731" max="9731" width="10.5703125" style="1212" customWidth="1"/>
    <col min="9732" max="9734" width="10.85546875" style="1212" customWidth="1"/>
    <col min="9735" max="9736" width="11.28515625" style="1212" customWidth="1"/>
    <col min="9737" max="9737" width="10.5703125" style="1212" customWidth="1"/>
    <col min="9738" max="9738" width="9.7109375" style="1212" customWidth="1"/>
    <col min="9739" max="9740" width="10.140625" style="1212" customWidth="1"/>
    <col min="9741" max="9741" width="11.28515625" style="1212" customWidth="1"/>
    <col min="9742" max="9745" width="9.7109375" style="1212" customWidth="1"/>
    <col min="9746" max="9746" width="9.28515625" style="1212" customWidth="1"/>
    <col min="9747" max="9750" width="8.7109375" style="1212" customWidth="1"/>
    <col min="9751" max="9753" width="9.7109375" style="1212" customWidth="1"/>
    <col min="9754" max="9755" width="10.140625" style="1212" customWidth="1"/>
    <col min="9756" max="9756" width="9.7109375" style="1212" customWidth="1"/>
    <col min="9757" max="9779" width="12.7109375" style="1212" customWidth="1"/>
    <col min="9780" max="9780" width="14.140625" style="1212" customWidth="1"/>
    <col min="9781" max="9786" width="0" style="1212" hidden="1" customWidth="1"/>
    <col min="9787" max="9790" width="12.140625" style="1212" customWidth="1"/>
    <col min="9791" max="9984" width="11.42578125" style="1212"/>
    <col min="9985" max="9985" width="30.5703125" style="1212" customWidth="1"/>
    <col min="9986" max="9986" width="15.7109375" style="1212" customWidth="1"/>
    <col min="9987" max="9987" width="10.5703125" style="1212" customWidth="1"/>
    <col min="9988" max="9990" width="10.85546875" style="1212" customWidth="1"/>
    <col min="9991" max="9992" width="11.28515625" style="1212" customWidth="1"/>
    <col min="9993" max="9993" width="10.5703125" style="1212" customWidth="1"/>
    <col min="9994" max="9994" width="9.7109375" style="1212" customWidth="1"/>
    <col min="9995" max="9996" width="10.140625" style="1212" customWidth="1"/>
    <col min="9997" max="9997" width="11.28515625" style="1212" customWidth="1"/>
    <col min="9998" max="10001" width="9.7109375" style="1212" customWidth="1"/>
    <col min="10002" max="10002" width="9.28515625" style="1212" customWidth="1"/>
    <col min="10003" max="10006" width="8.7109375" style="1212" customWidth="1"/>
    <col min="10007" max="10009" width="9.7109375" style="1212" customWidth="1"/>
    <col min="10010" max="10011" width="10.140625" style="1212" customWidth="1"/>
    <col min="10012" max="10012" width="9.7109375" style="1212" customWidth="1"/>
    <col min="10013" max="10035" width="12.7109375" style="1212" customWidth="1"/>
    <col min="10036" max="10036" width="14.140625" style="1212" customWidth="1"/>
    <col min="10037" max="10042" width="0" style="1212" hidden="1" customWidth="1"/>
    <col min="10043" max="10046" width="12.140625" style="1212" customWidth="1"/>
    <col min="10047" max="10240" width="11.42578125" style="1212"/>
    <col min="10241" max="10241" width="30.5703125" style="1212" customWidth="1"/>
    <col min="10242" max="10242" width="15.7109375" style="1212" customWidth="1"/>
    <col min="10243" max="10243" width="10.5703125" style="1212" customWidth="1"/>
    <col min="10244" max="10246" width="10.85546875" style="1212" customWidth="1"/>
    <col min="10247" max="10248" width="11.28515625" style="1212" customWidth="1"/>
    <col min="10249" max="10249" width="10.5703125" style="1212" customWidth="1"/>
    <col min="10250" max="10250" width="9.7109375" style="1212" customWidth="1"/>
    <col min="10251" max="10252" width="10.140625" style="1212" customWidth="1"/>
    <col min="10253" max="10253" width="11.28515625" style="1212" customWidth="1"/>
    <col min="10254" max="10257" width="9.7109375" style="1212" customWidth="1"/>
    <col min="10258" max="10258" width="9.28515625" style="1212" customWidth="1"/>
    <col min="10259" max="10262" width="8.7109375" style="1212" customWidth="1"/>
    <col min="10263" max="10265" width="9.7109375" style="1212" customWidth="1"/>
    <col min="10266" max="10267" width="10.140625" style="1212" customWidth="1"/>
    <col min="10268" max="10268" width="9.7109375" style="1212" customWidth="1"/>
    <col min="10269" max="10291" width="12.7109375" style="1212" customWidth="1"/>
    <col min="10292" max="10292" width="14.140625" style="1212" customWidth="1"/>
    <col min="10293" max="10298" width="0" style="1212" hidden="1" customWidth="1"/>
    <col min="10299" max="10302" width="12.140625" style="1212" customWidth="1"/>
    <col min="10303" max="10496" width="11.42578125" style="1212"/>
    <col min="10497" max="10497" width="30.5703125" style="1212" customWidth="1"/>
    <col min="10498" max="10498" width="15.7109375" style="1212" customWidth="1"/>
    <col min="10499" max="10499" width="10.5703125" style="1212" customWidth="1"/>
    <col min="10500" max="10502" width="10.85546875" style="1212" customWidth="1"/>
    <col min="10503" max="10504" width="11.28515625" style="1212" customWidth="1"/>
    <col min="10505" max="10505" width="10.5703125" style="1212" customWidth="1"/>
    <col min="10506" max="10506" width="9.7109375" style="1212" customWidth="1"/>
    <col min="10507" max="10508" width="10.140625" style="1212" customWidth="1"/>
    <col min="10509" max="10509" width="11.28515625" style="1212" customWidth="1"/>
    <col min="10510" max="10513" width="9.7109375" style="1212" customWidth="1"/>
    <col min="10514" max="10514" width="9.28515625" style="1212" customWidth="1"/>
    <col min="10515" max="10518" width="8.7109375" style="1212" customWidth="1"/>
    <col min="10519" max="10521" width="9.7109375" style="1212" customWidth="1"/>
    <col min="10522" max="10523" width="10.140625" style="1212" customWidth="1"/>
    <col min="10524" max="10524" width="9.7109375" style="1212" customWidth="1"/>
    <col min="10525" max="10547" width="12.7109375" style="1212" customWidth="1"/>
    <col min="10548" max="10548" width="14.140625" style="1212" customWidth="1"/>
    <col min="10549" max="10554" width="0" style="1212" hidden="1" customWidth="1"/>
    <col min="10555" max="10558" width="12.140625" style="1212" customWidth="1"/>
    <col min="10559" max="10752" width="11.42578125" style="1212"/>
    <col min="10753" max="10753" width="30.5703125" style="1212" customWidth="1"/>
    <col min="10754" max="10754" width="15.7109375" style="1212" customWidth="1"/>
    <col min="10755" max="10755" width="10.5703125" style="1212" customWidth="1"/>
    <col min="10756" max="10758" width="10.85546875" style="1212" customWidth="1"/>
    <col min="10759" max="10760" width="11.28515625" style="1212" customWidth="1"/>
    <col min="10761" max="10761" width="10.5703125" style="1212" customWidth="1"/>
    <col min="10762" max="10762" width="9.7109375" style="1212" customWidth="1"/>
    <col min="10763" max="10764" width="10.140625" style="1212" customWidth="1"/>
    <col min="10765" max="10765" width="11.28515625" style="1212" customWidth="1"/>
    <col min="10766" max="10769" width="9.7109375" style="1212" customWidth="1"/>
    <col min="10770" max="10770" width="9.28515625" style="1212" customWidth="1"/>
    <col min="10771" max="10774" width="8.7109375" style="1212" customWidth="1"/>
    <col min="10775" max="10777" width="9.7109375" style="1212" customWidth="1"/>
    <col min="10778" max="10779" width="10.140625" style="1212" customWidth="1"/>
    <col min="10780" max="10780" width="9.7109375" style="1212" customWidth="1"/>
    <col min="10781" max="10803" width="12.7109375" style="1212" customWidth="1"/>
    <col min="10804" max="10804" width="14.140625" style="1212" customWidth="1"/>
    <col min="10805" max="10810" width="0" style="1212" hidden="1" customWidth="1"/>
    <col min="10811" max="10814" width="12.140625" style="1212" customWidth="1"/>
    <col min="10815" max="11008" width="11.42578125" style="1212"/>
    <col min="11009" max="11009" width="30.5703125" style="1212" customWidth="1"/>
    <col min="11010" max="11010" width="15.7109375" style="1212" customWidth="1"/>
    <col min="11011" max="11011" width="10.5703125" style="1212" customWidth="1"/>
    <col min="11012" max="11014" width="10.85546875" style="1212" customWidth="1"/>
    <col min="11015" max="11016" width="11.28515625" style="1212" customWidth="1"/>
    <col min="11017" max="11017" width="10.5703125" style="1212" customWidth="1"/>
    <col min="11018" max="11018" width="9.7109375" style="1212" customWidth="1"/>
    <col min="11019" max="11020" width="10.140625" style="1212" customWidth="1"/>
    <col min="11021" max="11021" width="11.28515625" style="1212" customWidth="1"/>
    <col min="11022" max="11025" width="9.7109375" style="1212" customWidth="1"/>
    <col min="11026" max="11026" width="9.28515625" style="1212" customWidth="1"/>
    <col min="11027" max="11030" width="8.7109375" style="1212" customWidth="1"/>
    <col min="11031" max="11033" width="9.7109375" style="1212" customWidth="1"/>
    <col min="11034" max="11035" width="10.140625" style="1212" customWidth="1"/>
    <col min="11036" max="11036" width="9.7109375" style="1212" customWidth="1"/>
    <col min="11037" max="11059" width="12.7109375" style="1212" customWidth="1"/>
    <col min="11060" max="11060" width="14.140625" style="1212" customWidth="1"/>
    <col min="11061" max="11066" width="0" style="1212" hidden="1" customWidth="1"/>
    <col min="11067" max="11070" width="12.140625" style="1212" customWidth="1"/>
    <col min="11071" max="11264" width="11.42578125" style="1212"/>
    <col min="11265" max="11265" width="30.5703125" style="1212" customWidth="1"/>
    <col min="11266" max="11266" width="15.7109375" style="1212" customWidth="1"/>
    <col min="11267" max="11267" width="10.5703125" style="1212" customWidth="1"/>
    <col min="11268" max="11270" width="10.85546875" style="1212" customWidth="1"/>
    <col min="11271" max="11272" width="11.28515625" style="1212" customWidth="1"/>
    <col min="11273" max="11273" width="10.5703125" style="1212" customWidth="1"/>
    <col min="11274" max="11274" width="9.7109375" style="1212" customWidth="1"/>
    <col min="11275" max="11276" width="10.140625" style="1212" customWidth="1"/>
    <col min="11277" max="11277" width="11.28515625" style="1212" customWidth="1"/>
    <col min="11278" max="11281" width="9.7109375" style="1212" customWidth="1"/>
    <col min="11282" max="11282" width="9.28515625" style="1212" customWidth="1"/>
    <col min="11283" max="11286" width="8.7109375" style="1212" customWidth="1"/>
    <col min="11287" max="11289" width="9.7109375" style="1212" customWidth="1"/>
    <col min="11290" max="11291" width="10.140625" style="1212" customWidth="1"/>
    <col min="11292" max="11292" width="9.7109375" style="1212" customWidth="1"/>
    <col min="11293" max="11315" width="12.7109375" style="1212" customWidth="1"/>
    <col min="11316" max="11316" width="14.140625" style="1212" customWidth="1"/>
    <col min="11317" max="11322" width="0" style="1212" hidden="1" customWidth="1"/>
    <col min="11323" max="11326" width="12.140625" style="1212" customWidth="1"/>
    <col min="11327" max="11520" width="11.42578125" style="1212"/>
    <col min="11521" max="11521" width="30.5703125" style="1212" customWidth="1"/>
    <col min="11522" max="11522" width="15.7109375" style="1212" customWidth="1"/>
    <col min="11523" max="11523" width="10.5703125" style="1212" customWidth="1"/>
    <col min="11524" max="11526" width="10.85546875" style="1212" customWidth="1"/>
    <col min="11527" max="11528" width="11.28515625" style="1212" customWidth="1"/>
    <col min="11529" max="11529" width="10.5703125" style="1212" customWidth="1"/>
    <col min="11530" max="11530" width="9.7109375" style="1212" customWidth="1"/>
    <col min="11531" max="11532" width="10.140625" style="1212" customWidth="1"/>
    <col min="11533" max="11533" width="11.28515625" style="1212" customWidth="1"/>
    <col min="11534" max="11537" width="9.7109375" style="1212" customWidth="1"/>
    <col min="11538" max="11538" width="9.28515625" style="1212" customWidth="1"/>
    <col min="11539" max="11542" width="8.7109375" style="1212" customWidth="1"/>
    <col min="11543" max="11545" width="9.7109375" style="1212" customWidth="1"/>
    <col min="11546" max="11547" width="10.140625" style="1212" customWidth="1"/>
    <col min="11548" max="11548" width="9.7109375" style="1212" customWidth="1"/>
    <col min="11549" max="11571" width="12.7109375" style="1212" customWidth="1"/>
    <col min="11572" max="11572" width="14.140625" style="1212" customWidth="1"/>
    <col min="11573" max="11578" width="0" style="1212" hidden="1" customWidth="1"/>
    <col min="11579" max="11582" width="12.140625" style="1212" customWidth="1"/>
    <col min="11583" max="11776" width="11.42578125" style="1212"/>
    <col min="11777" max="11777" width="30.5703125" style="1212" customWidth="1"/>
    <col min="11778" max="11778" width="15.7109375" style="1212" customWidth="1"/>
    <col min="11779" max="11779" width="10.5703125" style="1212" customWidth="1"/>
    <col min="11780" max="11782" width="10.85546875" style="1212" customWidth="1"/>
    <col min="11783" max="11784" width="11.28515625" style="1212" customWidth="1"/>
    <col min="11785" max="11785" width="10.5703125" style="1212" customWidth="1"/>
    <col min="11786" max="11786" width="9.7109375" style="1212" customWidth="1"/>
    <col min="11787" max="11788" width="10.140625" style="1212" customWidth="1"/>
    <col min="11789" max="11789" width="11.28515625" style="1212" customWidth="1"/>
    <col min="11790" max="11793" width="9.7109375" style="1212" customWidth="1"/>
    <col min="11794" max="11794" width="9.28515625" style="1212" customWidth="1"/>
    <col min="11795" max="11798" width="8.7109375" style="1212" customWidth="1"/>
    <col min="11799" max="11801" width="9.7109375" style="1212" customWidth="1"/>
    <col min="11802" max="11803" width="10.140625" style="1212" customWidth="1"/>
    <col min="11804" max="11804" width="9.7109375" style="1212" customWidth="1"/>
    <col min="11805" max="11827" width="12.7109375" style="1212" customWidth="1"/>
    <col min="11828" max="11828" width="14.140625" style="1212" customWidth="1"/>
    <col min="11829" max="11834" width="0" style="1212" hidden="1" customWidth="1"/>
    <col min="11835" max="11838" width="12.140625" style="1212" customWidth="1"/>
    <col min="11839" max="12032" width="11.42578125" style="1212"/>
    <col min="12033" max="12033" width="30.5703125" style="1212" customWidth="1"/>
    <col min="12034" max="12034" width="15.7109375" style="1212" customWidth="1"/>
    <col min="12035" max="12035" width="10.5703125" style="1212" customWidth="1"/>
    <col min="12036" max="12038" width="10.85546875" style="1212" customWidth="1"/>
    <col min="12039" max="12040" width="11.28515625" style="1212" customWidth="1"/>
    <col min="12041" max="12041" width="10.5703125" style="1212" customWidth="1"/>
    <col min="12042" max="12042" width="9.7109375" style="1212" customWidth="1"/>
    <col min="12043" max="12044" width="10.140625" style="1212" customWidth="1"/>
    <col min="12045" max="12045" width="11.28515625" style="1212" customWidth="1"/>
    <col min="12046" max="12049" width="9.7109375" style="1212" customWidth="1"/>
    <col min="12050" max="12050" width="9.28515625" style="1212" customWidth="1"/>
    <col min="12051" max="12054" width="8.7109375" style="1212" customWidth="1"/>
    <col min="12055" max="12057" width="9.7109375" style="1212" customWidth="1"/>
    <col min="12058" max="12059" width="10.140625" style="1212" customWidth="1"/>
    <col min="12060" max="12060" width="9.7109375" style="1212" customWidth="1"/>
    <col min="12061" max="12083" width="12.7109375" style="1212" customWidth="1"/>
    <col min="12084" max="12084" width="14.140625" style="1212" customWidth="1"/>
    <col min="12085" max="12090" width="0" style="1212" hidden="1" customWidth="1"/>
    <col min="12091" max="12094" width="12.140625" style="1212" customWidth="1"/>
    <col min="12095" max="12288" width="11.42578125" style="1212"/>
    <col min="12289" max="12289" width="30.5703125" style="1212" customWidth="1"/>
    <col min="12290" max="12290" width="15.7109375" style="1212" customWidth="1"/>
    <col min="12291" max="12291" width="10.5703125" style="1212" customWidth="1"/>
    <col min="12292" max="12294" width="10.85546875" style="1212" customWidth="1"/>
    <col min="12295" max="12296" width="11.28515625" style="1212" customWidth="1"/>
    <col min="12297" max="12297" width="10.5703125" style="1212" customWidth="1"/>
    <col min="12298" max="12298" width="9.7109375" style="1212" customWidth="1"/>
    <col min="12299" max="12300" width="10.140625" style="1212" customWidth="1"/>
    <col min="12301" max="12301" width="11.28515625" style="1212" customWidth="1"/>
    <col min="12302" max="12305" width="9.7109375" style="1212" customWidth="1"/>
    <col min="12306" max="12306" width="9.28515625" style="1212" customWidth="1"/>
    <col min="12307" max="12310" width="8.7109375" style="1212" customWidth="1"/>
    <col min="12311" max="12313" width="9.7109375" style="1212" customWidth="1"/>
    <col min="12314" max="12315" width="10.140625" style="1212" customWidth="1"/>
    <col min="12316" max="12316" width="9.7109375" style="1212" customWidth="1"/>
    <col min="12317" max="12339" width="12.7109375" style="1212" customWidth="1"/>
    <col min="12340" max="12340" width="14.140625" style="1212" customWidth="1"/>
    <col min="12341" max="12346" width="0" style="1212" hidden="1" customWidth="1"/>
    <col min="12347" max="12350" width="12.140625" style="1212" customWidth="1"/>
    <col min="12351" max="12544" width="11.42578125" style="1212"/>
    <col min="12545" max="12545" width="30.5703125" style="1212" customWidth="1"/>
    <col min="12546" max="12546" width="15.7109375" style="1212" customWidth="1"/>
    <col min="12547" max="12547" width="10.5703125" style="1212" customWidth="1"/>
    <col min="12548" max="12550" width="10.85546875" style="1212" customWidth="1"/>
    <col min="12551" max="12552" width="11.28515625" style="1212" customWidth="1"/>
    <col min="12553" max="12553" width="10.5703125" style="1212" customWidth="1"/>
    <col min="12554" max="12554" width="9.7109375" style="1212" customWidth="1"/>
    <col min="12555" max="12556" width="10.140625" style="1212" customWidth="1"/>
    <col min="12557" max="12557" width="11.28515625" style="1212" customWidth="1"/>
    <col min="12558" max="12561" width="9.7109375" style="1212" customWidth="1"/>
    <col min="12562" max="12562" width="9.28515625" style="1212" customWidth="1"/>
    <col min="12563" max="12566" width="8.7109375" style="1212" customWidth="1"/>
    <col min="12567" max="12569" width="9.7109375" style="1212" customWidth="1"/>
    <col min="12570" max="12571" width="10.140625" style="1212" customWidth="1"/>
    <col min="12572" max="12572" width="9.7109375" style="1212" customWidth="1"/>
    <col min="12573" max="12595" width="12.7109375" style="1212" customWidth="1"/>
    <col min="12596" max="12596" width="14.140625" style="1212" customWidth="1"/>
    <col min="12597" max="12602" width="0" style="1212" hidden="1" customWidth="1"/>
    <col min="12603" max="12606" width="12.140625" style="1212" customWidth="1"/>
    <col min="12607" max="12800" width="11.42578125" style="1212"/>
    <col min="12801" max="12801" width="30.5703125" style="1212" customWidth="1"/>
    <col min="12802" max="12802" width="15.7109375" style="1212" customWidth="1"/>
    <col min="12803" max="12803" width="10.5703125" style="1212" customWidth="1"/>
    <col min="12804" max="12806" width="10.85546875" style="1212" customWidth="1"/>
    <col min="12807" max="12808" width="11.28515625" style="1212" customWidth="1"/>
    <col min="12809" max="12809" width="10.5703125" style="1212" customWidth="1"/>
    <col min="12810" max="12810" width="9.7109375" style="1212" customWidth="1"/>
    <col min="12811" max="12812" width="10.140625" style="1212" customWidth="1"/>
    <col min="12813" max="12813" width="11.28515625" style="1212" customWidth="1"/>
    <col min="12814" max="12817" width="9.7109375" style="1212" customWidth="1"/>
    <col min="12818" max="12818" width="9.28515625" style="1212" customWidth="1"/>
    <col min="12819" max="12822" width="8.7109375" style="1212" customWidth="1"/>
    <col min="12823" max="12825" width="9.7109375" style="1212" customWidth="1"/>
    <col min="12826" max="12827" width="10.140625" style="1212" customWidth="1"/>
    <col min="12828" max="12828" width="9.7109375" style="1212" customWidth="1"/>
    <col min="12829" max="12851" width="12.7109375" style="1212" customWidth="1"/>
    <col min="12852" max="12852" width="14.140625" style="1212" customWidth="1"/>
    <col min="12853" max="12858" width="0" style="1212" hidden="1" customWidth="1"/>
    <col min="12859" max="12862" width="12.140625" style="1212" customWidth="1"/>
    <col min="12863" max="13056" width="11.42578125" style="1212"/>
    <col min="13057" max="13057" width="30.5703125" style="1212" customWidth="1"/>
    <col min="13058" max="13058" width="15.7109375" style="1212" customWidth="1"/>
    <col min="13059" max="13059" width="10.5703125" style="1212" customWidth="1"/>
    <col min="13060" max="13062" width="10.85546875" style="1212" customWidth="1"/>
    <col min="13063" max="13064" width="11.28515625" style="1212" customWidth="1"/>
    <col min="13065" max="13065" width="10.5703125" style="1212" customWidth="1"/>
    <col min="13066" max="13066" width="9.7109375" style="1212" customWidth="1"/>
    <col min="13067" max="13068" width="10.140625" style="1212" customWidth="1"/>
    <col min="13069" max="13069" width="11.28515625" style="1212" customWidth="1"/>
    <col min="13070" max="13073" width="9.7109375" style="1212" customWidth="1"/>
    <col min="13074" max="13074" width="9.28515625" style="1212" customWidth="1"/>
    <col min="13075" max="13078" width="8.7109375" style="1212" customWidth="1"/>
    <col min="13079" max="13081" width="9.7109375" style="1212" customWidth="1"/>
    <col min="13082" max="13083" width="10.140625" style="1212" customWidth="1"/>
    <col min="13084" max="13084" width="9.7109375" style="1212" customWidth="1"/>
    <col min="13085" max="13107" width="12.7109375" style="1212" customWidth="1"/>
    <col min="13108" max="13108" width="14.140625" style="1212" customWidth="1"/>
    <col min="13109" max="13114" width="0" style="1212" hidden="1" customWidth="1"/>
    <col min="13115" max="13118" width="12.140625" style="1212" customWidth="1"/>
    <col min="13119" max="13312" width="11.42578125" style="1212"/>
    <col min="13313" max="13313" width="30.5703125" style="1212" customWidth="1"/>
    <col min="13314" max="13314" width="15.7109375" style="1212" customWidth="1"/>
    <col min="13315" max="13315" width="10.5703125" style="1212" customWidth="1"/>
    <col min="13316" max="13318" width="10.85546875" style="1212" customWidth="1"/>
    <col min="13319" max="13320" width="11.28515625" style="1212" customWidth="1"/>
    <col min="13321" max="13321" width="10.5703125" style="1212" customWidth="1"/>
    <col min="13322" max="13322" width="9.7109375" style="1212" customWidth="1"/>
    <col min="13323" max="13324" width="10.140625" style="1212" customWidth="1"/>
    <col min="13325" max="13325" width="11.28515625" style="1212" customWidth="1"/>
    <col min="13326" max="13329" width="9.7109375" style="1212" customWidth="1"/>
    <col min="13330" max="13330" width="9.28515625" style="1212" customWidth="1"/>
    <col min="13331" max="13334" width="8.7109375" style="1212" customWidth="1"/>
    <col min="13335" max="13337" width="9.7109375" style="1212" customWidth="1"/>
    <col min="13338" max="13339" width="10.140625" style="1212" customWidth="1"/>
    <col min="13340" max="13340" width="9.7109375" style="1212" customWidth="1"/>
    <col min="13341" max="13363" width="12.7109375" style="1212" customWidth="1"/>
    <col min="13364" max="13364" width="14.140625" style="1212" customWidth="1"/>
    <col min="13365" max="13370" width="0" style="1212" hidden="1" customWidth="1"/>
    <col min="13371" max="13374" width="12.140625" style="1212" customWidth="1"/>
    <col min="13375" max="13568" width="11.42578125" style="1212"/>
    <col min="13569" max="13569" width="30.5703125" style="1212" customWidth="1"/>
    <col min="13570" max="13570" width="15.7109375" style="1212" customWidth="1"/>
    <col min="13571" max="13571" width="10.5703125" style="1212" customWidth="1"/>
    <col min="13572" max="13574" width="10.85546875" style="1212" customWidth="1"/>
    <col min="13575" max="13576" width="11.28515625" style="1212" customWidth="1"/>
    <col min="13577" max="13577" width="10.5703125" style="1212" customWidth="1"/>
    <col min="13578" max="13578" width="9.7109375" style="1212" customWidth="1"/>
    <col min="13579" max="13580" width="10.140625" style="1212" customWidth="1"/>
    <col min="13581" max="13581" width="11.28515625" style="1212" customWidth="1"/>
    <col min="13582" max="13585" width="9.7109375" style="1212" customWidth="1"/>
    <col min="13586" max="13586" width="9.28515625" style="1212" customWidth="1"/>
    <col min="13587" max="13590" width="8.7109375" style="1212" customWidth="1"/>
    <col min="13591" max="13593" width="9.7109375" style="1212" customWidth="1"/>
    <col min="13594" max="13595" width="10.140625" style="1212" customWidth="1"/>
    <col min="13596" max="13596" width="9.7109375" style="1212" customWidth="1"/>
    <col min="13597" max="13619" width="12.7109375" style="1212" customWidth="1"/>
    <col min="13620" max="13620" width="14.140625" style="1212" customWidth="1"/>
    <col min="13621" max="13626" width="0" style="1212" hidden="1" customWidth="1"/>
    <col min="13627" max="13630" width="12.140625" style="1212" customWidth="1"/>
    <col min="13631" max="13824" width="11.42578125" style="1212"/>
    <col min="13825" max="13825" width="30.5703125" style="1212" customWidth="1"/>
    <col min="13826" max="13826" width="15.7109375" style="1212" customWidth="1"/>
    <col min="13827" max="13827" width="10.5703125" style="1212" customWidth="1"/>
    <col min="13828" max="13830" width="10.85546875" style="1212" customWidth="1"/>
    <col min="13831" max="13832" width="11.28515625" style="1212" customWidth="1"/>
    <col min="13833" max="13833" width="10.5703125" style="1212" customWidth="1"/>
    <col min="13834" max="13834" width="9.7109375" style="1212" customWidth="1"/>
    <col min="13835" max="13836" width="10.140625" style="1212" customWidth="1"/>
    <col min="13837" max="13837" width="11.28515625" style="1212" customWidth="1"/>
    <col min="13838" max="13841" width="9.7109375" style="1212" customWidth="1"/>
    <col min="13842" max="13842" width="9.28515625" style="1212" customWidth="1"/>
    <col min="13843" max="13846" width="8.7109375" style="1212" customWidth="1"/>
    <col min="13847" max="13849" width="9.7109375" style="1212" customWidth="1"/>
    <col min="13850" max="13851" width="10.140625" style="1212" customWidth="1"/>
    <col min="13852" max="13852" width="9.7109375" style="1212" customWidth="1"/>
    <col min="13853" max="13875" width="12.7109375" style="1212" customWidth="1"/>
    <col min="13876" max="13876" width="14.140625" style="1212" customWidth="1"/>
    <col min="13877" max="13882" width="0" style="1212" hidden="1" customWidth="1"/>
    <col min="13883" max="13886" width="12.140625" style="1212" customWidth="1"/>
    <col min="13887" max="14080" width="11.42578125" style="1212"/>
    <col min="14081" max="14081" width="30.5703125" style="1212" customWidth="1"/>
    <col min="14082" max="14082" width="15.7109375" style="1212" customWidth="1"/>
    <col min="14083" max="14083" width="10.5703125" style="1212" customWidth="1"/>
    <col min="14084" max="14086" width="10.85546875" style="1212" customWidth="1"/>
    <col min="14087" max="14088" width="11.28515625" style="1212" customWidth="1"/>
    <col min="14089" max="14089" width="10.5703125" style="1212" customWidth="1"/>
    <col min="14090" max="14090" width="9.7109375" style="1212" customWidth="1"/>
    <col min="14091" max="14092" width="10.140625" style="1212" customWidth="1"/>
    <col min="14093" max="14093" width="11.28515625" style="1212" customWidth="1"/>
    <col min="14094" max="14097" width="9.7109375" style="1212" customWidth="1"/>
    <col min="14098" max="14098" width="9.28515625" style="1212" customWidth="1"/>
    <col min="14099" max="14102" width="8.7109375" style="1212" customWidth="1"/>
    <col min="14103" max="14105" width="9.7109375" style="1212" customWidth="1"/>
    <col min="14106" max="14107" width="10.140625" style="1212" customWidth="1"/>
    <col min="14108" max="14108" width="9.7109375" style="1212" customWidth="1"/>
    <col min="14109" max="14131" width="12.7109375" style="1212" customWidth="1"/>
    <col min="14132" max="14132" width="14.140625" style="1212" customWidth="1"/>
    <col min="14133" max="14138" width="0" style="1212" hidden="1" customWidth="1"/>
    <col min="14139" max="14142" width="12.140625" style="1212" customWidth="1"/>
    <col min="14143" max="14336" width="11.42578125" style="1212"/>
    <col min="14337" max="14337" width="30.5703125" style="1212" customWidth="1"/>
    <col min="14338" max="14338" width="15.7109375" style="1212" customWidth="1"/>
    <col min="14339" max="14339" width="10.5703125" style="1212" customWidth="1"/>
    <col min="14340" max="14342" width="10.85546875" style="1212" customWidth="1"/>
    <col min="14343" max="14344" width="11.28515625" style="1212" customWidth="1"/>
    <col min="14345" max="14345" width="10.5703125" style="1212" customWidth="1"/>
    <col min="14346" max="14346" width="9.7109375" style="1212" customWidth="1"/>
    <col min="14347" max="14348" width="10.140625" style="1212" customWidth="1"/>
    <col min="14349" max="14349" width="11.28515625" style="1212" customWidth="1"/>
    <col min="14350" max="14353" width="9.7109375" style="1212" customWidth="1"/>
    <col min="14354" max="14354" width="9.28515625" style="1212" customWidth="1"/>
    <col min="14355" max="14358" width="8.7109375" style="1212" customWidth="1"/>
    <col min="14359" max="14361" width="9.7109375" style="1212" customWidth="1"/>
    <col min="14362" max="14363" width="10.140625" style="1212" customWidth="1"/>
    <col min="14364" max="14364" width="9.7109375" style="1212" customWidth="1"/>
    <col min="14365" max="14387" width="12.7109375" style="1212" customWidth="1"/>
    <col min="14388" max="14388" width="14.140625" style="1212" customWidth="1"/>
    <col min="14389" max="14394" width="0" style="1212" hidden="1" customWidth="1"/>
    <col min="14395" max="14398" width="12.140625" style="1212" customWidth="1"/>
    <col min="14399" max="14592" width="11.42578125" style="1212"/>
    <col min="14593" max="14593" width="30.5703125" style="1212" customWidth="1"/>
    <col min="14594" max="14594" width="15.7109375" style="1212" customWidth="1"/>
    <col min="14595" max="14595" width="10.5703125" style="1212" customWidth="1"/>
    <col min="14596" max="14598" width="10.85546875" style="1212" customWidth="1"/>
    <col min="14599" max="14600" width="11.28515625" style="1212" customWidth="1"/>
    <col min="14601" max="14601" width="10.5703125" style="1212" customWidth="1"/>
    <col min="14602" max="14602" width="9.7109375" style="1212" customWidth="1"/>
    <col min="14603" max="14604" width="10.140625" style="1212" customWidth="1"/>
    <col min="14605" max="14605" width="11.28515625" style="1212" customWidth="1"/>
    <col min="14606" max="14609" width="9.7109375" style="1212" customWidth="1"/>
    <col min="14610" max="14610" width="9.28515625" style="1212" customWidth="1"/>
    <col min="14611" max="14614" width="8.7109375" style="1212" customWidth="1"/>
    <col min="14615" max="14617" width="9.7109375" style="1212" customWidth="1"/>
    <col min="14618" max="14619" width="10.140625" style="1212" customWidth="1"/>
    <col min="14620" max="14620" width="9.7109375" style="1212" customWidth="1"/>
    <col min="14621" max="14643" width="12.7109375" style="1212" customWidth="1"/>
    <col min="14644" max="14644" width="14.140625" style="1212" customWidth="1"/>
    <col min="14645" max="14650" width="0" style="1212" hidden="1" customWidth="1"/>
    <col min="14651" max="14654" width="12.140625" style="1212" customWidth="1"/>
    <col min="14655" max="14848" width="11.42578125" style="1212"/>
    <col min="14849" max="14849" width="30.5703125" style="1212" customWidth="1"/>
    <col min="14850" max="14850" width="15.7109375" style="1212" customWidth="1"/>
    <col min="14851" max="14851" width="10.5703125" style="1212" customWidth="1"/>
    <col min="14852" max="14854" width="10.85546875" style="1212" customWidth="1"/>
    <col min="14855" max="14856" width="11.28515625" style="1212" customWidth="1"/>
    <col min="14857" max="14857" width="10.5703125" style="1212" customWidth="1"/>
    <col min="14858" max="14858" width="9.7109375" style="1212" customWidth="1"/>
    <col min="14859" max="14860" width="10.140625" style="1212" customWidth="1"/>
    <col min="14861" max="14861" width="11.28515625" style="1212" customWidth="1"/>
    <col min="14862" max="14865" width="9.7109375" style="1212" customWidth="1"/>
    <col min="14866" max="14866" width="9.28515625" style="1212" customWidth="1"/>
    <col min="14867" max="14870" width="8.7109375" style="1212" customWidth="1"/>
    <col min="14871" max="14873" width="9.7109375" style="1212" customWidth="1"/>
    <col min="14874" max="14875" width="10.140625" style="1212" customWidth="1"/>
    <col min="14876" max="14876" width="9.7109375" style="1212" customWidth="1"/>
    <col min="14877" max="14899" width="12.7109375" style="1212" customWidth="1"/>
    <col min="14900" max="14900" width="14.140625" style="1212" customWidth="1"/>
    <col min="14901" max="14906" width="0" style="1212" hidden="1" customWidth="1"/>
    <col min="14907" max="14910" width="12.140625" style="1212" customWidth="1"/>
    <col min="14911" max="15104" width="11.42578125" style="1212"/>
    <col min="15105" max="15105" width="30.5703125" style="1212" customWidth="1"/>
    <col min="15106" max="15106" width="15.7109375" style="1212" customWidth="1"/>
    <col min="15107" max="15107" width="10.5703125" style="1212" customWidth="1"/>
    <col min="15108" max="15110" width="10.85546875" style="1212" customWidth="1"/>
    <col min="15111" max="15112" width="11.28515625" style="1212" customWidth="1"/>
    <col min="15113" max="15113" width="10.5703125" style="1212" customWidth="1"/>
    <col min="15114" max="15114" width="9.7109375" style="1212" customWidth="1"/>
    <col min="15115" max="15116" width="10.140625" style="1212" customWidth="1"/>
    <col min="15117" max="15117" width="11.28515625" style="1212" customWidth="1"/>
    <col min="15118" max="15121" width="9.7109375" style="1212" customWidth="1"/>
    <col min="15122" max="15122" width="9.28515625" style="1212" customWidth="1"/>
    <col min="15123" max="15126" width="8.7109375" style="1212" customWidth="1"/>
    <col min="15127" max="15129" width="9.7109375" style="1212" customWidth="1"/>
    <col min="15130" max="15131" width="10.140625" style="1212" customWidth="1"/>
    <col min="15132" max="15132" width="9.7109375" style="1212" customWidth="1"/>
    <col min="15133" max="15155" width="12.7109375" style="1212" customWidth="1"/>
    <col min="15156" max="15156" width="14.140625" style="1212" customWidth="1"/>
    <col min="15157" max="15162" width="0" style="1212" hidden="1" customWidth="1"/>
    <col min="15163" max="15166" width="12.140625" style="1212" customWidth="1"/>
    <col min="15167" max="15360" width="11.42578125" style="1212"/>
    <col min="15361" max="15361" width="30.5703125" style="1212" customWidth="1"/>
    <col min="15362" max="15362" width="15.7109375" style="1212" customWidth="1"/>
    <col min="15363" max="15363" width="10.5703125" style="1212" customWidth="1"/>
    <col min="15364" max="15366" width="10.85546875" style="1212" customWidth="1"/>
    <col min="15367" max="15368" width="11.28515625" style="1212" customWidth="1"/>
    <col min="15369" max="15369" width="10.5703125" style="1212" customWidth="1"/>
    <col min="15370" max="15370" width="9.7109375" style="1212" customWidth="1"/>
    <col min="15371" max="15372" width="10.140625" style="1212" customWidth="1"/>
    <col min="15373" max="15373" width="11.28515625" style="1212" customWidth="1"/>
    <col min="15374" max="15377" width="9.7109375" style="1212" customWidth="1"/>
    <col min="15378" max="15378" width="9.28515625" style="1212" customWidth="1"/>
    <col min="15379" max="15382" width="8.7109375" style="1212" customWidth="1"/>
    <col min="15383" max="15385" width="9.7109375" style="1212" customWidth="1"/>
    <col min="15386" max="15387" width="10.140625" style="1212" customWidth="1"/>
    <col min="15388" max="15388" width="9.7109375" style="1212" customWidth="1"/>
    <col min="15389" max="15411" width="12.7109375" style="1212" customWidth="1"/>
    <col min="15412" max="15412" width="14.140625" style="1212" customWidth="1"/>
    <col min="15413" max="15418" width="0" style="1212" hidden="1" customWidth="1"/>
    <col min="15419" max="15422" width="12.140625" style="1212" customWidth="1"/>
    <col min="15423" max="15616" width="11.42578125" style="1212"/>
    <col min="15617" max="15617" width="30.5703125" style="1212" customWidth="1"/>
    <col min="15618" max="15618" width="15.7109375" style="1212" customWidth="1"/>
    <col min="15619" max="15619" width="10.5703125" style="1212" customWidth="1"/>
    <col min="15620" max="15622" width="10.85546875" style="1212" customWidth="1"/>
    <col min="15623" max="15624" width="11.28515625" style="1212" customWidth="1"/>
    <col min="15625" max="15625" width="10.5703125" style="1212" customWidth="1"/>
    <col min="15626" max="15626" width="9.7109375" style="1212" customWidth="1"/>
    <col min="15627" max="15628" width="10.140625" style="1212" customWidth="1"/>
    <col min="15629" max="15629" width="11.28515625" style="1212" customWidth="1"/>
    <col min="15630" max="15633" width="9.7109375" style="1212" customWidth="1"/>
    <col min="15634" max="15634" width="9.28515625" style="1212" customWidth="1"/>
    <col min="15635" max="15638" width="8.7109375" style="1212" customWidth="1"/>
    <col min="15639" max="15641" width="9.7109375" style="1212" customWidth="1"/>
    <col min="15642" max="15643" width="10.140625" style="1212" customWidth="1"/>
    <col min="15644" max="15644" width="9.7109375" style="1212" customWidth="1"/>
    <col min="15645" max="15667" width="12.7109375" style="1212" customWidth="1"/>
    <col min="15668" max="15668" width="14.140625" style="1212" customWidth="1"/>
    <col min="15669" max="15674" width="0" style="1212" hidden="1" customWidth="1"/>
    <col min="15675" max="15678" width="12.140625" style="1212" customWidth="1"/>
    <col min="15679" max="15872" width="11.42578125" style="1212"/>
    <col min="15873" max="15873" width="30.5703125" style="1212" customWidth="1"/>
    <col min="15874" max="15874" width="15.7109375" style="1212" customWidth="1"/>
    <col min="15875" max="15875" width="10.5703125" style="1212" customWidth="1"/>
    <col min="15876" max="15878" width="10.85546875" style="1212" customWidth="1"/>
    <col min="15879" max="15880" width="11.28515625" style="1212" customWidth="1"/>
    <col min="15881" max="15881" width="10.5703125" style="1212" customWidth="1"/>
    <col min="15882" max="15882" width="9.7109375" style="1212" customWidth="1"/>
    <col min="15883" max="15884" width="10.140625" style="1212" customWidth="1"/>
    <col min="15885" max="15885" width="11.28515625" style="1212" customWidth="1"/>
    <col min="15886" max="15889" width="9.7109375" style="1212" customWidth="1"/>
    <col min="15890" max="15890" width="9.28515625" style="1212" customWidth="1"/>
    <col min="15891" max="15894" width="8.7109375" style="1212" customWidth="1"/>
    <col min="15895" max="15897" width="9.7109375" style="1212" customWidth="1"/>
    <col min="15898" max="15899" width="10.140625" style="1212" customWidth="1"/>
    <col min="15900" max="15900" width="9.7109375" style="1212" customWidth="1"/>
    <col min="15901" max="15923" width="12.7109375" style="1212" customWidth="1"/>
    <col min="15924" max="15924" width="14.140625" style="1212" customWidth="1"/>
    <col min="15925" max="15930" width="0" style="1212" hidden="1" customWidth="1"/>
    <col min="15931" max="15934" width="12.140625" style="1212" customWidth="1"/>
    <col min="15935" max="16128" width="11.42578125" style="1212"/>
    <col min="16129" max="16129" width="30.5703125" style="1212" customWidth="1"/>
    <col min="16130" max="16130" width="15.7109375" style="1212" customWidth="1"/>
    <col min="16131" max="16131" width="10.5703125" style="1212" customWidth="1"/>
    <col min="16132" max="16134" width="10.85546875" style="1212" customWidth="1"/>
    <col min="16135" max="16136" width="11.28515625" style="1212" customWidth="1"/>
    <col min="16137" max="16137" width="10.5703125" style="1212" customWidth="1"/>
    <col min="16138" max="16138" width="9.7109375" style="1212" customWidth="1"/>
    <col min="16139" max="16140" width="10.140625" style="1212" customWidth="1"/>
    <col min="16141" max="16141" width="11.28515625" style="1212" customWidth="1"/>
    <col min="16142" max="16145" width="9.7109375" style="1212" customWidth="1"/>
    <col min="16146" max="16146" width="9.28515625" style="1212" customWidth="1"/>
    <col min="16147" max="16150" width="8.7109375" style="1212" customWidth="1"/>
    <col min="16151" max="16153" width="9.7109375" style="1212" customWidth="1"/>
    <col min="16154" max="16155" width="10.140625" style="1212" customWidth="1"/>
    <col min="16156" max="16156" width="9.7109375" style="1212" customWidth="1"/>
    <col min="16157" max="16179" width="12.7109375" style="1212" customWidth="1"/>
    <col min="16180" max="16180" width="14.140625" style="1212" customWidth="1"/>
    <col min="16181" max="16186" width="0" style="1212" hidden="1" customWidth="1"/>
    <col min="16187" max="16190" width="12.140625" style="1212" customWidth="1"/>
    <col min="16191" max="16384" width="11.42578125" style="1212"/>
  </cols>
  <sheetData>
    <row r="1" spans="1:57" s="1186" customFormat="1" ht="12.75" customHeight="1" x14ac:dyDescent="0.15">
      <c r="A1" s="1184" t="s">
        <v>0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</row>
    <row r="2" spans="1:57" s="1186" customFormat="1" ht="12.75" customHeight="1" x14ac:dyDescent="0.15">
      <c r="A2" s="1184" t="str">
        <f>CONCATENATE("COMUNA: ",[6]NOMBRE!B2," - ","( ",[6]NOMBRE!C2,[6]NOMBRE!D2,[6]NOMBRE!E2,[6]NOMBRE!F2,[6]NOMBRE!G2," )")</f>
        <v>COMUNA: LINARES  - ( 07401 )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</row>
    <row r="3" spans="1:57" s="1186" customFormat="1" ht="12.75" customHeight="1" x14ac:dyDescent="0.2">
      <c r="A3" s="1184" t="str">
        <f>CONCATENATE("ESTABLECIMIENTO: ",[6]NOMBRE!B3," - ","( ",[6]NOMBRE!C3,[6]NOMBRE!D3,[6]NOMBRE!E3,[6]NOMBRE!F3,[6]NOMBRE!G3," )")</f>
        <v>ESTABLECIMIENTO: HOSPITAL DE LINARES  - ( 16108 )</v>
      </c>
      <c r="B3" s="1185"/>
      <c r="C3" s="1185"/>
      <c r="D3" s="1187"/>
      <c r="E3" s="1185"/>
      <c r="F3" s="1185"/>
      <c r="G3" s="1185"/>
      <c r="H3" s="1185"/>
      <c r="I3" s="1185"/>
      <c r="J3" s="1185"/>
      <c r="K3" s="1185"/>
    </row>
    <row r="4" spans="1:57" s="1186" customFormat="1" ht="12.75" customHeight="1" x14ac:dyDescent="0.15">
      <c r="A4" s="1184" t="str">
        <f>CONCATENATE("MES: ",[6]NOMBRE!B6," - ","( ",[6]NOMBRE!C6,[6]NOMBRE!D6," )")</f>
        <v>MES: DICIEMBRE - ( 12 )</v>
      </c>
      <c r="B4" s="1185"/>
      <c r="C4" s="1185"/>
      <c r="D4" s="1185"/>
      <c r="E4" s="1185"/>
      <c r="F4" s="1185"/>
      <c r="G4" s="1185"/>
      <c r="H4" s="1185"/>
      <c r="I4" s="1185"/>
      <c r="J4" s="1185"/>
      <c r="K4" s="1185"/>
    </row>
    <row r="5" spans="1:57" s="1186" customFormat="1" ht="12.75" customHeight="1" x14ac:dyDescent="0.15">
      <c r="A5" s="1188" t="str">
        <f>CONCATENATE("AÑO: ",[6]NOMBRE!B7)</f>
        <v>AÑO: 2013</v>
      </c>
      <c r="B5" s="1185"/>
      <c r="C5" s="1185"/>
      <c r="D5" s="1185"/>
      <c r="E5" s="1185"/>
      <c r="F5" s="1185"/>
      <c r="G5" s="1185"/>
      <c r="H5" s="1185"/>
      <c r="I5" s="1185"/>
      <c r="J5" s="1185"/>
      <c r="K5" s="1185"/>
    </row>
    <row r="6" spans="1:57" s="1190" customFormat="1" ht="39.950000000000003" customHeight="1" x14ac:dyDescent="0.2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1189"/>
      <c r="Q6" s="1189"/>
      <c r="R6" s="1189"/>
      <c r="S6" s="1189"/>
      <c r="T6" s="1189"/>
      <c r="U6" s="1189"/>
      <c r="V6" s="1189"/>
      <c r="W6" s="1186"/>
      <c r="AX6" s="1191"/>
      <c r="AY6" s="1191"/>
    </row>
    <row r="7" spans="1:57" s="1190" customFormat="1" ht="39.950000000000003" customHeight="1" x14ac:dyDescent="0.2">
      <c r="A7" s="1357" t="s">
        <v>6</v>
      </c>
      <c r="B7" s="1236"/>
      <c r="C7" s="1236"/>
      <c r="D7" s="1236"/>
      <c r="E7" s="1236"/>
      <c r="F7" s="1340"/>
      <c r="G7" s="1341"/>
      <c r="H7" s="1341"/>
      <c r="I7" s="1398"/>
      <c r="J7" s="1398"/>
      <c r="K7" s="1398"/>
      <c r="L7" s="1398"/>
      <c r="M7" s="1398"/>
      <c r="N7" s="1398"/>
      <c r="O7" s="1398"/>
      <c r="P7" s="1189"/>
      <c r="Q7" s="1189"/>
      <c r="R7" s="1189"/>
      <c r="S7" s="1189"/>
      <c r="T7" s="1189"/>
      <c r="U7" s="1189"/>
      <c r="V7" s="1189"/>
      <c r="W7" s="1186"/>
      <c r="AX7" s="1191"/>
      <c r="AY7" s="1191"/>
    </row>
    <row r="8" spans="1:57" s="1190" customFormat="1" ht="13.5" customHeight="1" x14ac:dyDescent="0.2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1398"/>
      <c r="J8" s="1398"/>
      <c r="K8" s="1398"/>
      <c r="L8" s="1398"/>
      <c r="M8" s="1398"/>
      <c r="N8" s="1398"/>
      <c r="O8" s="1398"/>
      <c r="P8" s="1189"/>
      <c r="Q8" s="1189"/>
      <c r="R8" s="1189"/>
      <c r="S8" s="1189"/>
      <c r="T8" s="1189"/>
      <c r="U8" s="1189"/>
      <c r="V8" s="1189"/>
      <c r="W8" s="1186"/>
      <c r="AX8" s="1191"/>
      <c r="AY8" s="1191"/>
    </row>
    <row r="9" spans="1:57" s="1190" customFormat="1" ht="32.25" customHeight="1" x14ac:dyDescent="0.2">
      <c r="A9" s="1418"/>
      <c r="B9" s="1419"/>
      <c r="C9" s="1399" t="s">
        <v>10</v>
      </c>
      <c r="D9" s="1295" t="s">
        <v>11</v>
      </c>
      <c r="E9" s="1342" t="s">
        <v>12</v>
      </c>
      <c r="F9" s="1399" t="s">
        <v>10</v>
      </c>
      <c r="G9" s="1295" t="s">
        <v>11</v>
      </c>
      <c r="H9" s="1342" t="s">
        <v>12</v>
      </c>
      <c r="I9" s="1398"/>
      <c r="J9" s="1398"/>
      <c r="K9" s="1398"/>
      <c r="L9" s="1398"/>
      <c r="M9" s="1398"/>
      <c r="N9" s="1398"/>
      <c r="O9" s="1398"/>
      <c r="P9" s="1189"/>
      <c r="Q9" s="1189"/>
      <c r="R9" s="1189"/>
      <c r="S9" s="1189"/>
      <c r="T9" s="1189"/>
      <c r="U9" s="1189"/>
      <c r="V9" s="1189"/>
      <c r="W9" s="1186"/>
      <c r="AX9" s="1191"/>
      <c r="AY9" s="1191"/>
    </row>
    <row r="10" spans="1:57" s="1190" customFormat="1" ht="13.5" customHeight="1" x14ac:dyDescent="0.2">
      <c r="A10" s="1457" t="s">
        <v>13</v>
      </c>
      <c r="B10" s="1343" t="s">
        <v>14</v>
      </c>
      <c r="C10" s="1242">
        <f>SUM(D10:E10)</f>
        <v>0</v>
      </c>
      <c r="D10" s="1245"/>
      <c r="E10" s="1202"/>
      <c r="F10" s="1242">
        <f>SUM(G10:H10)</f>
        <v>0</v>
      </c>
      <c r="G10" s="1245"/>
      <c r="H10" s="1202"/>
      <c r="I10" s="1379" t="str">
        <f>$BA10&amp;$BB10&amp;""</f>
        <v/>
      </c>
      <c r="J10" s="1398"/>
      <c r="K10" s="1398"/>
      <c r="L10" s="1398"/>
      <c r="M10" s="1398"/>
      <c r="N10" s="1398"/>
      <c r="O10" s="1398"/>
      <c r="P10" s="1189"/>
      <c r="Q10" s="1189"/>
      <c r="R10" s="1189"/>
      <c r="S10" s="1189"/>
      <c r="T10" s="1189"/>
      <c r="U10" s="1189"/>
      <c r="V10" s="1189"/>
      <c r="W10" s="1186"/>
      <c r="AX10" s="1191"/>
      <c r="AY10" s="1191"/>
      <c r="BA10" s="1377" t="str">
        <f>IF($D10+$E10&lt;&gt;$C10,"NO ALTERE LAS FORMULAS, la suma de Hombres y Mujeres NO es igual al Total.","")</f>
        <v/>
      </c>
      <c r="BB10" s="1377" t="str">
        <f>IF($G10+$H10&lt;&gt;$F10,"NO ALTERE LAS FORMULAS, la suma de Hombres y Mujeres NO es igual al Total.","")</f>
        <v/>
      </c>
      <c r="BC10" s="1377"/>
      <c r="BD10" s="1378">
        <f>IF($D10+$E10&lt;&gt;$C10,1,0)</f>
        <v>0</v>
      </c>
      <c r="BE10" s="1378">
        <f>IF($G10+$H10&lt;&gt;$F10,1,0)</f>
        <v>0</v>
      </c>
    </row>
    <row r="11" spans="1:57" s="1190" customFormat="1" ht="13.5" customHeight="1" x14ac:dyDescent="0.2">
      <c r="A11" s="1458"/>
      <c r="B11" s="1344" t="s">
        <v>16</v>
      </c>
      <c r="C11" s="1203">
        <f>SUM(D11:E11)</f>
        <v>0</v>
      </c>
      <c r="D11" s="1204"/>
      <c r="E11" s="1231"/>
      <c r="F11" s="1203">
        <f>SUM(G11:H11)</f>
        <v>0</v>
      </c>
      <c r="G11" s="1197"/>
      <c r="H11" s="1345"/>
      <c r="I11" s="1379" t="str">
        <f>$BA11&amp;$BB11&amp;""</f>
        <v/>
      </c>
      <c r="J11" s="1398"/>
      <c r="K11" s="1398"/>
      <c r="L11" s="1398"/>
      <c r="M11" s="1398"/>
      <c r="N11" s="1398"/>
      <c r="O11" s="1398"/>
      <c r="P11" s="1189"/>
      <c r="Q11" s="1189"/>
      <c r="R11" s="1189"/>
      <c r="S11" s="1189"/>
      <c r="T11" s="1189"/>
      <c r="U11" s="1189"/>
      <c r="V11" s="1189"/>
      <c r="W11" s="1186"/>
      <c r="AX11" s="1191"/>
      <c r="AY11" s="1191"/>
      <c r="BA11" s="1377" t="str">
        <f>IF($D11+$E11&lt;&gt;$C11,"NO ALTERE LAS FORMULAS, la suma de Hombres y Mujeres NO es igual al Total.","")</f>
        <v/>
      </c>
      <c r="BB11" s="1377" t="str">
        <f>IF($G11+$H11&lt;&gt;$F11,"NO ALTERE LAS FORMULAS, la suma de Hombres y Mujeres NO es igual al Total.","")</f>
        <v/>
      </c>
      <c r="BC11" s="1377"/>
      <c r="BD11" s="1378">
        <f>IF($D11+$E11&lt;&gt;$C11,1,0)</f>
        <v>0</v>
      </c>
      <c r="BE11" s="1378">
        <f>IF($G11+$H11&lt;&gt;$F11,1,0)</f>
        <v>0</v>
      </c>
    </row>
    <row r="12" spans="1:57" s="1190" customFormat="1" ht="13.5" customHeight="1" x14ac:dyDescent="0.2">
      <c r="A12" s="1457" t="s">
        <v>17</v>
      </c>
      <c r="B12" s="1343" t="s">
        <v>14</v>
      </c>
      <c r="C12" s="1242">
        <f>SUM(D12:E12)</f>
        <v>0</v>
      </c>
      <c r="D12" s="1245"/>
      <c r="E12" s="1202"/>
      <c r="F12" s="1242">
        <f>SUM(G12:H12)</f>
        <v>0</v>
      </c>
      <c r="G12" s="1245"/>
      <c r="H12" s="1202"/>
      <c r="I12" s="1379" t="str">
        <f>$BA12&amp;$BB12&amp;""</f>
        <v/>
      </c>
      <c r="J12" s="1398"/>
      <c r="K12" s="1398"/>
      <c r="L12" s="1398"/>
      <c r="M12" s="1398"/>
      <c r="N12" s="1398"/>
      <c r="O12" s="1398"/>
      <c r="P12" s="1189"/>
      <c r="Q12" s="1189"/>
      <c r="R12" s="1189"/>
      <c r="S12" s="1189"/>
      <c r="T12" s="1189"/>
      <c r="U12" s="1189"/>
      <c r="V12" s="1189"/>
      <c r="W12" s="1186"/>
      <c r="AX12" s="1191"/>
      <c r="AY12" s="1191"/>
      <c r="BA12" s="1377" t="str">
        <f>IF($D12+$E12&lt;&gt;$C12,"NO ALTERE LAS FORMULAS, la suma de Hombres y Mujeres NO es igual al Total.","")</f>
        <v/>
      </c>
      <c r="BB12" s="1377" t="str">
        <f>IF($G12+$H12&lt;&gt;$F12,"NO ALTERE LAS FORMULAS, la suma de Hombres y Mujeres NO es igual al Total.","")</f>
        <v/>
      </c>
      <c r="BC12" s="1377"/>
      <c r="BD12" s="1378">
        <f>IF($D12+$E12&lt;&gt;$C12,1,0)</f>
        <v>0</v>
      </c>
      <c r="BE12" s="1378">
        <f>IF($G12+$H12&lt;&gt;$F12,1,0)</f>
        <v>0</v>
      </c>
    </row>
    <row r="13" spans="1:57" s="1190" customFormat="1" ht="13.5" customHeight="1" x14ac:dyDescent="0.2">
      <c r="A13" s="1458"/>
      <c r="B13" s="1344" t="s">
        <v>16</v>
      </c>
      <c r="C13" s="1203">
        <f>SUM(D13:E13)</f>
        <v>0</v>
      </c>
      <c r="D13" s="1204"/>
      <c r="E13" s="1231"/>
      <c r="F13" s="1203">
        <f>SUM(G13:H13)</f>
        <v>0</v>
      </c>
      <c r="G13" s="1197"/>
      <c r="H13" s="1345"/>
      <c r="I13" s="1379" t="str">
        <f>$BA13&amp;$BB13&amp;""</f>
        <v/>
      </c>
      <c r="J13" s="1398"/>
      <c r="K13" s="1398"/>
      <c r="L13" s="1398"/>
      <c r="M13" s="1398"/>
      <c r="N13" s="1398"/>
      <c r="O13" s="1398"/>
      <c r="P13" s="1189"/>
      <c r="Q13" s="1189"/>
      <c r="R13" s="1189"/>
      <c r="S13" s="1189"/>
      <c r="T13" s="1189"/>
      <c r="U13" s="1189"/>
      <c r="V13" s="1189"/>
      <c r="W13" s="1186"/>
      <c r="AX13" s="1191"/>
      <c r="AY13" s="1191"/>
      <c r="BA13" s="1377" t="str">
        <f>IF($D13+$E13&lt;&gt;$C13,"NO ALTERE LAS FORMULAS, la suma de Hombres y Mujeres NO es igual al Total.","")</f>
        <v/>
      </c>
      <c r="BB13" s="1377" t="str">
        <f>IF($G13+$H13&lt;&gt;$F13,"NO ALTERE LAS FORMULAS, la suma de Hombres y Mujeres NO es igual al Total.","")</f>
        <v/>
      </c>
      <c r="BC13" s="1377"/>
      <c r="BD13" s="1378">
        <f>IF($D13+$E13&lt;&gt;$C13,1,0)</f>
        <v>0</v>
      </c>
      <c r="BE13" s="1378">
        <f>IF($G13+$H13&lt;&gt;$F13,1,0)</f>
        <v>0</v>
      </c>
    </row>
    <row r="14" spans="1:57" s="1190" customFormat="1" ht="13.5" customHeight="1" x14ac:dyDescent="0.2">
      <c r="A14" s="1442" t="s">
        <v>18</v>
      </c>
      <c r="B14" s="1443"/>
      <c r="C14" s="1233">
        <f t="shared" ref="C14:H14" si="0">SUM(C10:C13)</f>
        <v>0</v>
      </c>
      <c r="D14" s="1233">
        <f t="shared" si="0"/>
        <v>0</v>
      </c>
      <c r="E14" s="1233">
        <f t="shared" si="0"/>
        <v>0</v>
      </c>
      <c r="F14" s="1233">
        <f t="shared" si="0"/>
        <v>0</v>
      </c>
      <c r="G14" s="1233">
        <f t="shared" si="0"/>
        <v>0</v>
      </c>
      <c r="H14" s="1233">
        <f t="shared" si="0"/>
        <v>0</v>
      </c>
      <c r="I14" s="1189"/>
      <c r="J14" s="1398"/>
      <c r="K14" s="1398"/>
      <c r="L14" s="1398"/>
      <c r="M14" s="1398"/>
      <c r="N14" s="1398"/>
      <c r="O14" s="1398"/>
      <c r="P14" s="1189"/>
      <c r="Q14" s="1189"/>
      <c r="R14" s="1189"/>
      <c r="S14" s="1189"/>
      <c r="T14" s="1189"/>
      <c r="U14" s="1189"/>
      <c r="V14" s="1189"/>
      <c r="W14" s="1186"/>
      <c r="AX14" s="1191"/>
      <c r="AY14" s="1191"/>
    </row>
    <row r="15" spans="1:57" s="1190" customFormat="1" ht="13.5" customHeight="1" x14ac:dyDescent="0.2">
      <c r="A15" s="1347" t="s">
        <v>19</v>
      </c>
      <c r="B15" s="1346"/>
      <c r="C15" s="1278"/>
      <c r="D15" s="1278"/>
      <c r="E15" s="1278"/>
      <c r="F15" s="1278"/>
      <c r="G15" s="1278"/>
      <c r="H15" s="1278"/>
      <c r="I15" s="1398"/>
      <c r="J15" s="1398"/>
      <c r="K15" s="1398"/>
      <c r="L15" s="1398"/>
      <c r="M15" s="1398"/>
      <c r="N15" s="1398"/>
      <c r="O15" s="1398"/>
      <c r="P15" s="1189"/>
      <c r="Q15" s="1189"/>
      <c r="R15" s="1189"/>
      <c r="S15" s="1189"/>
      <c r="T15" s="1189"/>
      <c r="U15" s="1189"/>
      <c r="V15" s="1189"/>
      <c r="W15" s="1186"/>
      <c r="AX15" s="1191"/>
      <c r="AY15" s="1191"/>
    </row>
    <row r="16" spans="1:57" s="1190" customFormat="1" ht="57" customHeight="1" x14ac:dyDescent="0.2">
      <c r="A16" s="1352" t="s">
        <v>20</v>
      </c>
      <c r="B16" s="1183"/>
      <c r="C16" s="1183"/>
      <c r="D16" s="1335"/>
      <c r="E16" s="1179"/>
      <c r="F16" s="1186"/>
      <c r="G16" s="1186"/>
      <c r="H16" s="1186"/>
      <c r="I16" s="1185"/>
      <c r="J16" s="1398"/>
      <c r="K16" s="1398"/>
      <c r="L16" s="1398"/>
      <c r="M16" s="1398"/>
      <c r="N16" s="1398"/>
      <c r="O16" s="1398"/>
      <c r="P16" s="1189"/>
      <c r="Q16" s="1189"/>
      <c r="R16" s="1189"/>
      <c r="S16" s="1189"/>
      <c r="T16" s="1189"/>
      <c r="U16" s="1189"/>
      <c r="V16" s="1189"/>
      <c r="W16" s="1186"/>
      <c r="AX16" s="1191"/>
      <c r="AY16" s="1191"/>
    </row>
    <row r="17" spans="1:58" s="1190" customFormat="1" ht="15.75" customHeight="1" x14ac:dyDescent="0.2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1398"/>
      <c r="K17" s="1398"/>
      <c r="L17" s="1398"/>
      <c r="M17" s="1398"/>
      <c r="N17" s="1398"/>
      <c r="O17" s="1398"/>
      <c r="P17" s="1189"/>
      <c r="Q17" s="1189"/>
      <c r="R17" s="1189"/>
      <c r="S17" s="1189"/>
      <c r="T17" s="1189"/>
      <c r="U17" s="1189"/>
      <c r="V17" s="1189"/>
      <c r="W17" s="1186"/>
      <c r="AX17" s="1191"/>
      <c r="AY17" s="1191"/>
    </row>
    <row r="18" spans="1:58" s="1190" customFormat="1" ht="21.75" customHeight="1" x14ac:dyDescent="0.2">
      <c r="A18" s="1461"/>
      <c r="B18" s="1462"/>
      <c r="C18" s="1421"/>
      <c r="D18" s="1295" t="s">
        <v>24</v>
      </c>
      <c r="E18" s="1195" t="s">
        <v>25</v>
      </c>
      <c r="F18" s="1195" t="s">
        <v>26</v>
      </c>
      <c r="G18" s="1195" t="s">
        <v>27</v>
      </c>
      <c r="H18" s="1195" t="s">
        <v>28</v>
      </c>
      <c r="I18" s="1196" t="s">
        <v>29</v>
      </c>
      <c r="J18" s="1398"/>
      <c r="K18" s="1398"/>
      <c r="L18" s="1398"/>
      <c r="M18" s="1398"/>
      <c r="N18" s="1398"/>
      <c r="O18" s="1398"/>
      <c r="P18" s="1189"/>
      <c r="Q18" s="1189"/>
      <c r="R18" s="1189"/>
      <c r="S18" s="1189"/>
      <c r="T18" s="1189"/>
      <c r="U18" s="1189"/>
      <c r="V18" s="1189"/>
      <c r="W18" s="1186"/>
      <c r="AX18" s="1191"/>
      <c r="AY18" s="1191"/>
    </row>
    <row r="19" spans="1:58" s="1190" customFormat="1" ht="18.75" customHeight="1" x14ac:dyDescent="0.2">
      <c r="A19" s="1402" t="s">
        <v>30</v>
      </c>
      <c r="B19" s="1403"/>
      <c r="C19" s="1336">
        <f>SUM(D19:I19)</f>
        <v>0</v>
      </c>
      <c r="D19" s="1337"/>
      <c r="E19" s="1338"/>
      <c r="F19" s="1338"/>
      <c r="G19" s="1338"/>
      <c r="H19" s="1338"/>
      <c r="I19" s="1339"/>
      <c r="J19" s="1379" t="str">
        <f>$BA19&amp;""</f>
        <v/>
      </c>
      <c r="K19" s="1398"/>
      <c r="L19" s="1398"/>
      <c r="M19" s="1398"/>
      <c r="N19" s="1398"/>
      <c r="O19" s="1398"/>
      <c r="P19" s="1189"/>
      <c r="Q19" s="1189"/>
      <c r="R19" s="1189"/>
      <c r="S19" s="1189"/>
      <c r="T19" s="1189"/>
      <c r="U19" s="1189"/>
      <c r="V19" s="1189"/>
      <c r="W19" s="1186"/>
      <c r="AX19" s="1191"/>
      <c r="AY19" s="1191"/>
      <c r="BA19" s="1377" t="str">
        <f>IF(SUM($D19:$I19)&lt;&gt;$C19,"NO ALTERE LAS FORMULAS, la suma de las edades NO es igual al Total.","")</f>
        <v/>
      </c>
      <c r="BD19" s="1378">
        <f>IF(SUM($D19:$I19)&lt;&gt;$C19,1,0)</f>
        <v>0</v>
      </c>
    </row>
    <row r="20" spans="1:58" s="1206" customFormat="1" ht="13.5" customHeight="1" x14ac:dyDescent="0.2">
      <c r="A20" s="1363" t="s">
        <v>31</v>
      </c>
      <c r="B20" s="1363"/>
      <c r="C20" s="1278"/>
      <c r="D20" s="1364"/>
      <c r="E20" s="1364"/>
      <c r="F20" s="1364"/>
      <c r="G20" s="1364"/>
      <c r="H20" s="1364"/>
      <c r="I20" s="1364"/>
      <c r="J20" s="1365"/>
      <c r="K20" s="1365"/>
      <c r="L20" s="1365"/>
      <c r="M20" s="1365"/>
      <c r="N20" s="1365"/>
      <c r="O20" s="1365"/>
      <c r="P20" s="1366"/>
      <c r="Q20" s="1366"/>
      <c r="R20" s="1366"/>
      <c r="S20" s="1366"/>
      <c r="T20" s="1366"/>
      <c r="U20" s="1366"/>
      <c r="V20" s="1366"/>
      <c r="W20" s="1205"/>
      <c r="AX20" s="1367"/>
      <c r="AY20" s="1367"/>
    </row>
    <row r="21" spans="1:58" s="1178" customFormat="1" ht="55.5" customHeight="1" x14ac:dyDescent="0.25">
      <c r="A21" s="1358" t="s">
        <v>32</v>
      </c>
      <c r="B21" s="1219"/>
      <c r="C21" s="1219"/>
      <c r="D21" s="1219"/>
    </row>
    <row r="22" spans="1:58" s="1178" customFormat="1" ht="38.2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</row>
    <row r="23" spans="1:58" s="1178" customFormat="1" ht="15" customHeight="1" x14ac:dyDescent="0.25">
      <c r="A23" s="1412"/>
      <c r="B23" s="1466"/>
      <c r="C23" s="1412"/>
      <c r="D23" s="1430"/>
      <c r="E23" s="1412"/>
      <c r="F23" s="1433"/>
      <c r="G23" s="1471"/>
      <c r="H23" s="1430"/>
    </row>
    <row r="24" spans="1:58" s="1178" customFormat="1" ht="15" x14ac:dyDescent="0.25">
      <c r="A24" s="1412"/>
      <c r="B24" s="1466"/>
      <c r="C24" s="1413"/>
      <c r="D24" s="1431"/>
      <c r="E24" s="1413"/>
      <c r="F24" s="1434"/>
      <c r="G24" s="1472"/>
      <c r="H24" s="1431"/>
    </row>
    <row r="25" spans="1:58" s="1178" customFormat="1" ht="21" x14ac:dyDescent="0.25">
      <c r="A25" s="1413"/>
      <c r="B25" s="1467"/>
      <c r="C25" s="1193" t="s">
        <v>38</v>
      </c>
      <c r="D25" s="1220" t="s">
        <v>39</v>
      </c>
      <c r="E25" s="1193" t="s">
        <v>11</v>
      </c>
      <c r="F25" s="1256" t="s">
        <v>12</v>
      </c>
      <c r="G25" s="1277" t="s">
        <v>38</v>
      </c>
      <c r="H25" s="1220" t="s">
        <v>40</v>
      </c>
    </row>
    <row r="26" spans="1:58" s="1178" customFormat="1" ht="15" x14ac:dyDescent="0.25">
      <c r="A26" s="1222" t="s">
        <v>41</v>
      </c>
      <c r="B26" s="1223">
        <f>SUM(C26:D26)</f>
        <v>0</v>
      </c>
      <c r="C26" s="1224"/>
      <c r="D26" s="1202"/>
      <c r="E26" s="1273"/>
      <c r="F26" s="1274"/>
      <c r="G26" s="1275"/>
      <c r="H26" s="1276"/>
      <c r="I26" s="1379" t="str">
        <f>$BA26&amp;""&amp;$BB26&amp;""&amp;$BC26&amp;""</f>
        <v/>
      </c>
      <c r="BA26" s="1377" t="str">
        <f>IF($C26+$D26&lt;&gt;$B26,"NO ALTERE LAS FORMULAS, la suma de las edades NO es igual al Total.","")</f>
        <v/>
      </c>
      <c r="BB26" s="1377" t="str">
        <f>IF($B26&lt;&gt;$E26+$F26,"El número TOTAL de solicitudes resueltas NO ES IGUAL a la suma POR SEXO.","")</f>
        <v/>
      </c>
      <c r="BC26" s="1377" t="str">
        <f>IF(AND($B26&lt;&gt;0,SUM($G26:$H26)&lt;&gt;0),"Recuerde que * Registra Establecimiento que resuelve - ** Registra Establecimiento que solicita la Teleasistencia.","")</f>
        <v/>
      </c>
      <c r="BD26" s="1378">
        <f>IF($C26+$D26&lt;&gt;$B26,1,0)</f>
        <v>0</v>
      </c>
      <c r="BE26" s="1378">
        <f>IF($B26&lt;&gt;$E26+$F26,1,0)</f>
        <v>0</v>
      </c>
      <c r="BF26" s="1378">
        <f>IF(AND(B26&lt;&gt;0,SUM(G26:H26)&lt;&gt;0),1,0)</f>
        <v>0</v>
      </c>
    </row>
    <row r="27" spans="1:58" s="1178" customFormat="1" ht="15" x14ac:dyDescent="0.25">
      <c r="A27" s="1226" t="s">
        <v>42</v>
      </c>
      <c r="B27" s="1223">
        <f t="shared" ref="B27:B64" si="1">SUM(C27:D27)</f>
        <v>0</v>
      </c>
      <c r="C27" s="1224"/>
      <c r="D27" s="1225"/>
      <c r="E27" s="1224"/>
      <c r="F27" s="1258"/>
      <c r="G27" s="1262"/>
      <c r="H27" s="1263"/>
      <c r="I27" s="1379" t="str">
        <f t="shared" ref="I27:I66" si="2">$BA27&amp;""&amp;$BB27&amp;""&amp;$BC27&amp;""</f>
        <v/>
      </c>
      <c r="BA27" s="1377" t="str">
        <f t="shared" ref="BA27:BA66" si="3">IF($C27+$D27&lt;&gt;$B27,"NO ALTERE LAS FORMULAS, la suma de las edades NO es igual al Total.","")</f>
        <v/>
      </c>
      <c r="BB27" s="1377" t="str">
        <f t="shared" ref="BB27:BB66" si="4">IF($B27&lt;&gt;$E27+$F27,"El número TOTAL de solicitudes resueltas NO ES IGUAL a la suma POR SEXO.","")</f>
        <v/>
      </c>
      <c r="BC27" s="1377" t="str">
        <f t="shared" ref="BC27:BC66" si="5">IF(AND($B27&lt;&gt;0,SUM($G27:$H27)&lt;&gt;0),"Recuerde que * Registra Establecimiento que resuelve - ** Registra Establecimiento que solicita la Teleasistencia.","")</f>
        <v/>
      </c>
      <c r="BD27" s="1378">
        <f t="shared" ref="BD27:BD66" si="6">IF($C27+$D27&lt;&gt;$B27,1,0)</f>
        <v>0</v>
      </c>
      <c r="BE27" s="1378">
        <f t="shared" ref="BE27:BE66" si="7">IF($B27&lt;&gt;$E27+$F27,1,0)</f>
        <v>0</v>
      </c>
      <c r="BF27" s="1378">
        <f t="shared" ref="BF27:BF66" si="8">IF(AND(B27&lt;&gt;0,SUM(G27:H27)&lt;&gt;0),1,0)</f>
        <v>0</v>
      </c>
    </row>
    <row r="28" spans="1:58" s="1178" customFormat="1" ht="15" x14ac:dyDescent="0.25">
      <c r="A28" s="1226" t="s">
        <v>43</v>
      </c>
      <c r="B28" s="1223">
        <f t="shared" si="1"/>
        <v>0</v>
      </c>
      <c r="C28" s="1224"/>
      <c r="D28" s="1225"/>
      <c r="E28" s="1224"/>
      <c r="F28" s="1258"/>
      <c r="G28" s="1262"/>
      <c r="H28" s="1263"/>
      <c r="I28" s="1379" t="str">
        <f t="shared" si="2"/>
        <v/>
      </c>
      <c r="BA28" s="1377" t="str">
        <f t="shared" si="3"/>
        <v/>
      </c>
      <c r="BB28" s="1377" t="str">
        <f t="shared" si="4"/>
        <v/>
      </c>
      <c r="BC28" s="1377" t="str">
        <f t="shared" si="5"/>
        <v/>
      </c>
      <c r="BD28" s="1378">
        <f t="shared" si="6"/>
        <v>0</v>
      </c>
      <c r="BE28" s="1378">
        <f t="shared" si="7"/>
        <v>0</v>
      </c>
      <c r="BF28" s="1378">
        <f t="shared" si="8"/>
        <v>0</v>
      </c>
    </row>
    <row r="29" spans="1:58" s="1178" customFormat="1" ht="15" x14ac:dyDescent="0.25">
      <c r="A29" s="1226" t="s">
        <v>44</v>
      </c>
      <c r="B29" s="1223">
        <f t="shared" si="1"/>
        <v>1</v>
      </c>
      <c r="C29" s="1224"/>
      <c r="D29" s="1225">
        <v>1</v>
      </c>
      <c r="E29" s="1224">
        <v>1</v>
      </c>
      <c r="F29" s="1258"/>
      <c r="G29" s="1262"/>
      <c r="H29" s="1263"/>
      <c r="I29" s="1379" t="str">
        <f t="shared" si="2"/>
        <v/>
      </c>
      <c r="BA29" s="1377" t="str">
        <f t="shared" si="3"/>
        <v/>
      </c>
      <c r="BB29" s="1377" t="str">
        <f t="shared" si="4"/>
        <v/>
      </c>
      <c r="BC29" s="1377" t="str">
        <f t="shared" si="5"/>
        <v/>
      </c>
      <c r="BD29" s="1378">
        <f t="shared" si="6"/>
        <v>0</v>
      </c>
      <c r="BE29" s="1378">
        <f t="shared" si="7"/>
        <v>0</v>
      </c>
      <c r="BF29" s="1378">
        <f t="shared" si="8"/>
        <v>0</v>
      </c>
    </row>
    <row r="30" spans="1:58" s="1178" customFormat="1" ht="15" x14ac:dyDescent="0.25">
      <c r="A30" s="1226" t="s">
        <v>45</v>
      </c>
      <c r="B30" s="1223">
        <f t="shared" si="1"/>
        <v>0</v>
      </c>
      <c r="C30" s="1224"/>
      <c r="D30" s="1225"/>
      <c r="E30" s="1224"/>
      <c r="F30" s="1258"/>
      <c r="G30" s="1262"/>
      <c r="H30" s="1263"/>
      <c r="I30" s="1379" t="str">
        <f t="shared" si="2"/>
        <v/>
      </c>
      <c r="BA30" s="1377" t="str">
        <f t="shared" si="3"/>
        <v/>
      </c>
      <c r="BB30" s="1377" t="str">
        <f t="shared" si="4"/>
        <v/>
      </c>
      <c r="BC30" s="1377" t="str">
        <f t="shared" si="5"/>
        <v/>
      </c>
      <c r="BD30" s="1378">
        <f t="shared" si="6"/>
        <v>0</v>
      </c>
      <c r="BE30" s="1378">
        <f t="shared" si="7"/>
        <v>0</v>
      </c>
      <c r="BF30" s="1378">
        <f t="shared" si="8"/>
        <v>0</v>
      </c>
    </row>
    <row r="31" spans="1:58" s="1178" customFormat="1" ht="15" x14ac:dyDescent="0.25">
      <c r="A31" s="1226" t="s">
        <v>46</v>
      </c>
      <c r="B31" s="1223">
        <f t="shared" si="1"/>
        <v>0</v>
      </c>
      <c r="C31" s="1224"/>
      <c r="D31" s="1225"/>
      <c r="E31" s="1224"/>
      <c r="F31" s="1258"/>
      <c r="G31" s="1262"/>
      <c r="H31" s="1263"/>
      <c r="I31" s="1379" t="str">
        <f t="shared" si="2"/>
        <v/>
      </c>
      <c r="BA31" s="1377" t="str">
        <f t="shared" si="3"/>
        <v/>
      </c>
      <c r="BB31" s="1377" t="str">
        <f t="shared" si="4"/>
        <v/>
      </c>
      <c r="BC31" s="1377" t="str">
        <f t="shared" si="5"/>
        <v/>
      </c>
      <c r="BD31" s="1378">
        <f t="shared" si="6"/>
        <v>0</v>
      </c>
      <c r="BE31" s="1378">
        <f t="shared" si="7"/>
        <v>0</v>
      </c>
      <c r="BF31" s="1378">
        <f t="shared" si="8"/>
        <v>0</v>
      </c>
    </row>
    <row r="32" spans="1:58" s="1178" customFormat="1" ht="15" x14ac:dyDescent="0.25">
      <c r="A32" s="1226" t="s">
        <v>47</v>
      </c>
      <c r="B32" s="1223">
        <f t="shared" si="1"/>
        <v>0</v>
      </c>
      <c r="C32" s="1224"/>
      <c r="D32" s="1225"/>
      <c r="E32" s="1224"/>
      <c r="F32" s="1258"/>
      <c r="G32" s="1262"/>
      <c r="H32" s="1263"/>
      <c r="I32" s="1379" t="str">
        <f t="shared" si="2"/>
        <v/>
      </c>
      <c r="BA32" s="1377" t="str">
        <f t="shared" si="3"/>
        <v/>
      </c>
      <c r="BB32" s="1377" t="str">
        <f t="shared" si="4"/>
        <v/>
      </c>
      <c r="BC32" s="1377" t="str">
        <f t="shared" si="5"/>
        <v/>
      </c>
      <c r="BD32" s="1378">
        <f t="shared" si="6"/>
        <v>0</v>
      </c>
      <c r="BE32" s="1378">
        <f t="shared" si="7"/>
        <v>0</v>
      </c>
      <c r="BF32" s="1378">
        <f t="shared" si="8"/>
        <v>0</v>
      </c>
    </row>
    <row r="33" spans="1:58" s="1178" customFormat="1" ht="15" x14ac:dyDescent="0.25">
      <c r="A33" s="1226" t="s">
        <v>48</v>
      </c>
      <c r="B33" s="1223">
        <f t="shared" si="1"/>
        <v>0</v>
      </c>
      <c r="C33" s="1224"/>
      <c r="D33" s="1225"/>
      <c r="E33" s="1224"/>
      <c r="F33" s="1258"/>
      <c r="G33" s="1262"/>
      <c r="H33" s="1263"/>
      <c r="I33" s="1379" t="str">
        <f t="shared" si="2"/>
        <v/>
      </c>
      <c r="BA33" s="1377" t="str">
        <f t="shared" si="3"/>
        <v/>
      </c>
      <c r="BB33" s="1377" t="str">
        <f t="shared" si="4"/>
        <v/>
      </c>
      <c r="BC33" s="1377" t="str">
        <f t="shared" si="5"/>
        <v/>
      </c>
      <c r="BD33" s="1378">
        <f t="shared" si="6"/>
        <v>0</v>
      </c>
      <c r="BE33" s="1378">
        <f t="shared" si="7"/>
        <v>0</v>
      </c>
      <c r="BF33" s="1378">
        <f t="shared" si="8"/>
        <v>0</v>
      </c>
    </row>
    <row r="34" spans="1:58" s="1178" customFormat="1" ht="15" x14ac:dyDescent="0.25">
      <c r="A34" s="1226" t="s">
        <v>49</v>
      </c>
      <c r="B34" s="1223">
        <f t="shared" si="1"/>
        <v>0</v>
      </c>
      <c r="C34" s="1224"/>
      <c r="D34" s="1225"/>
      <c r="E34" s="1224"/>
      <c r="F34" s="1258"/>
      <c r="G34" s="1262"/>
      <c r="H34" s="1263"/>
      <c r="I34" s="1379" t="str">
        <f t="shared" si="2"/>
        <v/>
      </c>
      <c r="BA34" s="1377" t="str">
        <f t="shared" si="3"/>
        <v/>
      </c>
      <c r="BB34" s="1377" t="str">
        <f t="shared" si="4"/>
        <v/>
      </c>
      <c r="BC34" s="1377" t="str">
        <f t="shared" si="5"/>
        <v/>
      </c>
      <c r="BD34" s="1378">
        <f t="shared" si="6"/>
        <v>0</v>
      </c>
      <c r="BE34" s="1378">
        <f t="shared" si="7"/>
        <v>0</v>
      </c>
      <c r="BF34" s="1378">
        <f t="shared" si="8"/>
        <v>0</v>
      </c>
    </row>
    <row r="35" spans="1:58" s="1178" customFormat="1" ht="15" x14ac:dyDescent="0.25">
      <c r="A35" s="1226" t="s">
        <v>50</v>
      </c>
      <c r="B35" s="1223">
        <f t="shared" si="1"/>
        <v>0</v>
      </c>
      <c r="C35" s="1224"/>
      <c r="D35" s="1225"/>
      <c r="E35" s="1224"/>
      <c r="F35" s="1258"/>
      <c r="G35" s="1262"/>
      <c r="H35" s="1263"/>
      <c r="I35" s="1379" t="str">
        <f t="shared" si="2"/>
        <v/>
      </c>
      <c r="BA35" s="1377" t="str">
        <f t="shared" si="3"/>
        <v/>
      </c>
      <c r="BB35" s="1377" t="str">
        <f t="shared" si="4"/>
        <v/>
      </c>
      <c r="BC35" s="1377" t="str">
        <f t="shared" si="5"/>
        <v/>
      </c>
      <c r="BD35" s="1378">
        <f t="shared" si="6"/>
        <v>0</v>
      </c>
      <c r="BE35" s="1378">
        <f t="shared" si="7"/>
        <v>0</v>
      </c>
      <c r="BF35" s="1378">
        <f t="shared" si="8"/>
        <v>0</v>
      </c>
    </row>
    <row r="36" spans="1:58" s="1178" customFormat="1" ht="24" customHeight="1" x14ac:dyDescent="0.25">
      <c r="A36" s="1227" t="s">
        <v>51</v>
      </c>
      <c r="B36" s="1223">
        <f t="shared" si="1"/>
        <v>0</v>
      </c>
      <c r="C36" s="1224"/>
      <c r="D36" s="1225"/>
      <c r="E36" s="1224"/>
      <c r="F36" s="1258"/>
      <c r="G36" s="1262"/>
      <c r="H36" s="1263"/>
      <c r="I36" s="1379" t="str">
        <f t="shared" si="2"/>
        <v/>
      </c>
      <c r="BA36" s="1377" t="str">
        <f t="shared" si="3"/>
        <v/>
      </c>
      <c r="BB36" s="1377" t="str">
        <f t="shared" si="4"/>
        <v/>
      </c>
      <c r="BC36" s="1377" t="str">
        <f t="shared" si="5"/>
        <v/>
      </c>
      <c r="BD36" s="1378">
        <f t="shared" si="6"/>
        <v>0</v>
      </c>
      <c r="BE36" s="1378">
        <f t="shared" si="7"/>
        <v>0</v>
      </c>
      <c r="BF36" s="1378">
        <f t="shared" si="8"/>
        <v>0</v>
      </c>
    </row>
    <row r="37" spans="1:58" s="1178" customFormat="1" ht="15" x14ac:dyDescent="0.25">
      <c r="A37" s="1226" t="s">
        <v>52</v>
      </c>
      <c r="B37" s="1223">
        <f t="shared" si="1"/>
        <v>0</v>
      </c>
      <c r="C37" s="1224"/>
      <c r="D37" s="1225"/>
      <c r="E37" s="1224"/>
      <c r="F37" s="1258"/>
      <c r="G37" s="1262"/>
      <c r="H37" s="1263"/>
      <c r="I37" s="1379" t="str">
        <f t="shared" si="2"/>
        <v/>
      </c>
      <c r="BA37" s="1377" t="str">
        <f t="shared" si="3"/>
        <v/>
      </c>
      <c r="BB37" s="1377" t="str">
        <f t="shared" si="4"/>
        <v/>
      </c>
      <c r="BC37" s="1377" t="str">
        <f t="shared" si="5"/>
        <v/>
      </c>
      <c r="BD37" s="1378">
        <f t="shared" si="6"/>
        <v>0</v>
      </c>
      <c r="BE37" s="1378">
        <f t="shared" si="7"/>
        <v>0</v>
      </c>
      <c r="BF37" s="1378">
        <f t="shared" si="8"/>
        <v>0</v>
      </c>
    </row>
    <row r="38" spans="1:58" s="1178" customFormat="1" ht="15" x14ac:dyDescent="0.25">
      <c r="A38" s="1226" t="s">
        <v>53</v>
      </c>
      <c r="B38" s="1223">
        <f t="shared" si="1"/>
        <v>0</v>
      </c>
      <c r="C38" s="1228"/>
      <c r="D38" s="1225"/>
      <c r="E38" s="1224"/>
      <c r="F38" s="1258"/>
      <c r="G38" s="1281"/>
      <c r="H38" s="1263"/>
      <c r="I38" s="1379" t="str">
        <f t="shared" si="2"/>
        <v/>
      </c>
      <c r="BA38" s="1377" t="str">
        <f t="shared" si="3"/>
        <v/>
      </c>
      <c r="BB38" s="1377" t="str">
        <f t="shared" si="4"/>
        <v/>
      </c>
      <c r="BC38" s="1377" t="str">
        <f t="shared" si="5"/>
        <v/>
      </c>
      <c r="BD38" s="1378">
        <f t="shared" si="6"/>
        <v>0</v>
      </c>
      <c r="BE38" s="1378">
        <f t="shared" si="7"/>
        <v>0</v>
      </c>
      <c r="BF38" s="1378">
        <f t="shared" si="8"/>
        <v>0</v>
      </c>
    </row>
    <row r="39" spans="1:58" s="1178" customFormat="1" ht="15" x14ac:dyDescent="0.25">
      <c r="A39" s="1280" t="s">
        <v>54</v>
      </c>
      <c r="B39" s="1223">
        <f t="shared" si="1"/>
        <v>0</v>
      </c>
      <c r="C39" s="1224"/>
      <c r="D39" s="1225"/>
      <c r="E39" s="1224"/>
      <c r="F39" s="1258"/>
      <c r="G39" s="1262"/>
      <c r="H39" s="1263"/>
      <c r="I39" s="1379" t="str">
        <f t="shared" si="2"/>
        <v/>
      </c>
      <c r="BA39" s="1377" t="str">
        <f t="shared" si="3"/>
        <v/>
      </c>
      <c r="BB39" s="1377" t="str">
        <f t="shared" si="4"/>
        <v/>
      </c>
      <c r="BC39" s="1377" t="str">
        <f t="shared" si="5"/>
        <v/>
      </c>
      <c r="BD39" s="1378">
        <f t="shared" si="6"/>
        <v>0</v>
      </c>
      <c r="BE39" s="1378">
        <f t="shared" si="7"/>
        <v>0</v>
      </c>
      <c r="BF39" s="1378">
        <f t="shared" si="8"/>
        <v>0</v>
      </c>
    </row>
    <row r="40" spans="1:58" s="1178" customFormat="1" ht="15" x14ac:dyDescent="0.25">
      <c r="A40" s="1226" t="s">
        <v>55</v>
      </c>
      <c r="B40" s="1223">
        <f t="shared" si="1"/>
        <v>0</v>
      </c>
      <c r="C40" s="1224"/>
      <c r="D40" s="1225"/>
      <c r="E40" s="1224"/>
      <c r="F40" s="1258"/>
      <c r="G40" s="1262"/>
      <c r="H40" s="1263"/>
      <c r="I40" s="1379" t="str">
        <f t="shared" si="2"/>
        <v/>
      </c>
      <c r="BA40" s="1377" t="str">
        <f t="shared" si="3"/>
        <v/>
      </c>
      <c r="BB40" s="1377" t="str">
        <f t="shared" si="4"/>
        <v/>
      </c>
      <c r="BC40" s="1377" t="str">
        <f t="shared" si="5"/>
        <v/>
      </c>
      <c r="BD40" s="1378">
        <f t="shared" si="6"/>
        <v>0</v>
      </c>
      <c r="BE40" s="1378">
        <f t="shared" si="7"/>
        <v>0</v>
      </c>
      <c r="BF40" s="1378">
        <f t="shared" si="8"/>
        <v>0</v>
      </c>
    </row>
    <row r="41" spans="1:58" s="1178" customFormat="1" ht="15" x14ac:dyDescent="0.25">
      <c r="A41" s="1226" t="s">
        <v>56</v>
      </c>
      <c r="B41" s="1223">
        <f t="shared" si="1"/>
        <v>0</v>
      </c>
      <c r="C41" s="1224"/>
      <c r="D41" s="1225"/>
      <c r="E41" s="1224"/>
      <c r="F41" s="1258"/>
      <c r="G41" s="1262"/>
      <c r="H41" s="1263"/>
      <c r="I41" s="1379" t="str">
        <f t="shared" si="2"/>
        <v/>
      </c>
      <c r="BA41" s="1377" t="str">
        <f t="shared" si="3"/>
        <v/>
      </c>
      <c r="BB41" s="1377" t="str">
        <f t="shared" si="4"/>
        <v/>
      </c>
      <c r="BC41" s="1377" t="str">
        <f t="shared" si="5"/>
        <v/>
      </c>
      <c r="BD41" s="1378">
        <f t="shared" si="6"/>
        <v>0</v>
      </c>
      <c r="BE41" s="1378">
        <f t="shared" si="7"/>
        <v>0</v>
      </c>
      <c r="BF41" s="1378">
        <f t="shared" si="8"/>
        <v>0</v>
      </c>
    </row>
    <row r="42" spans="1:58" s="1178" customFormat="1" ht="15" x14ac:dyDescent="0.25">
      <c r="A42" s="1226" t="s">
        <v>57</v>
      </c>
      <c r="B42" s="1223">
        <f t="shared" si="1"/>
        <v>0</v>
      </c>
      <c r="C42" s="1224"/>
      <c r="D42" s="1225"/>
      <c r="E42" s="1224"/>
      <c r="F42" s="1258"/>
      <c r="G42" s="1262"/>
      <c r="H42" s="1263"/>
      <c r="I42" s="1379" t="str">
        <f t="shared" si="2"/>
        <v/>
      </c>
      <c r="BA42" s="1377" t="str">
        <f t="shared" si="3"/>
        <v/>
      </c>
      <c r="BB42" s="1377" t="str">
        <f t="shared" si="4"/>
        <v/>
      </c>
      <c r="BC42" s="1377" t="str">
        <f t="shared" si="5"/>
        <v/>
      </c>
      <c r="BD42" s="1378">
        <f t="shared" si="6"/>
        <v>0</v>
      </c>
      <c r="BE42" s="1378">
        <f t="shared" si="7"/>
        <v>0</v>
      </c>
      <c r="BF42" s="1378">
        <f t="shared" si="8"/>
        <v>0</v>
      </c>
    </row>
    <row r="43" spans="1:58" s="1178" customFormat="1" ht="15" x14ac:dyDescent="0.25">
      <c r="A43" s="1226" t="s">
        <v>58</v>
      </c>
      <c r="B43" s="1223">
        <f t="shared" si="1"/>
        <v>0</v>
      </c>
      <c r="C43" s="1224"/>
      <c r="D43" s="1225"/>
      <c r="E43" s="1224"/>
      <c r="F43" s="1258"/>
      <c r="G43" s="1262"/>
      <c r="H43" s="1263"/>
      <c r="I43" s="1379" t="str">
        <f t="shared" si="2"/>
        <v/>
      </c>
      <c r="BA43" s="1377" t="str">
        <f t="shared" si="3"/>
        <v/>
      </c>
      <c r="BB43" s="1377" t="str">
        <f t="shared" si="4"/>
        <v/>
      </c>
      <c r="BC43" s="1377" t="str">
        <f t="shared" si="5"/>
        <v/>
      </c>
      <c r="BD43" s="1378">
        <f t="shared" si="6"/>
        <v>0</v>
      </c>
      <c r="BE43" s="1378">
        <f t="shared" si="7"/>
        <v>0</v>
      </c>
      <c r="BF43" s="1378">
        <f t="shared" si="8"/>
        <v>0</v>
      </c>
    </row>
    <row r="44" spans="1:58" s="1178" customFormat="1" ht="15" x14ac:dyDescent="0.25">
      <c r="A44" s="1226" t="s">
        <v>59</v>
      </c>
      <c r="B44" s="1223">
        <f t="shared" si="1"/>
        <v>0</v>
      </c>
      <c r="C44" s="1224"/>
      <c r="D44" s="1225"/>
      <c r="E44" s="1224"/>
      <c r="F44" s="1258"/>
      <c r="G44" s="1262"/>
      <c r="H44" s="1263"/>
      <c r="I44" s="1379" t="str">
        <f t="shared" si="2"/>
        <v/>
      </c>
      <c r="BA44" s="1377" t="str">
        <f t="shared" si="3"/>
        <v/>
      </c>
      <c r="BB44" s="1377" t="str">
        <f t="shared" si="4"/>
        <v/>
      </c>
      <c r="BC44" s="1377" t="str">
        <f t="shared" si="5"/>
        <v/>
      </c>
      <c r="BD44" s="1378">
        <f t="shared" si="6"/>
        <v>0</v>
      </c>
      <c r="BE44" s="1378">
        <f t="shared" si="7"/>
        <v>0</v>
      </c>
      <c r="BF44" s="1378">
        <f t="shared" si="8"/>
        <v>0</v>
      </c>
    </row>
    <row r="45" spans="1:58" s="1178" customFormat="1" ht="15" x14ac:dyDescent="0.25">
      <c r="A45" s="1226" t="s">
        <v>60</v>
      </c>
      <c r="B45" s="1223">
        <f>SUM(C45:D45)</f>
        <v>0</v>
      </c>
      <c r="C45" s="1224"/>
      <c r="D45" s="1225"/>
      <c r="E45" s="1224"/>
      <c r="F45" s="1258"/>
      <c r="G45" s="1262"/>
      <c r="H45" s="1263"/>
      <c r="I45" s="1379" t="str">
        <f t="shared" si="2"/>
        <v/>
      </c>
      <c r="BA45" s="1377" t="str">
        <f t="shared" si="3"/>
        <v/>
      </c>
      <c r="BB45" s="1377" t="str">
        <f t="shared" si="4"/>
        <v/>
      </c>
      <c r="BC45" s="1377" t="str">
        <f t="shared" si="5"/>
        <v/>
      </c>
      <c r="BD45" s="1378">
        <f t="shared" si="6"/>
        <v>0</v>
      </c>
      <c r="BE45" s="1378">
        <f t="shared" si="7"/>
        <v>0</v>
      </c>
      <c r="BF45" s="1378">
        <f t="shared" si="8"/>
        <v>0</v>
      </c>
    </row>
    <row r="46" spans="1:58" s="1178" customFormat="1" ht="15" x14ac:dyDescent="0.25">
      <c r="A46" s="1226" t="s">
        <v>61</v>
      </c>
      <c r="B46" s="1223">
        <f>SUM(C46:D46)</f>
        <v>0</v>
      </c>
      <c r="C46" s="1224"/>
      <c r="D46" s="1225"/>
      <c r="E46" s="1224"/>
      <c r="F46" s="1258"/>
      <c r="G46" s="1262"/>
      <c r="H46" s="1263"/>
      <c r="I46" s="1379" t="str">
        <f t="shared" si="2"/>
        <v/>
      </c>
      <c r="BA46" s="1377" t="str">
        <f t="shared" si="3"/>
        <v/>
      </c>
      <c r="BB46" s="1377" t="str">
        <f t="shared" si="4"/>
        <v/>
      </c>
      <c r="BC46" s="1377" t="str">
        <f t="shared" si="5"/>
        <v/>
      </c>
      <c r="BD46" s="1378">
        <f t="shared" si="6"/>
        <v>0</v>
      </c>
      <c r="BE46" s="1378">
        <f t="shared" si="7"/>
        <v>0</v>
      </c>
      <c r="BF46" s="1378">
        <f t="shared" si="8"/>
        <v>0</v>
      </c>
    </row>
    <row r="47" spans="1:58" s="1178" customFormat="1" ht="21" x14ac:dyDescent="0.25">
      <c r="A47" s="1280" t="s">
        <v>62</v>
      </c>
      <c r="B47" s="1223">
        <f t="shared" si="1"/>
        <v>0</v>
      </c>
      <c r="C47" s="1228"/>
      <c r="D47" s="1225"/>
      <c r="E47" s="1224"/>
      <c r="F47" s="1258"/>
      <c r="G47" s="1281"/>
      <c r="H47" s="1263"/>
      <c r="I47" s="1379" t="str">
        <f t="shared" si="2"/>
        <v/>
      </c>
      <c r="BA47" s="1377" t="str">
        <f t="shared" si="3"/>
        <v/>
      </c>
      <c r="BB47" s="1377" t="str">
        <f t="shared" si="4"/>
        <v/>
      </c>
      <c r="BC47" s="1377" t="str">
        <f t="shared" si="5"/>
        <v/>
      </c>
      <c r="BD47" s="1378">
        <f t="shared" si="6"/>
        <v>0</v>
      </c>
      <c r="BE47" s="1378">
        <f t="shared" si="7"/>
        <v>0</v>
      </c>
      <c r="BF47" s="1378">
        <f t="shared" si="8"/>
        <v>0</v>
      </c>
    </row>
    <row r="48" spans="1:58" s="1178" customFormat="1" ht="21" x14ac:dyDescent="0.25">
      <c r="A48" s="1280" t="s">
        <v>63</v>
      </c>
      <c r="B48" s="1223">
        <f t="shared" si="1"/>
        <v>0</v>
      </c>
      <c r="C48" s="1228"/>
      <c r="D48" s="1225"/>
      <c r="E48" s="1224"/>
      <c r="F48" s="1258"/>
      <c r="G48" s="1281"/>
      <c r="H48" s="1263"/>
      <c r="I48" s="1379" t="str">
        <f t="shared" si="2"/>
        <v/>
      </c>
      <c r="BA48" s="1377" t="str">
        <f t="shared" si="3"/>
        <v/>
      </c>
      <c r="BB48" s="1377" t="str">
        <f t="shared" si="4"/>
        <v/>
      </c>
      <c r="BC48" s="1377" t="str">
        <f t="shared" si="5"/>
        <v/>
      </c>
      <c r="BD48" s="1378">
        <f t="shared" si="6"/>
        <v>0</v>
      </c>
      <c r="BE48" s="1378">
        <f t="shared" si="7"/>
        <v>0</v>
      </c>
      <c r="BF48" s="1378">
        <f t="shared" si="8"/>
        <v>0</v>
      </c>
    </row>
    <row r="49" spans="1:58" s="1178" customFormat="1" ht="15" x14ac:dyDescent="0.25">
      <c r="A49" s="1226" t="s">
        <v>64</v>
      </c>
      <c r="B49" s="1223">
        <f t="shared" si="1"/>
        <v>0</v>
      </c>
      <c r="C49" s="1224"/>
      <c r="D49" s="1225"/>
      <c r="E49" s="1224"/>
      <c r="F49" s="1258"/>
      <c r="G49" s="1262"/>
      <c r="H49" s="1263"/>
      <c r="I49" s="1379" t="str">
        <f t="shared" si="2"/>
        <v/>
      </c>
      <c r="BA49" s="1377" t="str">
        <f t="shared" si="3"/>
        <v/>
      </c>
      <c r="BB49" s="1377" t="str">
        <f t="shared" si="4"/>
        <v/>
      </c>
      <c r="BC49" s="1377" t="str">
        <f t="shared" si="5"/>
        <v/>
      </c>
      <c r="BD49" s="1378">
        <f t="shared" si="6"/>
        <v>0</v>
      </c>
      <c r="BE49" s="1378">
        <f t="shared" si="7"/>
        <v>0</v>
      </c>
      <c r="BF49" s="1378">
        <f t="shared" si="8"/>
        <v>0</v>
      </c>
    </row>
    <row r="50" spans="1:58" s="1178" customFormat="1" ht="15" x14ac:dyDescent="0.25">
      <c r="A50" s="1226" t="s">
        <v>65</v>
      </c>
      <c r="B50" s="1223">
        <f t="shared" si="1"/>
        <v>0</v>
      </c>
      <c r="C50" s="1224"/>
      <c r="D50" s="1225"/>
      <c r="E50" s="1224"/>
      <c r="F50" s="1258"/>
      <c r="G50" s="1262"/>
      <c r="H50" s="1263"/>
      <c r="I50" s="1379" t="str">
        <f t="shared" si="2"/>
        <v/>
      </c>
      <c r="BA50" s="1377" t="str">
        <f t="shared" si="3"/>
        <v/>
      </c>
      <c r="BB50" s="1377" t="str">
        <f t="shared" si="4"/>
        <v/>
      </c>
      <c r="BC50" s="1377" t="str">
        <f t="shared" si="5"/>
        <v/>
      </c>
      <c r="BD50" s="1378">
        <f t="shared" si="6"/>
        <v>0</v>
      </c>
      <c r="BE50" s="1378">
        <f t="shared" si="7"/>
        <v>0</v>
      </c>
      <c r="BF50" s="1378">
        <f t="shared" si="8"/>
        <v>0</v>
      </c>
    </row>
    <row r="51" spans="1:58" s="1178" customFormat="1" ht="15" x14ac:dyDescent="0.25">
      <c r="A51" s="1226" t="s">
        <v>66</v>
      </c>
      <c r="B51" s="1223">
        <f t="shared" si="1"/>
        <v>0</v>
      </c>
      <c r="C51" s="1228"/>
      <c r="D51" s="1225"/>
      <c r="E51" s="1224"/>
      <c r="F51" s="1258"/>
      <c r="G51" s="1281"/>
      <c r="H51" s="1263"/>
      <c r="I51" s="1379" t="str">
        <f t="shared" si="2"/>
        <v/>
      </c>
      <c r="BA51" s="1377" t="str">
        <f t="shared" si="3"/>
        <v/>
      </c>
      <c r="BB51" s="1377" t="str">
        <f t="shared" si="4"/>
        <v/>
      </c>
      <c r="BC51" s="1377" t="str">
        <f t="shared" si="5"/>
        <v/>
      </c>
      <c r="BD51" s="1378">
        <f t="shared" si="6"/>
        <v>0</v>
      </c>
      <c r="BE51" s="1378">
        <f t="shared" si="7"/>
        <v>0</v>
      </c>
      <c r="BF51" s="1378">
        <f t="shared" si="8"/>
        <v>0</v>
      </c>
    </row>
    <row r="52" spans="1:58" s="1178" customFormat="1" ht="15" x14ac:dyDescent="0.25">
      <c r="A52" s="1226" t="s">
        <v>67</v>
      </c>
      <c r="B52" s="1223">
        <f t="shared" si="1"/>
        <v>0</v>
      </c>
      <c r="C52" s="1224"/>
      <c r="D52" s="1225"/>
      <c r="E52" s="1224"/>
      <c r="F52" s="1258"/>
      <c r="G52" s="1262"/>
      <c r="H52" s="1263"/>
      <c r="I52" s="1379" t="str">
        <f t="shared" si="2"/>
        <v/>
      </c>
      <c r="BA52" s="1377" t="str">
        <f t="shared" si="3"/>
        <v/>
      </c>
      <c r="BB52" s="1377" t="str">
        <f t="shared" si="4"/>
        <v/>
      </c>
      <c r="BC52" s="1377" t="str">
        <f t="shared" si="5"/>
        <v/>
      </c>
      <c r="BD52" s="1378">
        <f t="shared" si="6"/>
        <v>0</v>
      </c>
      <c r="BE52" s="1378">
        <f t="shared" si="7"/>
        <v>0</v>
      </c>
      <c r="BF52" s="1378">
        <f t="shared" si="8"/>
        <v>0</v>
      </c>
    </row>
    <row r="53" spans="1:58" s="1178" customFormat="1" ht="15" x14ac:dyDescent="0.25">
      <c r="A53" s="1226" t="s">
        <v>68</v>
      </c>
      <c r="B53" s="1223">
        <f t="shared" si="1"/>
        <v>0</v>
      </c>
      <c r="C53" s="1228"/>
      <c r="D53" s="1225"/>
      <c r="E53" s="1224"/>
      <c r="F53" s="1258"/>
      <c r="G53" s="1281"/>
      <c r="H53" s="1263"/>
      <c r="I53" s="1379" t="str">
        <f t="shared" si="2"/>
        <v/>
      </c>
      <c r="BA53" s="1377" t="str">
        <f t="shared" si="3"/>
        <v/>
      </c>
      <c r="BB53" s="1377" t="str">
        <f t="shared" si="4"/>
        <v/>
      </c>
      <c r="BC53" s="1377" t="str">
        <f t="shared" si="5"/>
        <v/>
      </c>
      <c r="BD53" s="1378">
        <f t="shared" si="6"/>
        <v>0</v>
      </c>
      <c r="BE53" s="1378">
        <f t="shared" si="7"/>
        <v>0</v>
      </c>
      <c r="BF53" s="1378">
        <f t="shared" si="8"/>
        <v>0</v>
      </c>
    </row>
    <row r="54" spans="1:58" s="1178" customFormat="1" ht="15" x14ac:dyDescent="0.25">
      <c r="A54" s="1226" t="s">
        <v>69</v>
      </c>
      <c r="B54" s="1223">
        <f t="shared" si="1"/>
        <v>0</v>
      </c>
      <c r="C54" s="1224"/>
      <c r="D54" s="1225"/>
      <c r="E54" s="1224"/>
      <c r="F54" s="1258"/>
      <c r="G54" s="1262"/>
      <c r="H54" s="1263"/>
      <c r="I54" s="1379" t="str">
        <f t="shared" si="2"/>
        <v/>
      </c>
      <c r="BA54" s="1377" t="str">
        <f t="shared" si="3"/>
        <v/>
      </c>
      <c r="BB54" s="1377" t="str">
        <f t="shared" si="4"/>
        <v/>
      </c>
      <c r="BC54" s="1377" t="str">
        <f t="shared" si="5"/>
        <v/>
      </c>
      <c r="BD54" s="1378">
        <f t="shared" si="6"/>
        <v>0</v>
      </c>
      <c r="BE54" s="1378">
        <f t="shared" si="7"/>
        <v>0</v>
      </c>
      <c r="BF54" s="1378">
        <f t="shared" si="8"/>
        <v>0</v>
      </c>
    </row>
    <row r="55" spans="1:58" s="1178" customFormat="1" ht="15" x14ac:dyDescent="0.25">
      <c r="A55" s="1226" t="s">
        <v>70</v>
      </c>
      <c r="B55" s="1223">
        <f t="shared" si="1"/>
        <v>0</v>
      </c>
      <c r="C55" s="1224"/>
      <c r="D55" s="1225"/>
      <c r="E55" s="1224"/>
      <c r="F55" s="1258"/>
      <c r="G55" s="1262"/>
      <c r="H55" s="1263"/>
      <c r="I55" s="1379" t="str">
        <f t="shared" si="2"/>
        <v/>
      </c>
      <c r="BA55" s="1377" t="str">
        <f t="shared" si="3"/>
        <v/>
      </c>
      <c r="BB55" s="1377" t="str">
        <f t="shared" si="4"/>
        <v/>
      </c>
      <c r="BC55" s="1377" t="str">
        <f t="shared" si="5"/>
        <v/>
      </c>
      <c r="BD55" s="1378">
        <f t="shared" si="6"/>
        <v>0</v>
      </c>
      <c r="BE55" s="1378">
        <f t="shared" si="7"/>
        <v>0</v>
      </c>
      <c r="BF55" s="1378">
        <f t="shared" si="8"/>
        <v>0</v>
      </c>
    </row>
    <row r="56" spans="1:58" s="1178" customFormat="1" ht="15" x14ac:dyDescent="0.25">
      <c r="A56" s="1226" t="s">
        <v>71</v>
      </c>
      <c r="B56" s="1223">
        <f t="shared" si="1"/>
        <v>0</v>
      </c>
      <c r="C56" s="1224"/>
      <c r="D56" s="1225"/>
      <c r="E56" s="1224"/>
      <c r="F56" s="1258"/>
      <c r="G56" s="1262"/>
      <c r="H56" s="1263"/>
      <c r="I56" s="1379" t="str">
        <f t="shared" si="2"/>
        <v/>
      </c>
      <c r="BA56" s="1377" t="str">
        <f t="shared" si="3"/>
        <v/>
      </c>
      <c r="BB56" s="1377" t="str">
        <f t="shared" si="4"/>
        <v/>
      </c>
      <c r="BC56" s="1377" t="str">
        <f t="shared" si="5"/>
        <v/>
      </c>
      <c r="BD56" s="1378">
        <f t="shared" si="6"/>
        <v>0</v>
      </c>
      <c r="BE56" s="1378">
        <f t="shared" si="7"/>
        <v>0</v>
      </c>
      <c r="BF56" s="1378">
        <f t="shared" si="8"/>
        <v>0</v>
      </c>
    </row>
    <row r="57" spans="1:58" s="1178" customFormat="1" ht="15" x14ac:dyDescent="0.25">
      <c r="A57" s="1226" t="s">
        <v>72</v>
      </c>
      <c r="B57" s="1223">
        <f t="shared" si="1"/>
        <v>0</v>
      </c>
      <c r="C57" s="1224"/>
      <c r="D57" s="1225"/>
      <c r="E57" s="1261"/>
      <c r="F57" s="1258"/>
      <c r="G57" s="1262"/>
      <c r="H57" s="1263"/>
      <c r="I57" s="1379" t="str">
        <f t="shared" si="2"/>
        <v/>
      </c>
      <c r="BA57" s="1377" t="str">
        <f t="shared" si="3"/>
        <v/>
      </c>
      <c r="BB57" s="1377" t="str">
        <f t="shared" si="4"/>
        <v/>
      </c>
      <c r="BC57" s="1377" t="str">
        <f t="shared" si="5"/>
        <v/>
      </c>
      <c r="BD57" s="1378">
        <f t="shared" si="6"/>
        <v>0</v>
      </c>
      <c r="BE57" s="1378">
        <f t="shared" si="7"/>
        <v>0</v>
      </c>
      <c r="BF57" s="1378">
        <f t="shared" si="8"/>
        <v>0</v>
      </c>
    </row>
    <row r="58" spans="1:58" s="1178" customFormat="1" ht="22.5" x14ac:dyDescent="0.25">
      <c r="A58" s="1227" t="s">
        <v>73</v>
      </c>
      <c r="B58" s="1223">
        <f t="shared" si="1"/>
        <v>0</v>
      </c>
      <c r="C58" s="1224"/>
      <c r="D58" s="1225"/>
      <c r="E58" s="1224"/>
      <c r="F58" s="1258"/>
      <c r="G58" s="1262"/>
      <c r="H58" s="1263"/>
      <c r="I58" s="1379" t="str">
        <f t="shared" si="2"/>
        <v/>
      </c>
      <c r="BA58" s="1377" t="str">
        <f t="shared" si="3"/>
        <v/>
      </c>
      <c r="BB58" s="1377" t="str">
        <f t="shared" si="4"/>
        <v/>
      </c>
      <c r="BC58" s="1377" t="str">
        <f t="shared" si="5"/>
        <v/>
      </c>
      <c r="BD58" s="1378">
        <f t="shared" si="6"/>
        <v>0</v>
      </c>
      <c r="BE58" s="1378">
        <f t="shared" si="7"/>
        <v>0</v>
      </c>
      <c r="BF58" s="1378">
        <f t="shared" si="8"/>
        <v>0</v>
      </c>
    </row>
    <row r="59" spans="1:58" s="1178" customFormat="1" ht="15" x14ac:dyDescent="0.25">
      <c r="A59" s="1227" t="s">
        <v>74</v>
      </c>
      <c r="B59" s="1223">
        <f t="shared" si="1"/>
        <v>0</v>
      </c>
      <c r="C59" s="1224"/>
      <c r="D59" s="1225"/>
      <c r="E59" s="1261"/>
      <c r="F59" s="1258"/>
      <c r="G59" s="1262"/>
      <c r="H59" s="1263"/>
      <c r="I59" s="1379" t="str">
        <f t="shared" si="2"/>
        <v/>
      </c>
      <c r="BA59" s="1377" t="str">
        <f t="shared" si="3"/>
        <v/>
      </c>
      <c r="BB59" s="1377" t="str">
        <f t="shared" si="4"/>
        <v/>
      </c>
      <c r="BC59" s="1377" t="str">
        <f t="shared" si="5"/>
        <v/>
      </c>
      <c r="BD59" s="1378">
        <f t="shared" si="6"/>
        <v>0</v>
      </c>
      <c r="BE59" s="1378">
        <f t="shared" si="7"/>
        <v>0</v>
      </c>
      <c r="BF59" s="1378">
        <f t="shared" si="8"/>
        <v>0</v>
      </c>
    </row>
    <row r="60" spans="1:58" s="1178" customFormat="1" ht="15" x14ac:dyDescent="0.25">
      <c r="A60" s="1226" t="s">
        <v>75</v>
      </c>
      <c r="B60" s="1223">
        <f t="shared" si="1"/>
        <v>0</v>
      </c>
      <c r="C60" s="1224"/>
      <c r="D60" s="1225"/>
      <c r="E60" s="1224"/>
      <c r="F60" s="1258"/>
      <c r="G60" s="1262"/>
      <c r="H60" s="1263"/>
      <c r="I60" s="1379" t="str">
        <f t="shared" si="2"/>
        <v/>
      </c>
      <c r="BA60" s="1377" t="str">
        <f t="shared" si="3"/>
        <v/>
      </c>
      <c r="BB60" s="1377" t="str">
        <f t="shared" si="4"/>
        <v/>
      </c>
      <c r="BC60" s="1377" t="str">
        <f t="shared" si="5"/>
        <v/>
      </c>
      <c r="BD60" s="1378">
        <f t="shared" si="6"/>
        <v>0</v>
      </c>
      <c r="BE60" s="1378">
        <f t="shared" si="7"/>
        <v>0</v>
      </c>
      <c r="BF60" s="1378">
        <f t="shared" si="8"/>
        <v>0</v>
      </c>
    </row>
    <row r="61" spans="1:58" s="1178" customFormat="1" ht="15" x14ac:dyDescent="0.25">
      <c r="A61" s="1226" t="s">
        <v>76</v>
      </c>
      <c r="B61" s="1223">
        <f t="shared" si="1"/>
        <v>0</v>
      </c>
      <c r="C61" s="1224"/>
      <c r="D61" s="1225"/>
      <c r="E61" s="1224"/>
      <c r="F61" s="1258"/>
      <c r="G61" s="1262"/>
      <c r="H61" s="1263"/>
      <c r="I61" s="1379" t="str">
        <f t="shared" si="2"/>
        <v/>
      </c>
      <c r="BA61" s="1377" t="str">
        <f t="shared" si="3"/>
        <v/>
      </c>
      <c r="BB61" s="1377" t="str">
        <f t="shared" si="4"/>
        <v/>
      </c>
      <c r="BC61" s="1377" t="str">
        <f t="shared" si="5"/>
        <v/>
      </c>
      <c r="BD61" s="1378">
        <f t="shared" si="6"/>
        <v>0</v>
      </c>
      <c r="BE61" s="1378">
        <f t="shared" si="7"/>
        <v>0</v>
      </c>
      <c r="BF61" s="1378">
        <f t="shared" si="8"/>
        <v>0</v>
      </c>
    </row>
    <row r="62" spans="1:58" s="1178" customFormat="1" ht="15" x14ac:dyDescent="0.25">
      <c r="A62" s="1226" t="s">
        <v>77</v>
      </c>
      <c r="B62" s="1223">
        <f t="shared" si="1"/>
        <v>0</v>
      </c>
      <c r="C62" s="1224"/>
      <c r="D62" s="1225"/>
      <c r="E62" s="1224"/>
      <c r="F62" s="1258"/>
      <c r="G62" s="1262"/>
      <c r="H62" s="1263"/>
      <c r="I62" s="1379" t="str">
        <f t="shared" si="2"/>
        <v/>
      </c>
      <c r="BA62" s="1377" t="str">
        <f t="shared" si="3"/>
        <v/>
      </c>
      <c r="BB62" s="1377" t="str">
        <f t="shared" si="4"/>
        <v/>
      </c>
      <c r="BC62" s="1377" t="str">
        <f t="shared" si="5"/>
        <v/>
      </c>
      <c r="BD62" s="1378">
        <f t="shared" si="6"/>
        <v>0</v>
      </c>
      <c r="BE62" s="1378">
        <f t="shared" si="7"/>
        <v>0</v>
      </c>
      <c r="BF62" s="1378">
        <f t="shared" si="8"/>
        <v>0</v>
      </c>
    </row>
    <row r="63" spans="1:58" s="1178" customFormat="1" ht="15" x14ac:dyDescent="0.25">
      <c r="A63" s="1226" t="s">
        <v>78</v>
      </c>
      <c r="B63" s="1223">
        <f t="shared" si="1"/>
        <v>0</v>
      </c>
      <c r="C63" s="1224"/>
      <c r="D63" s="1225"/>
      <c r="E63" s="1224"/>
      <c r="F63" s="1258"/>
      <c r="G63" s="1262"/>
      <c r="H63" s="1263"/>
      <c r="I63" s="1379" t="str">
        <f t="shared" si="2"/>
        <v/>
      </c>
      <c r="BA63" s="1377" t="str">
        <f t="shared" si="3"/>
        <v/>
      </c>
      <c r="BB63" s="1377" t="str">
        <f t="shared" si="4"/>
        <v/>
      </c>
      <c r="BC63" s="1377" t="str">
        <f t="shared" si="5"/>
        <v/>
      </c>
      <c r="BD63" s="1378">
        <f t="shared" si="6"/>
        <v>0</v>
      </c>
      <c r="BE63" s="1378">
        <f t="shared" si="7"/>
        <v>0</v>
      </c>
      <c r="BF63" s="1378">
        <f t="shared" si="8"/>
        <v>0</v>
      </c>
    </row>
    <row r="64" spans="1:58" s="1178" customFormat="1" ht="15" x14ac:dyDescent="0.25">
      <c r="A64" s="1226" t="s">
        <v>79</v>
      </c>
      <c r="B64" s="1223">
        <f t="shared" si="1"/>
        <v>0</v>
      </c>
      <c r="C64" s="1224"/>
      <c r="D64" s="1225"/>
      <c r="E64" s="1224"/>
      <c r="F64" s="1258"/>
      <c r="G64" s="1262"/>
      <c r="H64" s="1263"/>
      <c r="I64" s="1379" t="str">
        <f t="shared" si="2"/>
        <v/>
      </c>
      <c r="BA64" s="1377" t="str">
        <f t="shared" si="3"/>
        <v/>
      </c>
      <c r="BB64" s="1377" t="str">
        <f t="shared" si="4"/>
        <v/>
      </c>
      <c r="BC64" s="1377" t="str">
        <f t="shared" si="5"/>
        <v/>
      </c>
      <c r="BD64" s="1378">
        <f t="shared" si="6"/>
        <v>0</v>
      </c>
      <c r="BE64" s="1378">
        <f t="shared" si="7"/>
        <v>0</v>
      </c>
      <c r="BF64" s="1378">
        <f t="shared" si="8"/>
        <v>0</v>
      </c>
    </row>
    <row r="65" spans="1:71" s="1178" customFormat="1" ht="15" x14ac:dyDescent="0.25">
      <c r="A65" s="1229" t="s">
        <v>80</v>
      </c>
      <c r="B65" s="1268">
        <f>SUM(C65:D65)</f>
        <v>0</v>
      </c>
      <c r="C65" s="1224"/>
      <c r="D65" s="1225"/>
      <c r="E65" s="1224"/>
      <c r="F65" s="1258"/>
      <c r="G65" s="1262"/>
      <c r="H65" s="1263"/>
      <c r="I65" s="1379" t="str">
        <f t="shared" si="2"/>
        <v/>
      </c>
      <c r="BA65" s="1377" t="str">
        <f t="shared" si="3"/>
        <v/>
      </c>
      <c r="BB65" s="1377" t="str">
        <f t="shared" si="4"/>
        <v/>
      </c>
      <c r="BC65" s="1377" t="str">
        <f t="shared" si="5"/>
        <v/>
      </c>
      <c r="BD65" s="1378">
        <f t="shared" si="6"/>
        <v>0</v>
      </c>
      <c r="BE65" s="1378">
        <f t="shared" si="7"/>
        <v>0</v>
      </c>
      <c r="BF65" s="1378">
        <f t="shared" si="8"/>
        <v>0</v>
      </c>
    </row>
    <row r="66" spans="1:71" s="1178" customFormat="1" ht="15" x14ac:dyDescent="0.25">
      <c r="A66" s="1226" t="s">
        <v>81</v>
      </c>
      <c r="B66" s="1223">
        <f>SUM(C66:D66)</f>
        <v>0</v>
      </c>
      <c r="C66" s="1266"/>
      <c r="D66" s="1231"/>
      <c r="E66" s="1271"/>
      <c r="F66" s="1267"/>
      <c r="G66" s="1264"/>
      <c r="H66" s="1265"/>
      <c r="I66" s="1379" t="str">
        <f t="shared" si="2"/>
        <v/>
      </c>
      <c r="BA66" s="1377" t="str">
        <f t="shared" si="3"/>
        <v/>
      </c>
      <c r="BB66" s="1377" t="str">
        <f t="shared" si="4"/>
        <v/>
      </c>
      <c r="BC66" s="1377" t="str">
        <f t="shared" si="5"/>
        <v/>
      </c>
      <c r="BD66" s="1378">
        <f t="shared" si="6"/>
        <v>0</v>
      </c>
      <c r="BE66" s="1378">
        <f t="shared" si="7"/>
        <v>0</v>
      </c>
      <c r="BF66" s="1378">
        <f t="shared" si="8"/>
        <v>0</v>
      </c>
    </row>
    <row r="67" spans="1:71" s="1178" customFormat="1" ht="15" x14ac:dyDescent="0.25">
      <c r="A67" s="1232" t="s">
        <v>82</v>
      </c>
      <c r="B67" s="1233">
        <f>SUM(C67:D67)</f>
        <v>1</v>
      </c>
      <c r="C67" s="1234">
        <f t="shared" ref="C67:H67" si="9">SUM(C26:C66)</f>
        <v>0</v>
      </c>
      <c r="D67" s="1235">
        <f t="shared" si="9"/>
        <v>1</v>
      </c>
      <c r="E67" s="1233">
        <f t="shared" si="9"/>
        <v>1</v>
      </c>
      <c r="F67" s="1272">
        <f t="shared" si="9"/>
        <v>0</v>
      </c>
      <c r="G67" s="1260">
        <f t="shared" si="9"/>
        <v>0</v>
      </c>
      <c r="H67" s="1235">
        <f t="shared" si="9"/>
        <v>0</v>
      </c>
    </row>
    <row r="68" spans="1:71" s="1178" customFormat="1" ht="13.5" customHeight="1" x14ac:dyDescent="0.25">
      <c r="A68" s="1279" t="s">
        <v>83</v>
      </c>
      <c r="B68" s="1278"/>
      <c r="C68" s="1368"/>
      <c r="D68" s="1278"/>
      <c r="E68" s="1278"/>
      <c r="F68" s="1278"/>
      <c r="G68" s="1278"/>
      <c r="H68" s="1278"/>
    </row>
    <row r="69" spans="1:71" s="1178" customFormat="1" ht="47.25" customHeight="1" x14ac:dyDescent="0.25">
      <c r="A69" s="1357" t="s">
        <v>84</v>
      </c>
      <c r="B69" s="1181"/>
      <c r="C69" s="1278"/>
      <c r="D69" s="1278"/>
      <c r="E69" s="1278"/>
      <c r="F69" s="1278"/>
      <c r="G69" s="1278"/>
      <c r="H69" s="1278"/>
    </row>
    <row r="70" spans="1:71" s="1178" customFormat="1" ht="64.5" customHeight="1" x14ac:dyDescent="0.25">
      <c r="A70" s="1332" t="s">
        <v>85</v>
      </c>
      <c r="B70" s="1349" t="s">
        <v>86</v>
      </c>
      <c r="C70" s="1278"/>
      <c r="D70" s="1278"/>
      <c r="E70" s="1278"/>
      <c r="F70" s="1278"/>
      <c r="G70" s="1278"/>
      <c r="H70" s="1278"/>
    </row>
    <row r="71" spans="1:71" s="1178" customFormat="1" ht="15" x14ac:dyDescent="0.25">
      <c r="A71" s="1350" t="s">
        <v>46</v>
      </c>
      <c r="B71" s="1348"/>
      <c r="C71" s="1278"/>
      <c r="D71" s="1278"/>
      <c r="E71" s="1278"/>
      <c r="F71" s="1278"/>
      <c r="G71" s="1278"/>
      <c r="H71" s="1278"/>
    </row>
    <row r="72" spans="1:71" s="1353" customFormat="1" ht="13.5" customHeight="1" x14ac:dyDescent="0.25">
      <c r="A72" s="1219" t="s">
        <v>87</v>
      </c>
      <c r="B72" s="1351"/>
      <c r="C72" s="1278"/>
      <c r="D72" s="1278"/>
      <c r="E72" s="1278"/>
      <c r="F72" s="1278"/>
      <c r="G72" s="1278"/>
      <c r="H72" s="1278"/>
    </row>
    <row r="73" spans="1:71" s="1179" customFormat="1" ht="48" customHeight="1" x14ac:dyDescent="0.2">
      <c r="A73" s="1357" t="s">
        <v>88</v>
      </c>
      <c r="B73" s="1236"/>
      <c r="C73" s="1236"/>
      <c r="D73" s="1236"/>
      <c r="E73" s="1236"/>
      <c r="F73" s="1236"/>
      <c r="G73" s="1236"/>
      <c r="H73" s="1236"/>
      <c r="I73" s="1236"/>
      <c r="J73" s="1236"/>
      <c r="K73" s="1218"/>
      <c r="L73" s="1218"/>
      <c r="M73" s="1218"/>
      <c r="N73" s="1352"/>
      <c r="O73" s="1352"/>
      <c r="P73" s="1237"/>
      <c r="Q73" s="1237"/>
      <c r="R73" s="1237"/>
      <c r="S73" s="1237"/>
      <c r="T73" s="1182"/>
      <c r="U73" s="1182"/>
      <c r="V73" s="1182"/>
      <c r="W73" s="1182"/>
      <c r="X73" s="1182"/>
      <c r="Y73" s="1182"/>
    </row>
    <row r="74" spans="1:71" s="1180" customFormat="1" ht="60.75" customHeight="1" x14ac:dyDescent="0.2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1238"/>
      <c r="N74" s="1238"/>
      <c r="O74" s="1182"/>
      <c r="P74" s="1182"/>
      <c r="Q74" s="1182"/>
      <c r="R74" s="1182"/>
      <c r="S74" s="1182"/>
      <c r="T74" s="1182"/>
      <c r="U74" s="1179"/>
      <c r="V74" s="1179"/>
      <c r="W74" s="1179"/>
      <c r="X74" s="1179"/>
      <c r="Y74" s="1179"/>
      <c r="Z74" s="1179"/>
      <c r="AA74" s="1179"/>
      <c r="AB74" s="1179"/>
      <c r="AC74" s="1179"/>
      <c r="AD74" s="1179"/>
      <c r="AE74" s="1179"/>
      <c r="AF74" s="1179"/>
      <c r="AG74" s="1179"/>
    </row>
    <row r="75" spans="1:71" s="1180" customFormat="1" ht="21" x14ac:dyDescent="0.15">
      <c r="A75" s="1451"/>
      <c r="B75" s="1467"/>
      <c r="C75" s="1239" t="s">
        <v>93</v>
      </c>
      <c r="D75" s="1240" t="s">
        <v>94</v>
      </c>
      <c r="E75" s="1240" t="s">
        <v>95</v>
      </c>
      <c r="F75" s="1240" t="s">
        <v>26</v>
      </c>
      <c r="G75" s="1240" t="s">
        <v>96</v>
      </c>
      <c r="H75" s="1221" t="s">
        <v>97</v>
      </c>
      <c r="I75" s="1269" t="s">
        <v>11</v>
      </c>
      <c r="J75" s="1270" t="s">
        <v>12</v>
      </c>
      <c r="K75" s="1239" t="s">
        <v>38</v>
      </c>
      <c r="L75" s="1220" t="s">
        <v>40</v>
      </c>
      <c r="M75" s="1238"/>
      <c r="N75" s="1238"/>
      <c r="O75" s="1182"/>
      <c r="P75" s="1182"/>
      <c r="Q75" s="1182"/>
      <c r="R75" s="1182"/>
      <c r="S75" s="1182"/>
      <c r="T75" s="1182"/>
      <c r="U75" s="1179"/>
      <c r="V75" s="1179"/>
      <c r="W75" s="1179"/>
      <c r="X75" s="1179"/>
      <c r="Y75" s="1179"/>
      <c r="Z75" s="1179"/>
      <c r="AA75" s="1179"/>
      <c r="AB75" s="1179"/>
      <c r="AC75" s="1179"/>
      <c r="AD75" s="1179"/>
      <c r="AE75" s="1179"/>
      <c r="AF75" s="1179"/>
      <c r="AG75" s="1179"/>
    </row>
    <row r="76" spans="1:71" s="1180" customFormat="1" ht="15.95" customHeight="1" x14ac:dyDescent="0.15">
      <c r="A76" s="1241" t="s">
        <v>98</v>
      </c>
      <c r="B76" s="1242">
        <f>SUM(C76:H76)</f>
        <v>0</v>
      </c>
      <c r="C76" s="1243"/>
      <c r="D76" s="1201"/>
      <c r="E76" s="1201"/>
      <c r="F76" s="1201"/>
      <c r="G76" s="1201"/>
      <c r="H76" s="1244"/>
      <c r="I76" s="1245"/>
      <c r="J76" s="1282"/>
      <c r="K76" s="1283"/>
      <c r="L76" s="1284"/>
      <c r="M76" s="1379" t="str">
        <f>$BA76&amp;""&amp;$BB76&amp;""&amp;$BC76&amp;""</f>
        <v/>
      </c>
      <c r="N76" s="1182"/>
      <c r="O76" s="1182"/>
      <c r="P76" s="1182"/>
      <c r="Q76" s="1182"/>
      <c r="R76" s="1182"/>
      <c r="Y76" s="1179"/>
      <c r="Z76" s="1179"/>
      <c r="AG76" s="1179"/>
      <c r="BA76" s="1377" t="str">
        <f>IF($B76&lt;&gt;SUM(C76:H76),"NO ALTERE LAS FORMULAS, la suma de las edades NO es igual al TOTAL.","")</f>
        <v/>
      </c>
      <c r="BB76" s="1377" t="str">
        <f>IF($B76&lt;&gt;$I76+$J76,"El número TOTAL de solicitudes resueltas NO ES IGUAL a la suma POR SEXO.","")</f>
        <v/>
      </c>
      <c r="BC76" s="1377" t="str">
        <f>IF(AND($B76&lt;&gt;0,SUM($K76:$L76)&lt;&gt;0),"Recuerde que * Registra Establecimiento que resuelve - ** Registra Establecimiento que solicita la Teleasistencia.","")</f>
        <v/>
      </c>
      <c r="BD76" s="1378">
        <f>IF($B76&lt;&gt;SUM(C76:H76),1,0)</f>
        <v>0</v>
      </c>
      <c r="BE76" s="1378">
        <f>IF($B76&lt;&gt;$I76+$J76,1,0)</f>
        <v>0</v>
      </c>
      <c r="BF76" s="1378">
        <f>IF(AND(B76&lt;&gt;0,SUM(K76:L76)&lt;&gt;0),1,0)</f>
        <v>0</v>
      </c>
      <c r="BL76" s="1205"/>
      <c r="BM76" s="1381"/>
      <c r="BN76" s="1381"/>
      <c r="BO76" s="1255"/>
      <c r="BP76" s="1205"/>
      <c r="BQ76" s="1205"/>
      <c r="BR76" s="1205"/>
      <c r="BS76" s="1205"/>
    </row>
    <row r="77" spans="1:71" s="1180" customFormat="1" ht="21.75" customHeight="1" x14ac:dyDescent="0.15">
      <c r="A77" s="1246" t="s">
        <v>99</v>
      </c>
      <c r="B77" s="1230">
        <f>SUM(C77:H77)</f>
        <v>0</v>
      </c>
      <c r="C77" s="1247"/>
      <c r="D77" s="1200"/>
      <c r="E77" s="1200"/>
      <c r="F77" s="1200"/>
      <c r="G77" s="1200"/>
      <c r="H77" s="1248"/>
      <c r="I77" s="1249"/>
      <c r="J77" s="1267"/>
      <c r="K77" s="1285"/>
      <c r="L77" s="1265"/>
      <c r="M77" s="1379" t="str">
        <f>$BA77&amp;""&amp;$BB77&amp;""&amp;$BC77&amp;""</f>
        <v/>
      </c>
      <c r="N77" s="1182"/>
      <c r="O77" s="1182"/>
      <c r="P77" s="1182"/>
      <c r="Q77" s="1182"/>
      <c r="R77" s="1182"/>
      <c r="S77" s="1186"/>
      <c r="T77" s="1250"/>
      <c r="U77" s="1250"/>
      <c r="V77" s="1251"/>
      <c r="W77" s="1186"/>
      <c r="X77" s="1186"/>
      <c r="Y77" s="1179"/>
      <c r="Z77" s="1179"/>
      <c r="AG77" s="1179"/>
      <c r="BA77" s="1377" t="str">
        <f>IF($B77&lt;&gt;SUM(C77:H77),"NO ALTERE LAS FORMULAS, la suma de las edades NO es igual al TOTAL.","")</f>
        <v/>
      </c>
      <c r="BB77" s="1377" t="str">
        <f>IF($B77&lt;&gt;$I77+$J77,"El número TOTAL de solicitudes resueltas NO ES IGUAL a la suma POR SEXO.","")</f>
        <v/>
      </c>
      <c r="BC77" s="1377" t="str">
        <f>IF(AND($B77&lt;&gt;0,SUM($K77:$L77)&lt;&gt;0),"Recuerde que * Registra Establecimiento que resuelve - ** Registra Establecimiento que solicita la Teleasistencia.","")</f>
        <v/>
      </c>
      <c r="BD77" s="1378">
        <f>IF($B77&lt;&gt;SUM(C77:H77),1,0)</f>
        <v>0</v>
      </c>
      <c r="BE77" s="1378">
        <f>IF($B77&lt;&gt;$I77+$J77,1,0)</f>
        <v>0</v>
      </c>
      <c r="BF77" s="1378">
        <f>IF(AND(B77&lt;&gt;0,SUM(K77:L77)&lt;&gt;0),1,0)</f>
        <v>0</v>
      </c>
      <c r="BL77" s="1205"/>
      <c r="BM77" s="1381"/>
      <c r="BN77" s="1381"/>
      <c r="BO77" s="1255"/>
      <c r="BP77" s="1205"/>
      <c r="BQ77" s="1205"/>
      <c r="BR77" s="1205"/>
      <c r="BS77" s="1205"/>
    </row>
    <row r="78" spans="1:71" s="1180" customFormat="1" ht="15.95" customHeight="1" x14ac:dyDescent="0.15">
      <c r="A78" s="1252" t="s">
        <v>100</v>
      </c>
      <c r="B78" s="1203">
        <f>SUM(C78:H78)</f>
        <v>0</v>
      </c>
      <c r="C78" s="1253"/>
      <c r="D78" s="1198"/>
      <c r="E78" s="1198"/>
      <c r="F78" s="1198"/>
      <c r="G78" s="1198"/>
      <c r="H78" s="1254"/>
      <c r="I78" s="1197"/>
      <c r="J78" s="1286"/>
      <c r="K78" s="1287"/>
      <c r="L78" s="1288"/>
      <c r="M78" s="1379" t="str">
        <f>$BA78&amp;""&amp;$BB78&amp;""&amp;$BC78&amp;""</f>
        <v/>
      </c>
      <c r="N78" s="1182"/>
      <c r="O78" s="1182"/>
      <c r="P78" s="1182"/>
      <c r="Q78" s="1182"/>
      <c r="R78" s="1182"/>
      <c r="S78" s="1186"/>
      <c r="T78" s="1250"/>
      <c r="U78" s="1250"/>
      <c r="V78" s="1251"/>
      <c r="W78" s="1186"/>
      <c r="X78" s="1186"/>
      <c r="Y78" s="1179"/>
      <c r="Z78" s="1179"/>
      <c r="AG78" s="1179"/>
      <c r="BA78" s="1377" t="str">
        <f>IF($B78&lt;&gt;SUM(C78:H78),"NO ALTERE LAS FORMULAS, la suma de las edades NO es igual al TOTAL.","")</f>
        <v/>
      </c>
      <c r="BB78" s="1377" t="str">
        <f>IF($B78&lt;&gt;$I78+$J78,"El número TOTAL de solicitudes resueltas NO ES IGUAL a la suma POR SEXO.","")</f>
        <v/>
      </c>
      <c r="BC78" s="1377" t="str">
        <f>IF(AND($B78&lt;&gt;0,SUM($K78:$L78)&lt;&gt;0),"Recuerde que * Registra Establecimiento que resuelve - ** Registra Establecimiento que solicita la Teleasistencia.","")</f>
        <v/>
      </c>
      <c r="BD78" s="1378">
        <f>IF($B78&lt;&gt;SUM(C78:H78),1,0)</f>
        <v>0</v>
      </c>
      <c r="BE78" s="1378">
        <f>IF($B78&lt;&gt;$I78+$J78,1,0)</f>
        <v>0</v>
      </c>
      <c r="BF78" s="1378">
        <f>IF(AND(B78&lt;&gt;0,SUM(K78:L78)&lt;&gt;0),1,0)</f>
        <v>0</v>
      </c>
      <c r="BL78" s="1205"/>
      <c r="BM78" s="1381"/>
      <c r="BN78" s="1381"/>
      <c r="BO78" s="1255"/>
      <c r="BP78" s="1205"/>
      <c r="BQ78" s="1205"/>
      <c r="BR78" s="1205"/>
      <c r="BS78" s="1205"/>
    </row>
    <row r="79" spans="1:71" s="1190" customFormat="1" ht="13.5" customHeight="1" x14ac:dyDescent="0.2">
      <c r="A79" s="1279" t="s">
        <v>101</v>
      </c>
      <c r="B79" s="1359"/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X79" s="1186"/>
      <c r="Y79" s="1186"/>
    </row>
    <row r="80" spans="1:71" s="1186" customFormat="1" ht="55.5" customHeight="1" x14ac:dyDescent="0.2">
      <c r="A80" s="1360" t="s">
        <v>102</v>
      </c>
      <c r="B80" s="1324"/>
      <c r="C80" s="1325"/>
      <c r="D80" s="1325"/>
      <c r="E80" s="1325"/>
      <c r="F80" s="1354"/>
      <c r="G80" s="1325"/>
      <c r="H80" s="1325"/>
      <c r="I80" s="1325"/>
      <c r="J80" s="1325"/>
      <c r="K80" s="1311"/>
      <c r="L80" s="1308"/>
      <c r="M80" s="1326"/>
      <c r="N80" s="1326"/>
      <c r="O80" s="1326"/>
      <c r="BA80" s="1205"/>
      <c r="BB80" s="1205"/>
      <c r="BC80" s="1205"/>
      <c r="BE80" s="1205"/>
      <c r="BF80" s="1205"/>
    </row>
    <row r="81" spans="1:69" s="1297" customFormat="1" ht="18" customHeight="1" x14ac:dyDescent="0.1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1186"/>
      <c r="H81" s="1186"/>
      <c r="I81" s="1186"/>
      <c r="J81" s="1186"/>
      <c r="K81" s="1186"/>
      <c r="L81" s="1186"/>
      <c r="M81" s="1186"/>
      <c r="N81" s="1186"/>
      <c r="O81" s="1186"/>
      <c r="P81" s="1186"/>
      <c r="Q81" s="1186"/>
      <c r="R81" s="1186"/>
      <c r="S81" s="1186"/>
      <c r="T81" s="1186"/>
      <c r="U81" s="1186"/>
      <c r="V81" s="1186"/>
      <c r="W81" s="1186"/>
      <c r="X81" s="1186"/>
      <c r="Y81" s="1186"/>
      <c r="Z81" s="1186"/>
      <c r="AA81" s="1186"/>
      <c r="AG81" s="1186"/>
      <c r="AH81" s="1186"/>
      <c r="AI81" s="1186"/>
      <c r="AJ81" s="1186"/>
      <c r="AK81" s="1186"/>
      <c r="AL81" s="1186"/>
      <c r="AM81" s="1186"/>
      <c r="AN81" s="1186"/>
      <c r="AO81" s="1186"/>
      <c r="AP81" s="1186"/>
      <c r="AQ81" s="1186"/>
      <c r="AR81" s="1186"/>
      <c r="AS81" s="1186"/>
      <c r="AT81" s="1205"/>
      <c r="AU81" s="1205"/>
      <c r="AV81" s="1205"/>
      <c r="AW81" s="1205"/>
      <c r="AX81" s="1205"/>
      <c r="AY81" s="1205"/>
      <c r="AZ81" s="1205"/>
      <c r="BA81" s="1205"/>
      <c r="BB81" s="1186"/>
      <c r="BC81" s="1186"/>
      <c r="BD81" s="1186"/>
      <c r="BE81" s="1186"/>
      <c r="BF81" s="1186"/>
      <c r="BG81" s="1186"/>
      <c r="BH81" s="1205"/>
      <c r="BI81" s="1205"/>
      <c r="BJ81" s="1205"/>
      <c r="BK81" s="1205"/>
      <c r="BL81" s="1205"/>
      <c r="BM81" s="1205"/>
      <c r="BN81" s="1205"/>
      <c r="BO81" s="1205"/>
      <c r="BP81" s="1205"/>
    </row>
    <row r="82" spans="1:69" s="1297" customFormat="1" ht="18" customHeight="1" x14ac:dyDescent="0.15">
      <c r="A82" s="1424"/>
      <c r="B82" s="1425"/>
      <c r="C82" s="1441"/>
      <c r="D82" s="1421"/>
      <c r="E82" s="1421"/>
      <c r="F82" s="1421"/>
      <c r="G82" s="129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1186"/>
      <c r="U82" s="1186"/>
      <c r="V82" s="1186"/>
      <c r="W82" s="1186"/>
      <c r="X82" s="1186"/>
      <c r="Y82" s="1186"/>
      <c r="Z82" s="1186"/>
      <c r="AA82" s="1186"/>
      <c r="AG82" s="1186"/>
      <c r="AH82" s="1186"/>
      <c r="AI82" s="1186"/>
      <c r="AJ82" s="1186"/>
      <c r="AK82" s="1186"/>
      <c r="AL82" s="1186"/>
      <c r="AM82" s="1186"/>
      <c r="AN82" s="1186"/>
      <c r="AO82" s="1186"/>
      <c r="AP82" s="1186"/>
      <c r="AQ82" s="1186"/>
      <c r="AR82" s="1186"/>
      <c r="AS82" s="1186"/>
      <c r="AT82" s="1205"/>
      <c r="AU82" s="1205"/>
      <c r="AV82" s="1205"/>
      <c r="AW82" s="1205"/>
      <c r="AX82" s="1205"/>
      <c r="AY82" s="1205"/>
      <c r="AZ82" s="1205"/>
      <c r="BA82" s="1205"/>
      <c r="BB82" s="1186"/>
      <c r="BC82" s="1186"/>
      <c r="BD82" s="1186"/>
      <c r="BE82" s="1186"/>
      <c r="BF82" s="1186"/>
      <c r="BG82" s="1186"/>
      <c r="BH82" s="1205"/>
      <c r="BI82" s="1205"/>
      <c r="BJ82" s="1205"/>
      <c r="BK82" s="1205"/>
      <c r="BL82" s="1205"/>
      <c r="BM82" s="1205"/>
      <c r="BN82" s="1205"/>
      <c r="BO82" s="1205"/>
      <c r="BP82" s="1205"/>
    </row>
    <row r="83" spans="1:69" s="1297" customFormat="1" ht="12.95" customHeight="1" x14ac:dyDescent="0.15">
      <c r="A83" s="1448" t="s">
        <v>107</v>
      </c>
      <c r="B83" s="1449"/>
      <c r="C83" s="1268">
        <f>SUM(D83:F83)</f>
        <v>0</v>
      </c>
      <c r="D83" s="1245"/>
      <c r="E83" s="1376"/>
      <c r="F83" s="1376"/>
      <c r="G83" s="1380" t="str">
        <f t="shared" ref="G83:G88" si="10">$BA83&amp;""</f>
        <v/>
      </c>
      <c r="H83" s="1186"/>
      <c r="I83" s="1328"/>
      <c r="J83" s="1186"/>
      <c r="K83" s="1186"/>
      <c r="L83" s="1186"/>
      <c r="M83" s="1186"/>
      <c r="N83" s="1186"/>
      <c r="O83" s="1186" t="s">
        <v>15</v>
      </c>
      <c r="P83" s="1186"/>
      <c r="Q83" s="1186"/>
      <c r="R83" s="1186"/>
      <c r="S83" s="1186"/>
      <c r="T83" s="1186"/>
      <c r="U83" s="1186"/>
      <c r="V83" s="1186"/>
      <c r="W83" s="1186"/>
      <c r="X83" s="1186"/>
      <c r="Y83" s="1186"/>
      <c r="Z83" s="1186"/>
      <c r="AA83" s="1186"/>
      <c r="AG83" s="1186"/>
      <c r="AH83" s="1186"/>
      <c r="AI83" s="1186"/>
      <c r="AJ83" s="1186"/>
      <c r="AK83" s="1186"/>
      <c r="AL83" s="1186"/>
      <c r="AM83" s="1186"/>
      <c r="AN83" s="1186"/>
      <c r="AO83" s="1186"/>
      <c r="AP83" s="1186"/>
      <c r="AQ83" s="1186"/>
      <c r="AR83" s="1186"/>
      <c r="AS83" s="1186"/>
      <c r="AT83" s="1205"/>
      <c r="AU83" s="1205"/>
      <c r="AV83" s="1205"/>
      <c r="AW83" s="1205"/>
      <c r="AX83" s="1205"/>
      <c r="AY83" s="1205"/>
      <c r="AZ83" s="1205"/>
      <c r="BA83" s="1377" t="str">
        <f t="shared" ref="BA83:BA88" si="11">IF($C83&lt;&gt;SUM(D83:F83),"NO ALTERE LAS FORMULAS, la suma de las edades NO es igual al TOTAL.","")</f>
        <v/>
      </c>
      <c r="BB83" s="1205"/>
      <c r="BC83" s="1205"/>
      <c r="BD83" s="1378">
        <f t="shared" ref="BD83:BD88" si="12">IF($C83&lt;&gt;SUM(D83:F83),1,0)</f>
        <v>0</v>
      </c>
      <c r="BE83" s="1186"/>
      <c r="BF83" s="1205"/>
      <c r="BG83" s="1186"/>
      <c r="BH83" s="1205"/>
      <c r="BI83" s="1205"/>
      <c r="BJ83" s="1205"/>
      <c r="BK83" s="1205"/>
      <c r="BL83" s="1205"/>
      <c r="BM83" s="1205"/>
      <c r="BN83" s="1205"/>
      <c r="BO83" s="1205"/>
      <c r="BP83" s="1205"/>
    </row>
    <row r="84" spans="1:69" s="1297" customFormat="1" ht="12.95" customHeight="1" x14ac:dyDescent="0.15">
      <c r="A84" s="1435" t="s">
        <v>108</v>
      </c>
      <c r="B84" s="1436"/>
      <c r="C84" s="1329">
        <f t="shared" ref="C84:C89" si="13">SUM(D84:F84)</f>
        <v>0</v>
      </c>
      <c r="D84" s="1257"/>
      <c r="E84" s="1257"/>
      <c r="F84" s="1257"/>
      <c r="G84" s="1380" t="str">
        <f t="shared" si="10"/>
        <v/>
      </c>
      <c r="H84" s="1186"/>
      <c r="I84" s="1328"/>
      <c r="J84" s="1186"/>
      <c r="K84" s="1186"/>
      <c r="L84" s="1186"/>
      <c r="M84" s="1186"/>
      <c r="N84" s="1186"/>
      <c r="O84" s="1186" t="s">
        <v>15</v>
      </c>
      <c r="P84" s="1186"/>
      <c r="Q84" s="1186"/>
      <c r="R84" s="1186"/>
      <c r="S84" s="1186"/>
      <c r="T84" s="1186"/>
      <c r="U84" s="1186"/>
      <c r="V84" s="1186"/>
      <c r="W84" s="1186"/>
      <c r="X84" s="1186"/>
      <c r="Y84" s="1186"/>
      <c r="Z84" s="1186"/>
      <c r="AA84" s="1186"/>
      <c r="AG84" s="1186"/>
      <c r="AH84" s="1186"/>
      <c r="AI84" s="1186"/>
      <c r="AJ84" s="1186"/>
      <c r="AK84" s="1186"/>
      <c r="AL84" s="1186"/>
      <c r="AM84" s="1186"/>
      <c r="AN84" s="1186"/>
      <c r="AO84" s="1186"/>
      <c r="AP84" s="1186"/>
      <c r="AQ84" s="1186"/>
      <c r="AR84" s="1186"/>
      <c r="AS84" s="1186"/>
      <c r="AT84" s="1205"/>
      <c r="AU84" s="1205"/>
      <c r="AV84" s="1205"/>
      <c r="AW84" s="1205"/>
      <c r="AX84" s="1205"/>
      <c r="AY84" s="1205"/>
      <c r="AZ84" s="1205"/>
      <c r="BA84" s="1377" t="str">
        <f t="shared" si="11"/>
        <v/>
      </c>
      <c r="BB84" s="1205"/>
      <c r="BC84" s="1205"/>
      <c r="BD84" s="1378">
        <f t="shared" si="12"/>
        <v>0</v>
      </c>
      <c r="BE84" s="1186"/>
      <c r="BF84" s="1205"/>
      <c r="BG84" s="1186"/>
      <c r="BH84" s="1205"/>
      <c r="BI84" s="1205"/>
      <c r="BJ84" s="1205"/>
      <c r="BK84" s="1205"/>
      <c r="BL84" s="1205"/>
      <c r="BM84" s="1205"/>
      <c r="BN84" s="1205"/>
      <c r="BO84" s="1205"/>
      <c r="BP84" s="1205"/>
    </row>
    <row r="85" spans="1:69" s="1297" customFormat="1" ht="12.95" customHeight="1" x14ac:dyDescent="0.15">
      <c r="A85" s="1435" t="s">
        <v>109</v>
      </c>
      <c r="B85" s="1436"/>
      <c r="C85" s="1329">
        <f t="shared" si="13"/>
        <v>0</v>
      </c>
      <c r="D85" s="1257"/>
      <c r="E85" s="1257"/>
      <c r="F85" s="1257"/>
      <c r="G85" s="1380" t="str">
        <f t="shared" si="10"/>
        <v/>
      </c>
      <c r="H85" s="1186"/>
      <c r="I85" s="1328"/>
      <c r="J85" s="1186"/>
      <c r="K85" s="1186"/>
      <c r="L85" s="1186"/>
      <c r="M85" s="1186"/>
      <c r="N85" s="1186"/>
      <c r="O85" s="1186" t="s">
        <v>15</v>
      </c>
      <c r="P85" s="1186"/>
      <c r="Q85" s="1186"/>
      <c r="R85" s="1186"/>
      <c r="S85" s="1186"/>
      <c r="T85" s="1186"/>
      <c r="U85" s="1186"/>
      <c r="V85" s="1186"/>
      <c r="W85" s="1186"/>
      <c r="X85" s="1186"/>
      <c r="Y85" s="1186"/>
      <c r="Z85" s="1186"/>
      <c r="AA85" s="1186"/>
      <c r="AG85" s="1186"/>
      <c r="AH85" s="1186"/>
      <c r="AI85" s="1186"/>
      <c r="AJ85" s="1186"/>
      <c r="AK85" s="1186"/>
      <c r="AL85" s="1186"/>
      <c r="AM85" s="1186"/>
      <c r="AN85" s="1186"/>
      <c r="AO85" s="1186"/>
      <c r="AP85" s="1186"/>
      <c r="AQ85" s="1186"/>
      <c r="AR85" s="1186"/>
      <c r="AS85" s="1186"/>
      <c r="AT85" s="1205"/>
      <c r="AU85" s="1205"/>
      <c r="AV85" s="1205"/>
      <c r="AW85" s="1205"/>
      <c r="AX85" s="1205"/>
      <c r="AY85" s="1205"/>
      <c r="AZ85" s="1205"/>
      <c r="BA85" s="1377" t="str">
        <f t="shared" si="11"/>
        <v/>
      </c>
      <c r="BB85" s="1205"/>
      <c r="BC85" s="1205"/>
      <c r="BD85" s="1378">
        <f t="shared" si="12"/>
        <v>0</v>
      </c>
      <c r="BE85" s="1186"/>
      <c r="BF85" s="1205"/>
      <c r="BG85" s="1186"/>
      <c r="BH85" s="1205"/>
      <c r="BI85" s="1205"/>
      <c r="BJ85" s="1205"/>
      <c r="BK85" s="1205"/>
      <c r="BL85" s="1205"/>
      <c r="BM85" s="1205"/>
      <c r="BN85" s="1205"/>
      <c r="BO85" s="1205"/>
      <c r="BP85" s="1205"/>
    </row>
    <row r="86" spans="1:69" s="1297" customFormat="1" ht="12.95" customHeight="1" x14ac:dyDescent="0.15">
      <c r="A86" s="1435" t="s">
        <v>110</v>
      </c>
      <c r="B86" s="1436"/>
      <c r="C86" s="1329">
        <f t="shared" si="13"/>
        <v>0</v>
      </c>
      <c r="D86" s="1257"/>
      <c r="E86" s="1257"/>
      <c r="F86" s="1257"/>
      <c r="G86" s="1380" t="str">
        <f t="shared" si="10"/>
        <v/>
      </c>
      <c r="H86" s="1186"/>
      <c r="I86" s="1328"/>
      <c r="J86" s="1186"/>
      <c r="K86" s="1186"/>
      <c r="L86" s="1186"/>
      <c r="M86" s="1186"/>
      <c r="N86" s="1186"/>
      <c r="O86" s="1186" t="s">
        <v>15</v>
      </c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205"/>
      <c r="AU86" s="1205"/>
      <c r="AV86" s="1205"/>
      <c r="AW86" s="1205"/>
      <c r="AX86" s="1205"/>
      <c r="AY86" s="1205"/>
      <c r="AZ86" s="1205"/>
      <c r="BA86" s="1377" t="str">
        <f t="shared" si="11"/>
        <v/>
      </c>
      <c r="BB86" s="1205"/>
      <c r="BC86" s="1205"/>
      <c r="BD86" s="1378">
        <f t="shared" si="12"/>
        <v>0</v>
      </c>
      <c r="BE86" s="1186"/>
      <c r="BF86" s="1205"/>
      <c r="BG86" s="1186"/>
      <c r="BH86" s="1205"/>
      <c r="BI86" s="1205"/>
      <c r="BJ86" s="1205"/>
      <c r="BK86" s="1205"/>
      <c r="BL86" s="1205"/>
      <c r="BM86" s="1205"/>
      <c r="BN86" s="1205"/>
      <c r="BO86" s="1205"/>
      <c r="BP86" s="1205"/>
    </row>
    <row r="87" spans="1:69" s="1297" customFormat="1" ht="12.95" customHeight="1" x14ac:dyDescent="0.15">
      <c r="A87" s="1435" t="s">
        <v>111</v>
      </c>
      <c r="B87" s="1436">
        <v>0</v>
      </c>
      <c r="C87" s="1329">
        <f t="shared" si="13"/>
        <v>0</v>
      </c>
      <c r="D87" s="1257"/>
      <c r="E87" s="1257"/>
      <c r="F87" s="1257"/>
      <c r="G87" s="1380" t="str">
        <f t="shared" si="10"/>
        <v/>
      </c>
      <c r="H87" s="1186"/>
      <c r="I87" s="1328"/>
      <c r="J87" s="1186"/>
      <c r="K87" s="1186"/>
      <c r="L87" s="1186"/>
      <c r="M87" s="1186"/>
      <c r="N87" s="1186"/>
      <c r="O87" s="1186"/>
      <c r="P87" s="1186"/>
      <c r="Q87" s="1186"/>
      <c r="R87" s="1186"/>
      <c r="S87" s="1186"/>
      <c r="T87" s="1186"/>
      <c r="U87" s="1186"/>
      <c r="V87" s="1186"/>
      <c r="W87" s="1186"/>
      <c r="X87" s="1186"/>
      <c r="Y87" s="1186"/>
      <c r="Z87" s="1186"/>
      <c r="AA87" s="1186"/>
      <c r="AG87" s="1186"/>
      <c r="AH87" s="1186"/>
      <c r="AI87" s="1186"/>
      <c r="AJ87" s="1186"/>
      <c r="AK87" s="1186"/>
      <c r="AL87" s="1186"/>
      <c r="AM87" s="1186"/>
      <c r="AN87" s="1186"/>
      <c r="AO87" s="1186"/>
      <c r="AP87" s="1186"/>
      <c r="AQ87" s="1186"/>
      <c r="AR87" s="1186"/>
      <c r="AS87" s="1186"/>
      <c r="AT87" s="1205"/>
      <c r="AU87" s="1205"/>
      <c r="AV87" s="1205"/>
      <c r="AW87" s="1205"/>
      <c r="AX87" s="1205"/>
      <c r="AY87" s="1205"/>
      <c r="AZ87" s="1205"/>
      <c r="BA87" s="1377" t="str">
        <f t="shared" si="11"/>
        <v/>
      </c>
      <c r="BB87" s="1205"/>
      <c r="BC87" s="1205"/>
      <c r="BD87" s="1378">
        <f t="shared" si="12"/>
        <v>0</v>
      </c>
      <c r="BE87" s="1186"/>
      <c r="BF87" s="1205"/>
      <c r="BG87" s="1186"/>
      <c r="BH87" s="1205"/>
      <c r="BI87" s="1205"/>
      <c r="BJ87" s="1205"/>
      <c r="BK87" s="1205"/>
      <c r="BL87" s="1205"/>
      <c r="BM87" s="1205"/>
      <c r="BN87" s="1205"/>
      <c r="BO87" s="1205"/>
      <c r="BP87" s="1205"/>
    </row>
    <row r="88" spans="1:69" s="1297" customFormat="1" ht="12.95" customHeight="1" x14ac:dyDescent="0.15">
      <c r="A88" s="1454" t="s">
        <v>112</v>
      </c>
      <c r="B88" s="1455"/>
      <c r="C88" s="1329">
        <f t="shared" si="13"/>
        <v>0</v>
      </c>
      <c r="D88" s="1259"/>
      <c r="E88" s="1259"/>
      <c r="F88" s="1199"/>
      <c r="G88" s="1380" t="str">
        <f t="shared" si="10"/>
        <v/>
      </c>
      <c r="H88" s="1330"/>
      <c r="I88" s="1330"/>
      <c r="J88" s="1330"/>
      <c r="K88" s="1330"/>
      <c r="L88" s="1330"/>
      <c r="M88" s="1330"/>
      <c r="N88" s="1330"/>
      <c r="O88" s="1330"/>
      <c r="P88" s="1330"/>
      <c r="Q88" s="1331"/>
      <c r="R88" s="1186"/>
      <c r="S88" s="1186"/>
      <c r="T88" s="1186"/>
      <c r="U88" s="1186"/>
      <c r="V88" s="1186"/>
      <c r="W88" s="1186"/>
      <c r="X88" s="1186"/>
      <c r="Y88" s="1186"/>
      <c r="Z88" s="1186"/>
      <c r="AA88" s="1186"/>
      <c r="AG88" s="1186"/>
      <c r="AH88" s="1186"/>
      <c r="AI88" s="1186"/>
      <c r="AJ88" s="1186"/>
      <c r="AK88" s="1186"/>
      <c r="AL88" s="1186"/>
      <c r="AM88" s="1186"/>
      <c r="AN88" s="1186"/>
      <c r="AO88" s="1186"/>
      <c r="AP88" s="1186"/>
      <c r="AQ88" s="1186"/>
      <c r="AR88" s="1186"/>
      <c r="AS88" s="1186"/>
      <c r="AT88" s="1205"/>
      <c r="AU88" s="1205"/>
      <c r="AV88" s="1205"/>
      <c r="AW88" s="1205"/>
      <c r="AX88" s="1205"/>
      <c r="AY88" s="1205"/>
      <c r="AZ88" s="1205"/>
      <c r="BA88" s="1377" t="str">
        <f t="shared" si="11"/>
        <v/>
      </c>
      <c r="BB88" s="1205"/>
      <c r="BC88" s="1205"/>
      <c r="BD88" s="1378">
        <f t="shared" si="12"/>
        <v>0</v>
      </c>
      <c r="BE88" s="1186"/>
      <c r="BF88" s="1205"/>
      <c r="BG88" s="1186"/>
      <c r="BH88" s="1205"/>
      <c r="BI88" s="1205"/>
      <c r="BJ88" s="1205"/>
      <c r="BK88" s="1205"/>
      <c r="BL88" s="1205"/>
      <c r="BM88" s="1205"/>
      <c r="BN88" s="1205"/>
      <c r="BO88" s="1205"/>
      <c r="BP88" s="1205"/>
      <c r="BQ88" s="1205"/>
    </row>
    <row r="89" spans="1:69" s="1297" customFormat="1" ht="12.95" customHeight="1" x14ac:dyDescent="0.15">
      <c r="A89" s="1406" t="s">
        <v>82</v>
      </c>
      <c r="B89" s="1407"/>
      <c r="C89" s="1233">
        <f t="shared" si="13"/>
        <v>0</v>
      </c>
      <c r="D89" s="1233">
        <f>SUM(D83:D88)</f>
        <v>0</v>
      </c>
      <c r="E89" s="1233">
        <f>SUM(E83:E88)</f>
        <v>0</v>
      </c>
      <c r="F89" s="1233">
        <f>SUM(F83:F88)</f>
        <v>0</v>
      </c>
      <c r="G89" s="1327"/>
      <c r="H89" s="1330"/>
      <c r="I89" s="1330"/>
      <c r="J89" s="1330"/>
      <c r="K89" s="1330"/>
      <c r="L89" s="1330"/>
      <c r="M89" s="1330"/>
      <c r="N89" s="1330"/>
      <c r="O89" s="1330"/>
      <c r="P89" s="1330"/>
      <c r="Q89" s="1331"/>
      <c r="R89" s="1186"/>
      <c r="S89" s="1186"/>
      <c r="T89" s="1186"/>
      <c r="U89" s="1186"/>
      <c r="V89" s="1186"/>
      <c r="W89" s="1186"/>
      <c r="X89" s="1186"/>
      <c r="Y89" s="1186"/>
      <c r="Z89" s="1186"/>
      <c r="AA89" s="1186"/>
      <c r="AG89" s="1186"/>
      <c r="AH89" s="1186"/>
      <c r="AI89" s="1186"/>
      <c r="AJ89" s="1186"/>
      <c r="AK89" s="1186"/>
      <c r="AL89" s="1186"/>
      <c r="AM89" s="1186"/>
      <c r="AN89" s="1186"/>
      <c r="AO89" s="1186"/>
      <c r="AP89" s="1186"/>
      <c r="AQ89" s="1186"/>
      <c r="AR89" s="1186"/>
      <c r="AS89" s="1186"/>
      <c r="AT89" s="1205"/>
      <c r="AU89" s="1205"/>
      <c r="AV89" s="1205"/>
      <c r="AW89" s="1205"/>
      <c r="AX89" s="1205"/>
      <c r="AY89" s="1205"/>
      <c r="AZ89" s="1205"/>
      <c r="BA89" s="1205"/>
      <c r="BB89" s="1205"/>
      <c r="BC89" s="1205"/>
      <c r="BD89" s="1186"/>
      <c r="BE89" s="1186"/>
      <c r="BF89" s="1205"/>
      <c r="BG89" s="1186"/>
      <c r="BH89" s="1205"/>
      <c r="BI89" s="1205"/>
      <c r="BJ89" s="1205"/>
      <c r="BK89" s="1205"/>
      <c r="BL89" s="1205"/>
      <c r="BM89" s="1205"/>
      <c r="BN89" s="1205"/>
      <c r="BO89" s="1205"/>
      <c r="BP89" s="1205"/>
      <c r="BQ89" s="1205"/>
    </row>
    <row r="90" spans="1:69" s="1297" customFormat="1" ht="13.5" customHeight="1" x14ac:dyDescent="0.15">
      <c r="A90" s="1371" t="s">
        <v>113</v>
      </c>
      <c r="B90" s="1369"/>
      <c r="C90" s="1278"/>
      <c r="D90" s="1278"/>
      <c r="E90" s="1278"/>
      <c r="F90" s="1278"/>
      <c r="G90" s="1370"/>
      <c r="H90" s="1330"/>
      <c r="I90" s="1330"/>
      <c r="J90" s="1330"/>
      <c r="K90" s="1330"/>
      <c r="L90" s="1330"/>
      <c r="M90" s="1330"/>
      <c r="N90" s="1330"/>
      <c r="O90" s="1330"/>
      <c r="P90" s="1330"/>
      <c r="Q90" s="1331"/>
      <c r="R90" s="1186"/>
      <c r="S90" s="1186"/>
      <c r="T90" s="1186"/>
      <c r="U90" s="1186"/>
      <c r="V90" s="1186"/>
      <c r="W90" s="1186"/>
      <c r="X90" s="1186"/>
      <c r="Y90" s="1186"/>
      <c r="Z90" s="1186"/>
      <c r="AA90" s="1186"/>
      <c r="AG90" s="1186"/>
      <c r="AH90" s="1186"/>
      <c r="AI90" s="1186"/>
      <c r="AJ90" s="1186"/>
      <c r="AK90" s="1186"/>
      <c r="AL90" s="1186"/>
      <c r="AM90" s="1186"/>
      <c r="AN90" s="1186"/>
      <c r="AO90" s="1186"/>
      <c r="AP90" s="1186"/>
      <c r="AQ90" s="1186"/>
      <c r="AR90" s="1186"/>
      <c r="AS90" s="1186"/>
      <c r="AT90" s="1205"/>
      <c r="AU90" s="1205"/>
      <c r="AV90" s="1205"/>
      <c r="AW90" s="1205"/>
      <c r="AX90" s="1205"/>
      <c r="AY90" s="1205"/>
      <c r="AZ90" s="1205"/>
      <c r="BA90" s="1205"/>
      <c r="BB90" s="1205"/>
      <c r="BC90" s="1205"/>
      <c r="BD90" s="1186"/>
      <c r="BE90" s="1186"/>
      <c r="BF90" s="1205"/>
      <c r="BG90" s="1186"/>
      <c r="BH90" s="1205"/>
      <c r="BI90" s="1205"/>
      <c r="BJ90" s="1205"/>
      <c r="BK90" s="1205"/>
      <c r="BL90" s="1205"/>
      <c r="BM90" s="1205"/>
      <c r="BN90" s="1205"/>
      <c r="BO90" s="1205"/>
      <c r="BP90" s="1205"/>
      <c r="BQ90" s="1205"/>
    </row>
    <row r="91" spans="1:69" s="1302" customFormat="1" ht="48.75" customHeight="1" x14ac:dyDescent="0.2">
      <c r="A91" s="1361" t="s">
        <v>114</v>
      </c>
      <c r="B91" s="1309"/>
      <c r="C91" s="1310"/>
      <c r="D91" s="1309"/>
      <c r="E91" s="1311"/>
      <c r="F91" s="1311"/>
      <c r="G91" s="1299"/>
      <c r="H91" s="1299"/>
      <c r="I91" s="1300"/>
      <c r="J91" s="1179"/>
      <c r="K91" s="1179"/>
      <c r="L91" s="1179"/>
      <c r="M91" s="1179"/>
      <c r="N91" s="1179"/>
      <c r="O91" s="1179"/>
      <c r="P91" s="1301"/>
      <c r="Q91" s="1301"/>
      <c r="R91" s="1301"/>
      <c r="S91" s="1301"/>
      <c r="T91" s="1301"/>
    </row>
    <row r="92" spans="1:69" s="1302" customFormat="1" ht="66" customHeight="1" x14ac:dyDescent="0.2">
      <c r="A92" s="1408" t="s">
        <v>115</v>
      </c>
      <c r="B92" s="1473"/>
      <c r="C92" s="1303" t="s">
        <v>82</v>
      </c>
      <c r="D92" s="1304" t="s">
        <v>116</v>
      </c>
      <c r="E92" s="1194" t="s">
        <v>117</v>
      </c>
      <c r="F92" s="1305" t="s">
        <v>118</v>
      </c>
      <c r="G92" s="1355"/>
      <c r="H92" s="1191"/>
      <c r="I92" s="1300"/>
      <c r="J92" s="1179"/>
      <c r="K92" s="1179"/>
      <c r="L92" s="1179"/>
      <c r="M92" s="1179"/>
      <c r="N92" s="1179"/>
      <c r="O92" s="1179"/>
      <c r="P92" s="1301"/>
      <c r="Q92" s="1301"/>
      <c r="R92" s="1301"/>
      <c r="S92" s="1301"/>
      <c r="T92" s="1301"/>
    </row>
    <row r="93" spans="1:69" s="1302" customFormat="1" ht="22.5" customHeight="1" x14ac:dyDescent="0.2">
      <c r="A93" s="1452" t="s">
        <v>119</v>
      </c>
      <c r="B93" s="1453"/>
      <c r="C93" s="1317">
        <f>SUM(D93:F93)</f>
        <v>0</v>
      </c>
      <c r="D93" s="1318"/>
      <c r="E93" s="1319"/>
      <c r="F93" s="1320"/>
      <c r="G93" s="1380" t="str">
        <f>$BA93&amp;""</f>
        <v/>
      </c>
      <c r="H93" s="1190"/>
      <c r="I93" s="1300"/>
      <c r="J93" s="1179"/>
      <c r="K93" s="1179"/>
      <c r="L93" s="1179"/>
      <c r="M93" s="1179"/>
      <c r="N93" s="1179"/>
      <c r="O93" s="1179"/>
      <c r="P93" s="1301"/>
      <c r="Q93" s="1301"/>
      <c r="R93" s="1301"/>
      <c r="S93" s="1301"/>
      <c r="T93" s="1301"/>
      <c r="BA93" s="1377" t="str">
        <f>IF($C93&lt;&gt;SUM(D93:F93),"NO ALTERE LAS FORMULAS, la suma de los profesionales que visita NO es igual al TOTAL.","")</f>
        <v/>
      </c>
      <c r="BB93" s="1205"/>
      <c r="BC93" s="1205"/>
      <c r="BD93" s="1378">
        <f>IF($C93&lt;&gt;SUM(D93:F93),1,0)</f>
        <v>0</v>
      </c>
      <c r="BF93" s="1205"/>
    </row>
    <row r="94" spans="1:69" s="1302" customFormat="1" ht="22.5" customHeight="1" x14ac:dyDescent="0.2">
      <c r="A94" s="1446" t="s">
        <v>120</v>
      </c>
      <c r="B94" s="1447"/>
      <c r="C94" s="1312">
        <f>SUM(D94:F94)</f>
        <v>0</v>
      </c>
      <c r="D94" s="1321"/>
      <c r="E94" s="1322"/>
      <c r="F94" s="1323"/>
      <c r="G94" s="1380" t="str">
        <f>$BA94&amp;""</f>
        <v/>
      </c>
      <c r="H94" s="1190"/>
      <c r="I94" s="1300"/>
      <c r="J94" s="1179"/>
      <c r="K94" s="1179"/>
      <c r="L94" s="1179"/>
      <c r="M94" s="1179"/>
      <c r="N94" s="1179"/>
      <c r="O94" s="1179"/>
      <c r="P94" s="1301"/>
      <c r="Q94" s="1301"/>
      <c r="R94" s="1301"/>
      <c r="S94" s="1301"/>
      <c r="T94" s="1301"/>
      <c r="BA94" s="1377" t="str">
        <f>IF($C94&lt;&gt;SUM(D94:F94),"NO ALTERE LAS FORMULAS, la suma de los profesionales que visita NO es igual al TOTAL.","")</f>
        <v/>
      </c>
      <c r="BB94" s="1205"/>
      <c r="BC94" s="1205"/>
      <c r="BD94" s="1378">
        <f>IF($C94&lt;&gt;SUM(D94:F94),1,0)</f>
        <v>0</v>
      </c>
      <c r="BF94" s="1205"/>
    </row>
    <row r="95" spans="1:69" s="1302" customFormat="1" ht="22.5" customHeight="1" x14ac:dyDescent="0.2">
      <c r="A95" s="1446" t="s">
        <v>121</v>
      </c>
      <c r="B95" s="1447"/>
      <c r="C95" s="1312">
        <f>SUM(D95:F95)</f>
        <v>0</v>
      </c>
      <c r="D95" s="1321"/>
      <c r="E95" s="1322"/>
      <c r="F95" s="1323"/>
      <c r="G95" s="1380" t="str">
        <f>$BA95&amp;""</f>
        <v/>
      </c>
      <c r="H95" s="1190"/>
      <c r="I95" s="1300"/>
      <c r="J95" s="1179"/>
      <c r="K95" s="1179"/>
      <c r="L95" s="1179"/>
      <c r="M95" s="1179"/>
      <c r="N95" s="1179"/>
      <c r="O95" s="1179"/>
      <c r="P95" s="1301"/>
      <c r="Q95" s="1301"/>
      <c r="R95" s="1301"/>
      <c r="S95" s="1301"/>
      <c r="T95" s="1301"/>
      <c r="BA95" s="1377" t="str">
        <f>IF($C95&lt;&gt;SUM(D95:F95),"NO ALTERE LAS FORMULAS, la suma de los profesionales que visita NO es igual al TOTAL.","")</f>
        <v/>
      </c>
      <c r="BB95" s="1205"/>
      <c r="BC95" s="1205"/>
      <c r="BD95" s="1378">
        <f>IF($C95&lt;&gt;SUM(D95:F95),1,0)</f>
        <v>0</v>
      </c>
      <c r="BF95" s="1205"/>
    </row>
    <row r="96" spans="1:69" s="1302" customFormat="1" ht="22.5" customHeight="1" x14ac:dyDescent="0.2">
      <c r="A96" s="1404" t="s">
        <v>122</v>
      </c>
      <c r="B96" s="1405"/>
      <c r="C96" s="1313">
        <f>SUM(D96:F96)</f>
        <v>0</v>
      </c>
      <c r="D96" s="1314"/>
      <c r="E96" s="1315"/>
      <c r="F96" s="1316"/>
      <c r="G96" s="1380" t="str">
        <f>$BA96&amp;""</f>
        <v/>
      </c>
      <c r="H96" s="1190"/>
      <c r="I96" s="1300"/>
      <c r="J96" s="1179"/>
      <c r="K96" s="1179"/>
      <c r="L96" s="1179"/>
      <c r="M96" s="1179"/>
      <c r="N96" s="1179"/>
      <c r="O96" s="1179"/>
      <c r="P96" s="1301"/>
      <c r="Q96" s="1301"/>
      <c r="R96" s="1301"/>
      <c r="S96" s="1301"/>
      <c r="T96" s="1301"/>
      <c r="BA96" s="1377" t="str">
        <f>IF($C96&lt;&gt;SUM(D96:F96),"NO ALTERE LAS FORMULAS, la suma de los profesionales que visita NO es igual al TOTAL.","")</f>
        <v/>
      </c>
      <c r="BB96" s="1205"/>
      <c r="BC96" s="1205"/>
      <c r="BD96" s="1378">
        <f>IF($C96&lt;&gt;SUM(D96:F96),1,0)</f>
        <v>0</v>
      </c>
      <c r="BF96" s="1205"/>
    </row>
    <row r="97" spans="1:102" s="1302" customFormat="1" ht="13.5" customHeight="1" x14ac:dyDescent="0.2">
      <c r="A97" s="1400" t="s">
        <v>123</v>
      </c>
      <c r="B97" s="1400"/>
      <c r="C97" s="1374"/>
      <c r="D97" s="1372"/>
      <c r="E97" s="1372"/>
      <c r="F97" s="1372"/>
      <c r="G97" s="1373"/>
      <c r="H97" s="1190"/>
      <c r="I97" s="1300"/>
      <c r="J97" s="1179"/>
      <c r="K97" s="1179"/>
      <c r="L97" s="1179"/>
      <c r="M97" s="1179"/>
      <c r="N97" s="1179"/>
      <c r="O97" s="1179"/>
      <c r="P97" s="1301"/>
      <c r="Q97" s="1301"/>
      <c r="R97" s="1301"/>
      <c r="S97" s="1301"/>
      <c r="T97" s="1301"/>
      <c r="BA97" s="1205"/>
      <c r="BF97" s="1205"/>
    </row>
    <row r="98" spans="1:102" s="1302" customFormat="1" ht="45.75" customHeight="1" x14ac:dyDescent="0.2">
      <c r="A98" s="1298" t="s">
        <v>124</v>
      </c>
      <c r="B98" s="1298"/>
      <c r="C98" s="1298"/>
      <c r="D98" s="1299"/>
      <c r="E98" s="1299"/>
      <c r="F98" s="1299"/>
      <c r="G98" s="1307"/>
      <c r="H98" s="1190"/>
      <c r="I98" s="1300"/>
      <c r="J98" s="1179"/>
      <c r="K98" s="1179"/>
      <c r="L98" s="1179"/>
      <c r="M98" s="1179"/>
      <c r="N98" s="1179"/>
      <c r="O98" s="1179"/>
      <c r="P98" s="1301"/>
      <c r="Q98" s="1301"/>
      <c r="R98" s="1301"/>
      <c r="S98" s="1301"/>
      <c r="T98" s="1301"/>
      <c r="BA98" s="1205"/>
      <c r="BF98" s="1205"/>
    </row>
    <row r="99" spans="1:102" s="1302" customFormat="1" ht="24" customHeight="1" x14ac:dyDescent="0.2">
      <c r="A99" s="1408" t="s">
        <v>115</v>
      </c>
      <c r="B99" s="1409"/>
      <c r="C99" s="1356" t="s">
        <v>82</v>
      </c>
      <c r="D99" s="1375"/>
      <c r="E99" s="1190"/>
      <c r="F99" s="1300"/>
      <c r="G99" s="1179"/>
      <c r="H99" s="1179"/>
      <c r="I99" s="1179"/>
      <c r="J99" s="1179"/>
      <c r="K99" s="1179"/>
      <c r="L99" s="1179"/>
      <c r="M99" s="1301"/>
      <c r="N99" s="1301"/>
      <c r="O99" s="1301"/>
      <c r="P99" s="1301"/>
      <c r="Q99" s="1301"/>
      <c r="AX99" s="1205"/>
      <c r="AY99" s="1381"/>
      <c r="AZ99" s="1205"/>
      <c r="BA99" s="1205"/>
      <c r="BB99" s="1205"/>
      <c r="BC99" s="1205"/>
      <c r="BD99" s="1205"/>
    </row>
    <row r="100" spans="1:102" s="1190" customFormat="1" ht="37.5" customHeight="1" x14ac:dyDescent="0.2">
      <c r="A100" s="1444" t="s">
        <v>125</v>
      </c>
      <c r="B100" s="1445"/>
      <c r="C100" s="1306"/>
      <c r="U100" s="1186"/>
      <c r="V100" s="1186"/>
    </row>
    <row r="101" spans="1:102" s="1302" customFormat="1" ht="13.5" customHeight="1" x14ac:dyDescent="0.2">
      <c r="A101" s="1400" t="s">
        <v>126</v>
      </c>
      <c r="B101" s="1400"/>
      <c r="C101" s="1374"/>
      <c r="D101" s="1372"/>
      <c r="E101" s="1372"/>
      <c r="F101" s="1372"/>
      <c r="G101" s="1373"/>
      <c r="H101" s="1190"/>
      <c r="I101" s="1300"/>
      <c r="J101" s="1179"/>
      <c r="K101" s="1179"/>
      <c r="L101" s="1179"/>
      <c r="M101" s="1179"/>
      <c r="N101" s="1179"/>
      <c r="O101" s="1179"/>
      <c r="P101" s="1301"/>
      <c r="Q101" s="1301"/>
      <c r="R101" s="1301"/>
      <c r="S101" s="1301"/>
      <c r="T101" s="1301"/>
      <c r="BA101" s="1205"/>
      <c r="BF101" s="1205"/>
    </row>
    <row r="102" spans="1:102" s="1190" customFormat="1" ht="51" customHeight="1" x14ac:dyDescent="0.2">
      <c r="A102" s="1352" t="s">
        <v>127</v>
      </c>
      <c r="B102" s="1289"/>
      <c r="C102" s="1290"/>
      <c r="D102" s="1237"/>
      <c r="E102" s="1291"/>
      <c r="F102" s="1292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</row>
    <row r="103" spans="1:102" s="1192" customFormat="1" x14ac:dyDescent="0.2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1401"/>
      <c r="K103" s="1456"/>
      <c r="L103" s="1456"/>
      <c r="M103" s="1294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90"/>
      <c r="Y103" s="1190"/>
      <c r="Z103" s="1190"/>
      <c r="AA103" s="1190"/>
      <c r="AB103" s="1190"/>
      <c r="AC103" s="1190"/>
      <c r="AD103" s="1190"/>
      <c r="AE103" s="1190"/>
      <c r="AF103" s="1190"/>
      <c r="AG103" s="1190"/>
      <c r="AH103" s="1190"/>
      <c r="AI103" s="1190"/>
      <c r="AJ103" s="1190"/>
      <c r="AK103" s="1190"/>
      <c r="AL103" s="1190"/>
      <c r="AM103" s="1190"/>
      <c r="AN103" s="1190"/>
      <c r="AO103" s="1190"/>
      <c r="AP103" s="1190"/>
      <c r="AQ103" s="1206"/>
      <c r="AR103" s="1206"/>
      <c r="AS103" s="1206"/>
      <c r="AT103" s="1206"/>
      <c r="AU103" s="1206"/>
      <c r="AV103" s="1206"/>
      <c r="AW103" s="1206"/>
      <c r="AX103" s="1206"/>
      <c r="AY103" s="1206"/>
      <c r="AZ103" s="1206"/>
      <c r="BA103" s="1206"/>
      <c r="BB103" s="1206"/>
      <c r="BC103" s="1206"/>
      <c r="BD103" s="1206"/>
      <c r="BE103" s="1206"/>
      <c r="BF103" s="1206"/>
      <c r="BG103" s="1206"/>
      <c r="BH103" s="1206"/>
      <c r="BI103" s="1206"/>
      <c r="BJ103" s="1206"/>
      <c r="BK103" s="1206"/>
      <c r="BL103" s="1206"/>
      <c r="BM103" s="1206"/>
      <c r="BN103" s="1206"/>
      <c r="BO103" s="1206"/>
      <c r="BP103" s="1206"/>
      <c r="BQ103" s="1206"/>
      <c r="BR103" s="1206"/>
      <c r="BS103" s="1206"/>
      <c r="BT103" s="1206"/>
      <c r="BU103" s="1206"/>
      <c r="BV103" s="1206"/>
      <c r="BW103" s="1206"/>
      <c r="BX103" s="1206"/>
      <c r="BY103" s="1206"/>
      <c r="BZ103" s="1206"/>
      <c r="CA103" s="1206"/>
      <c r="CB103" s="1206"/>
      <c r="CC103" s="1206"/>
      <c r="CD103" s="1206"/>
      <c r="CE103" s="1206"/>
      <c r="CF103" s="1206"/>
      <c r="CG103" s="1206"/>
      <c r="CH103" s="1206"/>
      <c r="CI103" s="1206"/>
      <c r="CJ103" s="1206"/>
      <c r="CK103" s="1206"/>
      <c r="CL103" s="1206"/>
      <c r="CM103" s="1206"/>
      <c r="CN103" s="1206"/>
      <c r="CO103" s="1206"/>
      <c r="CP103" s="1206"/>
      <c r="CQ103" s="1206"/>
      <c r="CR103" s="1206"/>
      <c r="CS103" s="1206"/>
      <c r="CT103" s="1206"/>
      <c r="CU103" s="1206"/>
      <c r="CV103" s="1206"/>
      <c r="CW103" s="1206"/>
    </row>
    <row r="104" spans="1:102" s="1297" customFormat="1" ht="21" x14ac:dyDescent="0.15">
      <c r="A104" s="1461"/>
      <c r="B104" s="1462"/>
      <c r="C104" s="1421"/>
      <c r="D104" s="1295" t="s">
        <v>24</v>
      </c>
      <c r="E104" s="1195" t="s">
        <v>25</v>
      </c>
      <c r="F104" s="1195" t="s">
        <v>26</v>
      </c>
      <c r="G104" s="1195" t="s">
        <v>27</v>
      </c>
      <c r="H104" s="1195" t="s">
        <v>28</v>
      </c>
      <c r="I104" s="1196" t="s">
        <v>29</v>
      </c>
      <c r="J104" s="1296"/>
      <c r="K104" s="1401"/>
      <c r="L104" s="1401"/>
      <c r="M104" s="1401"/>
      <c r="N104" s="1294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6"/>
      <c r="Z104" s="1186"/>
      <c r="AA104" s="1186"/>
      <c r="AB104" s="1186"/>
      <c r="AC104" s="1186"/>
      <c r="AD104" s="1186"/>
      <c r="AE104" s="1186"/>
      <c r="AF104" s="1186"/>
      <c r="AG104" s="1186"/>
      <c r="AH104" s="1186"/>
      <c r="AI104" s="1186"/>
      <c r="AJ104" s="1186"/>
      <c r="AK104" s="1186"/>
      <c r="AL104" s="1186"/>
      <c r="AM104" s="1186"/>
      <c r="AN104" s="1186"/>
      <c r="AO104" s="1186"/>
      <c r="AP104" s="1186"/>
      <c r="AQ104" s="1205"/>
      <c r="AR104" s="1205"/>
      <c r="AS104" s="1205"/>
      <c r="AT104" s="1205"/>
      <c r="AU104" s="1205"/>
      <c r="AV104" s="1205"/>
      <c r="AW104" s="1205"/>
      <c r="AX104" s="1205"/>
      <c r="AY104" s="1205"/>
      <c r="AZ104" s="1205"/>
      <c r="BA104" s="1205"/>
      <c r="BB104" s="1205"/>
      <c r="BC104" s="1205"/>
      <c r="BD104" s="1205"/>
      <c r="BE104" s="1205"/>
      <c r="BF104" s="1205"/>
      <c r="BG104" s="1205"/>
      <c r="BH104" s="1205"/>
      <c r="BI104" s="1205"/>
      <c r="BJ104" s="1205"/>
      <c r="BK104" s="1205"/>
      <c r="BL104" s="1205"/>
      <c r="BM104" s="1205"/>
      <c r="BN104" s="1205"/>
      <c r="BO104" s="1205"/>
      <c r="BP104" s="1205"/>
      <c r="BQ104" s="1205"/>
      <c r="BR104" s="1205"/>
      <c r="BS104" s="1205"/>
      <c r="BT104" s="1205"/>
      <c r="BU104" s="1205"/>
      <c r="BV104" s="1205"/>
      <c r="BW104" s="1205"/>
      <c r="BX104" s="1205"/>
      <c r="BY104" s="1205"/>
      <c r="BZ104" s="1205"/>
      <c r="CA104" s="1205"/>
      <c r="CB104" s="1205"/>
      <c r="CC104" s="1205"/>
      <c r="CD104" s="1205"/>
      <c r="CE104" s="1205"/>
      <c r="CF104" s="1205"/>
      <c r="CG104" s="1205"/>
      <c r="CH104" s="1205"/>
      <c r="CI104" s="1205"/>
      <c r="CJ104" s="1205"/>
      <c r="CK104" s="1205"/>
      <c r="CL104" s="1205"/>
      <c r="CM104" s="1205"/>
      <c r="CN104" s="1205"/>
      <c r="CO104" s="1205"/>
      <c r="CP104" s="1205"/>
      <c r="CQ104" s="1205"/>
      <c r="CR104" s="1205"/>
      <c r="CS104" s="1205"/>
      <c r="CT104" s="1205"/>
      <c r="CU104" s="1205"/>
      <c r="CV104" s="1205"/>
      <c r="CW104" s="1205"/>
      <c r="CX104" s="1205"/>
    </row>
    <row r="105" spans="1:102" s="1297" customFormat="1" ht="21" customHeight="1" x14ac:dyDescent="0.15">
      <c r="A105" s="1402" t="s">
        <v>129</v>
      </c>
      <c r="B105" s="1403"/>
      <c r="C105" s="1233">
        <f>SUM(D105:I105)</f>
        <v>0</v>
      </c>
      <c r="D105" s="1337"/>
      <c r="E105" s="1338"/>
      <c r="F105" s="1338"/>
      <c r="G105" s="1338"/>
      <c r="H105" s="1338"/>
      <c r="I105" s="1339"/>
      <c r="J105" s="1380" t="str">
        <f>$BA105&amp;""</f>
        <v/>
      </c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6"/>
      <c r="Z105" s="1186"/>
      <c r="AA105" s="1186"/>
      <c r="AB105" s="1186"/>
      <c r="AC105" s="1186"/>
      <c r="AD105" s="1186"/>
      <c r="AE105" s="1186"/>
      <c r="AF105" s="1186"/>
      <c r="AG105" s="1186"/>
      <c r="AH105" s="1186"/>
      <c r="AI105" s="1186"/>
      <c r="AJ105" s="1186"/>
      <c r="AK105" s="1186"/>
      <c r="AL105" s="1186"/>
      <c r="AM105" s="1186"/>
      <c r="AN105" s="1186"/>
      <c r="AO105" s="1186"/>
      <c r="AP105" s="1186"/>
      <c r="AQ105" s="1205"/>
      <c r="AR105" s="1205"/>
      <c r="AS105" s="1205"/>
      <c r="AT105" s="1205"/>
      <c r="AU105" s="1205"/>
      <c r="AV105" s="1205"/>
      <c r="AW105" s="1205"/>
      <c r="AX105" s="1205"/>
      <c r="AY105" s="1205"/>
      <c r="AZ105" s="1205"/>
      <c r="BA105" s="1377" t="str">
        <f>IF($C105&lt;&gt;SUM(D105:I105),"NO ALTERE LAS FORMULAS, la suma de las edades NO es igual al TOTAL.","")</f>
        <v/>
      </c>
      <c r="BB105" s="1205"/>
      <c r="BC105" s="1205"/>
      <c r="BD105" s="1378">
        <f>IF($C105&lt;&gt;SUM(D105:I105),1,0)</f>
        <v>0</v>
      </c>
      <c r="BE105" s="1205"/>
      <c r="BF105" s="1205"/>
      <c r="BG105" s="1205"/>
      <c r="BH105" s="1205"/>
      <c r="BI105" s="1205"/>
      <c r="BJ105" s="1205"/>
      <c r="BK105" s="1205"/>
      <c r="BL105" s="1205"/>
      <c r="BM105" s="1205"/>
      <c r="BN105" s="1205"/>
      <c r="BO105" s="1205"/>
      <c r="BP105" s="1205"/>
      <c r="BQ105" s="1205"/>
      <c r="BR105" s="1205"/>
      <c r="BS105" s="1205"/>
      <c r="BT105" s="1205"/>
      <c r="BU105" s="1205"/>
      <c r="BV105" s="1205"/>
      <c r="BW105" s="1205"/>
      <c r="BX105" s="1205"/>
      <c r="BY105" s="1205"/>
      <c r="BZ105" s="1205"/>
      <c r="CA105" s="1205"/>
      <c r="CB105" s="1205"/>
      <c r="CC105" s="1205"/>
      <c r="CD105" s="1205"/>
      <c r="CE105" s="1205"/>
      <c r="CF105" s="1205"/>
      <c r="CG105" s="1205"/>
      <c r="CH105" s="1205"/>
      <c r="CI105" s="1205"/>
      <c r="CJ105" s="1205"/>
      <c r="CK105" s="1205"/>
      <c r="CL105" s="1205"/>
      <c r="CM105" s="1205"/>
      <c r="CN105" s="1205"/>
      <c r="CO105" s="1205"/>
      <c r="CP105" s="1205"/>
      <c r="CQ105" s="1205"/>
      <c r="CR105" s="1205"/>
      <c r="CS105" s="1205"/>
      <c r="CT105" s="1205"/>
      <c r="CU105" s="1205"/>
      <c r="CV105" s="1205"/>
      <c r="CW105" s="1205"/>
      <c r="CX105" s="1205"/>
    </row>
    <row r="106" spans="1:102" s="1302" customFormat="1" ht="13.5" customHeight="1" x14ac:dyDescent="0.2">
      <c r="A106" s="1400" t="s">
        <v>130</v>
      </c>
      <c r="B106" s="1400"/>
      <c r="C106" s="1374"/>
      <c r="D106" s="1372"/>
      <c r="E106" s="1372"/>
      <c r="F106" s="1372"/>
      <c r="G106" s="1373"/>
      <c r="H106" s="1190"/>
      <c r="I106" s="1300"/>
      <c r="J106" s="1179"/>
      <c r="K106" s="1179"/>
      <c r="L106" s="1179"/>
      <c r="M106" s="1179"/>
      <c r="N106" s="1179"/>
      <c r="O106" s="1179"/>
      <c r="P106" s="1301"/>
      <c r="Q106" s="1301"/>
      <c r="R106" s="1301"/>
      <c r="S106" s="1301"/>
      <c r="T106" s="1301"/>
      <c r="BA106" s="1205"/>
      <c r="BF106" s="1205"/>
    </row>
    <row r="107" spans="1:102" s="1190" customFormat="1" x14ac:dyDescent="0.2">
      <c r="A107" s="1207"/>
      <c r="X107" s="1186"/>
      <c r="Y107" s="1186"/>
    </row>
    <row r="108" spans="1:102" s="1190" customFormat="1" x14ac:dyDescent="0.2">
      <c r="A108" s="1207"/>
      <c r="X108" s="1186"/>
      <c r="Y108" s="1186"/>
    </row>
    <row r="109" spans="1:102" s="1190" customFormat="1" x14ac:dyDescent="0.2">
      <c r="A109" s="1207"/>
      <c r="X109" s="1186"/>
      <c r="Y109" s="1186"/>
    </row>
    <row r="110" spans="1:102" s="1190" customFormat="1" x14ac:dyDescent="0.2">
      <c r="A110" s="1207"/>
      <c r="X110" s="1186"/>
      <c r="Y110" s="1186"/>
    </row>
    <row r="111" spans="1:102" s="1190" customFormat="1" x14ac:dyDescent="0.2">
      <c r="A111" s="1207"/>
      <c r="X111" s="1186"/>
      <c r="Y111" s="1186"/>
    </row>
    <row r="112" spans="1:102" s="1190" customFormat="1" x14ac:dyDescent="0.2">
      <c r="A112" s="1207"/>
      <c r="X112" s="1186"/>
      <c r="Y112" s="1186"/>
    </row>
    <row r="113" spans="1:25" s="1190" customFormat="1" x14ac:dyDescent="0.2">
      <c r="A113" s="1207"/>
      <c r="X113" s="1186"/>
      <c r="Y113" s="1186"/>
    </row>
    <row r="114" spans="1:25" s="1190" customFormat="1" x14ac:dyDescent="0.2">
      <c r="A114" s="1207"/>
      <c r="X114" s="1186"/>
      <c r="Y114" s="1186"/>
    </row>
    <row r="115" spans="1:25" s="1190" customFormat="1" x14ac:dyDescent="0.2">
      <c r="A115" s="1207"/>
      <c r="X115" s="1186"/>
      <c r="Y115" s="1186"/>
    </row>
    <row r="116" spans="1:25" s="1190" customFormat="1" x14ac:dyDescent="0.2">
      <c r="A116" s="1207"/>
      <c r="X116" s="1186"/>
      <c r="Y116" s="1186"/>
    </row>
    <row r="117" spans="1:25" s="1190" customFormat="1" x14ac:dyDescent="0.2">
      <c r="A117" s="1207"/>
      <c r="X117" s="1186"/>
      <c r="Y117" s="1186"/>
    </row>
    <row r="118" spans="1:25" s="1190" customFormat="1" x14ac:dyDescent="0.2">
      <c r="A118" s="1207"/>
      <c r="X118" s="1186"/>
      <c r="Y118" s="1186"/>
    </row>
    <row r="119" spans="1:25" s="1190" customFormat="1" x14ac:dyDescent="0.2">
      <c r="A119" s="1207"/>
      <c r="X119" s="1186"/>
      <c r="Y119" s="1186"/>
    </row>
    <row r="120" spans="1:25" s="1190" customFormat="1" x14ac:dyDescent="0.2">
      <c r="A120" s="1207"/>
      <c r="X120" s="1186"/>
      <c r="Y120" s="1186"/>
    </row>
    <row r="121" spans="1:25" s="1190" customFormat="1" x14ac:dyDescent="0.2">
      <c r="A121" s="1207"/>
      <c r="X121" s="1186"/>
      <c r="Y121" s="1186"/>
    </row>
    <row r="122" spans="1:25" s="1190" customFormat="1" x14ac:dyDescent="0.2">
      <c r="A122" s="1207"/>
      <c r="X122" s="1186"/>
      <c r="Y122" s="1186"/>
    </row>
    <row r="123" spans="1:25" s="1190" customFormat="1" x14ac:dyDescent="0.2">
      <c r="A123" s="1207"/>
      <c r="X123" s="1186"/>
      <c r="Y123" s="1186"/>
    </row>
    <row r="124" spans="1:25" s="1190" customFormat="1" x14ac:dyDescent="0.2">
      <c r="A124" s="1207"/>
      <c r="X124" s="1186"/>
      <c r="Y124" s="1186"/>
    </row>
    <row r="125" spans="1:25" s="1190" customFormat="1" x14ac:dyDescent="0.2">
      <c r="A125" s="1207"/>
      <c r="X125" s="1186"/>
      <c r="Y125" s="1186"/>
    </row>
    <row r="126" spans="1:25" s="1190" customFormat="1" x14ac:dyDescent="0.2">
      <c r="A126" s="1207"/>
      <c r="X126" s="1186"/>
      <c r="Y126" s="1186"/>
    </row>
    <row r="127" spans="1:25" s="1190" customFormat="1" x14ac:dyDescent="0.2">
      <c r="A127" s="1207"/>
      <c r="X127" s="1186"/>
      <c r="Y127" s="1186"/>
    </row>
    <row r="128" spans="1:25" s="1190" customFormat="1" x14ac:dyDescent="0.2">
      <c r="A128" s="1207"/>
      <c r="X128" s="1186"/>
      <c r="Y128" s="1186"/>
    </row>
    <row r="129" spans="1:25" s="1190" customFormat="1" x14ac:dyDescent="0.2">
      <c r="A129" s="1207"/>
      <c r="X129" s="1186"/>
      <c r="Y129" s="1186"/>
    </row>
    <row r="130" spans="1:25" s="1190" customFormat="1" x14ac:dyDescent="0.2">
      <c r="A130" s="1207"/>
      <c r="X130" s="1186"/>
      <c r="Y130" s="1186"/>
    </row>
    <row r="131" spans="1:25" s="1190" customFormat="1" x14ac:dyDescent="0.2">
      <c r="A131" s="1207"/>
      <c r="X131" s="1186"/>
      <c r="Y131" s="1186"/>
    </row>
    <row r="132" spans="1:25" s="1190" customFormat="1" x14ac:dyDescent="0.2">
      <c r="A132" s="1207"/>
      <c r="X132" s="1186"/>
      <c r="Y132" s="1186"/>
    </row>
    <row r="133" spans="1:25" s="1190" customFormat="1" x14ac:dyDescent="0.2">
      <c r="A133" s="1207"/>
      <c r="X133" s="1186"/>
      <c r="Y133" s="1186"/>
    </row>
    <row r="134" spans="1:25" s="1190" customFormat="1" x14ac:dyDescent="0.2">
      <c r="A134" s="1207"/>
      <c r="X134" s="1186"/>
      <c r="Y134" s="1186"/>
    </row>
    <row r="135" spans="1:25" s="1190" customFormat="1" x14ac:dyDescent="0.2">
      <c r="A135" s="1207"/>
      <c r="X135" s="1186"/>
      <c r="Y135" s="1186"/>
    </row>
    <row r="136" spans="1:25" s="1190" customFormat="1" x14ac:dyDescent="0.2">
      <c r="A136" s="1207"/>
      <c r="X136" s="1186"/>
      <c r="Y136" s="1186"/>
    </row>
    <row r="137" spans="1:25" s="1190" customFormat="1" x14ac:dyDescent="0.2">
      <c r="A137" s="1207"/>
      <c r="X137" s="1186"/>
      <c r="Y137" s="1186"/>
    </row>
    <row r="138" spans="1:25" s="1190" customFormat="1" x14ac:dyDescent="0.2">
      <c r="A138" s="1207"/>
      <c r="X138" s="1186"/>
      <c r="Y138" s="1186"/>
    </row>
    <row r="139" spans="1:25" s="1190" customFormat="1" x14ac:dyDescent="0.2">
      <c r="A139" s="1207"/>
      <c r="X139" s="1186"/>
      <c r="Y139" s="1186"/>
    </row>
    <row r="140" spans="1:25" s="1190" customFormat="1" x14ac:dyDescent="0.2">
      <c r="A140" s="1207"/>
      <c r="X140" s="1186"/>
      <c r="Y140" s="1186"/>
    </row>
    <row r="141" spans="1:25" s="1190" customFormat="1" x14ac:dyDescent="0.2">
      <c r="A141" s="1207"/>
      <c r="X141" s="1186"/>
      <c r="Y141" s="1186"/>
    </row>
    <row r="142" spans="1:25" s="1190" customFormat="1" x14ac:dyDescent="0.2">
      <c r="A142" s="1207"/>
      <c r="X142" s="1186"/>
      <c r="Y142" s="1186"/>
    </row>
    <row r="143" spans="1:25" s="1190" customFormat="1" x14ac:dyDescent="0.2">
      <c r="A143" s="1207"/>
      <c r="I143" s="1208"/>
      <c r="X143" s="1186"/>
      <c r="Y143" s="1186"/>
    </row>
    <row r="144" spans="1:25" s="1190" customFormat="1" x14ac:dyDescent="0.2">
      <c r="A144" s="1207"/>
      <c r="I144" s="1208"/>
      <c r="X144" s="1186"/>
      <c r="Y144" s="1186"/>
    </row>
    <row r="145" spans="1:86" s="1190" customFormat="1" x14ac:dyDescent="0.2">
      <c r="A145" s="1207"/>
      <c r="I145" s="1208"/>
      <c r="X145" s="1186"/>
      <c r="Y145" s="1186"/>
    </row>
    <row r="146" spans="1:86" s="1190" customFormat="1" x14ac:dyDescent="0.2">
      <c r="A146" s="1207"/>
      <c r="I146" s="1208"/>
      <c r="X146" s="1186"/>
      <c r="Y146" s="1186"/>
    </row>
    <row r="147" spans="1:86" s="1190" customFormat="1" x14ac:dyDescent="0.2">
      <c r="A147" s="1207"/>
      <c r="I147" s="1208"/>
      <c r="X147" s="1186"/>
      <c r="Y147" s="1186"/>
    </row>
    <row r="148" spans="1:86" s="1190" customFormat="1" x14ac:dyDescent="0.2">
      <c r="A148" s="1207"/>
      <c r="I148" s="1208"/>
      <c r="X148" s="1186"/>
      <c r="Y148" s="1186"/>
    </row>
    <row r="149" spans="1:86" s="1208" customFormat="1" x14ac:dyDescent="0.2">
      <c r="A149" s="1207"/>
      <c r="B149" s="1190"/>
      <c r="C149" s="1190"/>
      <c r="D149" s="1190"/>
      <c r="E149" s="1190"/>
      <c r="F149" s="1190"/>
      <c r="X149" s="1210"/>
      <c r="Y149" s="1210"/>
    </row>
    <row r="150" spans="1:86" s="1208" customFormat="1" x14ac:dyDescent="0.2">
      <c r="A150" s="1209"/>
      <c r="B150" s="1190"/>
      <c r="C150" s="1190"/>
      <c r="D150" s="1190"/>
      <c r="E150" s="1190"/>
      <c r="F150" s="1190"/>
      <c r="X150" s="1210"/>
      <c r="Y150" s="1210"/>
    </row>
    <row r="151" spans="1:86" s="1208" customFormat="1" x14ac:dyDescent="0.2">
      <c r="A151" s="1207"/>
      <c r="B151" s="1190"/>
      <c r="C151" s="1190"/>
      <c r="D151" s="1190"/>
      <c r="E151" s="1190"/>
      <c r="F151" s="1190"/>
      <c r="X151" s="1210"/>
      <c r="Y151" s="1210"/>
    </row>
    <row r="152" spans="1:86" x14ac:dyDescent="0.2">
      <c r="A152" s="1207"/>
      <c r="B152" s="1190"/>
      <c r="C152" s="1190"/>
      <c r="D152" s="1190"/>
      <c r="E152" s="1190"/>
      <c r="F152" s="1208"/>
      <c r="G152" s="1212"/>
      <c r="H152" s="1212"/>
      <c r="I152" s="1212"/>
      <c r="J152" s="1212"/>
      <c r="K152" s="1212"/>
      <c r="L152" s="1212"/>
      <c r="M152" s="1212"/>
      <c r="N152" s="1213"/>
      <c r="O152" s="1212"/>
      <c r="P152" s="1213"/>
      <c r="Q152" s="1212"/>
      <c r="R152" s="1212"/>
      <c r="S152" s="1212"/>
    </row>
    <row r="153" spans="1:86" s="1215" customFormat="1" x14ac:dyDescent="0.2">
      <c r="A153" s="1207"/>
      <c r="B153" s="1190"/>
      <c r="C153" s="1190"/>
      <c r="D153" s="1190"/>
      <c r="E153" s="1190"/>
      <c r="F153" s="1208"/>
      <c r="G153" s="1212"/>
      <c r="H153" s="1212"/>
      <c r="I153" s="1212"/>
      <c r="J153" s="1212"/>
      <c r="K153" s="1212"/>
      <c r="L153" s="1212"/>
      <c r="M153" s="1212"/>
      <c r="N153" s="1213"/>
      <c r="O153" s="1212"/>
      <c r="P153" s="1213"/>
      <c r="Q153" s="1212"/>
      <c r="R153" s="1212"/>
      <c r="S153" s="1212"/>
      <c r="T153" s="1212"/>
      <c r="U153" s="1212"/>
      <c r="V153" s="1212"/>
      <c r="W153" s="1212"/>
      <c r="X153" s="1214"/>
      <c r="Y153" s="1214"/>
      <c r="Z153" s="1214"/>
      <c r="AA153" s="1212"/>
      <c r="AB153" s="1212"/>
      <c r="AC153" s="1212"/>
      <c r="AD153" s="1212"/>
      <c r="AE153" s="1212"/>
      <c r="AF153" s="1212"/>
      <c r="AG153" s="1212"/>
      <c r="AH153" s="1212"/>
      <c r="AI153" s="1212"/>
      <c r="AJ153" s="1212"/>
      <c r="AK153" s="1212"/>
      <c r="AL153" s="1212"/>
      <c r="AM153" s="1212"/>
      <c r="AN153" s="1212"/>
      <c r="AO153" s="1212"/>
      <c r="AP153" s="1212"/>
      <c r="AQ153" s="1212"/>
      <c r="AR153" s="1212"/>
      <c r="AS153" s="1212"/>
      <c r="AT153" s="1212"/>
      <c r="AU153" s="1212"/>
      <c r="AV153" s="1212"/>
      <c r="AW153" s="1212"/>
      <c r="AX153" s="1212"/>
      <c r="AY153" s="1212"/>
      <c r="AZ153" s="1212"/>
      <c r="BA153" s="1212"/>
      <c r="BB153" s="1212"/>
      <c r="BC153" s="1212"/>
      <c r="BD153" s="1212"/>
      <c r="BE153" s="1212"/>
      <c r="BF153" s="1212"/>
      <c r="BG153" s="1212"/>
      <c r="BH153" s="1212"/>
      <c r="BI153" s="1212"/>
      <c r="BJ153" s="1212"/>
      <c r="BK153" s="1212"/>
      <c r="BL153" s="1212"/>
      <c r="BM153" s="1212"/>
      <c r="BN153" s="1212"/>
      <c r="BO153" s="1212"/>
      <c r="BP153" s="1212"/>
      <c r="BQ153" s="1212"/>
      <c r="BR153" s="1212"/>
      <c r="BS153" s="1212"/>
      <c r="BT153" s="1212"/>
      <c r="BU153" s="1212"/>
      <c r="BV153" s="1212"/>
      <c r="BW153" s="1212"/>
      <c r="BX153" s="1212"/>
      <c r="BY153" s="1212"/>
      <c r="BZ153" s="1212"/>
      <c r="CA153" s="1212"/>
      <c r="CB153" s="1212"/>
      <c r="CC153" s="1212"/>
      <c r="CD153" s="1212"/>
      <c r="CE153" s="1212"/>
      <c r="CF153" s="1212"/>
      <c r="CG153" s="1212"/>
      <c r="CH153" s="1212"/>
    </row>
    <row r="154" spans="1:86" s="1215" customFormat="1" x14ac:dyDescent="0.2">
      <c r="A154" s="1207"/>
      <c r="B154" s="1190"/>
      <c r="C154" s="1190"/>
      <c r="D154" s="1190"/>
      <c r="E154" s="1190"/>
      <c r="F154" s="1208"/>
      <c r="G154" s="1212"/>
      <c r="H154" s="1212"/>
      <c r="I154" s="1212"/>
      <c r="J154" s="1212"/>
      <c r="K154" s="1212"/>
      <c r="L154" s="1212"/>
      <c r="M154" s="1212"/>
      <c r="N154" s="1213"/>
      <c r="O154" s="1212"/>
      <c r="P154" s="1213"/>
      <c r="Q154" s="1212"/>
      <c r="R154" s="1212"/>
      <c r="S154" s="1212"/>
      <c r="T154" s="1212"/>
      <c r="U154" s="1212"/>
      <c r="V154" s="1212"/>
      <c r="W154" s="1212"/>
      <c r="X154" s="1214"/>
      <c r="Y154" s="1214"/>
      <c r="Z154" s="1214"/>
      <c r="AA154" s="1212"/>
      <c r="AB154" s="1212"/>
      <c r="AC154" s="1212"/>
      <c r="AD154" s="1212"/>
      <c r="AE154" s="1212"/>
      <c r="AF154" s="1212"/>
      <c r="AG154" s="1212"/>
      <c r="AH154" s="1212"/>
      <c r="AI154" s="1212"/>
      <c r="AJ154" s="1212"/>
      <c r="AK154" s="1212"/>
      <c r="AL154" s="1212"/>
      <c r="AM154" s="1212"/>
      <c r="AN154" s="1212"/>
      <c r="AO154" s="1212"/>
      <c r="AP154" s="1212"/>
      <c r="AQ154" s="1212"/>
      <c r="AR154" s="1212"/>
      <c r="AS154" s="1212"/>
      <c r="AT154" s="1212"/>
      <c r="AU154" s="1212"/>
      <c r="AV154" s="1212"/>
      <c r="AW154" s="1212"/>
      <c r="AX154" s="1212"/>
      <c r="AY154" s="1212"/>
      <c r="AZ154" s="1212"/>
      <c r="BA154" s="1212"/>
      <c r="BB154" s="1212"/>
      <c r="BC154" s="1212"/>
      <c r="BD154" s="1212"/>
      <c r="BE154" s="1212"/>
      <c r="BF154" s="1212"/>
      <c r="BG154" s="1212"/>
      <c r="BH154" s="1212"/>
      <c r="BI154" s="1212"/>
      <c r="BJ154" s="1212"/>
      <c r="BK154" s="1212"/>
      <c r="BL154" s="1212"/>
      <c r="BM154" s="1212"/>
      <c r="BN154" s="1212"/>
      <c r="BO154" s="1212"/>
      <c r="BP154" s="1212"/>
      <c r="BQ154" s="1212"/>
      <c r="BR154" s="1212"/>
      <c r="BS154" s="1212"/>
      <c r="BT154" s="1212"/>
      <c r="BU154" s="1212"/>
      <c r="BV154" s="1212"/>
      <c r="BW154" s="1212"/>
      <c r="BX154" s="1212"/>
      <c r="BY154" s="1212"/>
      <c r="BZ154" s="1212"/>
      <c r="CA154" s="1212"/>
      <c r="CB154" s="1212"/>
      <c r="CC154" s="1212"/>
      <c r="CD154" s="1212"/>
      <c r="CE154" s="1212"/>
      <c r="CF154" s="1212"/>
      <c r="CG154" s="1212"/>
      <c r="CH154" s="1212"/>
    </row>
    <row r="155" spans="1:86" s="1215" customFormat="1" x14ac:dyDescent="0.2">
      <c r="A155" s="1211"/>
      <c r="B155" s="1192"/>
      <c r="C155" s="1192"/>
      <c r="D155" s="1192"/>
      <c r="E155" s="1192"/>
      <c r="F155" s="1212"/>
      <c r="G155" s="1212"/>
      <c r="H155" s="1212"/>
      <c r="I155" s="1212"/>
      <c r="J155" s="1212"/>
      <c r="K155" s="1212"/>
      <c r="L155" s="1212"/>
      <c r="M155" s="1212"/>
      <c r="N155" s="1213"/>
      <c r="O155" s="1212"/>
      <c r="P155" s="1213"/>
      <c r="Q155" s="1212"/>
      <c r="R155" s="1212"/>
      <c r="S155" s="1212"/>
      <c r="T155" s="1212"/>
      <c r="U155" s="1212"/>
      <c r="V155" s="1212"/>
      <c r="W155" s="1212"/>
      <c r="X155" s="1214"/>
      <c r="Y155" s="1214"/>
      <c r="Z155" s="1214"/>
      <c r="AA155" s="1212"/>
      <c r="AB155" s="1212"/>
      <c r="AC155" s="1212"/>
      <c r="AD155" s="1212"/>
      <c r="AE155" s="1212"/>
      <c r="AF155" s="1212"/>
      <c r="AG155" s="1212"/>
      <c r="AH155" s="1212"/>
      <c r="AI155" s="1212"/>
      <c r="AJ155" s="1212"/>
      <c r="AK155" s="1212"/>
      <c r="AL155" s="1212"/>
      <c r="AM155" s="1212"/>
      <c r="AN155" s="1212"/>
      <c r="AO155" s="1212"/>
      <c r="AP155" s="1212"/>
      <c r="AQ155" s="1212"/>
      <c r="AR155" s="1212"/>
      <c r="AS155" s="1212"/>
      <c r="AT155" s="1212"/>
      <c r="AU155" s="1212"/>
      <c r="AV155" s="1212"/>
      <c r="AW155" s="1212"/>
      <c r="AX155" s="1212"/>
      <c r="AY155" s="1212"/>
      <c r="AZ155" s="1212"/>
      <c r="BA155" s="1212"/>
      <c r="BB155" s="1212"/>
      <c r="BC155" s="1212"/>
      <c r="BD155" s="1212"/>
      <c r="BE155" s="1212"/>
      <c r="BF155" s="1212"/>
      <c r="BG155" s="1212"/>
      <c r="BH155" s="1212"/>
      <c r="BI155" s="1212"/>
      <c r="BJ155" s="1212"/>
      <c r="BK155" s="1212"/>
      <c r="BL155" s="1212"/>
      <c r="BM155" s="1212"/>
      <c r="BN155" s="1212"/>
      <c r="BO155" s="1212"/>
      <c r="BP155" s="1212"/>
      <c r="BQ155" s="1212"/>
      <c r="BR155" s="1212"/>
      <c r="BS155" s="1212"/>
      <c r="BT155" s="1212"/>
      <c r="BU155" s="1212"/>
      <c r="BV155" s="1212"/>
      <c r="BW155" s="1212"/>
      <c r="BX155" s="1212"/>
      <c r="BY155" s="1212"/>
      <c r="BZ155" s="1212"/>
      <c r="CA155" s="1212"/>
      <c r="CB155" s="1212"/>
      <c r="CC155" s="1212"/>
      <c r="CD155" s="1212"/>
      <c r="CE155" s="1212"/>
      <c r="CF155" s="1212"/>
      <c r="CG155" s="1212"/>
      <c r="CH155" s="1212"/>
    </row>
    <row r="156" spans="1:86" s="1215" customFormat="1" x14ac:dyDescent="0.2">
      <c r="A156" s="1216"/>
      <c r="B156" s="1192"/>
      <c r="C156" s="1192"/>
      <c r="D156" s="1192"/>
      <c r="E156" s="1192"/>
      <c r="F156" s="1212"/>
      <c r="G156" s="1212"/>
      <c r="H156" s="1212"/>
      <c r="I156" s="1212"/>
      <c r="J156" s="1212"/>
      <c r="K156" s="1212"/>
      <c r="L156" s="1212"/>
      <c r="M156" s="1212"/>
      <c r="N156" s="1213"/>
      <c r="O156" s="1212"/>
      <c r="P156" s="1213"/>
      <c r="Q156" s="1212"/>
      <c r="R156" s="1212"/>
      <c r="S156" s="1212"/>
      <c r="T156" s="1212"/>
      <c r="U156" s="1212"/>
      <c r="V156" s="1212"/>
      <c r="W156" s="1212"/>
      <c r="X156" s="1214"/>
      <c r="Y156" s="1214"/>
      <c r="Z156" s="1214"/>
      <c r="AA156" s="1212"/>
      <c r="AB156" s="1212"/>
      <c r="AC156" s="1212"/>
      <c r="AD156" s="1212"/>
      <c r="AE156" s="1212"/>
      <c r="AF156" s="1212"/>
      <c r="AG156" s="1212"/>
      <c r="AH156" s="1212"/>
      <c r="AI156" s="1212"/>
      <c r="AJ156" s="1212"/>
      <c r="AK156" s="1212"/>
      <c r="AL156" s="1212"/>
      <c r="AM156" s="1212"/>
      <c r="AN156" s="1212"/>
      <c r="AO156" s="1212"/>
      <c r="AP156" s="1212"/>
      <c r="AQ156" s="1212"/>
      <c r="AR156" s="1212"/>
      <c r="AS156" s="1212"/>
      <c r="AT156" s="1212"/>
      <c r="AU156" s="1212"/>
      <c r="AV156" s="1212"/>
      <c r="AW156" s="1212"/>
      <c r="AX156" s="1212"/>
      <c r="AY156" s="1212"/>
      <c r="AZ156" s="1212"/>
      <c r="BA156" s="1212"/>
      <c r="BB156" s="1212"/>
      <c r="BC156" s="1212"/>
      <c r="BD156" s="1212"/>
      <c r="BE156" s="1212"/>
      <c r="BF156" s="1212"/>
      <c r="BG156" s="1212"/>
      <c r="BH156" s="1212"/>
      <c r="BI156" s="1212"/>
      <c r="BJ156" s="1212"/>
      <c r="BK156" s="1212"/>
      <c r="BL156" s="1212"/>
      <c r="BM156" s="1212"/>
      <c r="BN156" s="1212"/>
      <c r="BO156" s="1212"/>
      <c r="BP156" s="1212"/>
      <c r="BQ156" s="1212"/>
      <c r="BR156" s="1212"/>
      <c r="BS156" s="1212"/>
      <c r="BT156" s="1212"/>
      <c r="BU156" s="1212"/>
      <c r="BV156" s="1212"/>
      <c r="BW156" s="1212"/>
      <c r="BX156" s="1212"/>
      <c r="BY156" s="1212"/>
      <c r="BZ156" s="1212"/>
      <c r="CA156" s="1212"/>
      <c r="CB156" s="1212"/>
      <c r="CC156" s="1212"/>
      <c r="CD156" s="1212"/>
      <c r="CE156" s="1212"/>
      <c r="CF156" s="1212"/>
      <c r="CG156" s="1212"/>
      <c r="CH156" s="1212"/>
    </row>
    <row r="157" spans="1:86" s="1215" customFormat="1" x14ac:dyDescent="0.2">
      <c r="A157" s="1216"/>
      <c r="B157" s="1192"/>
      <c r="C157" s="1192"/>
      <c r="D157" s="1192"/>
      <c r="E157" s="1192"/>
      <c r="F157" s="1212"/>
      <c r="G157" s="1212"/>
      <c r="H157" s="1212"/>
      <c r="I157" s="1212"/>
      <c r="J157" s="1212"/>
      <c r="K157" s="1212"/>
      <c r="L157" s="1212"/>
      <c r="M157" s="1212"/>
      <c r="N157" s="1213"/>
      <c r="O157" s="1212"/>
      <c r="P157" s="1213"/>
      <c r="Q157" s="1212"/>
      <c r="R157" s="1212"/>
      <c r="S157" s="1212"/>
      <c r="T157" s="1212"/>
      <c r="U157" s="1212"/>
      <c r="V157" s="1212"/>
      <c r="W157" s="1212"/>
      <c r="X157" s="1214"/>
      <c r="Y157" s="1214"/>
      <c r="Z157" s="1214"/>
      <c r="AA157" s="1212"/>
      <c r="AB157" s="1212"/>
      <c r="AC157" s="1212"/>
      <c r="AD157" s="1212"/>
      <c r="AE157" s="1212"/>
      <c r="AF157" s="1212"/>
      <c r="AG157" s="1212"/>
      <c r="AH157" s="1212"/>
      <c r="AI157" s="1212"/>
      <c r="AJ157" s="1212"/>
      <c r="AK157" s="1212"/>
      <c r="AL157" s="1212"/>
      <c r="AM157" s="1212"/>
      <c r="AN157" s="1212"/>
      <c r="AO157" s="1212"/>
      <c r="AP157" s="1212"/>
      <c r="AQ157" s="1212"/>
      <c r="AR157" s="1212"/>
      <c r="AS157" s="1212"/>
      <c r="AT157" s="1212"/>
      <c r="AU157" s="1212"/>
      <c r="AV157" s="1212"/>
      <c r="AW157" s="1212"/>
      <c r="AX157" s="1212"/>
      <c r="AY157" s="1212"/>
      <c r="AZ157" s="1212"/>
      <c r="BA157" s="1212"/>
      <c r="BB157" s="1212"/>
      <c r="BC157" s="1212"/>
      <c r="BD157" s="1212"/>
      <c r="BE157" s="1212"/>
      <c r="BF157" s="1212"/>
      <c r="BG157" s="1212"/>
      <c r="BH157" s="1212"/>
      <c r="BI157" s="1212"/>
      <c r="BJ157" s="1212"/>
      <c r="BK157" s="1212"/>
      <c r="BL157" s="1212"/>
      <c r="BM157" s="1212"/>
      <c r="BN157" s="1212"/>
      <c r="BO157" s="1212"/>
      <c r="BP157" s="1212"/>
      <c r="BQ157" s="1212"/>
      <c r="BR157" s="1212"/>
      <c r="BS157" s="1212"/>
      <c r="BT157" s="1212"/>
      <c r="BU157" s="1212"/>
      <c r="BV157" s="1212"/>
      <c r="BW157" s="1212"/>
      <c r="BX157" s="1212"/>
      <c r="BY157" s="1212"/>
      <c r="BZ157" s="1212"/>
      <c r="CA157" s="1212"/>
      <c r="CB157" s="1212"/>
      <c r="CC157" s="1212"/>
      <c r="CD157" s="1212"/>
      <c r="CE157" s="1212"/>
      <c r="CF157" s="1212"/>
      <c r="CG157" s="1212"/>
      <c r="CH157" s="1212"/>
    </row>
    <row r="158" spans="1:86" s="1215" customFormat="1" x14ac:dyDescent="0.2">
      <c r="A158" s="1216"/>
      <c r="B158" s="1212"/>
      <c r="C158" s="1212"/>
      <c r="D158" s="1212"/>
      <c r="E158" s="1212"/>
      <c r="F158" s="1212"/>
      <c r="G158" s="1212"/>
      <c r="H158" s="1212"/>
      <c r="I158" s="1212"/>
      <c r="J158" s="1212"/>
      <c r="K158" s="1212"/>
      <c r="L158" s="1212"/>
      <c r="M158" s="1212"/>
      <c r="N158" s="1213"/>
      <c r="O158" s="1212"/>
      <c r="P158" s="1213"/>
      <c r="Q158" s="1212"/>
      <c r="R158" s="1212"/>
      <c r="S158" s="1212"/>
      <c r="T158" s="1212"/>
      <c r="U158" s="1212"/>
      <c r="V158" s="1212"/>
      <c r="W158" s="1212"/>
      <c r="X158" s="1214"/>
      <c r="Y158" s="1214"/>
      <c r="Z158" s="1214"/>
      <c r="AA158" s="1212"/>
      <c r="AB158" s="1212"/>
      <c r="AC158" s="1212"/>
      <c r="AD158" s="1212"/>
      <c r="AE158" s="1212"/>
      <c r="AF158" s="1212"/>
      <c r="AG158" s="1212"/>
      <c r="AH158" s="1212"/>
      <c r="AI158" s="1212"/>
      <c r="AJ158" s="1212"/>
      <c r="AK158" s="1212"/>
      <c r="AL158" s="1212"/>
      <c r="AM158" s="1212"/>
      <c r="AN158" s="1212"/>
      <c r="AO158" s="1212"/>
      <c r="AP158" s="1212"/>
      <c r="AQ158" s="1212"/>
      <c r="AR158" s="1212"/>
      <c r="AS158" s="1212"/>
      <c r="AT158" s="1212"/>
      <c r="AU158" s="1212"/>
      <c r="AV158" s="1212"/>
      <c r="AW158" s="1212"/>
      <c r="AX158" s="1212"/>
      <c r="AY158" s="1212"/>
      <c r="AZ158" s="1212"/>
      <c r="BA158" s="1212"/>
      <c r="BB158" s="1212"/>
      <c r="BC158" s="1212"/>
      <c r="BD158" s="1212"/>
      <c r="BE158" s="1212"/>
      <c r="BF158" s="1212"/>
      <c r="BG158" s="1212"/>
      <c r="BH158" s="1212"/>
      <c r="BI158" s="1212"/>
      <c r="BJ158" s="1212"/>
      <c r="BK158" s="1212"/>
      <c r="BL158" s="1212"/>
      <c r="BM158" s="1212"/>
      <c r="BN158" s="1212"/>
      <c r="BO158" s="1212"/>
      <c r="BP158" s="1212"/>
      <c r="BQ158" s="1212"/>
      <c r="BR158" s="1212"/>
      <c r="BS158" s="1212"/>
      <c r="BT158" s="1212"/>
      <c r="BU158" s="1212"/>
      <c r="BV158" s="1212"/>
      <c r="BW158" s="1212"/>
      <c r="BX158" s="1212"/>
      <c r="BY158" s="1212"/>
      <c r="BZ158" s="1212"/>
      <c r="CA158" s="1212"/>
      <c r="CB158" s="1212"/>
      <c r="CC158" s="1212"/>
      <c r="CD158" s="1212"/>
      <c r="CE158" s="1212"/>
      <c r="CF158" s="1212"/>
      <c r="CG158" s="1212"/>
      <c r="CH158" s="1212"/>
    </row>
    <row r="159" spans="1:86" s="1215" customFormat="1" x14ac:dyDescent="0.2">
      <c r="A159" s="1216"/>
      <c r="B159" s="1212"/>
      <c r="C159" s="1212"/>
      <c r="D159" s="1212"/>
      <c r="E159" s="1212"/>
      <c r="F159" s="1212"/>
      <c r="N159" s="1214"/>
      <c r="P159" s="1214"/>
      <c r="X159" s="1214"/>
      <c r="Y159" s="1214"/>
      <c r="Z159" s="1214"/>
      <c r="BM159" s="1212"/>
      <c r="BN159" s="1212"/>
      <c r="BO159" s="1212"/>
      <c r="BP159" s="1212"/>
      <c r="BQ159" s="1212"/>
      <c r="BR159" s="1212"/>
      <c r="BS159" s="1212"/>
      <c r="BT159" s="1212"/>
      <c r="BU159" s="1212"/>
      <c r="BV159" s="1212"/>
      <c r="BW159" s="1212"/>
      <c r="BX159" s="1212"/>
      <c r="BY159" s="1212"/>
      <c r="BZ159" s="1212"/>
      <c r="CA159" s="1212"/>
      <c r="CB159" s="1212"/>
      <c r="CC159" s="1212"/>
      <c r="CD159" s="1212"/>
      <c r="CE159" s="1212"/>
      <c r="CF159" s="1212"/>
      <c r="CG159" s="1212"/>
      <c r="CH159" s="1212"/>
    </row>
    <row r="160" spans="1:86" s="1215" customFormat="1" x14ac:dyDescent="0.2">
      <c r="A160" s="1216"/>
      <c r="B160" s="1212"/>
      <c r="C160" s="1212"/>
      <c r="D160" s="1212"/>
      <c r="E160" s="1212"/>
      <c r="F160" s="1212"/>
      <c r="N160" s="1214"/>
      <c r="P160" s="1214"/>
      <c r="X160" s="1214"/>
      <c r="Y160" s="1214"/>
      <c r="Z160" s="1214"/>
      <c r="BM160" s="1212"/>
      <c r="BN160" s="1212"/>
      <c r="BO160" s="1212"/>
      <c r="BP160" s="1212"/>
      <c r="BQ160" s="1212"/>
      <c r="BR160" s="1212"/>
      <c r="BS160" s="1212"/>
      <c r="BT160" s="1212"/>
      <c r="BU160" s="1212"/>
      <c r="BV160" s="1212"/>
      <c r="BW160" s="1212"/>
      <c r="BX160" s="1212"/>
      <c r="BY160" s="1212"/>
      <c r="BZ160" s="1212"/>
      <c r="CA160" s="1212"/>
      <c r="CB160" s="1212"/>
      <c r="CC160" s="1212"/>
      <c r="CD160" s="1212"/>
      <c r="CE160" s="1212"/>
      <c r="CF160" s="1212"/>
      <c r="CG160" s="1212"/>
      <c r="CH160" s="1212"/>
    </row>
    <row r="161" spans="1:86" s="1215" customFormat="1" x14ac:dyDescent="0.2">
      <c r="A161" s="1216"/>
      <c r="B161" s="1212"/>
      <c r="C161" s="1212"/>
      <c r="D161" s="1212"/>
      <c r="E161" s="1212"/>
      <c r="F161" s="1212"/>
      <c r="N161" s="1214"/>
      <c r="P161" s="1214"/>
      <c r="X161" s="1214"/>
      <c r="Y161" s="1214"/>
      <c r="Z161" s="1214"/>
      <c r="BM161" s="1212"/>
      <c r="BN161" s="1212"/>
      <c r="BO161" s="1212"/>
      <c r="BP161" s="1212"/>
      <c r="BQ161" s="1212"/>
      <c r="BR161" s="1212"/>
      <c r="BS161" s="1212"/>
      <c r="BT161" s="1212"/>
      <c r="BU161" s="1212"/>
      <c r="BV161" s="1212"/>
      <c r="BW161" s="1212"/>
      <c r="BX161" s="1212"/>
      <c r="BY161" s="1212"/>
      <c r="BZ161" s="1212"/>
      <c r="CA161" s="1212"/>
      <c r="CB161" s="1212"/>
      <c r="CC161" s="1212"/>
      <c r="CD161" s="1212"/>
      <c r="CE161" s="1212"/>
      <c r="CF161" s="1212"/>
      <c r="CG161" s="1212"/>
      <c r="CH161" s="1212"/>
    </row>
    <row r="162" spans="1:86" s="1215" customFormat="1" x14ac:dyDescent="0.2">
      <c r="A162" s="1217"/>
      <c r="N162" s="1214"/>
      <c r="P162" s="1214"/>
      <c r="X162" s="1214"/>
      <c r="Y162" s="1214"/>
      <c r="Z162" s="1214"/>
      <c r="BM162" s="1212"/>
      <c r="BN162" s="1212"/>
      <c r="BO162" s="1212"/>
      <c r="BP162" s="1212"/>
      <c r="BQ162" s="1212"/>
      <c r="BR162" s="1212"/>
      <c r="BS162" s="1212"/>
      <c r="BT162" s="1212"/>
      <c r="BU162" s="1212"/>
      <c r="BV162" s="1212"/>
      <c r="BW162" s="1212"/>
      <c r="BX162" s="1212"/>
      <c r="BY162" s="1212"/>
      <c r="BZ162" s="1212"/>
      <c r="CA162" s="1212"/>
      <c r="CB162" s="1212"/>
      <c r="CC162" s="1212"/>
      <c r="CD162" s="1212"/>
      <c r="CE162" s="1212"/>
      <c r="CF162" s="1212"/>
      <c r="CG162" s="1212"/>
      <c r="CH162" s="1212"/>
    </row>
    <row r="163" spans="1:86" s="1215" customFormat="1" x14ac:dyDescent="0.2">
      <c r="A163" s="1382"/>
      <c r="G163" s="1212"/>
      <c r="H163" s="1212"/>
      <c r="I163" s="1212"/>
      <c r="J163" s="1212"/>
      <c r="K163" s="1212"/>
      <c r="L163" s="1212"/>
      <c r="M163" s="1212"/>
      <c r="N163" s="1213"/>
      <c r="O163" s="1212"/>
      <c r="P163" s="1213"/>
      <c r="Q163" s="1212"/>
      <c r="R163" s="1212"/>
      <c r="S163" s="1212"/>
      <c r="T163" s="1212"/>
      <c r="U163" s="1212"/>
      <c r="V163" s="1212"/>
      <c r="W163" s="1212"/>
      <c r="X163" s="1214"/>
      <c r="Y163" s="1214"/>
      <c r="Z163" s="1214"/>
      <c r="AA163" s="1212"/>
      <c r="AB163" s="1212"/>
      <c r="AC163" s="1212"/>
      <c r="AD163" s="1212"/>
      <c r="AE163" s="1212"/>
      <c r="AF163" s="1212"/>
      <c r="AG163" s="1212"/>
      <c r="AH163" s="1212"/>
      <c r="AI163" s="1212"/>
      <c r="AJ163" s="1212"/>
      <c r="AK163" s="1212"/>
      <c r="AL163" s="1212"/>
      <c r="AM163" s="1212"/>
      <c r="AN163" s="1212"/>
      <c r="AO163" s="1212"/>
      <c r="AP163" s="1212"/>
      <c r="AQ163" s="1212"/>
      <c r="AR163" s="1212"/>
      <c r="AS163" s="1212"/>
      <c r="AT163" s="1212"/>
      <c r="AU163" s="1212"/>
      <c r="AV163" s="1212"/>
      <c r="AW163" s="1212"/>
      <c r="AX163" s="1212"/>
      <c r="AY163" s="1212"/>
      <c r="AZ163" s="1212"/>
      <c r="BA163" s="1212"/>
      <c r="BB163" s="1212"/>
      <c r="BC163" s="1212"/>
      <c r="BD163" s="1212"/>
      <c r="BE163" s="1212"/>
      <c r="BF163" s="1212"/>
      <c r="BG163" s="1212"/>
      <c r="BH163" s="1212"/>
      <c r="BI163" s="1212"/>
      <c r="BJ163" s="1212"/>
      <c r="BK163" s="1212"/>
      <c r="BL163" s="1212"/>
      <c r="BM163" s="1212"/>
      <c r="BN163" s="1212"/>
      <c r="BO163" s="1212"/>
      <c r="BP163" s="1212"/>
      <c r="BQ163" s="1212"/>
      <c r="BR163" s="1212"/>
      <c r="BS163" s="1212"/>
      <c r="BT163" s="1212"/>
      <c r="BU163" s="1212"/>
      <c r="BV163" s="1212"/>
      <c r="BW163" s="1212"/>
      <c r="BX163" s="1212"/>
      <c r="BY163" s="1212"/>
      <c r="BZ163" s="1212"/>
      <c r="CA163" s="1212"/>
      <c r="CB163" s="1212"/>
      <c r="CC163" s="1212"/>
      <c r="CD163" s="1212"/>
      <c r="CE163" s="1212"/>
      <c r="CF163" s="1212"/>
      <c r="CG163" s="1212"/>
      <c r="CH163" s="1212"/>
    </row>
    <row r="164" spans="1:86" s="1215" customFormat="1" x14ac:dyDescent="0.2">
      <c r="A164" s="1217"/>
      <c r="G164" s="1212"/>
      <c r="H164" s="1212"/>
      <c r="I164" s="1212"/>
      <c r="J164" s="1212"/>
      <c r="K164" s="1212"/>
      <c r="L164" s="1212"/>
      <c r="M164" s="1212"/>
      <c r="N164" s="1213"/>
      <c r="O164" s="1212"/>
      <c r="P164" s="1213"/>
      <c r="Q164" s="1212"/>
      <c r="R164" s="1212"/>
      <c r="S164" s="1212"/>
      <c r="T164" s="1212"/>
      <c r="U164" s="1212"/>
      <c r="V164" s="1212"/>
      <c r="W164" s="1212"/>
      <c r="X164" s="1214"/>
      <c r="Y164" s="1214"/>
      <c r="Z164" s="1214"/>
      <c r="AA164" s="1212"/>
      <c r="AB164" s="1212"/>
      <c r="AC164" s="1212"/>
      <c r="AD164" s="1212"/>
      <c r="AE164" s="1212"/>
      <c r="AF164" s="1212"/>
      <c r="AG164" s="1212"/>
      <c r="AH164" s="1212"/>
      <c r="AI164" s="1212"/>
      <c r="AJ164" s="1212"/>
      <c r="AK164" s="1212"/>
      <c r="AL164" s="1212"/>
      <c r="AM164" s="1212"/>
      <c r="AN164" s="1212"/>
      <c r="AO164" s="1212"/>
      <c r="AP164" s="1212"/>
      <c r="AQ164" s="1212"/>
      <c r="AR164" s="1212"/>
      <c r="AS164" s="1212"/>
      <c r="AT164" s="1212"/>
      <c r="AU164" s="1212"/>
      <c r="AV164" s="1212"/>
      <c r="AW164" s="1212"/>
      <c r="AX164" s="1212"/>
      <c r="AY164" s="1212"/>
      <c r="AZ164" s="1212"/>
      <c r="BA164" s="1212"/>
      <c r="BB164" s="1212"/>
      <c r="BC164" s="1212"/>
      <c r="BD164" s="1212"/>
      <c r="BE164" s="1212"/>
      <c r="BF164" s="1212"/>
      <c r="BG164" s="1212"/>
      <c r="BH164" s="1212"/>
      <c r="BI164" s="1212"/>
      <c r="BJ164" s="1212"/>
      <c r="BK164" s="1212"/>
      <c r="BL164" s="1212"/>
      <c r="BM164" s="1212"/>
      <c r="BN164" s="1212"/>
      <c r="BO164" s="1212"/>
      <c r="BP164" s="1212"/>
      <c r="BQ164" s="1212"/>
      <c r="BR164" s="1212"/>
      <c r="BS164" s="1212"/>
      <c r="BT164" s="1212"/>
      <c r="BU164" s="1212"/>
      <c r="BV164" s="1212"/>
      <c r="BW164" s="1212"/>
      <c r="BX164" s="1212"/>
      <c r="BY164" s="1212"/>
      <c r="BZ164" s="1212"/>
      <c r="CA164" s="1212"/>
      <c r="CB164" s="1212"/>
      <c r="CC164" s="1212"/>
      <c r="CD164" s="1212"/>
      <c r="CE164" s="1212"/>
      <c r="CF164" s="1212"/>
      <c r="CG164" s="1212"/>
      <c r="CH164" s="1212"/>
    </row>
    <row r="165" spans="1:86" s="1215" customFormat="1" x14ac:dyDescent="0.2">
      <c r="A165" s="1217"/>
      <c r="G165" s="1212"/>
      <c r="H165" s="1212"/>
      <c r="I165" s="1212"/>
      <c r="J165" s="1212"/>
      <c r="K165" s="1212"/>
      <c r="L165" s="1212"/>
      <c r="M165" s="1212"/>
      <c r="N165" s="1213"/>
      <c r="O165" s="1212"/>
      <c r="P165" s="1213"/>
      <c r="Q165" s="1212"/>
      <c r="R165" s="1212"/>
      <c r="S165" s="1212"/>
      <c r="T165" s="1212"/>
      <c r="U165" s="1212"/>
      <c r="V165" s="1212"/>
      <c r="W165" s="1212"/>
      <c r="X165" s="1214"/>
      <c r="Y165" s="1214"/>
      <c r="Z165" s="1214"/>
      <c r="AA165" s="1212"/>
      <c r="AB165" s="1212"/>
      <c r="AC165" s="1212"/>
      <c r="AD165" s="1212"/>
      <c r="AE165" s="1212"/>
      <c r="AF165" s="1212"/>
      <c r="AG165" s="1212"/>
      <c r="AH165" s="1212"/>
      <c r="AI165" s="1212"/>
      <c r="AJ165" s="1212"/>
      <c r="AK165" s="1212"/>
      <c r="AL165" s="1212"/>
      <c r="AM165" s="1212"/>
      <c r="AN165" s="1212"/>
      <c r="AO165" s="1212"/>
      <c r="AP165" s="1212"/>
      <c r="AQ165" s="1212"/>
      <c r="AR165" s="1212"/>
      <c r="AS165" s="1212"/>
      <c r="AT165" s="1212"/>
      <c r="AU165" s="1212"/>
      <c r="AV165" s="1212"/>
      <c r="AW165" s="1212"/>
      <c r="AX165" s="1212"/>
      <c r="AY165" s="1212"/>
      <c r="AZ165" s="1212"/>
      <c r="BA165" s="1212"/>
      <c r="BB165" s="1212"/>
      <c r="BC165" s="1212"/>
      <c r="BD165" s="1212"/>
      <c r="BE165" s="1212"/>
      <c r="BF165" s="1212"/>
      <c r="BG165" s="1212"/>
      <c r="BH165" s="1212"/>
      <c r="BI165" s="1212"/>
      <c r="BJ165" s="1212"/>
      <c r="BK165" s="1212"/>
      <c r="BL165" s="1212"/>
      <c r="BM165" s="1212"/>
      <c r="BN165" s="1212"/>
      <c r="BO165" s="1212"/>
      <c r="BP165" s="1212"/>
      <c r="BQ165" s="1212"/>
      <c r="BR165" s="1212"/>
      <c r="BS165" s="1212"/>
      <c r="BT165" s="1212"/>
      <c r="BU165" s="1212"/>
      <c r="BV165" s="1212"/>
      <c r="BW165" s="1212"/>
      <c r="BX165" s="1212"/>
      <c r="BY165" s="1212"/>
      <c r="BZ165" s="1212"/>
      <c r="CA165" s="1212"/>
      <c r="CB165" s="1212"/>
      <c r="CC165" s="1212"/>
      <c r="CD165" s="1212"/>
      <c r="CE165" s="1212"/>
      <c r="CF165" s="1212"/>
      <c r="CG165" s="1212"/>
      <c r="CH165" s="1212"/>
    </row>
    <row r="166" spans="1:86" s="1215" customFormat="1" x14ac:dyDescent="0.2">
      <c r="A166" s="1216"/>
      <c r="B166" s="1212"/>
      <c r="C166" s="1212"/>
      <c r="D166" s="1212"/>
      <c r="E166" s="1212"/>
      <c r="F166" s="1212"/>
      <c r="G166" s="1212"/>
      <c r="H166" s="1212"/>
      <c r="I166" s="1212"/>
      <c r="J166" s="1212"/>
      <c r="K166" s="1212"/>
      <c r="L166" s="1212"/>
      <c r="M166" s="1212"/>
      <c r="N166" s="1213"/>
      <c r="O166" s="1212"/>
      <c r="P166" s="1213"/>
      <c r="Q166" s="1212"/>
      <c r="R166" s="1212"/>
      <c r="S166" s="1212"/>
      <c r="T166" s="1212"/>
      <c r="U166" s="1212"/>
      <c r="V166" s="1212"/>
      <c r="W166" s="1212"/>
      <c r="X166" s="1214"/>
      <c r="Y166" s="1214"/>
      <c r="Z166" s="1214"/>
      <c r="AA166" s="1212"/>
      <c r="AB166" s="1212"/>
      <c r="AC166" s="1212"/>
      <c r="AD166" s="1212"/>
      <c r="AE166" s="1212"/>
      <c r="AF166" s="1212"/>
      <c r="AG166" s="1212"/>
      <c r="AH166" s="1212"/>
      <c r="AI166" s="1212"/>
      <c r="AJ166" s="1212"/>
      <c r="AK166" s="1212"/>
      <c r="AL166" s="1212"/>
      <c r="AM166" s="1212"/>
      <c r="AN166" s="1212"/>
      <c r="AO166" s="1212"/>
      <c r="AP166" s="1212"/>
      <c r="AQ166" s="1212"/>
      <c r="AR166" s="1212"/>
      <c r="AS166" s="1212"/>
      <c r="AT166" s="1212"/>
      <c r="AU166" s="1212"/>
      <c r="AV166" s="1212"/>
      <c r="AW166" s="1212"/>
      <c r="AX166" s="1212"/>
      <c r="AY166" s="1212"/>
      <c r="AZ166" s="1212"/>
      <c r="BA166" s="1212"/>
      <c r="BB166" s="1212"/>
      <c r="BC166" s="1212"/>
      <c r="BD166" s="1212"/>
      <c r="BE166" s="1212"/>
      <c r="BF166" s="1212"/>
      <c r="BG166" s="1212"/>
      <c r="BH166" s="1212"/>
      <c r="BI166" s="1212"/>
      <c r="BJ166" s="1212"/>
      <c r="BK166" s="1212"/>
      <c r="BL166" s="1212"/>
      <c r="BM166" s="1212"/>
      <c r="BN166" s="1212"/>
      <c r="BO166" s="1212"/>
      <c r="BP166" s="1212"/>
      <c r="BQ166" s="1212"/>
      <c r="BR166" s="1212"/>
      <c r="BS166" s="1212"/>
      <c r="BT166" s="1212"/>
      <c r="BU166" s="1212"/>
      <c r="BV166" s="1212"/>
      <c r="BW166" s="1212"/>
      <c r="BX166" s="1212"/>
      <c r="BY166" s="1212"/>
      <c r="BZ166" s="1212"/>
      <c r="CA166" s="1212"/>
      <c r="CB166" s="1212"/>
      <c r="CC166" s="1212"/>
      <c r="CD166" s="1212"/>
      <c r="CE166" s="1212"/>
      <c r="CF166" s="1212"/>
      <c r="CG166" s="1212"/>
      <c r="CH166" s="1212"/>
    </row>
    <row r="167" spans="1:86" s="1215" customFormat="1" x14ac:dyDescent="0.2">
      <c r="A167" s="1216"/>
      <c r="B167" s="1212"/>
      <c r="C167" s="1212"/>
      <c r="D167" s="1212"/>
      <c r="E167" s="1212"/>
      <c r="F167" s="1212"/>
      <c r="G167" s="1212"/>
      <c r="H167" s="1212"/>
      <c r="I167" s="1212"/>
      <c r="J167" s="1212"/>
      <c r="K167" s="1212"/>
      <c r="L167" s="1212"/>
      <c r="M167" s="1212"/>
      <c r="N167" s="1213"/>
      <c r="O167" s="1212"/>
      <c r="P167" s="1213"/>
      <c r="Q167" s="1212"/>
      <c r="R167" s="1212"/>
      <c r="S167" s="1212"/>
      <c r="T167" s="1212"/>
      <c r="U167" s="1212"/>
      <c r="V167" s="1212"/>
      <c r="W167" s="1212"/>
      <c r="X167" s="1214"/>
      <c r="Y167" s="1214"/>
      <c r="Z167" s="1214"/>
      <c r="AA167" s="1212"/>
      <c r="AB167" s="1212"/>
      <c r="AC167" s="1212"/>
      <c r="AD167" s="1212"/>
      <c r="AE167" s="1212"/>
      <c r="AF167" s="1212"/>
      <c r="AG167" s="1212"/>
      <c r="AH167" s="1212"/>
      <c r="AI167" s="1212"/>
      <c r="AJ167" s="1212"/>
      <c r="AK167" s="1212"/>
      <c r="AL167" s="1212"/>
      <c r="AM167" s="1212"/>
      <c r="AN167" s="1212"/>
      <c r="AO167" s="1212"/>
      <c r="AP167" s="1212"/>
      <c r="AQ167" s="1212"/>
      <c r="AR167" s="1212"/>
      <c r="AS167" s="1212"/>
      <c r="AT167" s="1212"/>
      <c r="AU167" s="1212"/>
      <c r="AV167" s="1212"/>
      <c r="AW167" s="1212"/>
      <c r="AX167" s="1212"/>
      <c r="AY167" s="1212"/>
      <c r="AZ167" s="1212"/>
      <c r="BA167" s="1212"/>
      <c r="BB167" s="1212"/>
      <c r="BC167" s="1212"/>
      <c r="BD167" s="1212"/>
      <c r="BE167" s="1212"/>
      <c r="BF167" s="1212"/>
      <c r="BG167" s="1212"/>
      <c r="BH167" s="1212"/>
      <c r="BI167" s="1212"/>
      <c r="BJ167" s="1212"/>
      <c r="BK167" s="1212"/>
      <c r="BL167" s="1212"/>
      <c r="BM167" s="1212"/>
      <c r="BN167" s="1212"/>
      <c r="BO167" s="1212"/>
      <c r="BP167" s="1212"/>
      <c r="BQ167" s="1212"/>
      <c r="BR167" s="1212"/>
      <c r="BS167" s="1212"/>
      <c r="BT167" s="1212"/>
      <c r="BU167" s="1212"/>
      <c r="BV167" s="1212"/>
      <c r="BW167" s="1212"/>
      <c r="BX167" s="1212"/>
      <c r="BY167" s="1212"/>
      <c r="BZ167" s="1212"/>
      <c r="CA167" s="1212"/>
      <c r="CB167" s="1212"/>
      <c r="CC167" s="1212"/>
      <c r="CD167" s="1212"/>
      <c r="CE167" s="1212"/>
      <c r="CF167" s="1212"/>
      <c r="CG167" s="1212"/>
      <c r="CH167" s="1212"/>
    </row>
    <row r="168" spans="1:86" s="1215" customFormat="1" x14ac:dyDescent="0.2">
      <c r="A168" s="1216"/>
      <c r="B168" s="1212"/>
      <c r="C168" s="1212"/>
      <c r="D168" s="1212"/>
      <c r="E168" s="1212"/>
      <c r="F168" s="1212"/>
      <c r="G168" s="1212"/>
      <c r="H168" s="1212"/>
      <c r="I168" s="1212"/>
      <c r="J168" s="1212"/>
      <c r="K168" s="1212"/>
      <c r="L168" s="1212"/>
      <c r="M168" s="1212"/>
      <c r="N168" s="1213"/>
      <c r="O168" s="1212"/>
      <c r="P168" s="1213"/>
      <c r="Q168" s="1212"/>
      <c r="R168" s="1212"/>
      <c r="S168" s="1212"/>
      <c r="T168" s="1212"/>
      <c r="U168" s="1212"/>
      <c r="V168" s="1212"/>
      <c r="W168" s="1212"/>
      <c r="X168" s="1214"/>
      <c r="Y168" s="1214"/>
      <c r="Z168" s="1214"/>
      <c r="AA168" s="1212"/>
      <c r="AB168" s="1212"/>
      <c r="AC168" s="1212"/>
      <c r="AD168" s="1212"/>
      <c r="AE168" s="1212"/>
      <c r="AF168" s="1212"/>
      <c r="AG168" s="1212"/>
      <c r="AH168" s="1212"/>
      <c r="AI168" s="1212"/>
      <c r="AJ168" s="1212"/>
      <c r="AK168" s="1212"/>
      <c r="AL168" s="1212"/>
      <c r="AM168" s="1212"/>
      <c r="AN168" s="1212"/>
      <c r="AO168" s="1212"/>
      <c r="AP168" s="1212"/>
      <c r="AQ168" s="1212"/>
      <c r="AR168" s="1212"/>
      <c r="AS168" s="1212"/>
      <c r="AT168" s="1212"/>
      <c r="AU168" s="1212"/>
      <c r="AV168" s="1212"/>
      <c r="AW168" s="1212"/>
      <c r="AX168" s="1212"/>
      <c r="AY168" s="1212"/>
      <c r="AZ168" s="1212"/>
      <c r="BA168" s="1212"/>
      <c r="BB168" s="1212"/>
      <c r="BC168" s="1212"/>
      <c r="BD168" s="1212"/>
      <c r="BE168" s="1212"/>
      <c r="BF168" s="1212"/>
      <c r="BG168" s="1212"/>
      <c r="BH168" s="1212"/>
      <c r="BI168" s="1212"/>
      <c r="BJ168" s="1212"/>
      <c r="BK168" s="1212"/>
      <c r="BL168" s="1212"/>
      <c r="BM168" s="1212"/>
      <c r="BN168" s="1212"/>
      <c r="BO168" s="1212"/>
      <c r="BP168" s="1212"/>
      <c r="BQ168" s="1212"/>
      <c r="BR168" s="1212"/>
      <c r="BS168" s="1212"/>
      <c r="BT168" s="1212"/>
      <c r="BU168" s="1212"/>
      <c r="BV168" s="1212"/>
      <c r="BW168" s="1212"/>
      <c r="BX168" s="1212"/>
      <c r="BY168" s="1212"/>
      <c r="BZ168" s="1212"/>
      <c r="CA168" s="1212"/>
      <c r="CB168" s="1212"/>
      <c r="CC168" s="1212"/>
      <c r="CD168" s="1212"/>
      <c r="CE168" s="1212"/>
      <c r="CF168" s="1212"/>
      <c r="CG168" s="1212"/>
      <c r="CH168" s="1212"/>
    </row>
    <row r="169" spans="1:86" s="1215" customFormat="1" x14ac:dyDescent="0.2">
      <c r="A169" s="1216"/>
      <c r="B169" s="1212"/>
      <c r="C169" s="1212"/>
      <c r="D169" s="1212"/>
      <c r="E169" s="1212"/>
      <c r="F169" s="1212"/>
      <c r="G169" s="1212"/>
      <c r="H169" s="1212"/>
      <c r="I169" s="1212"/>
      <c r="J169" s="1212"/>
      <c r="K169" s="1212"/>
      <c r="L169" s="1212"/>
      <c r="M169" s="1212"/>
      <c r="N169" s="1213"/>
      <c r="O169" s="1212"/>
      <c r="P169" s="1213"/>
      <c r="Q169" s="1212"/>
      <c r="R169" s="1212"/>
      <c r="S169" s="1212"/>
      <c r="T169" s="1212"/>
      <c r="U169" s="1212"/>
      <c r="V169" s="1212"/>
      <c r="W169" s="1212"/>
      <c r="X169" s="1214"/>
      <c r="Y169" s="1214"/>
      <c r="Z169" s="1214"/>
      <c r="AA169" s="1212"/>
      <c r="AB169" s="1212"/>
      <c r="AC169" s="1212"/>
      <c r="AD169" s="1212"/>
      <c r="AE169" s="1212"/>
      <c r="AF169" s="1212"/>
      <c r="AG169" s="1212"/>
      <c r="AH169" s="1212"/>
      <c r="AI169" s="1212"/>
      <c r="AJ169" s="1212"/>
      <c r="AK169" s="1212"/>
      <c r="AL169" s="1212"/>
      <c r="AM169" s="1212"/>
      <c r="AN169" s="1212"/>
      <c r="AO169" s="1212"/>
      <c r="AP169" s="1212"/>
      <c r="AQ169" s="1212"/>
      <c r="AR169" s="1212"/>
      <c r="AS169" s="1212"/>
      <c r="AT169" s="1212"/>
      <c r="AU169" s="1212"/>
      <c r="AV169" s="1212"/>
      <c r="AW169" s="1212"/>
      <c r="AX169" s="1212"/>
      <c r="AY169" s="1212"/>
      <c r="AZ169" s="1212"/>
      <c r="BA169" s="1212"/>
      <c r="BB169" s="1212"/>
      <c r="BC169" s="1212"/>
      <c r="BD169" s="1212"/>
      <c r="BE169" s="1212"/>
      <c r="BF169" s="1212"/>
      <c r="BG169" s="1212"/>
      <c r="BH169" s="1212"/>
      <c r="BI169" s="1212"/>
      <c r="BJ169" s="1212"/>
      <c r="BK169" s="1212"/>
      <c r="BL169" s="1212"/>
      <c r="BM169" s="1212"/>
      <c r="BN169" s="1212"/>
      <c r="BO169" s="1212"/>
      <c r="BP169" s="1212"/>
      <c r="BQ169" s="1212"/>
      <c r="BR169" s="1212"/>
      <c r="BS169" s="1212"/>
      <c r="BT169" s="1212"/>
      <c r="BU169" s="1212"/>
      <c r="BV169" s="1212"/>
      <c r="BW169" s="1212"/>
      <c r="BX169" s="1212"/>
      <c r="BY169" s="1212"/>
      <c r="BZ169" s="1212"/>
      <c r="CA169" s="1212"/>
      <c r="CB169" s="1212"/>
      <c r="CC169" s="1212"/>
      <c r="CD169" s="1212"/>
      <c r="CE169" s="1212"/>
      <c r="CF169" s="1212"/>
      <c r="CG169" s="1212"/>
      <c r="CH169" s="1212"/>
    </row>
    <row r="170" spans="1:86" s="1215" customFormat="1" x14ac:dyDescent="0.2">
      <c r="A170" s="1216"/>
      <c r="B170" s="1212"/>
      <c r="C170" s="1212"/>
      <c r="D170" s="1212"/>
      <c r="E170" s="1212"/>
      <c r="F170" s="1212"/>
      <c r="G170" s="1212"/>
      <c r="H170" s="1212"/>
      <c r="I170" s="1212"/>
      <c r="J170" s="1212"/>
      <c r="K170" s="1212"/>
      <c r="L170" s="1212"/>
      <c r="M170" s="1212"/>
      <c r="N170" s="1213"/>
      <c r="O170" s="1212"/>
      <c r="P170" s="1213"/>
      <c r="Q170" s="1212"/>
      <c r="R170" s="1212"/>
      <c r="S170" s="1212"/>
      <c r="T170" s="1212"/>
      <c r="U170" s="1212"/>
      <c r="V170" s="1212"/>
      <c r="W170" s="1212"/>
      <c r="X170" s="1214"/>
      <c r="Y170" s="1214"/>
      <c r="Z170" s="1214"/>
      <c r="AA170" s="1212"/>
      <c r="AB170" s="1212"/>
      <c r="AC170" s="1212"/>
      <c r="AD170" s="1212"/>
      <c r="AE170" s="1212"/>
      <c r="AF170" s="1212"/>
      <c r="AG170" s="1212"/>
      <c r="AH170" s="1212"/>
      <c r="AI170" s="1212"/>
      <c r="AJ170" s="1212"/>
      <c r="AK170" s="1212"/>
      <c r="AL170" s="1212"/>
      <c r="AM170" s="1212"/>
      <c r="AN170" s="1212"/>
      <c r="AO170" s="1212"/>
      <c r="AP170" s="1212"/>
      <c r="AQ170" s="1212"/>
      <c r="AR170" s="1212"/>
      <c r="AS170" s="1212"/>
      <c r="AT170" s="1212"/>
      <c r="AU170" s="1212"/>
      <c r="AV170" s="1212"/>
      <c r="AW170" s="1212"/>
      <c r="AX170" s="1212"/>
      <c r="AY170" s="1212"/>
      <c r="AZ170" s="1212"/>
      <c r="BA170" s="1212"/>
      <c r="BB170" s="1212"/>
      <c r="BC170" s="1212"/>
      <c r="BD170" s="1212"/>
      <c r="BE170" s="1212"/>
      <c r="BF170" s="1212"/>
      <c r="BG170" s="1212"/>
      <c r="BH170" s="1212"/>
      <c r="BI170" s="1212"/>
      <c r="BJ170" s="1212"/>
      <c r="BK170" s="1212"/>
      <c r="BL170" s="1212"/>
      <c r="BM170" s="1212"/>
      <c r="BN170" s="1212"/>
      <c r="BO170" s="1212"/>
      <c r="BP170" s="1212"/>
      <c r="BQ170" s="1212"/>
      <c r="BR170" s="1212"/>
      <c r="BS170" s="1212"/>
      <c r="BT170" s="1212"/>
      <c r="BU170" s="1212"/>
      <c r="BV170" s="1212"/>
      <c r="BW170" s="1212"/>
      <c r="BX170" s="1212"/>
      <c r="BY170" s="1212"/>
      <c r="BZ170" s="1212"/>
      <c r="CA170" s="1212"/>
      <c r="CB170" s="1212"/>
      <c r="CC170" s="1212"/>
      <c r="CD170" s="1212"/>
      <c r="CE170" s="1212"/>
      <c r="CF170" s="1212"/>
      <c r="CG170" s="1212"/>
      <c r="CH170" s="1212"/>
    </row>
    <row r="171" spans="1:86" s="1215" customFormat="1" x14ac:dyDescent="0.2">
      <c r="A171" s="1216"/>
      <c r="B171" s="1212"/>
      <c r="C171" s="1212"/>
      <c r="D171" s="1212"/>
      <c r="E171" s="1212"/>
      <c r="F171" s="1212"/>
      <c r="G171" s="1212"/>
      <c r="H171" s="1212"/>
      <c r="I171" s="1212"/>
      <c r="J171" s="1212"/>
      <c r="K171" s="1212"/>
      <c r="L171" s="1212"/>
      <c r="M171" s="1212"/>
      <c r="N171" s="1213"/>
      <c r="O171" s="1212"/>
      <c r="P171" s="1213"/>
      <c r="Q171" s="1212"/>
      <c r="R171" s="1212"/>
      <c r="S171" s="1212"/>
      <c r="T171" s="1212"/>
      <c r="U171" s="1212"/>
      <c r="V171" s="1212"/>
      <c r="W171" s="1212"/>
      <c r="X171" s="1214"/>
      <c r="Y171" s="1214"/>
      <c r="Z171" s="1214"/>
      <c r="AA171" s="1212"/>
      <c r="AB171" s="1212"/>
      <c r="AC171" s="1212"/>
      <c r="AD171" s="1212"/>
      <c r="AE171" s="1212"/>
      <c r="AF171" s="1212"/>
      <c r="AG171" s="1212"/>
      <c r="AH171" s="1212"/>
      <c r="AI171" s="1212"/>
      <c r="AJ171" s="1212"/>
      <c r="AK171" s="1212"/>
      <c r="AL171" s="1212"/>
      <c r="AM171" s="1212"/>
      <c r="AN171" s="1212"/>
      <c r="AO171" s="1212"/>
      <c r="AP171" s="1212"/>
      <c r="AQ171" s="1212"/>
      <c r="AR171" s="1212"/>
      <c r="AS171" s="1212"/>
      <c r="AT171" s="1212"/>
      <c r="AU171" s="1212"/>
      <c r="AV171" s="1212"/>
      <c r="AW171" s="1212"/>
      <c r="AX171" s="1212"/>
      <c r="AY171" s="1212"/>
      <c r="AZ171" s="1212"/>
      <c r="BA171" s="1212"/>
      <c r="BB171" s="1212"/>
      <c r="BC171" s="1212"/>
      <c r="BD171" s="1212"/>
      <c r="BE171" s="1212"/>
      <c r="BF171" s="1212"/>
      <c r="BG171" s="1212"/>
      <c r="BH171" s="1212"/>
      <c r="BI171" s="1212"/>
      <c r="BJ171" s="1212"/>
      <c r="BK171" s="1212"/>
      <c r="BL171" s="1212"/>
      <c r="BM171" s="1212"/>
      <c r="BN171" s="1212"/>
      <c r="BO171" s="1212"/>
      <c r="BP171" s="1212"/>
      <c r="BQ171" s="1212"/>
      <c r="BR171" s="1212"/>
      <c r="BS171" s="1212"/>
      <c r="BT171" s="1212"/>
      <c r="BU171" s="1212"/>
      <c r="BV171" s="1212"/>
      <c r="BW171" s="1212"/>
      <c r="BX171" s="1212"/>
      <c r="BY171" s="1212"/>
      <c r="BZ171" s="1212"/>
      <c r="CA171" s="1212"/>
      <c r="CB171" s="1212"/>
      <c r="CC171" s="1212"/>
      <c r="CD171" s="1212"/>
      <c r="CE171" s="1212"/>
      <c r="CF171" s="1212"/>
      <c r="CG171" s="1212"/>
      <c r="CH171" s="1212"/>
    </row>
    <row r="172" spans="1:86" s="1215" customFormat="1" x14ac:dyDescent="0.2">
      <c r="A172" s="1216"/>
      <c r="B172" s="1212"/>
      <c r="C172" s="1212"/>
      <c r="D172" s="1212"/>
      <c r="E172" s="1212"/>
      <c r="F172" s="1212"/>
      <c r="G172" s="1212"/>
      <c r="H172" s="1212"/>
      <c r="I172" s="1212"/>
      <c r="J172" s="1212"/>
      <c r="K172" s="1212"/>
      <c r="L172" s="1212"/>
      <c r="M172" s="1212"/>
      <c r="N172" s="1213"/>
      <c r="O172" s="1212"/>
      <c r="P172" s="1213"/>
      <c r="Q172" s="1212"/>
      <c r="R172" s="1212"/>
      <c r="S172" s="1212"/>
      <c r="T172" s="1212"/>
      <c r="U172" s="1212"/>
      <c r="V172" s="1212"/>
      <c r="W172" s="1212"/>
      <c r="X172" s="1214"/>
      <c r="Y172" s="1214"/>
      <c r="Z172" s="1214"/>
      <c r="AA172" s="1212"/>
      <c r="AB172" s="1212"/>
      <c r="AC172" s="1212"/>
      <c r="AD172" s="1212"/>
      <c r="AE172" s="1212"/>
      <c r="AF172" s="1212"/>
      <c r="AG172" s="1212"/>
      <c r="AH172" s="1212"/>
      <c r="AI172" s="1212"/>
      <c r="AJ172" s="1212"/>
      <c r="AK172" s="1212"/>
      <c r="AL172" s="1212"/>
      <c r="AM172" s="1212"/>
      <c r="AN172" s="1212"/>
      <c r="AO172" s="1212"/>
      <c r="AP172" s="1212"/>
      <c r="AQ172" s="1212"/>
      <c r="AR172" s="1212"/>
      <c r="AS172" s="1212"/>
      <c r="AT172" s="1212"/>
      <c r="AU172" s="1212"/>
      <c r="AV172" s="1212"/>
      <c r="AW172" s="1212"/>
      <c r="AX172" s="1212"/>
      <c r="AY172" s="1212"/>
      <c r="AZ172" s="1212"/>
      <c r="BA172" s="1212"/>
      <c r="BB172" s="1212"/>
      <c r="BC172" s="1212"/>
      <c r="BD172" s="1212"/>
      <c r="BE172" s="1212"/>
      <c r="BF172" s="1212"/>
      <c r="BG172" s="1212"/>
      <c r="BH172" s="1212"/>
      <c r="BI172" s="1212"/>
      <c r="BJ172" s="1212"/>
      <c r="BK172" s="1212"/>
      <c r="BL172" s="1212"/>
      <c r="BM172" s="1212"/>
      <c r="BN172" s="1212"/>
      <c r="BO172" s="1212"/>
      <c r="BP172" s="1212"/>
      <c r="BQ172" s="1212"/>
      <c r="BR172" s="1212"/>
      <c r="BS172" s="1212"/>
      <c r="BT172" s="1212"/>
      <c r="BU172" s="1212"/>
      <c r="BV172" s="1212"/>
      <c r="BW172" s="1212"/>
      <c r="BX172" s="1212"/>
      <c r="BY172" s="1212"/>
      <c r="BZ172" s="1212"/>
      <c r="CA172" s="1212"/>
      <c r="CB172" s="1212"/>
      <c r="CC172" s="1212"/>
      <c r="CD172" s="1212"/>
      <c r="CE172" s="1212"/>
      <c r="CF172" s="1212"/>
      <c r="CG172" s="1212"/>
      <c r="CH172" s="1212"/>
    </row>
    <row r="173" spans="1:86" s="1215" customFormat="1" x14ac:dyDescent="0.2">
      <c r="A173" s="1216"/>
      <c r="B173" s="1212"/>
      <c r="C173" s="1212"/>
      <c r="D173" s="1212"/>
      <c r="E173" s="1212"/>
      <c r="F173" s="1212"/>
      <c r="G173" s="1212"/>
      <c r="H173" s="1212"/>
      <c r="I173" s="1212"/>
      <c r="J173" s="1212"/>
      <c r="K173" s="1212"/>
      <c r="L173" s="1212"/>
      <c r="M173" s="1212"/>
      <c r="N173" s="1213"/>
      <c r="O173" s="1212"/>
      <c r="P173" s="1213"/>
      <c r="Q173" s="1212"/>
      <c r="R173" s="1212"/>
      <c r="S173" s="1212"/>
      <c r="T173" s="1212"/>
      <c r="U173" s="1212"/>
      <c r="V173" s="1212"/>
      <c r="W173" s="1212"/>
      <c r="X173" s="1214"/>
      <c r="Y173" s="1214"/>
      <c r="Z173" s="1214"/>
      <c r="AA173" s="1212"/>
      <c r="AB173" s="1212"/>
      <c r="AC173" s="1212"/>
      <c r="AD173" s="1212"/>
      <c r="AE173" s="1212"/>
      <c r="AF173" s="1212"/>
      <c r="AG173" s="1212"/>
      <c r="AH173" s="1212"/>
      <c r="AI173" s="1212"/>
      <c r="AJ173" s="1212"/>
      <c r="AK173" s="1212"/>
      <c r="AL173" s="1212"/>
      <c r="AM173" s="1212"/>
      <c r="AN173" s="1212"/>
      <c r="AO173" s="1212"/>
      <c r="AP173" s="1212"/>
      <c r="AQ173" s="1212"/>
      <c r="AR173" s="1212"/>
      <c r="AS173" s="1212"/>
      <c r="AT173" s="1212"/>
      <c r="AU173" s="1212"/>
      <c r="AV173" s="1212"/>
      <c r="AW173" s="1212"/>
      <c r="AX173" s="1212"/>
      <c r="AY173" s="1212"/>
      <c r="AZ173" s="1212"/>
      <c r="BA173" s="1212"/>
      <c r="BB173" s="1212"/>
      <c r="BC173" s="1212"/>
      <c r="BD173" s="1212"/>
      <c r="BE173" s="1212"/>
      <c r="BF173" s="1212"/>
      <c r="BG173" s="1212"/>
      <c r="BH173" s="1212"/>
      <c r="BI173" s="1212"/>
      <c r="BJ173" s="1212"/>
      <c r="BK173" s="1212"/>
      <c r="BL173" s="1212"/>
      <c r="BM173" s="1212"/>
      <c r="BN173" s="1212"/>
      <c r="BO173" s="1212"/>
      <c r="BP173" s="1212"/>
      <c r="BQ173" s="1212"/>
      <c r="BR173" s="1212"/>
      <c r="BS173" s="1212"/>
      <c r="BT173" s="1212"/>
      <c r="BU173" s="1212"/>
      <c r="BV173" s="1212"/>
      <c r="BW173" s="1212"/>
      <c r="BX173" s="1212"/>
      <c r="BY173" s="1212"/>
      <c r="BZ173" s="1212"/>
      <c r="CA173" s="1212"/>
      <c r="CB173" s="1212"/>
      <c r="CC173" s="1212"/>
      <c r="CD173" s="1212"/>
      <c r="CE173" s="1212"/>
      <c r="CF173" s="1212"/>
      <c r="CG173" s="1212"/>
      <c r="CH173" s="1212"/>
    </row>
    <row r="174" spans="1:86" s="1215" customFormat="1" x14ac:dyDescent="0.2">
      <c r="A174" s="1216"/>
      <c r="B174" s="1212"/>
      <c r="C174" s="1212"/>
      <c r="D174" s="1212"/>
      <c r="E174" s="1212"/>
      <c r="F174" s="1212"/>
      <c r="G174" s="1212"/>
      <c r="H174" s="1212"/>
      <c r="I174" s="1212"/>
      <c r="J174" s="1212"/>
      <c r="K174" s="1212"/>
      <c r="L174" s="1212"/>
      <c r="M174" s="1212"/>
      <c r="N174" s="1213"/>
      <c r="O174" s="1212"/>
      <c r="P174" s="1213"/>
      <c r="Q174" s="1212"/>
      <c r="R174" s="1212"/>
      <c r="S174" s="1212"/>
      <c r="T174" s="1212"/>
      <c r="U174" s="1212"/>
      <c r="V174" s="1212"/>
      <c r="W174" s="1212"/>
      <c r="X174" s="1214"/>
      <c r="Y174" s="1214"/>
      <c r="Z174" s="1214"/>
      <c r="AA174" s="1212"/>
      <c r="AB174" s="1212"/>
      <c r="AC174" s="1212"/>
      <c r="AD174" s="1212"/>
      <c r="AE174" s="1212"/>
      <c r="AF174" s="1212"/>
      <c r="AG174" s="1212"/>
      <c r="AH174" s="1212"/>
      <c r="AI174" s="1212"/>
      <c r="AJ174" s="1212"/>
      <c r="AK174" s="1212"/>
      <c r="AL174" s="1212"/>
      <c r="AM174" s="1212"/>
      <c r="AN174" s="1212"/>
      <c r="AO174" s="1212"/>
      <c r="AP174" s="1212"/>
      <c r="AQ174" s="1212"/>
      <c r="AR174" s="1212"/>
      <c r="AS174" s="1212"/>
      <c r="AT174" s="1212"/>
      <c r="AU174" s="1212"/>
      <c r="AV174" s="1212"/>
      <c r="AW174" s="1212"/>
      <c r="AX174" s="1212"/>
      <c r="AY174" s="1212"/>
      <c r="AZ174" s="1212"/>
      <c r="BA174" s="1212"/>
      <c r="BB174" s="1212"/>
      <c r="BC174" s="1212"/>
      <c r="BD174" s="1212"/>
      <c r="BE174" s="1212"/>
      <c r="BF174" s="1212"/>
      <c r="BG174" s="1212"/>
      <c r="BH174" s="1212"/>
      <c r="BI174" s="1212"/>
      <c r="BJ174" s="1212"/>
      <c r="BK174" s="1212"/>
      <c r="BL174" s="1212"/>
      <c r="BM174" s="1212"/>
      <c r="BN174" s="1212"/>
      <c r="BO174" s="1212"/>
      <c r="BP174" s="1212"/>
      <c r="BQ174" s="1212"/>
      <c r="BR174" s="1212"/>
      <c r="BS174" s="1212"/>
      <c r="BT174" s="1212"/>
      <c r="BU174" s="1212"/>
      <c r="BV174" s="1212"/>
      <c r="BW174" s="1212"/>
      <c r="BX174" s="1212"/>
      <c r="BY174" s="1212"/>
      <c r="BZ174" s="1212"/>
      <c r="CA174" s="1212"/>
      <c r="CB174" s="1212"/>
      <c r="CC174" s="1212"/>
      <c r="CD174" s="1212"/>
      <c r="CE174" s="1212"/>
      <c r="CF174" s="1212"/>
      <c r="CG174" s="1212"/>
      <c r="CH174" s="1212"/>
    </row>
    <row r="175" spans="1:86" s="1215" customFormat="1" x14ac:dyDescent="0.2">
      <c r="A175" s="1216"/>
      <c r="B175" s="1212"/>
      <c r="C175" s="1212"/>
      <c r="D175" s="1212"/>
      <c r="E175" s="1212"/>
      <c r="F175" s="1212"/>
      <c r="G175" s="1212"/>
      <c r="H175" s="1212"/>
      <c r="I175" s="1212"/>
      <c r="J175" s="1212"/>
      <c r="K175" s="1212"/>
      <c r="L175" s="1212"/>
      <c r="M175" s="1212"/>
      <c r="N175" s="1213"/>
      <c r="O175" s="1212"/>
      <c r="P175" s="1213"/>
      <c r="Q175" s="1212"/>
      <c r="R175" s="1212"/>
      <c r="S175" s="1212"/>
      <c r="T175" s="1212"/>
      <c r="U175" s="1212"/>
      <c r="V175" s="1212"/>
      <c r="W175" s="1212"/>
      <c r="X175" s="1214"/>
      <c r="Y175" s="1214"/>
      <c r="Z175" s="1214"/>
      <c r="AA175" s="1212"/>
      <c r="AB175" s="1212"/>
      <c r="AC175" s="1212"/>
      <c r="AD175" s="1212"/>
      <c r="AE175" s="1212"/>
      <c r="AF175" s="1212"/>
      <c r="AG175" s="1212"/>
      <c r="AH175" s="1212"/>
      <c r="AI175" s="1212"/>
      <c r="AJ175" s="1212"/>
      <c r="AK175" s="1212"/>
      <c r="AL175" s="1212"/>
      <c r="AM175" s="1212"/>
      <c r="AN175" s="1212"/>
      <c r="AO175" s="1212"/>
      <c r="AP175" s="1212"/>
      <c r="AQ175" s="1212"/>
      <c r="AR175" s="1212"/>
      <c r="AS175" s="1212"/>
      <c r="AT175" s="1212"/>
      <c r="AU175" s="1212"/>
      <c r="AV175" s="1212"/>
      <c r="AW175" s="1212"/>
      <c r="AX175" s="1212"/>
      <c r="AY175" s="1212"/>
      <c r="AZ175" s="1212"/>
      <c r="BA175" s="1212"/>
      <c r="BB175" s="1212"/>
      <c r="BC175" s="1212"/>
      <c r="BD175" s="1212"/>
      <c r="BE175" s="1212"/>
      <c r="BF175" s="1212"/>
      <c r="BG175" s="1212"/>
      <c r="BH175" s="1212"/>
      <c r="BI175" s="1212"/>
      <c r="BJ175" s="1212"/>
      <c r="BK175" s="1212"/>
      <c r="BL175" s="1212"/>
      <c r="BM175" s="1212"/>
      <c r="BN175" s="1212"/>
      <c r="BO175" s="1212"/>
      <c r="BP175" s="1212"/>
      <c r="BQ175" s="1212"/>
      <c r="BR175" s="1212"/>
      <c r="BS175" s="1212"/>
      <c r="BT175" s="1212"/>
      <c r="BU175" s="1212"/>
      <c r="BV175" s="1212"/>
      <c r="BW175" s="1212"/>
      <c r="BX175" s="1212"/>
      <c r="BY175" s="1212"/>
      <c r="BZ175" s="1212"/>
      <c r="CA175" s="1212"/>
      <c r="CB175" s="1212"/>
      <c r="CC175" s="1212"/>
      <c r="CD175" s="1212"/>
      <c r="CE175" s="1212"/>
      <c r="CF175" s="1212"/>
      <c r="CG175" s="1212"/>
      <c r="CH175" s="1212"/>
    </row>
    <row r="176" spans="1:86" s="1215" customFormat="1" x14ac:dyDescent="0.2">
      <c r="A176" s="1216"/>
      <c r="B176" s="1212"/>
      <c r="C176" s="1212"/>
      <c r="D176" s="1212"/>
      <c r="E176" s="1212"/>
      <c r="F176" s="1212"/>
      <c r="G176" s="1212"/>
      <c r="H176" s="1212"/>
      <c r="I176" s="1212"/>
      <c r="J176" s="1212"/>
      <c r="K176" s="1212"/>
      <c r="L176" s="1212"/>
      <c r="M176" s="1212"/>
      <c r="N176" s="1213"/>
      <c r="O176" s="1212"/>
      <c r="P176" s="1213"/>
      <c r="Q176" s="1212"/>
      <c r="R176" s="1212"/>
      <c r="S176" s="1212"/>
      <c r="T176" s="1212"/>
      <c r="U176" s="1212"/>
      <c r="V176" s="1212"/>
      <c r="W176" s="1212"/>
      <c r="X176" s="1214"/>
      <c r="Y176" s="1214"/>
      <c r="Z176" s="1214"/>
      <c r="AA176" s="1212"/>
      <c r="AB176" s="1212"/>
      <c r="AC176" s="1212"/>
      <c r="AD176" s="1212"/>
      <c r="AE176" s="1212"/>
      <c r="AF176" s="1212"/>
      <c r="AG176" s="1212"/>
      <c r="AH176" s="1212"/>
      <c r="AI176" s="1212"/>
      <c r="AJ176" s="1212"/>
      <c r="AK176" s="1212"/>
      <c r="AL176" s="1212"/>
      <c r="AM176" s="1212"/>
      <c r="AN176" s="1212"/>
      <c r="AO176" s="1212"/>
      <c r="AP176" s="1212"/>
      <c r="AQ176" s="1212"/>
      <c r="AR176" s="1212"/>
      <c r="AS176" s="1212"/>
      <c r="AT176" s="1212"/>
      <c r="AU176" s="1212"/>
      <c r="AV176" s="1212"/>
      <c r="AW176" s="1212"/>
      <c r="AX176" s="1212"/>
      <c r="AY176" s="1212"/>
      <c r="AZ176" s="1212"/>
      <c r="BA176" s="1212"/>
      <c r="BB176" s="1212"/>
      <c r="BC176" s="1212"/>
      <c r="BD176" s="1212"/>
      <c r="BE176" s="1212"/>
      <c r="BF176" s="1212"/>
      <c r="BG176" s="1212"/>
      <c r="BH176" s="1212"/>
      <c r="BI176" s="1212"/>
      <c r="BJ176" s="1212"/>
      <c r="BK176" s="1212"/>
      <c r="BL176" s="1212"/>
      <c r="BM176" s="1212"/>
      <c r="BN176" s="1212"/>
      <c r="BO176" s="1212"/>
      <c r="BP176" s="1212"/>
      <c r="BQ176" s="1212"/>
      <c r="BR176" s="1212"/>
      <c r="BS176" s="1212"/>
      <c r="BT176" s="1212"/>
      <c r="BU176" s="1212"/>
      <c r="BV176" s="1212"/>
      <c r="BW176" s="1212"/>
      <c r="BX176" s="1212"/>
      <c r="BY176" s="1212"/>
      <c r="BZ176" s="1212"/>
      <c r="CA176" s="1212"/>
      <c r="CB176" s="1212"/>
      <c r="CC176" s="1212"/>
      <c r="CD176" s="1212"/>
      <c r="CE176" s="1212"/>
      <c r="CF176" s="1212"/>
      <c r="CG176" s="1212"/>
      <c r="CH176" s="1212"/>
    </row>
    <row r="177" spans="1:86" s="1215" customFormat="1" x14ac:dyDescent="0.2">
      <c r="A177" s="1216"/>
      <c r="B177" s="1212"/>
      <c r="C177" s="1212"/>
      <c r="D177" s="1212"/>
      <c r="E177" s="1212"/>
      <c r="F177" s="1212"/>
      <c r="G177" s="1212"/>
      <c r="H177" s="1212"/>
      <c r="I177" s="1212"/>
      <c r="J177" s="1212"/>
      <c r="K177" s="1212"/>
      <c r="L177" s="1212"/>
      <c r="M177" s="1212"/>
      <c r="N177" s="1213"/>
      <c r="O177" s="1212"/>
      <c r="P177" s="1213"/>
      <c r="Q177" s="1212"/>
      <c r="R177" s="1212"/>
      <c r="S177" s="1212"/>
      <c r="T177" s="1212"/>
      <c r="U177" s="1212"/>
      <c r="V177" s="1212"/>
      <c r="W177" s="1212"/>
      <c r="X177" s="1214"/>
      <c r="Y177" s="1214"/>
      <c r="Z177" s="1214"/>
      <c r="AA177" s="1212"/>
      <c r="AB177" s="1212"/>
      <c r="AC177" s="1212"/>
      <c r="AD177" s="1212"/>
      <c r="AE177" s="1212"/>
      <c r="AF177" s="1212"/>
      <c r="AG177" s="1212"/>
      <c r="AH177" s="1212"/>
      <c r="AI177" s="1212"/>
      <c r="AJ177" s="1212"/>
      <c r="AK177" s="1212"/>
      <c r="AL177" s="1212"/>
      <c r="AM177" s="1212"/>
      <c r="AN177" s="1212"/>
      <c r="AO177" s="1212"/>
      <c r="AP177" s="1212"/>
      <c r="AQ177" s="1212"/>
      <c r="AR177" s="1212"/>
      <c r="AS177" s="1212"/>
      <c r="AT177" s="1212"/>
      <c r="AU177" s="1212"/>
      <c r="AV177" s="1212"/>
      <c r="AW177" s="1212"/>
      <c r="AX177" s="1212"/>
      <c r="AY177" s="1212"/>
      <c r="AZ177" s="1212"/>
      <c r="BA177" s="1212"/>
      <c r="BB177" s="1212"/>
      <c r="BC177" s="1212"/>
      <c r="BD177" s="1212"/>
      <c r="BE177" s="1212"/>
      <c r="BF177" s="1212"/>
      <c r="BG177" s="1212"/>
      <c r="BH177" s="1212"/>
      <c r="BI177" s="1212"/>
      <c r="BJ177" s="1212"/>
      <c r="BK177" s="1212"/>
      <c r="BL177" s="1212"/>
      <c r="BM177" s="1212"/>
      <c r="BN177" s="1212"/>
      <c r="BO177" s="1212"/>
      <c r="BP177" s="1212"/>
      <c r="BQ177" s="1212"/>
      <c r="BR177" s="1212"/>
      <c r="BS177" s="1212"/>
      <c r="BT177" s="1212"/>
      <c r="BU177" s="1212"/>
      <c r="BV177" s="1212"/>
      <c r="BW177" s="1212"/>
      <c r="BX177" s="1212"/>
      <c r="BY177" s="1212"/>
      <c r="BZ177" s="1212"/>
      <c r="CA177" s="1212"/>
      <c r="CB177" s="1212"/>
      <c r="CC177" s="1212"/>
      <c r="CD177" s="1212"/>
      <c r="CE177" s="1212"/>
      <c r="CF177" s="1212"/>
      <c r="CG177" s="1212"/>
      <c r="CH177" s="1212"/>
    </row>
    <row r="178" spans="1:86" s="1215" customFormat="1" x14ac:dyDescent="0.2">
      <c r="A178" s="1216"/>
      <c r="B178" s="1212"/>
      <c r="C178" s="1212"/>
      <c r="D178" s="1212"/>
      <c r="E178" s="1212"/>
      <c r="F178" s="1212"/>
      <c r="G178" s="1212"/>
      <c r="H178" s="1212"/>
      <c r="I178" s="1212"/>
      <c r="J178" s="1212"/>
      <c r="K178" s="1212"/>
      <c r="L178" s="1212"/>
      <c r="M178" s="1212"/>
      <c r="N178" s="1213"/>
      <c r="O178" s="1212"/>
      <c r="P178" s="1213"/>
      <c r="Q178" s="1212"/>
      <c r="R178" s="1212"/>
      <c r="S178" s="1212"/>
      <c r="T178" s="1212"/>
      <c r="U178" s="1212"/>
      <c r="V178" s="1212"/>
      <c r="W178" s="1212"/>
      <c r="X178" s="1214"/>
      <c r="Y178" s="1214"/>
      <c r="Z178" s="1214"/>
      <c r="AA178" s="1212"/>
      <c r="AB178" s="1212"/>
      <c r="AC178" s="1212"/>
      <c r="AD178" s="1212"/>
      <c r="AE178" s="1212"/>
      <c r="AF178" s="1212"/>
      <c r="AG178" s="1212"/>
      <c r="AH178" s="1212"/>
      <c r="AI178" s="1212"/>
      <c r="AJ178" s="1212"/>
      <c r="AK178" s="1212"/>
      <c r="AL178" s="1212"/>
      <c r="AM178" s="1212"/>
      <c r="AN178" s="1212"/>
      <c r="AO178" s="1212"/>
      <c r="AP178" s="1212"/>
      <c r="AQ178" s="1212"/>
      <c r="AR178" s="1212"/>
      <c r="AS178" s="1212"/>
      <c r="AT178" s="1212"/>
      <c r="AU178" s="1212"/>
      <c r="AV178" s="1212"/>
      <c r="AW178" s="1212"/>
      <c r="AX178" s="1212"/>
      <c r="AY178" s="1212"/>
      <c r="AZ178" s="1212"/>
      <c r="BA178" s="1212"/>
      <c r="BB178" s="1212"/>
      <c r="BC178" s="1212"/>
      <c r="BD178" s="1212"/>
      <c r="BE178" s="1212"/>
      <c r="BF178" s="1212"/>
      <c r="BG178" s="1212"/>
      <c r="BH178" s="1212"/>
      <c r="BI178" s="1212"/>
      <c r="BJ178" s="1212"/>
      <c r="BK178" s="1212"/>
      <c r="BL178" s="1212"/>
      <c r="BM178" s="1212"/>
      <c r="BN178" s="1212"/>
      <c r="BO178" s="1212"/>
      <c r="BP178" s="1212"/>
      <c r="BQ178" s="1212"/>
      <c r="BR178" s="1212"/>
      <c r="BS178" s="1212"/>
      <c r="BT178" s="1212"/>
      <c r="BU178" s="1212"/>
      <c r="BV178" s="1212"/>
      <c r="BW178" s="1212"/>
      <c r="BX178" s="1212"/>
      <c r="BY178" s="1212"/>
      <c r="BZ178" s="1212"/>
      <c r="CA178" s="1212"/>
      <c r="CB178" s="1212"/>
      <c r="CC178" s="1212"/>
      <c r="CD178" s="1212"/>
      <c r="CE178" s="1212"/>
      <c r="CF178" s="1212"/>
      <c r="CG178" s="1212"/>
      <c r="CH178" s="1212"/>
    </row>
    <row r="179" spans="1:86" s="1215" customFormat="1" x14ac:dyDescent="0.2">
      <c r="A179" s="1216"/>
      <c r="B179" s="1212"/>
      <c r="C179" s="1212"/>
      <c r="D179" s="1212"/>
      <c r="E179" s="1212"/>
      <c r="F179" s="1212"/>
      <c r="G179" s="1212"/>
      <c r="H179" s="1212"/>
      <c r="I179" s="1212"/>
      <c r="J179" s="1212"/>
      <c r="K179" s="1212"/>
      <c r="L179" s="1212"/>
      <c r="M179" s="1212"/>
      <c r="N179" s="1213"/>
      <c r="O179" s="1212"/>
      <c r="P179" s="1213"/>
      <c r="Q179" s="1212"/>
      <c r="R179" s="1212"/>
      <c r="S179" s="1212"/>
      <c r="T179" s="1212"/>
      <c r="U179" s="1212"/>
      <c r="V179" s="1212"/>
      <c r="W179" s="1212"/>
      <c r="X179" s="1214"/>
      <c r="Y179" s="1214"/>
      <c r="Z179" s="1214"/>
      <c r="AA179" s="1212"/>
      <c r="AB179" s="1212"/>
      <c r="AC179" s="1212"/>
      <c r="AD179" s="1212"/>
      <c r="AE179" s="1212"/>
      <c r="AF179" s="1212"/>
      <c r="AG179" s="1212"/>
      <c r="AH179" s="1212"/>
      <c r="AI179" s="1212"/>
      <c r="AJ179" s="1212"/>
      <c r="AK179" s="1212"/>
      <c r="AL179" s="1212"/>
      <c r="AM179" s="1212"/>
      <c r="AN179" s="1212"/>
      <c r="AO179" s="1212"/>
      <c r="AP179" s="1212"/>
      <c r="AQ179" s="1212"/>
      <c r="AR179" s="1212"/>
      <c r="AS179" s="1212"/>
      <c r="AT179" s="1212"/>
      <c r="AU179" s="1212"/>
      <c r="AV179" s="1212"/>
      <c r="AW179" s="1212"/>
      <c r="AX179" s="1212"/>
      <c r="AY179" s="1212"/>
      <c r="AZ179" s="1212"/>
      <c r="BA179" s="1212"/>
      <c r="BB179" s="1212"/>
      <c r="BC179" s="1212"/>
      <c r="BD179" s="1212"/>
      <c r="BE179" s="1212"/>
      <c r="BF179" s="1212"/>
      <c r="BG179" s="1212"/>
      <c r="BH179" s="1212"/>
      <c r="BI179" s="1212"/>
      <c r="BJ179" s="1212"/>
      <c r="BK179" s="1212"/>
      <c r="BL179" s="1212"/>
      <c r="BM179" s="1212"/>
      <c r="BN179" s="1212"/>
      <c r="BO179" s="1212"/>
      <c r="BP179" s="1212"/>
      <c r="BQ179" s="1212"/>
      <c r="BR179" s="1212"/>
      <c r="BS179" s="1212"/>
      <c r="BT179" s="1212"/>
      <c r="BU179" s="1212"/>
      <c r="BV179" s="1212"/>
      <c r="BW179" s="1212"/>
      <c r="BX179" s="1212"/>
      <c r="BY179" s="1212"/>
      <c r="BZ179" s="1212"/>
      <c r="CA179" s="1212"/>
      <c r="CB179" s="1212"/>
      <c r="CC179" s="1212"/>
      <c r="CD179" s="1212"/>
      <c r="CE179" s="1212"/>
      <c r="CF179" s="1212"/>
      <c r="CG179" s="1212"/>
      <c r="CH179" s="1212"/>
    </row>
    <row r="180" spans="1:86" s="1215" customFormat="1" x14ac:dyDescent="0.2">
      <c r="A180" s="1216"/>
      <c r="B180" s="1212"/>
      <c r="C180" s="1212"/>
      <c r="D180" s="1212"/>
      <c r="E180" s="1212"/>
      <c r="F180" s="1212"/>
      <c r="G180" s="1212"/>
      <c r="H180" s="1212"/>
      <c r="I180" s="1212"/>
      <c r="J180" s="1212"/>
      <c r="K180" s="1212"/>
      <c r="L180" s="1212"/>
      <c r="M180" s="1212"/>
      <c r="N180" s="1213"/>
      <c r="O180" s="1212"/>
      <c r="P180" s="1213"/>
      <c r="Q180" s="1212"/>
      <c r="R180" s="1212"/>
      <c r="S180" s="1212"/>
      <c r="T180" s="1212"/>
      <c r="U180" s="1212"/>
      <c r="V180" s="1212"/>
      <c r="W180" s="1212"/>
      <c r="X180" s="1214"/>
      <c r="Y180" s="1214"/>
      <c r="Z180" s="1214"/>
      <c r="AA180" s="1212"/>
      <c r="AB180" s="1212"/>
      <c r="AC180" s="1212"/>
      <c r="AD180" s="1212"/>
      <c r="AE180" s="1212"/>
      <c r="AF180" s="1212"/>
      <c r="AG180" s="1212"/>
      <c r="AH180" s="1212"/>
      <c r="AI180" s="1212"/>
      <c r="AJ180" s="1212"/>
      <c r="AK180" s="1212"/>
      <c r="AL180" s="1212"/>
      <c r="AM180" s="1212"/>
      <c r="AN180" s="1212"/>
      <c r="AO180" s="1212"/>
      <c r="AP180" s="1212"/>
      <c r="AQ180" s="1212"/>
      <c r="AR180" s="1212"/>
      <c r="AS180" s="1212"/>
      <c r="AT180" s="1212"/>
      <c r="AU180" s="1212"/>
      <c r="AV180" s="1212"/>
      <c r="AW180" s="1212"/>
      <c r="AX180" s="1212"/>
      <c r="AY180" s="1212"/>
      <c r="AZ180" s="1212"/>
      <c r="BA180" s="1212"/>
      <c r="BB180" s="1212"/>
      <c r="BC180" s="1212"/>
      <c r="BD180" s="1212"/>
      <c r="BE180" s="1212"/>
      <c r="BF180" s="1212"/>
      <c r="BG180" s="1212"/>
      <c r="BH180" s="1212"/>
      <c r="BI180" s="1212"/>
      <c r="BJ180" s="1212"/>
      <c r="BK180" s="1212"/>
      <c r="BL180" s="1212"/>
      <c r="BM180" s="1212"/>
      <c r="BN180" s="1212"/>
      <c r="BO180" s="1212"/>
      <c r="BP180" s="1212"/>
      <c r="BQ180" s="1212"/>
      <c r="BR180" s="1212"/>
      <c r="BS180" s="1212"/>
      <c r="BT180" s="1212"/>
      <c r="BU180" s="1212"/>
      <c r="BV180" s="1212"/>
      <c r="BW180" s="1212"/>
      <c r="BX180" s="1212"/>
      <c r="BY180" s="1212"/>
      <c r="BZ180" s="1212"/>
      <c r="CA180" s="1212"/>
      <c r="CB180" s="1212"/>
      <c r="CC180" s="1212"/>
      <c r="CD180" s="1212"/>
      <c r="CE180" s="1212"/>
      <c r="CF180" s="1212"/>
      <c r="CG180" s="1212"/>
      <c r="CH180" s="1212"/>
    </row>
    <row r="181" spans="1:86" s="1215" customFormat="1" x14ac:dyDescent="0.2">
      <c r="A181" s="1216"/>
      <c r="B181" s="1212"/>
      <c r="C181" s="1212"/>
      <c r="D181" s="1212"/>
      <c r="E181" s="1212"/>
      <c r="F181" s="1212"/>
      <c r="G181" s="1212"/>
      <c r="H181" s="1212"/>
      <c r="I181" s="1212"/>
      <c r="J181" s="1212"/>
      <c r="K181" s="1212"/>
      <c r="L181" s="1212"/>
      <c r="M181" s="1212"/>
      <c r="N181" s="1213"/>
      <c r="O181" s="1212"/>
      <c r="P181" s="1213"/>
      <c r="Q181" s="1212"/>
      <c r="R181" s="1212"/>
      <c r="S181" s="1212"/>
      <c r="T181" s="1212"/>
      <c r="U181" s="1212"/>
      <c r="V181" s="1212"/>
      <c r="W181" s="1212"/>
      <c r="X181" s="1214"/>
      <c r="Y181" s="1214"/>
      <c r="Z181" s="1214"/>
      <c r="AA181" s="1212"/>
      <c r="AB181" s="1212"/>
      <c r="AC181" s="1212"/>
      <c r="AD181" s="1212"/>
      <c r="AE181" s="1212"/>
      <c r="AF181" s="1212"/>
      <c r="AG181" s="1212"/>
      <c r="AH181" s="1212"/>
      <c r="AI181" s="1212"/>
      <c r="AJ181" s="1212"/>
      <c r="AK181" s="1212"/>
      <c r="AL181" s="1212"/>
      <c r="AM181" s="1212"/>
      <c r="AN181" s="1212"/>
      <c r="AO181" s="1212"/>
      <c r="AP181" s="1212"/>
      <c r="AQ181" s="1212"/>
      <c r="AR181" s="1212"/>
      <c r="AS181" s="1212"/>
      <c r="AT181" s="1212"/>
      <c r="AU181" s="1212"/>
      <c r="AV181" s="1212"/>
      <c r="AW181" s="1212"/>
      <c r="AX181" s="1212"/>
      <c r="AY181" s="1212"/>
      <c r="AZ181" s="1212"/>
      <c r="BA181" s="1212"/>
      <c r="BB181" s="1212"/>
      <c r="BC181" s="1212"/>
      <c r="BD181" s="1212"/>
      <c r="BE181" s="1212"/>
      <c r="BF181" s="1212"/>
      <c r="BG181" s="1212"/>
      <c r="BH181" s="1212"/>
      <c r="BI181" s="1212"/>
      <c r="BJ181" s="1212"/>
      <c r="BK181" s="1212"/>
      <c r="BL181" s="1212"/>
      <c r="BM181" s="1212"/>
      <c r="BN181" s="1212"/>
      <c r="BO181" s="1212"/>
      <c r="BP181" s="1212"/>
      <c r="BQ181" s="1212"/>
      <c r="BR181" s="1212"/>
      <c r="BS181" s="1212"/>
      <c r="BT181" s="1212"/>
      <c r="BU181" s="1212"/>
      <c r="BV181" s="1212"/>
      <c r="BW181" s="1212"/>
      <c r="BX181" s="1212"/>
      <c r="BY181" s="1212"/>
      <c r="BZ181" s="1212"/>
      <c r="CA181" s="1212"/>
      <c r="CB181" s="1212"/>
      <c r="CC181" s="1212"/>
      <c r="CD181" s="1212"/>
      <c r="CE181" s="1212"/>
      <c r="CF181" s="1212"/>
      <c r="CG181" s="1212"/>
      <c r="CH181" s="1212"/>
    </row>
    <row r="182" spans="1:86" s="1215" customFormat="1" x14ac:dyDescent="0.2">
      <c r="A182" s="1216"/>
      <c r="B182" s="1212"/>
      <c r="C182" s="1212"/>
      <c r="D182" s="1212"/>
      <c r="E182" s="1212"/>
      <c r="F182" s="1212"/>
      <c r="G182" s="1212"/>
      <c r="H182" s="1212"/>
      <c r="I182" s="1212"/>
      <c r="J182" s="1212"/>
      <c r="K182" s="1212"/>
      <c r="L182" s="1212"/>
      <c r="M182" s="1212"/>
      <c r="N182" s="1213"/>
      <c r="O182" s="1212"/>
      <c r="P182" s="1213"/>
      <c r="Q182" s="1212"/>
      <c r="R182" s="1212"/>
      <c r="S182" s="1212"/>
      <c r="T182" s="1212"/>
      <c r="U182" s="1212"/>
      <c r="V182" s="1212"/>
      <c r="W182" s="1212"/>
      <c r="X182" s="1214"/>
      <c r="Y182" s="1214"/>
      <c r="Z182" s="1214"/>
      <c r="AA182" s="1212"/>
      <c r="AB182" s="1212"/>
      <c r="AC182" s="1212"/>
      <c r="AD182" s="1212"/>
      <c r="AE182" s="1212"/>
      <c r="AF182" s="1212"/>
      <c r="AG182" s="1212"/>
      <c r="AH182" s="1212"/>
      <c r="AI182" s="1212"/>
      <c r="AJ182" s="1212"/>
      <c r="AK182" s="1212"/>
      <c r="AL182" s="1212"/>
      <c r="AM182" s="1212"/>
      <c r="AN182" s="1212"/>
      <c r="AO182" s="1212"/>
      <c r="AP182" s="1212"/>
      <c r="AQ182" s="1212"/>
      <c r="AR182" s="1212"/>
      <c r="AS182" s="1212"/>
      <c r="AT182" s="1212"/>
      <c r="AU182" s="1212"/>
      <c r="AV182" s="1212"/>
      <c r="AW182" s="1212"/>
      <c r="AX182" s="1212"/>
      <c r="AY182" s="1212"/>
      <c r="AZ182" s="1212"/>
      <c r="BA182" s="1212"/>
      <c r="BB182" s="1212"/>
      <c r="BC182" s="1212"/>
      <c r="BD182" s="1212"/>
      <c r="BE182" s="1212"/>
      <c r="BF182" s="1212"/>
      <c r="BG182" s="1212"/>
      <c r="BH182" s="1212"/>
      <c r="BI182" s="1212"/>
      <c r="BJ182" s="1212"/>
      <c r="BK182" s="1212"/>
      <c r="BL182" s="1212"/>
      <c r="BM182" s="1212"/>
      <c r="BN182" s="1212"/>
      <c r="BO182" s="1212"/>
      <c r="BP182" s="1212"/>
      <c r="BQ182" s="1212"/>
      <c r="BR182" s="1212"/>
      <c r="BS182" s="1212"/>
      <c r="BT182" s="1212"/>
      <c r="BU182" s="1212"/>
      <c r="BV182" s="1212"/>
      <c r="BW182" s="1212"/>
      <c r="BX182" s="1212"/>
      <c r="BY182" s="1212"/>
      <c r="BZ182" s="1212"/>
      <c r="CA182" s="1212"/>
      <c r="CB182" s="1212"/>
      <c r="CC182" s="1212"/>
      <c r="CD182" s="1212"/>
      <c r="CE182" s="1212"/>
      <c r="CF182" s="1212"/>
      <c r="CG182" s="1212"/>
      <c r="CH182" s="1212"/>
    </row>
    <row r="183" spans="1:86" s="1215" customFormat="1" x14ac:dyDescent="0.2">
      <c r="A183" s="1216"/>
      <c r="B183" s="1212"/>
      <c r="C183" s="1212"/>
      <c r="D183" s="1212"/>
      <c r="E183" s="1212"/>
      <c r="F183" s="1212"/>
      <c r="G183" s="1212"/>
      <c r="H183" s="1212"/>
      <c r="I183" s="1212"/>
      <c r="J183" s="1212"/>
      <c r="K183" s="1212"/>
      <c r="L183" s="1212"/>
      <c r="M183" s="1212"/>
      <c r="N183" s="1213"/>
      <c r="O183" s="1212"/>
      <c r="P183" s="1213"/>
      <c r="Q183" s="1212"/>
      <c r="R183" s="1212"/>
      <c r="S183" s="1212"/>
      <c r="T183" s="1212"/>
      <c r="U183" s="1212"/>
      <c r="V183" s="1212"/>
      <c r="W183" s="1212"/>
      <c r="X183" s="1214"/>
      <c r="Y183" s="1214"/>
      <c r="Z183" s="1214"/>
      <c r="AA183" s="1212"/>
      <c r="AB183" s="1212"/>
      <c r="AC183" s="1212"/>
      <c r="AD183" s="1212"/>
      <c r="AE183" s="1212"/>
      <c r="AF183" s="1212"/>
      <c r="AG183" s="1212"/>
      <c r="AH183" s="1212"/>
      <c r="AI183" s="1212"/>
      <c r="AJ183" s="1212"/>
      <c r="AK183" s="1212"/>
      <c r="AL183" s="1212"/>
      <c r="AM183" s="1212"/>
      <c r="AN183" s="1212"/>
      <c r="AO183" s="1212"/>
      <c r="AP183" s="1212"/>
      <c r="AQ183" s="1212"/>
      <c r="AR183" s="1212"/>
      <c r="AS183" s="1212"/>
      <c r="AT183" s="1212"/>
      <c r="AU183" s="1212"/>
      <c r="AV183" s="1212"/>
      <c r="AW183" s="1212"/>
      <c r="AX183" s="1212"/>
      <c r="AY183" s="1212"/>
      <c r="AZ183" s="1212"/>
      <c r="BA183" s="1212"/>
      <c r="BB183" s="1212"/>
      <c r="BC183" s="1212"/>
      <c r="BD183" s="1212"/>
      <c r="BE183" s="1212"/>
      <c r="BF183" s="1212"/>
      <c r="BG183" s="1212"/>
      <c r="BH183" s="1212"/>
      <c r="BI183" s="1212"/>
      <c r="BJ183" s="1212"/>
      <c r="BK183" s="1212"/>
      <c r="BL183" s="1212"/>
      <c r="BM183" s="1212"/>
      <c r="BN183" s="1212"/>
      <c r="BO183" s="1212"/>
      <c r="BP183" s="1212"/>
      <c r="BQ183" s="1212"/>
      <c r="BR183" s="1212"/>
      <c r="BS183" s="1212"/>
      <c r="BT183" s="1212"/>
      <c r="BU183" s="1212"/>
      <c r="BV183" s="1212"/>
      <c r="BW183" s="1212"/>
      <c r="BX183" s="1212"/>
      <c r="BY183" s="1212"/>
      <c r="BZ183" s="1212"/>
      <c r="CA183" s="1212"/>
      <c r="CB183" s="1212"/>
      <c r="CC183" s="1212"/>
      <c r="CD183" s="1212"/>
      <c r="CE183" s="1212"/>
      <c r="CF183" s="1212"/>
      <c r="CG183" s="1212"/>
      <c r="CH183" s="1212"/>
    </row>
    <row r="184" spans="1:86" s="1215" customFormat="1" x14ac:dyDescent="0.2">
      <c r="A184" s="1216"/>
      <c r="B184" s="1212"/>
      <c r="C184" s="1212"/>
      <c r="D184" s="1212"/>
      <c r="E184" s="1212"/>
      <c r="F184" s="1212"/>
      <c r="G184" s="1212"/>
      <c r="H184" s="1212"/>
      <c r="I184" s="1212"/>
      <c r="J184" s="1212"/>
      <c r="K184" s="1212"/>
      <c r="L184" s="1212"/>
      <c r="M184" s="1212"/>
      <c r="N184" s="1213"/>
      <c r="O184" s="1212"/>
      <c r="P184" s="1213"/>
      <c r="Q184" s="1212"/>
      <c r="R184" s="1212"/>
      <c r="S184" s="1212"/>
      <c r="T184" s="1212"/>
      <c r="U184" s="1212"/>
      <c r="V184" s="1212"/>
      <c r="W184" s="1212"/>
      <c r="X184" s="1214"/>
      <c r="Y184" s="1214"/>
      <c r="Z184" s="1214"/>
      <c r="AA184" s="1212"/>
      <c r="AB184" s="1212"/>
      <c r="AC184" s="1212"/>
      <c r="AD184" s="1212"/>
      <c r="AE184" s="1212"/>
      <c r="AF184" s="1212"/>
      <c r="AG184" s="1212"/>
      <c r="AH184" s="1212"/>
      <c r="AI184" s="1212"/>
      <c r="AJ184" s="1212"/>
      <c r="AK184" s="1212"/>
      <c r="AL184" s="1212"/>
      <c r="AM184" s="1212"/>
      <c r="AN184" s="1212"/>
      <c r="AO184" s="1212"/>
      <c r="AP184" s="1212"/>
      <c r="AQ184" s="1212"/>
      <c r="AR184" s="1212"/>
      <c r="AS184" s="1212"/>
      <c r="AT184" s="1212"/>
      <c r="AU184" s="1212"/>
      <c r="AV184" s="1212"/>
      <c r="AW184" s="1212"/>
      <c r="AX184" s="1212"/>
      <c r="AY184" s="1212"/>
      <c r="AZ184" s="1212"/>
      <c r="BA184" s="1212"/>
      <c r="BB184" s="1212"/>
      <c r="BC184" s="1212"/>
      <c r="BD184" s="1212"/>
      <c r="BE184" s="1212"/>
      <c r="BF184" s="1212"/>
      <c r="BG184" s="1212"/>
      <c r="BH184" s="1212"/>
      <c r="BI184" s="1212"/>
      <c r="BJ184" s="1212"/>
      <c r="BK184" s="1212"/>
      <c r="BL184" s="1212"/>
      <c r="BM184" s="1212"/>
      <c r="BN184" s="1212"/>
      <c r="BO184" s="1212"/>
      <c r="BP184" s="1212"/>
      <c r="BQ184" s="1212"/>
      <c r="BR184" s="1212"/>
      <c r="BS184" s="1212"/>
      <c r="BT184" s="1212"/>
      <c r="BU184" s="1212"/>
      <c r="BV184" s="1212"/>
      <c r="BW184" s="1212"/>
      <c r="BX184" s="1212"/>
      <c r="BY184" s="1212"/>
      <c r="BZ184" s="1212"/>
      <c r="CA184" s="1212"/>
      <c r="CB184" s="1212"/>
      <c r="CC184" s="1212"/>
      <c r="CD184" s="1212"/>
      <c r="CE184" s="1212"/>
      <c r="CF184" s="1212"/>
      <c r="CG184" s="1212"/>
      <c r="CH184" s="1212"/>
    </row>
    <row r="185" spans="1:86" s="1215" customFormat="1" x14ac:dyDescent="0.2">
      <c r="A185" s="1216"/>
      <c r="B185" s="1212"/>
      <c r="C185" s="1212"/>
      <c r="D185" s="1212"/>
      <c r="E185" s="1212"/>
      <c r="F185" s="1212"/>
      <c r="G185" s="1212"/>
      <c r="H185" s="1212"/>
      <c r="I185" s="1212"/>
      <c r="J185" s="1212"/>
      <c r="K185" s="1212"/>
      <c r="L185" s="1212"/>
      <c r="M185" s="1212"/>
      <c r="N185" s="1213"/>
      <c r="O185" s="1212"/>
      <c r="P185" s="1213"/>
      <c r="Q185" s="1212"/>
      <c r="R185" s="1212"/>
      <c r="S185" s="1212"/>
      <c r="T185" s="1212"/>
      <c r="U185" s="1212"/>
      <c r="V185" s="1212"/>
      <c r="W185" s="1212"/>
      <c r="X185" s="1214"/>
      <c r="Y185" s="1214"/>
      <c r="Z185" s="1214"/>
      <c r="AA185" s="1212"/>
      <c r="AB185" s="1212"/>
      <c r="AC185" s="1212"/>
      <c r="AD185" s="1212"/>
      <c r="AE185" s="1212"/>
      <c r="AF185" s="1212"/>
      <c r="AG185" s="1212"/>
      <c r="AH185" s="1212"/>
      <c r="AI185" s="1212"/>
      <c r="AJ185" s="1212"/>
      <c r="AK185" s="1212"/>
      <c r="AL185" s="1212"/>
      <c r="AM185" s="1212"/>
      <c r="AN185" s="1212"/>
      <c r="AO185" s="1212"/>
      <c r="AP185" s="1212"/>
      <c r="AQ185" s="1212"/>
      <c r="AR185" s="1212"/>
      <c r="AS185" s="1212"/>
      <c r="AT185" s="1212"/>
      <c r="AU185" s="1212"/>
      <c r="AV185" s="1212"/>
      <c r="AW185" s="1212"/>
      <c r="AX185" s="1212"/>
      <c r="AY185" s="1212"/>
      <c r="AZ185" s="1212"/>
      <c r="BA185" s="1212"/>
      <c r="BB185" s="1212"/>
      <c r="BC185" s="1212"/>
      <c r="BD185" s="1212"/>
      <c r="BE185" s="1212"/>
      <c r="BF185" s="1212"/>
      <c r="BG185" s="1212"/>
      <c r="BH185" s="1212"/>
      <c r="BI185" s="1212"/>
      <c r="BJ185" s="1212"/>
      <c r="BK185" s="1212"/>
      <c r="BL185" s="1212"/>
      <c r="BM185" s="1212"/>
      <c r="BN185" s="1212"/>
      <c r="BO185" s="1212"/>
      <c r="BP185" s="1212"/>
      <c r="BQ185" s="1212"/>
      <c r="BR185" s="1212"/>
      <c r="BS185" s="1212"/>
      <c r="BT185" s="1212"/>
      <c r="BU185" s="1212"/>
      <c r="BV185" s="1212"/>
      <c r="BW185" s="1212"/>
      <c r="BX185" s="1212"/>
      <c r="BY185" s="1212"/>
      <c r="BZ185" s="1212"/>
      <c r="CA185" s="1212"/>
      <c r="CB185" s="1212"/>
      <c r="CC185" s="1212"/>
      <c r="CD185" s="1212"/>
      <c r="CE185" s="1212"/>
      <c r="CF185" s="1212"/>
      <c r="CG185" s="1212"/>
      <c r="CH185" s="1212"/>
    </row>
    <row r="186" spans="1:86" s="1215" customFormat="1" x14ac:dyDescent="0.2">
      <c r="A186" s="1216"/>
      <c r="B186" s="1212"/>
      <c r="C186" s="1212"/>
      <c r="D186" s="1212"/>
      <c r="E186" s="1212"/>
      <c r="F186" s="1212"/>
      <c r="G186" s="1212"/>
      <c r="H186" s="1212"/>
      <c r="I186" s="1212"/>
      <c r="J186" s="1212"/>
      <c r="K186" s="1212"/>
      <c r="L186" s="1212"/>
      <c r="M186" s="1212"/>
      <c r="N186" s="1213"/>
      <c r="O186" s="1212"/>
      <c r="P186" s="1213"/>
      <c r="Q186" s="1212"/>
      <c r="R186" s="1212"/>
      <c r="S186" s="1212"/>
      <c r="T186" s="1212"/>
      <c r="U186" s="1212"/>
      <c r="V186" s="1212"/>
      <c r="W186" s="1212"/>
      <c r="X186" s="1214"/>
      <c r="Y186" s="1214"/>
      <c r="Z186" s="1214"/>
      <c r="AA186" s="1212"/>
      <c r="AB186" s="1212"/>
      <c r="AC186" s="1212"/>
      <c r="AD186" s="1212"/>
      <c r="AE186" s="1212"/>
      <c r="AF186" s="1212"/>
      <c r="AG186" s="1212"/>
      <c r="AH186" s="1212"/>
      <c r="AI186" s="1212"/>
      <c r="AJ186" s="1212"/>
      <c r="AK186" s="1212"/>
      <c r="AL186" s="1212"/>
      <c r="AM186" s="1212"/>
      <c r="AN186" s="1212"/>
      <c r="AO186" s="1212"/>
      <c r="AP186" s="1212"/>
      <c r="AQ186" s="1212"/>
      <c r="AR186" s="1212"/>
      <c r="AS186" s="1212"/>
      <c r="AT186" s="1212"/>
      <c r="AU186" s="1212"/>
      <c r="AV186" s="1212"/>
      <c r="AW186" s="1212"/>
      <c r="AX186" s="1212"/>
      <c r="AY186" s="1212"/>
      <c r="AZ186" s="1212"/>
      <c r="BA186" s="1212"/>
      <c r="BB186" s="1212"/>
      <c r="BC186" s="1212"/>
      <c r="BD186" s="1212"/>
      <c r="BE186" s="1212"/>
      <c r="BF186" s="1212"/>
      <c r="BG186" s="1212"/>
      <c r="BH186" s="1212"/>
      <c r="BI186" s="1212"/>
      <c r="BJ186" s="1212"/>
      <c r="BK186" s="1212"/>
      <c r="BL186" s="1212"/>
      <c r="BM186" s="1212"/>
      <c r="BN186" s="1212"/>
      <c r="BO186" s="1212"/>
      <c r="BP186" s="1212"/>
      <c r="BQ186" s="1212"/>
      <c r="BR186" s="1212"/>
      <c r="BS186" s="1212"/>
      <c r="BT186" s="1212"/>
      <c r="BU186" s="1212"/>
      <c r="BV186" s="1212"/>
      <c r="BW186" s="1212"/>
      <c r="BX186" s="1212"/>
      <c r="BY186" s="1212"/>
      <c r="BZ186" s="1212"/>
      <c r="CA186" s="1212"/>
      <c r="CB186" s="1212"/>
      <c r="CC186" s="1212"/>
      <c r="CD186" s="1212"/>
      <c r="CE186" s="1212"/>
      <c r="CF186" s="1212"/>
      <c r="CG186" s="1212"/>
      <c r="CH186" s="1212"/>
    </row>
    <row r="187" spans="1:86" s="1215" customFormat="1" x14ac:dyDescent="0.2">
      <c r="A187" s="1216"/>
      <c r="B187" s="1212"/>
      <c r="C187" s="1212"/>
      <c r="D187" s="1212"/>
      <c r="E187" s="1212"/>
      <c r="F187" s="1212"/>
      <c r="G187" s="1212"/>
      <c r="H187" s="1212"/>
      <c r="I187" s="1212"/>
      <c r="J187" s="1212"/>
      <c r="K187" s="1212"/>
      <c r="L187" s="1212"/>
      <c r="M187" s="1212"/>
      <c r="N187" s="1213"/>
      <c r="O187" s="1212"/>
      <c r="P187" s="1213"/>
      <c r="Q187" s="1212"/>
      <c r="R187" s="1212"/>
      <c r="S187" s="1212"/>
      <c r="T187" s="1212"/>
      <c r="U187" s="1212"/>
      <c r="V187" s="1212"/>
      <c r="W187" s="1212"/>
      <c r="X187" s="1214"/>
      <c r="Y187" s="1214"/>
      <c r="Z187" s="1214"/>
      <c r="AA187" s="1212"/>
      <c r="AB187" s="1212"/>
      <c r="AC187" s="1212"/>
      <c r="AD187" s="1212"/>
      <c r="AE187" s="1212"/>
      <c r="AF187" s="1212"/>
      <c r="AG187" s="1212"/>
      <c r="AH187" s="1212"/>
      <c r="AI187" s="1212"/>
      <c r="AJ187" s="1212"/>
      <c r="AK187" s="1212"/>
      <c r="AL187" s="1212"/>
      <c r="AM187" s="1212"/>
      <c r="AN187" s="1212"/>
      <c r="AO187" s="1212"/>
      <c r="AP187" s="1212"/>
      <c r="AQ187" s="1212"/>
      <c r="AR187" s="1212"/>
      <c r="AS187" s="1212"/>
      <c r="AT187" s="1212"/>
      <c r="AU187" s="1212"/>
      <c r="AV187" s="1212"/>
      <c r="AW187" s="1212"/>
      <c r="AX187" s="1212"/>
      <c r="AY187" s="1212"/>
      <c r="AZ187" s="1212"/>
      <c r="BA187" s="1212"/>
      <c r="BB187" s="1212"/>
      <c r="BC187" s="1212"/>
      <c r="BD187" s="1212"/>
      <c r="BE187" s="1212"/>
      <c r="BF187" s="1212"/>
      <c r="BG187" s="1212"/>
      <c r="BH187" s="1212"/>
      <c r="BI187" s="1212"/>
      <c r="BJ187" s="1212"/>
      <c r="BK187" s="1212"/>
      <c r="BL187" s="1212"/>
      <c r="BM187" s="1212"/>
      <c r="BN187" s="1212"/>
      <c r="BO187" s="1212"/>
      <c r="BP187" s="1212"/>
      <c r="BQ187" s="1212"/>
      <c r="BR187" s="1212"/>
      <c r="BS187" s="1212"/>
      <c r="BT187" s="1212"/>
      <c r="BU187" s="1212"/>
      <c r="BV187" s="1212"/>
      <c r="BW187" s="1212"/>
      <c r="BX187" s="1212"/>
      <c r="BY187" s="1212"/>
      <c r="BZ187" s="1212"/>
      <c r="CA187" s="1212"/>
      <c r="CB187" s="1212"/>
      <c r="CC187" s="1212"/>
      <c r="CD187" s="1212"/>
      <c r="CE187" s="1212"/>
      <c r="CF187" s="1212"/>
      <c r="CG187" s="1212"/>
      <c r="CH187" s="1212"/>
    </row>
    <row r="188" spans="1:86" s="1215" customFormat="1" x14ac:dyDescent="0.2">
      <c r="A188" s="1216"/>
      <c r="B188" s="1212"/>
      <c r="C188" s="1212"/>
      <c r="D188" s="1212"/>
      <c r="E188" s="1212"/>
      <c r="F188" s="1212"/>
      <c r="G188" s="1212"/>
      <c r="H188" s="1212"/>
      <c r="I188" s="1192"/>
      <c r="J188" s="1212"/>
      <c r="K188" s="1212"/>
      <c r="L188" s="1212"/>
      <c r="M188" s="1212"/>
      <c r="N188" s="1213"/>
      <c r="O188" s="1212"/>
      <c r="P188" s="1213"/>
      <c r="Q188" s="1212"/>
      <c r="R188" s="1212"/>
      <c r="S188" s="1212"/>
      <c r="T188" s="1212"/>
      <c r="U188" s="1212"/>
      <c r="V188" s="1212"/>
      <c r="W188" s="1212"/>
      <c r="X188" s="1214"/>
      <c r="Y188" s="1214"/>
      <c r="Z188" s="1214"/>
      <c r="AA188" s="1212"/>
      <c r="AB188" s="1212"/>
      <c r="AC188" s="1212"/>
      <c r="AD188" s="1212"/>
      <c r="AE188" s="1212"/>
      <c r="AF188" s="1212"/>
      <c r="AG188" s="1212"/>
      <c r="AH188" s="1212"/>
      <c r="AI188" s="1212"/>
      <c r="AJ188" s="1212"/>
      <c r="AK188" s="1212"/>
      <c r="AL188" s="1212"/>
      <c r="AM188" s="1212"/>
      <c r="AN188" s="1212"/>
      <c r="AO188" s="1212"/>
      <c r="AP188" s="1212"/>
      <c r="AQ188" s="1212"/>
      <c r="AR188" s="1212"/>
      <c r="AS188" s="1212"/>
      <c r="AT188" s="1212"/>
      <c r="AU188" s="1212"/>
      <c r="AV188" s="1212"/>
      <c r="AW188" s="1212"/>
      <c r="AX188" s="1212"/>
      <c r="AY188" s="1212"/>
      <c r="AZ188" s="1212"/>
      <c r="BA188" s="1212"/>
      <c r="BB188" s="1212"/>
      <c r="BC188" s="1212"/>
      <c r="BD188" s="1212"/>
      <c r="BE188" s="1212"/>
      <c r="BF188" s="1212"/>
      <c r="BG188" s="1212"/>
      <c r="BH188" s="1212"/>
      <c r="BI188" s="1212"/>
      <c r="BJ188" s="1212"/>
      <c r="BK188" s="1212"/>
      <c r="BL188" s="1212"/>
      <c r="BM188" s="1212"/>
      <c r="BN188" s="1212"/>
      <c r="BO188" s="1212"/>
      <c r="BP188" s="1212"/>
      <c r="BQ188" s="1212"/>
      <c r="BR188" s="1212"/>
      <c r="BS188" s="1212"/>
      <c r="BT188" s="1212"/>
      <c r="BU188" s="1212"/>
      <c r="BV188" s="1212"/>
      <c r="BW188" s="1212"/>
      <c r="BX188" s="1212"/>
      <c r="BY188" s="1212"/>
      <c r="BZ188" s="1212"/>
      <c r="CA188" s="1212"/>
      <c r="CB188" s="1212"/>
      <c r="CC188" s="1212"/>
      <c r="CD188" s="1212"/>
      <c r="CE188" s="1212"/>
      <c r="CF188" s="1212"/>
      <c r="CG188" s="1212"/>
      <c r="CH188" s="1212"/>
    </row>
    <row r="189" spans="1:86" s="1215" customFormat="1" x14ac:dyDescent="0.2">
      <c r="A189" s="1216"/>
      <c r="B189" s="1212"/>
      <c r="C189" s="1212"/>
      <c r="D189" s="1212"/>
      <c r="E189" s="1212"/>
      <c r="F189" s="1212"/>
      <c r="G189" s="1212"/>
      <c r="H189" s="1212"/>
      <c r="I189" s="1192"/>
      <c r="J189" s="1212"/>
      <c r="K189" s="1212"/>
      <c r="L189" s="1212"/>
      <c r="M189" s="1212"/>
      <c r="N189" s="1213"/>
      <c r="O189" s="1212"/>
      <c r="P189" s="1213"/>
      <c r="Q189" s="1212"/>
      <c r="R189" s="1212"/>
      <c r="S189" s="1212"/>
      <c r="T189" s="1212"/>
      <c r="U189" s="1212"/>
      <c r="V189" s="1212"/>
      <c r="W189" s="1212"/>
      <c r="X189" s="1214"/>
      <c r="Y189" s="1214"/>
      <c r="Z189" s="1214"/>
      <c r="AA189" s="1212"/>
      <c r="AB189" s="1212"/>
      <c r="AC189" s="1212"/>
      <c r="AD189" s="1212"/>
      <c r="AE189" s="1212"/>
      <c r="AF189" s="1212"/>
      <c r="AG189" s="1212"/>
      <c r="AH189" s="1212"/>
      <c r="AI189" s="1212"/>
      <c r="AJ189" s="1212"/>
      <c r="AK189" s="1212"/>
      <c r="AL189" s="1212"/>
      <c r="AM189" s="1212"/>
      <c r="AN189" s="1212"/>
      <c r="AO189" s="1212"/>
      <c r="AP189" s="1212"/>
      <c r="AQ189" s="1212"/>
      <c r="AR189" s="1212"/>
      <c r="AS189" s="1212"/>
      <c r="AT189" s="1212"/>
      <c r="AU189" s="1212"/>
      <c r="AV189" s="1212"/>
      <c r="AW189" s="1212"/>
      <c r="AX189" s="1212"/>
      <c r="AY189" s="1212"/>
      <c r="AZ189" s="1212"/>
      <c r="BA189" s="1212"/>
      <c r="BB189" s="1212"/>
      <c r="BC189" s="1212"/>
      <c r="BD189" s="1212"/>
      <c r="BE189" s="1212"/>
      <c r="BF189" s="1212"/>
      <c r="BG189" s="1212"/>
      <c r="BH189" s="1212"/>
      <c r="BI189" s="1212"/>
      <c r="BJ189" s="1212"/>
      <c r="BK189" s="1212"/>
      <c r="BL189" s="1212"/>
      <c r="BM189" s="1212"/>
      <c r="BN189" s="1212"/>
      <c r="BO189" s="1212"/>
      <c r="BP189" s="1212"/>
      <c r="BQ189" s="1212"/>
      <c r="BR189" s="1212"/>
      <c r="BS189" s="1212"/>
      <c r="BT189" s="1212"/>
      <c r="BU189" s="1212"/>
      <c r="BV189" s="1212"/>
      <c r="BW189" s="1212"/>
      <c r="BX189" s="1212"/>
      <c r="BY189" s="1212"/>
      <c r="BZ189" s="1212"/>
      <c r="CA189" s="1212"/>
      <c r="CB189" s="1212"/>
      <c r="CC189" s="1212"/>
      <c r="CD189" s="1212"/>
      <c r="CE189" s="1212"/>
      <c r="CF189" s="1212"/>
      <c r="CG189" s="1212"/>
      <c r="CH189" s="1212"/>
    </row>
    <row r="190" spans="1:86" s="1215" customFormat="1" x14ac:dyDescent="0.2">
      <c r="A190" s="1216"/>
      <c r="B190" s="1212"/>
      <c r="C190" s="1212"/>
      <c r="D190" s="1212"/>
      <c r="E190" s="1212"/>
      <c r="F190" s="1212"/>
      <c r="G190" s="1212"/>
      <c r="H190" s="1212"/>
      <c r="I190" s="1192"/>
      <c r="J190" s="1212"/>
      <c r="K190" s="1212"/>
      <c r="L190" s="1212"/>
      <c r="M190" s="1212"/>
      <c r="N190" s="1213"/>
      <c r="O190" s="1212"/>
      <c r="P190" s="1213"/>
      <c r="Q190" s="1212"/>
      <c r="R190" s="1212"/>
      <c r="S190" s="1212"/>
      <c r="T190" s="1212"/>
      <c r="U190" s="1212"/>
      <c r="V190" s="1212"/>
      <c r="W190" s="1212"/>
      <c r="X190" s="1214"/>
      <c r="Y190" s="1214"/>
      <c r="Z190" s="1214"/>
      <c r="AA190" s="1212"/>
      <c r="AB190" s="1212"/>
      <c r="AC190" s="1212"/>
      <c r="AD190" s="1212"/>
      <c r="AE190" s="1212"/>
      <c r="AF190" s="1212"/>
      <c r="AG190" s="1212"/>
      <c r="AH190" s="1212"/>
      <c r="AI190" s="1212"/>
      <c r="AJ190" s="1212"/>
      <c r="AK190" s="1212"/>
      <c r="AL190" s="1212"/>
      <c r="AM190" s="1212"/>
      <c r="AN190" s="1212"/>
      <c r="AO190" s="1212"/>
      <c r="AP190" s="1212"/>
      <c r="AQ190" s="1212"/>
      <c r="AR190" s="1212"/>
      <c r="AS190" s="1212"/>
      <c r="AT190" s="1212"/>
      <c r="AU190" s="1212"/>
      <c r="AV190" s="1212"/>
      <c r="AW190" s="1212"/>
      <c r="AX190" s="1212"/>
      <c r="AY190" s="1212"/>
      <c r="AZ190" s="1212"/>
      <c r="BA190" s="1212"/>
      <c r="BB190" s="1212"/>
      <c r="BC190" s="1212"/>
      <c r="BD190" s="1212"/>
      <c r="BE190" s="1212"/>
      <c r="BF190" s="1212"/>
      <c r="BG190" s="1212"/>
      <c r="BH190" s="1212"/>
      <c r="BI190" s="1212"/>
      <c r="BJ190" s="1212"/>
      <c r="BK190" s="1212"/>
      <c r="BL190" s="1212"/>
      <c r="BM190" s="1212"/>
      <c r="BN190" s="1212"/>
      <c r="BO190" s="1212"/>
      <c r="BP190" s="1212"/>
      <c r="BQ190" s="1212"/>
      <c r="BR190" s="1212"/>
      <c r="BS190" s="1212"/>
      <c r="BT190" s="1212"/>
      <c r="BU190" s="1212"/>
      <c r="BV190" s="1212"/>
      <c r="BW190" s="1212"/>
      <c r="BX190" s="1212"/>
      <c r="BY190" s="1212"/>
      <c r="BZ190" s="1212"/>
      <c r="CA190" s="1212"/>
      <c r="CB190" s="1212"/>
      <c r="CC190" s="1212"/>
      <c r="CD190" s="1212"/>
      <c r="CE190" s="1212"/>
      <c r="CF190" s="1212"/>
      <c r="CG190" s="1212"/>
      <c r="CH190" s="1212"/>
    </row>
    <row r="191" spans="1:86" s="1215" customFormat="1" x14ac:dyDescent="0.2">
      <c r="A191" s="1216"/>
      <c r="B191" s="1212"/>
      <c r="C191" s="1212"/>
      <c r="D191" s="1212"/>
      <c r="E191" s="1212"/>
      <c r="F191" s="1212"/>
      <c r="G191" s="1212"/>
      <c r="H191" s="1212"/>
      <c r="I191" s="1192"/>
      <c r="J191" s="1212"/>
      <c r="K191" s="1212"/>
      <c r="L191" s="1212"/>
      <c r="M191" s="1212"/>
      <c r="N191" s="1213"/>
      <c r="O191" s="1212"/>
      <c r="P191" s="1213"/>
      <c r="Q191" s="1212"/>
      <c r="R191" s="1212"/>
      <c r="S191" s="1212"/>
      <c r="T191" s="1212"/>
      <c r="U191" s="1212"/>
      <c r="V191" s="1212"/>
      <c r="W191" s="1212"/>
      <c r="X191" s="1214"/>
      <c r="Y191" s="1214"/>
      <c r="Z191" s="1214"/>
      <c r="AA191" s="1212"/>
      <c r="AB191" s="1212"/>
      <c r="AC191" s="1212"/>
      <c r="AD191" s="1212"/>
      <c r="AE191" s="1212"/>
      <c r="AF191" s="1212"/>
      <c r="AG191" s="1212"/>
      <c r="AH191" s="1212"/>
      <c r="AI191" s="1212"/>
      <c r="AJ191" s="1212"/>
      <c r="AK191" s="1212"/>
      <c r="AL191" s="1212"/>
      <c r="AM191" s="1212"/>
      <c r="AN191" s="1212"/>
      <c r="AO191" s="1212"/>
      <c r="AP191" s="1212"/>
      <c r="AQ191" s="1212"/>
      <c r="AR191" s="1212"/>
      <c r="AS191" s="1212"/>
      <c r="AT191" s="1212"/>
      <c r="AU191" s="1212"/>
      <c r="AV191" s="1212"/>
      <c r="AW191" s="1212"/>
      <c r="AX191" s="1212"/>
      <c r="AY191" s="1212"/>
      <c r="AZ191" s="1212"/>
      <c r="BA191" s="1212"/>
      <c r="BB191" s="1212"/>
      <c r="BC191" s="1212"/>
      <c r="BD191" s="1212"/>
      <c r="BE191" s="1212"/>
      <c r="BF191" s="1212"/>
      <c r="BG191" s="1212"/>
      <c r="BH191" s="1212"/>
      <c r="BI191" s="1212"/>
      <c r="BJ191" s="1212"/>
      <c r="BK191" s="1212"/>
      <c r="BL191" s="1212"/>
      <c r="BM191" s="1212"/>
      <c r="BN191" s="1212"/>
      <c r="BO191" s="1212"/>
      <c r="BP191" s="1212"/>
      <c r="BQ191" s="1212"/>
      <c r="BR191" s="1212"/>
      <c r="BS191" s="1212"/>
      <c r="BT191" s="1212"/>
      <c r="BU191" s="1212"/>
      <c r="BV191" s="1212"/>
      <c r="BW191" s="1212"/>
      <c r="BX191" s="1212"/>
      <c r="BY191" s="1212"/>
      <c r="BZ191" s="1212"/>
      <c r="CA191" s="1212"/>
      <c r="CB191" s="1212"/>
      <c r="CC191" s="1212"/>
      <c r="CD191" s="1212"/>
      <c r="CE191" s="1212"/>
      <c r="CF191" s="1212"/>
      <c r="CG191" s="1212"/>
      <c r="CH191" s="1212"/>
    </row>
    <row r="192" spans="1:86" s="1215" customFormat="1" x14ac:dyDescent="0.2">
      <c r="A192" s="1216"/>
      <c r="B192" s="1212"/>
      <c r="C192" s="1212"/>
      <c r="D192" s="1212"/>
      <c r="E192" s="1212"/>
      <c r="F192" s="1212"/>
      <c r="G192" s="1212"/>
      <c r="H192" s="1212"/>
      <c r="I192" s="1192"/>
      <c r="J192" s="1212"/>
      <c r="K192" s="1212"/>
      <c r="L192" s="1212"/>
      <c r="M192" s="1212"/>
      <c r="N192" s="1213"/>
      <c r="O192" s="1212"/>
      <c r="P192" s="1213"/>
      <c r="Q192" s="1212"/>
      <c r="R192" s="1212"/>
      <c r="S192" s="1212"/>
      <c r="T192" s="1212"/>
      <c r="U192" s="1212"/>
      <c r="V192" s="1212"/>
      <c r="W192" s="1212"/>
      <c r="X192" s="1214"/>
      <c r="Y192" s="1214"/>
      <c r="Z192" s="1214"/>
      <c r="AA192" s="1212"/>
      <c r="AB192" s="1212"/>
      <c r="AC192" s="1212"/>
      <c r="AD192" s="1212"/>
      <c r="AE192" s="1212"/>
      <c r="AF192" s="1212"/>
      <c r="AG192" s="1212"/>
      <c r="AH192" s="1212"/>
      <c r="AI192" s="1212"/>
      <c r="AJ192" s="1212"/>
      <c r="AK192" s="1212"/>
      <c r="AL192" s="1212"/>
      <c r="AM192" s="1212"/>
      <c r="AN192" s="1212"/>
      <c r="AO192" s="1212"/>
      <c r="AP192" s="1212"/>
      <c r="AQ192" s="1212"/>
      <c r="AR192" s="1212"/>
      <c r="AS192" s="1212"/>
      <c r="AT192" s="1212"/>
      <c r="AU192" s="1212"/>
      <c r="AV192" s="1212"/>
      <c r="AW192" s="1212"/>
      <c r="AX192" s="1212"/>
      <c r="AY192" s="1212"/>
      <c r="AZ192" s="1212"/>
      <c r="BA192" s="1212"/>
      <c r="BB192" s="1212"/>
      <c r="BC192" s="1212"/>
      <c r="BD192" s="1212"/>
      <c r="BE192" s="1212"/>
      <c r="BF192" s="1212"/>
      <c r="BG192" s="1212"/>
      <c r="BH192" s="1212"/>
      <c r="BI192" s="1212"/>
      <c r="BJ192" s="1212"/>
      <c r="BK192" s="1212"/>
      <c r="BL192" s="1212"/>
      <c r="BM192" s="1212"/>
      <c r="BN192" s="1212"/>
      <c r="BO192" s="1212"/>
      <c r="BP192" s="1212"/>
      <c r="BQ192" s="1212"/>
      <c r="BR192" s="1212"/>
      <c r="BS192" s="1212"/>
      <c r="BT192" s="1212"/>
      <c r="BU192" s="1212"/>
      <c r="BV192" s="1212"/>
      <c r="BW192" s="1212"/>
      <c r="BX192" s="1212"/>
      <c r="BY192" s="1212"/>
      <c r="BZ192" s="1212"/>
      <c r="CA192" s="1212"/>
      <c r="CB192" s="1212"/>
      <c r="CC192" s="1212"/>
      <c r="CD192" s="1212"/>
      <c r="CE192" s="1212"/>
      <c r="CF192" s="1212"/>
      <c r="CG192" s="1212"/>
      <c r="CH192" s="1212"/>
    </row>
    <row r="193" spans="1:86" s="1215" customFormat="1" x14ac:dyDescent="0.2">
      <c r="A193" s="1216"/>
      <c r="B193" s="1212"/>
      <c r="C193" s="1212"/>
      <c r="D193" s="1212"/>
      <c r="E193" s="1212"/>
      <c r="F193" s="1212"/>
      <c r="G193" s="1212"/>
      <c r="H193" s="1212"/>
      <c r="I193" s="1192"/>
      <c r="J193" s="1212"/>
      <c r="K193" s="1212"/>
      <c r="L193" s="1212"/>
      <c r="M193" s="1212"/>
      <c r="N193" s="1213"/>
      <c r="O193" s="1212"/>
      <c r="P193" s="1213"/>
      <c r="Q193" s="1212"/>
      <c r="R193" s="1212"/>
      <c r="S193" s="1212"/>
      <c r="T193" s="1212"/>
      <c r="U193" s="1212"/>
      <c r="V193" s="1212"/>
      <c r="W193" s="1212"/>
      <c r="X193" s="1214"/>
      <c r="Y193" s="1214"/>
      <c r="Z193" s="1214"/>
      <c r="AA193" s="1212"/>
      <c r="AB193" s="1212"/>
      <c r="AC193" s="1212"/>
      <c r="AD193" s="1212"/>
      <c r="AE193" s="1212"/>
      <c r="AF193" s="1212"/>
      <c r="AG193" s="1212"/>
      <c r="AH193" s="1212"/>
      <c r="AI193" s="1212"/>
      <c r="AJ193" s="1212"/>
      <c r="AK193" s="1212"/>
      <c r="AL193" s="1212"/>
      <c r="AM193" s="1212"/>
      <c r="AN193" s="1212"/>
      <c r="AO193" s="1212"/>
      <c r="AP193" s="1212"/>
      <c r="AQ193" s="1212"/>
      <c r="AR193" s="1212"/>
      <c r="AS193" s="1212"/>
      <c r="AT193" s="1212"/>
      <c r="AU193" s="1212"/>
      <c r="AV193" s="1212"/>
      <c r="AW193" s="1212"/>
      <c r="AX193" s="1212"/>
      <c r="AY193" s="1212"/>
      <c r="AZ193" s="1212"/>
      <c r="BA193" s="1212"/>
      <c r="BB193" s="1212"/>
      <c r="BC193" s="1212"/>
      <c r="BD193" s="1212"/>
      <c r="BE193" s="1212"/>
      <c r="BF193" s="1212"/>
      <c r="BG193" s="1212"/>
      <c r="BH193" s="1212"/>
      <c r="BI193" s="1212"/>
      <c r="BJ193" s="1212"/>
      <c r="BK193" s="1212"/>
      <c r="BL193" s="1212"/>
      <c r="BM193" s="1212"/>
      <c r="BN193" s="1212"/>
      <c r="BO193" s="1212"/>
      <c r="BP193" s="1212"/>
      <c r="BQ193" s="1212"/>
      <c r="BR193" s="1212"/>
      <c r="BS193" s="1212"/>
      <c r="BT193" s="1212"/>
      <c r="BU193" s="1212"/>
      <c r="BV193" s="1212"/>
      <c r="BW193" s="1212"/>
      <c r="BX193" s="1212"/>
      <c r="BY193" s="1212"/>
      <c r="BZ193" s="1212"/>
      <c r="CA193" s="1212"/>
      <c r="CB193" s="1212"/>
      <c r="CC193" s="1212"/>
      <c r="CD193" s="1212"/>
      <c r="CE193" s="1212"/>
      <c r="CF193" s="1212"/>
      <c r="CG193" s="1212"/>
      <c r="CH193" s="1212"/>
    </row>
    <row r="194" spans="1:86" s="1215" customFormat="1" x14ac:dyDescent="0.2">
      <c r="A194" s="1216"/>
      <c r="B194" s="1212"/>
      <c r="C194" s="1212"/>
      <c r="D194" s="1212"/>
      <c r="E194" s="1212"/>
      <c r="F194" s="1212"/>
      <c r="G194" s="1192"/>
      <c r="H194" s="1192"/>
      <c r="I194" s="1192"/>
      <c r="J194" s="1192"/>
      <c r="K194" s="1192"/>
      <c r="L194" s="1192"/>
      <c r="M194" s="1192"/>
      <c r="N194" s="1206"/>
      <c r="O194" s="1192"/>
      <c r="P194" s="1206"/>
      <c r="Q194" s="1192"/>
      <c r="R194" s="1192"/>
      <c r="S194" s="1192"/>
      <c r="T194" s="1212"/>
      <c r="U194" s="1212"/>
      <c r="V194" s="1212"/>
      <c r="W194" s="1212"/>
      <c r="X194" s="1214"/>
      <c r="Y194" s="1214"/>
      <c r="Z194" s="1214"/>
      <c r="AA194" s="1212"/>
      <c r="AB194" s="1212"/>
      <c r="AC194" s="1212"/>
      <c r="AD194" s="1212"/>
      <c r="AE194" s="1212"/>
      <c r="AF194" s="1212"/>
      <c r="AG194" s="1212"/>
      <c r="AH194" s="1212"/>
      <c r="AI194" s="1212"/>
      <c r="AJ194" s="1212"/>
      <c r="AK194" s="1212"/>
      <c r="AL194" s="1212"/>
      <c r="AM194" s="1212"/>
      <c r="AN194" s="1212"/>
      <c r="AO194" s="1212"/>
      <c r="AP194" s="1212"/>
      <c r="AQ194" s="1212"/>
      <c r="AR194" s="1212"/>
      <c r="AS194" s="1212"/>
      <c r="AT194" s="1212"/>
      <c r="AU194" s="1212"/>
      <c r="AV194" s="1212"/>
      <c r="AW194" s="1212"/>
      <c r="AX194" s="1212"/>
      <c r="AY194" s="1212"/>
      <c r="AZ194" s="1212"/>
      <c r="BA194" s="1212"/>
      <c r="BB194" s="1212"/>
      <c r="BC194" s="1212"/>
      <c r="BD194" s="1212"/>
      <c r="BE194" s="1212"/>
      <c r="BF194" s="1212"/>
      <c r="BG194" s="1212"/>
      <c r="BH194" s="1212"/>
      <c r="BI194" s="1212"/>
      <c r="BJ194" s="1212"/>
      <c r="BK194" s="1212"/>
      <c r="BL194" s="1212"/>
      <c r="BM194" s="1212"/>
      <c r="BN194" s="1212"/>
      <c r="BO194" s="1212"/>
      <c r="BP194" s="1212"/>
      <c r="BQ194" s="1212"/>
      <c r="BR194" s="1212"/>
      <c r="BS194" s="1212"/>
      <c r="BT194" s="1212"/>
      <c r="BU194" s="1212"/>
      <c r="BV194" s="1212"/>
      <c r="BW194" s="1212"/>
      <c r="BX194" s="1212"/>
      <c r="BY194" s="1212"/>
      <c r="BZ194" s="1212"/>
      <c r="CA194" s="1212"/>
      <c r="CB194" s="1212"/>
      <c r="CC194" s="1212"/>
      <c r="CD194" s="1212"/>
      <c r="CE194" s="1212"/>
      <c r="CF194" s="1212"/>
      <c r="CG194" s="1212"/>
      <c r="CH194" s="1212"/>
    </row>
    <row r="195" spans="1:86" s="1215" customFormat="1" x14ac:dyDescent="0.2">
      <c r="A195" s="1216"/>
      <c r="B195" s="1212"/>
      <c r="C195" s="1212"/>
      <c r="D195" s="1212"/>
      <c r="E195" s="1212"/>
      <c r="F195" s="1212"/>
      <c r="G195" s="1192"/>
      <c r="H195" s="1192"/>
      <c r="I195" s="1192"/>
      <c r="J195" s="1192"/>
      <c r="K195" s="1192"/>
      <c r="L195" s="1192"/>
      <c r="M195" s="1192"/>
      <c r="N195" s="1206"/>
      <c r="O195" s="1192"/>
      <c r="P195" s="1206"/>
      <c r="Q195" s="1192"/>
      <c r="R195" s="1192"/>
      <c r="S195" s="1192"/>
      <c r="T195" s="1212"/>
      <c r="U195" s="1212"/>
      <c r="V195" s="1212"/>
      <c r="W195" s="1212"/>
      <c r="X195" s="1214"/>
      <c r="Y195" s="1214"/>
      <c r="Z195" s="1214"/>
      <c r="AA195" s="1212"/>
      <c r="AB195" s="1212"/>
      <c r="AC195" s="1212"/>
      <c r="AD195" s="1212"/>
      <c r="AE195" s="1212"/>
      <c r="AF195" s="1212"/>
      <c r="AG195" s="1212"/>
      <c r="AH195" s="1212"/>
      <c r="AI195" s="1212"/>
      <c r="AJ195" s="1212"/>
      <c r="AK195" s="1212"/>
      <c r="AL195" s="1212"/>
      <c r="AM195" s="1212"/>
      <c r="AN195" s="1212"/>
      <c r="AO195" s="1212"/>
      <c r="AP195" s="1212"/>
      <c r="AQ195" s="1212"/>
      <c r="AR195" s="1212"/>
      <c r="AS195" s="1212"/>
      <c r="AT195" s="1212"/>
      <c r="AU195" s="1212"/>
      <c r="AV195" s="1212"/>
      <c r="AW195" s="1212"/>
      <c r="AX195" s="1212"/>
      <c r="AY195" s="1212"/>
      <c r="AZ195" s="1212"/>
      <c r="BA195" s="1212"/>
      <c r="BB195" s="1212"/>
      <c r="BC195" s="1212"/>
      <c r="BD195" s="1212"/>
      <c r="BE195" s="1212"/>
      <c r="BF195" s="1212"/>
      <c r="BG195" s="1212"/>
      <c r="BH195" s="1212"/>
      <c r="BI195" s="1212"/>
      <c r="BJ195" s="1212"/>
      <c r="BK195" s="1212"/>
      <c r="BL195" s="1212"/>
      <c r="BM195" s="1212"/>
      <c r="BN195" s="1212"/>
      <c r="BO195" s="1212"/>
      <c r="BP195" s="1212"/>
      <c r="BQ195" s="1212"/>
      <c r="BR195" s="1212"/>
      <c r="BS195" s="1212"/>
      <c r="BT195" s="1212"/>
      <c r="BU195" s="1212"/>
      <c r="BV195" s="1212"/>
      <c r="BW195" s="1212"/>
      <c r="BX195" s="1212"/>
      <c r="BY195" s="1212"/>
      <c r="BZ195" s="1212"/>
      <c r="CA195" s="1212"/>
      <c r="CB195" s="1212"/>
      <c r="CC195" s="1212"/>
      <c r="CD195" s="1212"/>
      <c r="CE195" s="1212"/>
      <c r="CF195" s="1212"/>
      <c r="CG195" s="1212"/>
      <c r="CH195" s="1212"/>
    </row>
    <row r="196" spans="1:86" s="1215" customFormat="1" x14ac:dyDescent="0.2">
      <c r="A196" s="1216"/>
      <c r="B196" s="1212"/>
      <c r="C196" s="1212"/>
      <c r="D196" s="1212"/>
      <c r="E196" s="1212"/>
      <c r="F196" s="1212"/>
      <c r="G196" s="1192"/>
      <c r="H196" s="1192"/>
      <c r="I196" s="1192"/>
      <c r="J196" s="1192"/>
      <c r="K196" s="1192"/>
      <c r="L196" s="1192"/>
      <c r="M196" s="1192"/>
      <c r="N196" s="1206"/>
      <c r="O196" s="1192"/>
      <c r="P196" s="1206"/>
      <c r="Q196" s="1192"/>
      <c r="R196" s="1192"/>
      <c r="S196" s="1192"/>
      <c r="T196" s="1212"/>
      <c r="U196" s="1212"/>
      <c r="V196" s="1212"/>
      <c r="W196" s="1212"/>
      <c r="X196" s="1214"/>
      <c r="Y196" s="1214"/>
      <c r="Z196" s="1214"/>
      <c r="AA196" s="1212"/>
      <c r="AB196" s="1212"/>
      <c r="AC196" s="1212"/>
      <c r="AD196" s="1212"/>
      <c r="AE196" s="1212"/>
      <c r="AF196" s="1212"/>
      <c r="AG196" s="1212"/>
      <c r="AH196" s="1212"/>
      <c r="AI196" s="1212"/>
      <c r="AJ196" s="1212"/>
      <c r="AK196" s="1212"/>
      <c r="AL196" s="1212"/>
      <c r="AM196" s="1212"/>
      <c r="AN196" s="1212"/>
      <c r="AO196" s="1212"/>
      <c r="AP196" s="1212"/>
      <c r="AQ196" s="1212"/>
      <c r="AR196" s="1212"/>
      <c r="AS196" s="1212"/>
      <c r="AT196" s="1212"/>
      <c r="AU196" s="1212"/>
      <c r="AV196" s="1212"/>
      <c r="AW196" s="1212"/>
      <c r="AX196" s="1212"/>
      <c r="AY196" s="1212"/>
      <c r="AZ196" s="1212"/>
      <c r="BA196" s="1212"/>
      <c r="BB196" s="1212"/>
      <c r="BC196" s="1212"/>
      <c r="BD196" s="1212"/>
      <c r="BE196" s="1212"/>
      <c r="BF196" s="1212"/>
      <c r="BG196" s="1212"/>
      <c r="BH196" s="1212"/>
      <c r="BI196" s="1212"/>
      <c r="BJ196" s="1212"/>
      <c r="BK196" s="1212"/>
      <c r="BL196" s="1212"/>
      <c r="BM196" s="1212"/>
      <c r="BN196" s="1212"/>
      <c r="BO196" s="1212"/>
      <c r="BP196" s="1212"/>
      <c r="BQ196" s="1212"/>
      <c r="BR196" s="1212"/>
      <c r="BS196" s="1212"/>
      <c r="BT196" s="1212"/>
      <c r="BU196" s="1212"/>
      <c r="BV196" s="1212"/>
      <c r="BW196" s="1212"/>
      <c r="BX196" s="1212"/>
      <c r="BY196" s="1212"/>
      <c r="BZ196" s="1212"/>
      <c r="CA196" s="1212"/>
      <c r="CB196" s="1212"/>
      <c r="CC196" s="1212"/>
      <c r="CD196" s="1212"/>
      <c r="CE196" s="1212"/>
      <c r="CF196" s="1212"/>
      <c r="CG196" s="1212"/>
      <c r="CH196" s="1212"/>
    </row>
    <row r="197" spans="1:86" s="1215" customFormat="1" x14ac:dyDescent="0.2">
      <c r="A197" s="1216"/>
      <c r="B197" s="1212"/>
      <c r="C197" s="1212"/>
      <c r="D197" s="1212"/>
      <c r="E197" s="1212"/>
      <c r="F197" s="1192"/>
      <c r="G197" s="1192"/>
      <c r="H197" s="1192"/>
      <c r="I197" s="1192"/>
      <c r="J197" s="1192"/>
      <c r="K197" s="1192"/>
      <c r="L197" s="1192"/>
      <c r="M197" s="1192"/>
      <c r="N197" s="1206"/>
      <c r="O197" s="1192"/>
      <c r="P197" s="1206"/>
      <c r="Q197" s="1192"/>
      <c r="R197" s="1192"/>
      <c r="S197" s="1192"/>
      <c r="T197" s="1212"/>
      <c r="U197" s="1212"/>
      <c r="V197" s="1212"/>
      <c r="W197" s="1212"/>
      <c r="X197" s="1214"/>
      <c r="Y197" s="1214"/>
      <c r="Z197" s="1214"/>
      <c r="AA197" s="1212"/>
      <c r="AB197" s="1212"/>
      <c r="AC197" s="1212"/>
      <c r="AD197" s="1212"/>
      <c r="AE197" s="1212"/>
      <c r="AF197" s="1212"/>
      <c r="AG197" s="1212"/>
      <c r="AH197" s="1212"/>
      <c r="AI197" s="1212"/>
      <c r="AJ197" s="1212"/>
      <c r="AK197" s="1212"/>
      <c r="AL197" s="1212"/>
      <c r="AM197" s="1212"/>
      <c r="AN197" s="1212"/>
      <c r="AO197" s="1212"/>
      <c r="AP197" s="1212"/>
      <c r="AQ197" s="1212"/>
      <c r="AR197" s="1212"/>
      <c r="AS197" s="1212"/>
      <c r="AT197" s="1212"/>
      <c r="AU197" s="1212"/>
      <c r="AV197" s="1212"/>
      <c r="AW197" s="1212"/>
      <c r="AX197" s="1212"/>
      <c r="AY197" s="1212"/>
      <c r="AZ197" s="1212"/>
      <c r="BA197" s="1212"/>
      <c r="BB197" s="1212"/>
      <c r="BC197" s="1212"/>
      <c r="BD197" s="1212"/>
      <c r="BE197" s="1212"/>
      <c r="BF197" s="1212"/>
      <c r="BG197" s="1212"/>
      <c r="BH197" s="1212"/>
      <c r="BI197" s="1212"/>
      <c r="BJ197" s="1212"/>
      <c r="BK197" s="1212"/>
      <c r="BL197" s="1212"/>
      <c r="BM197" s="1212"/>
      <c r="BN197" s="1212"/>
      <c r="BO197" s="1212"/>
      <c r="BP197" s="1212"/>
      <c r="BQ197" s="1212"/>
      <c r="BR197" s="1212"/>
      <c r="BS197" s="1212"/>
      <c r="BT197" s="1212"/>
      <c r="BU197" s="1212"/>
      <c r="BV197" s="1212"/>
      <c r="BW197" s="1212"/>
      <c r="BX197" s="1212"/>
      <c r="BY197" s="1212"/>
      <c r="BZ197" s="1212"/>
      <c r="CA197" s="1212"/>
      <c r="CB197" s="1212"/>
      <c r="CC197" s="1212"/>
      <c r="CD197" s="1212"/>
      <c r="CE197" s="1212"/>
      <c r="CF197" s="1212"/>
      <c r="CG197" s="1212"/>
      <c r="CH197" s="1212"/>
    </row>
    <row r="198" spans="1:86" s="1215" customFormat="1" x14ac:dyDescent="0.2">
      <c r="A198" s="1216"/>
      <c r="B198" s="1212"/>
      <c r="C198" s="1212"/>
      <c r="D198" s="1212"/>
      <c r="E198" s="1212"/>
      <c r="F198" s="1192"/>
      <c r="G198" s="1192"/>
      <c r="H198" s="1192"/>
      <c r="I198" s="1192"/>
      <c r="J198" s="1192"/>
      <c r="K198" s="1192"/>
      <c r="L198" s="1192"/>
      <c r="M198" s="1192"/>
      <c r="N198" s="1206"/>
      <c r="O198" s="1192"/>
      <c r="P198" s="1206"/>
      <c r="Q198" s="1192"/>
      <c r="R198" s="1192"/>
      <c r="S198" s="1192"/>
      <c r="T198" s="1212"/>
      <c r="U198" s="1212"/>
      <c r="V198" s="1212"/>
      <c r="W198" s="1212"/>
      <c r="X198" s="1214"/>
      <c r="Y198" s="1214"/>
      <c r="Z198" s="1214"/>
      <c r="AA198" s="1212"/>
      <c r="AB198" s="1212"/>
      <c r="AC198" s="1212"/>
      <c r="AD198" s="1212"/>
      <c r="AE198" s="1212"/>
      <c r="AF198" s="1212"/>
      <c r="AG198" s="1212"/>
      <c r="AH198" s="1212"/>
      <c r="AI198" s="1212"/>
      <c r="AJ198" s="1212"/>
      <c r="AK198" s="1212"/>
      <c r="AL198" s="1212"/>
      <c r="AM198" s="1212"/>
      <c r="AN198" s="1212"/>
      <c r="AO198" s="1212"/>
      <c r="AP198" s="1212"/>
      <c r="AQ198" s="1212"/>
      <c r="AR198" s="1212"/>
      <c r="AS198" s="1212"/>
      <c r="AT198" s="1212"/>
      <c r="AU198" s="1212"/>
      <c r="AV198" s="1212"/>
      <c r="AW198" s="1212"/>
      <c r="AX198" s="1212"/>
      <c r="AY198" s="1212"/>
      <c r="AZ198" s="1212"/>
      <c r="BA198" s="1212"/>
      <c r="BB198" s="1212"/>
      <c r="BC198" s="1212"/>
      <c r="BD198" s="1212"/>
      <c r="BE198" s="1212"/>
      <c r="BF198" s="1212"/>
      <c r="BG198" s="1212"/>
      <c r="BH198" s="1212"/>
      <c r="BI198" s="1212"/>
      <c r="BJ198" s="1212"/>
      <c r="BK198" s="1212"/>
      <c r="BL198" s="1212"/>
      <c r="BM198" s="1212"/>
      <c r="BN198" s="1212"/>
      <c r="BO198" s="1212"/>
      <c r="BP198" s="1212"/>
      <c r="BQ198" s="1212"/>
      <c r="BR198" s="1212"/>
      <c r="BS198" s="1212"/>
      <c r="BT198" s="1212"/>
      <c r="BU198" s="1212"/>
      <c r="BV198" s="1212"/>
      <c r="BW198" s="1212"/>
      <c r="BX198" s="1212"/>
      <c r="BY198" s="1212"/>
      <c r="BZ198" s="1212"/>
      <c r="CA198" s="1212"/>
      <c r="CB198" s="1212"/>
      <c r="CC198" s="1212"/>
      <c r="CD198" s="1212"/>
      <c r="CE198" s="1212"/>
      <c r="CF198" s="1212"/>
      <c r="CG198" s="1212"/>
      <c r="CH198" s="1212"/>
    </row>
    <row r="199" spans="1:86" s="1215" customFormat="1" x14ac:dyDescent="0.2">
      <c r="A199" s="1216"/>
      <c r="B199" s="1212"/>
      <c r="C199" s="1212"/>
      <c r="D199" s="1212"/>
      <c r="E199" s="1212"/>
      <c r="F199" s="1192"/>
      <c r="G199" s="1192"/>
      <c r="H199" s="1192"/>
      <c r="I199" s="1192"/>
      <c r="J199" s="1192"/>
      <c r="K199" s="1192"/>
      <c r="L199" s="1192"/>
      <c r="M199" s="1192"/>
      <c r="N199" s="1206"/>
      <c r="O199" s="1192"/>
      <c r="P199" s="1206"/>
      <c r="Q199" s="1192"/>
      <c r="R199" s="1192"/>
      <c r="S199" s="1192"/>
      <c r="T199" s="1212"/>
      <c r="U199" s="1212"/>
      <c r="V199" s="1212"/>
      <c r="W199" s="1212"/>
      <c r="X199" s="1214"/>
      <c r="Y199" s="1214"/>
      <c r="Z199" s="1214"/>
      <c r="AA199" s="1212"/>
      <c r="AB199" s="1212"/>
      <c r="AC199" s="1212"/>
      <c r="AD199" s="1212"/>
      <c r="AE199" s="1212"/>
      <c r="AF199" s="1212"/>
      <c r="AG199" s="1212"/>
      <c r="AH199" s="1212"/>
      <c r="AI199" s="1212"/>
      <c r="AJ199" s="1212"/>
      <c r="AK199" s="1212"/>
      <c r="AL199" s="1212"/>
      <c r="AM199" s="1212"/>
      <c r="AN199" s="1212"/>
      <c r="AO199" s="1212"/>
      <c r="AP199" s="1212"/>
      <c r="AQ199" s="1212"/>
      <c r="AR199" s="1212"/>
      <c r="AS199" s="1212"/>
      <c r="AT199" s="1212"/>
      <c r="AU199" s="1212"/>
      <c r="AV199" s="1212"/>
      <c r="AW199" s="1212"/>
      <c r="AX199" s="1212"/>
      <c r="AY199" s="1212"/>
      <c r="AZ199" s="1212"/>
      <c r="BA199" s="1212"/>
      <c r="BB199" s="1212"/>
      <c r="BC199" s="1212"/>
      <c r="BD199" s="1212"/>
      <c r="BE199" s="1212"/>
      <c r="BF199" s="1212"/>
      <c r="BG199" s="1212"/>
      <c r="BH199" s="1212"/>
      <c r="BI199" s="1212"/>
      <c r="BJ199" s="1212"/>
      <c r="BK199" s="1212"/>
      <c r="BL199" s="1212"/>
      <c r="BM199" s="1212"/>
      <c r="BN199" s="1212"/>
      <c r="BO199" s="1212"/>
      <c r="BP199" s="1212"/>
      <c r="BQ199" s="1212"/>
      <c r="BR199" s="1212"/>
      <c r="BS199" s="1212"/>
      <c r="BT199" s="1212"/>
      <c r="BU199" s="1212"/>
      <c r="BV199" s="1212"/>
      <c r="BW199" s="1212"/>
      <c r="BX199" s="1212"/>
      <c r="BY199" s="1212"/>
      <c r="BZ199" s="1212"/>
      <c r="CA199" s="1212"/>
      <c r="CB199" s="1212"/>
      <c r="CC199" s="1212"/>
      <c r="CD199" s="1212"/>
      <c r="CE199" s="1212"/>
      <c r="CF199" s="1212"/>
      <c r="CG199" s="1212"/>
      <c r="CH199" s="1212"/>
    </row>
    <row r="200" spans="1:86" s="1215" customFormat="1" x14ac:dyDescent="0.2">
      <c r="A200" s="1383"/>
      <c r="B200" s="1212"/>
      <c r="C200" s="1212"/>
      <c r="D200" s="1212"/>
      <c r="E200" s="1212"/>
      <c r="F200" s="1192"/>
      <c r="G200" s="1192"/>
      <c r="H200" s="1192"/>
      <c r="I200" s="1192"/>
      <c r="J200" s="1192"/>
      <c r="K200" s="1192"/>
      <c r="L200" s="1192"/>
      <c r="M200" s="1192"/>
      <c r="N200" s="1206"/>
      <c r="O200" s="1192"/>
      <c r="P200" s="1206"/>
      <c r="Q200" s="1192"/>
      <c r="R200" s="1192"/>
      <c r="S200" s="1192"/>
      <c r="T200" s="1212"/>
      <c r="U200" s="1212"/>
      <c r="V200" s="1212"/>
      <c r="W200" s="1212"/>
      <c r="X200" s="1214"/>
      <c r="Y200" s="1214"/>
      <c r="Z200" s="1214"/>
      <c r="AA200" s="1212"/>
      <c r="AB200" s="1212"/>
      <c r="AC200" s="1212"/>
      <c r="AD200" s="1212"/>
      <c r="AE200" s="1212"/>
      <c r="AF200" s="1212"/>
      <c r="AG200" s="1212"/>
      <c r="AH200" s="1212"/>
      <c r="AI200" s="1212"/>
      <c r="AJ200" s="1212"/>
      <c r="AK200" s="1212"/>
      <c r="AL200" s="1212"/>
      <c r="AM200" s="1212"/>
      <c r="AN200" s="1212"/>
      <c r="AO200" s="1212"/>
      <c r="AP200" s="1212"/>
      <c r="AQ200" s="1212"/>
      <c r="AR200" s="1212"/>
      <c r="AS200" s="1212"/>
      <c r="AT200" s="1212"/>
      <c r="AU200" s="1212"/>
      <c r="AV200" s="1212"/>
      <c r="AW200" s="1212"/>
      <c r="AX200" s="1212"/>
      <c r="AY200" s="1212"/>
      <c r="AZ200" s="1212"/>
      <c r="BA200" s="1212"/>
      <c r="BB200" s="1212"/>
      <c r="BC200" s="1212"/>
      <c r="BD200" s="1212"/>
      <c r="BE200" s="1212"/>
      <c r="BF200" s="1212"/>
      <c r="BG200" s="1212"/>
      <c r="BH200" s="1212"/>
      <c r="BI200" s="1212"/>
      <c r="BJ200" s="1212"/>
      <c r="BK200" s="1212"/>
      <c r="BL200" s="1212"/>
      <c r="BM200" s="1212"/>
      <c r="BN200" s="1212"/>
      <c r="BO200" s="1212"/>
      <c r="BP200" s="1212"/>
      <c r="BQ200" s="1212"/>
      <c r="BR200" s="1212"/>
      <c r="BS200" s="1212"/>
      <c r="BT200" s="1212"/>
      <c r="BU200" s="1212"/>
      <c r="BV200" s="1212"/>
      <c r="BW200" s="1212"/>
      <c r="BX200" s="1212"/>
      <c r="BY200" s="1212"/>
      <c r="BZ200" s="1212"/>
      <c r="CA200" s="1212"/>
      <c r="CB200" s="1212"/>
      <c r="CC200" s="1212"/>
      <c r="CD200" s="1212"/>
      <c r="CE200" s="1212"/>
      <c r="CF200" s="1212"/>
      <c r="CG200" s="1212"/>
      <c r="CH200" s="1212"/>
    </row>
    <row r="201" spans="1:86" s="1215" customFormat="1" x14ac:dyDescent="0.2">
      <c r="A201" s="1211"/>
      <c r="B201" s="1212"/>
      <c r="C201" s="1212"/>
      <c r="D201" s="1212"/>
      <c r="E201" s="1212"/>
      <c r="F201" s="1192"/>
      <c r="G201" s="1192"/>
      <c r="H201" s="1192"/>
      <c r="I201" s="1192"/>
      <c r="J201" s="1192"/>
      <c r="K201" s="1192"/>
      <c r="L201" s="1192"/>
      <c r="M201" s="1192"/>
      <c r="N201" s="1206"/>
      <c r="O201" s="1192"/>
      <c r="P201" s="1206"/>
      <c r="Q201" s="1192"/>
      <c r="R201" s="1192"/>
      <c r="S201" s="1192"/>
      <c r="T201" s="1212"/>
      <c r="U201" s="1212"/>
      <c r="V201" s="1212"/>
      <c r="W201" s="1212"/>
      <c r="X201" s="1214"/>
      <c r="Y201" s="1214"/>
      <c r="Z201" s="1214"/>
      <c r="AA201" s="1212"/>
      <c r="AB201" s="1212"/>
      <c r="AC201" s="1212"/>
      <c r="AD201" s="1212"/>
      <c r="AE201" s="1212"/>
      <c r="AF201" s="1212"/>
      <c r="AG201" s="1212"/>
      <c r="AH201" s="1212"/>
      <c r="AI201" s="1212"/>
      <c r="AJ201" s="1212"/>
      <c r="AK201" s="1212"/>
      <c r="AL201" s="1212"/>
      <c r="AM201" s="1212"/>
      <c r="AN201" s="1212"/>
      <c r="AO201" s="1212"/>
      <c r="AP201" s="1212"/>
      <c r="AQ201" s="1212"/>
      <c r="AR201" s="1212"/>
      <c r="AS201" s="1212"/>
      <c r="AT201" s="1212"/>
      <c r="AU201" s="1212"/>
      <c r="AV201" s="1212"/>
      <c r="AW201" s="1212"/>
      <c r="AX201" s="1212"/>
      <c r="AY201" s="1212"/>
      <c r="AZ201" s="1212"/>
      <c r="BA201" s="1212"/>
      <c r="BB201" s="1212"/>
      <c r="BC201" s="1212"/>
      <c r="BD201" s="1212"/>
      <c r="BE201" s="1212"/>
      <c r="BF201" s="1212"/>
      <c r="BG201" s="1212"/>
      <c r="BH201" s="1212"/>
      <c r="BI201" s="1212"/>
      <c r="BJ201" s="1212"/>
      <c r="BK201" s="1212"/>
      <c r="BL201" s="1212"/>
      <c r="BM201" s="1212"/>
      <c r="BN201" s="1212"/>
      <c r="BO201" s="1212"/>
      <c r="BP201" s="1212"/>
      <c r="BQ201" s="1212"/>
      <c r="BR201" s="1212"/>
      <c r="BS201" s="1212"/>
      <c r="BT201" s="1212"/>
      <c r="BU201" s="1212"/>
      <c r="BV201" s="1212"/>
      <c r="BW201" s="1212"/>
      <c r="BX201" s="1212"/>
      <c r="BY201" s="1212"/>
      <c r="BZ201" s="1212"/>
      <c r="CA201" s="1212"/>
      <c r="CB201" s="1212"/>
      <c r="CC201" s="1212"/>
      <c r="CD201" s="1212"/>
      <c r="CE201" s="1212"/>
      <c r="CF201" s="1212"/>
      <c r="CG201" s="1212"/>
      <c r="CH201" s="1212"/>
    </row>
    <row r="202" spans="1:86" s="1215" customFormat="1" x14ac:dyDescent="0.2">
      <c r="A202" s="1211"/>
      <c r="B202" s="1212"/>
      <c r="C202" s="1212"/>
      <c r="D202" s="1212"/>
      <c r="E202" s="1212"/>
      <c r="F202" s="1192"/>
      <c r="G202" s="1192"/>
      <c r="H202" s="1192"/>
      <c r="I202" s="1192"/>
      <c r="J202" s="1192"/>
      <c r="K202" s="1192"/>
      <c r="L202" s="1192"/>
      <c r="M202" s="1192"/>
      <c r="N202" s="1206"/>
      <c r="O202" s="1192"/>
      <c r="P202" s="1206"/>
      <c r="Q202" s="1192"/>
      <c r="R202" s="1192"/>
      <c r="S202" s="1192"/>
      <c r="T202" s="1212"/>
      <c r="U202" s="1212"/>
      <c r="V202" s="1212"/>
      <c r="W202" s="1212"/>
      <c r="X202" s="1214"/>
      <c r="Y202" s="1214"/>
      <c r="Z202" s="1214"/>
      <c r="AA202" s="1212"/>
      <c r="AB202" s="1212"/>
      <c r="AC202" s="1212"/>
      <c r="AD202" s="1212"/>
      <c r="AE202" s="1212"/>
      <c r="AF202" s="1212"/>
      <c r="AG202" s="1212"/>
      <c r="AH202" s="1212"/>
      <c r="AI202" s="1212"/>
      <c r="AJ202" s="1212"/>
      <c r="AK202" s="1212"/>
      <c r="AL202" s="1212"/>
      <c r="AM202" s="1212"/>
      <c r="AN202" s="1212"/>
      <c r="AO202" s="1212"/>
      <c r="AP202" s="1212"/>
      <c r="AQ202" s="1212"/>
      <c r="AR202" s="1212"/>
      <c r="AS202" s="1212"/>
      <c r="AT202" s="1212"/>
      <c r="AU202" s="1212"/>
      <c r="AV202" s="1212"/>
      <c r="AW202" s="1212"/>
      <c r="AX202" s="1212"/>
      <c r="AY202" s="1212"/>
      <c r="AZ202" s="1212"/>
      <c r="BA202" s="1212"/>
      <c r="BB202" s="1212"/>
      <c r="BC202" s="1212"/>
      <c r="BD202" s="1212"/>
      <c r="BE202" s="1212"/>
      <c r="BF202" s="1212"/>
      <c r="BG202" s="1212"/>
      <c r="BH202" s="1212"/>
      <c r="BI202" s="1212"/>
      <c r="BJ202" s="1212"/>
      <c r="BK202" s="1212"/>
      <c r="BL202" s="1212"/>
      <c r="BM202" s="1212"/>
      <c r="BN202" s="1212"/>
      <c r="BO202" s="1212"/>
      <c r="BP202" s="1212"/>
      <c r="BQ202" s="1212"/>
      <c r="BR202" s="1212"/>
      <c r="BS202" s="1212"/>
      <c r="BT202" s="1212"/>
      <c r="BU202" s="1212"/>
      <c r="BV202" s="1212"/>
      <c r="BW202" s="1212"/>
      <c r="BX202" s="1212"/>
      <c r="BY202" s="1212"/>
      <c r="BZ202" s="1212"/>
      <c r="CA202" s="1212"/>
      <c r="CB202" s="1212"/>
      <c r="CC202" s="1212"/>
      <c r="CD202" s="1212"/>
      <c r="CE202" s="1212"/>
      <c r="CF202" s="1212"/>
      <c r="CG202" s="1212"/>
      <c r="CH202" s="1212"/>
    </row>
    <row r="203" spans="1:86" s="1215" customFormat="1" x14ac:dyDescent="0.2">
      <c r="A203" s="1211"/>
      <c r="B203" s="1192"/>
      <c r="C203" s="1192"/>
      <c r="D203" s="1192"/>
      <c r="E203" s="1192"/>
      <c r="F203" s="1192"/>
      <c r="G203" s="1192"/>
      <c r="H203" s="1192"/>
      <c r="I203" s="1192"/>
      <c r="J203" s="1192"/>
      <c r="K203" s="1192"/>
      <c r="L203" s="1192"/>
      <c r="M203" s="1192"/>
      <c r="N203" s="1206"/>
      <c r="O203" s="1192"/>
      <c r="P203" s="1206"/>
      <c r="Q203" s="1192"/>
      <c r="R203" s="1192"/>
      <c r="S203" s="1192"/>
      <c r="T203" s="1212"/>
      <c r="U203" s="1212"/>
      <c r="V203" s="1212"/>
      <c r="W203" s="1212"/>
      <c r="X203" s="1214"/>
      <c r="Y203" s="1214"/>
      <c r="Z203" s="1214"/>
      <c r="AA203" s="1212"/>
      <c r="AB203" s="1212"/>
      <c r="AC203" s="1212"/>
      <c r="AD203" s="1212"/>
      <c r="AE203" s="1212"/>
      <c r="AF203" s="1212"/>
      <c r="AG203" s="1212"/>
      <c r="AH203" s="1212"/>
      <c r="AI203" s="1212"/>
      <c r="AJ203" s="1212"/>
      <c r="AK203" s="1212"/>
      <c r="AL203" s="1212"/>
      <c r="AM203" s="1212"/>
      <c r="AN203" s="1212"/>
      <c r="AO203" s="1212"/>
      <c r="AP203" s="1212"/>
      <c r="AQ203" s="1212"/>
      <c r="AR203" s="1212"/>
      <c r="AS203" s="1212"/>
      <c r="AT203" s="1212"/>
      <c r="AU203" s="1212"/>
      <c r="AV203" s="1212"/>
      <c r="AW203" s="1212"/>
      <c r="AX203" s="1212"/>
      <c r="AY203" s="1212"/>
      <c r="AZ203" s="1212"/>
      <c r="BA203" s="1212"/>
      <c r="BB203" s="1212"/>
      <c r="BC203" s="1212"/>
      <c r="BD203" s="1212"/>
      <c r="BE203" s="1212"/>
      <c r="BF203" s="1212"/>
      <c r="BG203" s="1212"/>
      <c r="BH203" s="1212"/>
      <c r="BI203" s="1212"/>
      <c r="BJ203" s="1212"/>
      <c r="BK203" s="1212"/>
      <c r="BL203" s="1212"/>
      <c r="BM203" s="1212"/>
      <c r="BN203" s="1212"/>
      <c r="BO203" s="1212"/>
      <c r="BP203" s="1212"/>
      <c r="BQ203" s="1212"/>
      <c r="BR203" s="1212"/>
      <c r="BS203" s="1212"/>
      <c r="BT203" s="1212"/>
      <c r="BU203" s="1212"/>
      <c r="BV203" s="1212"/>
      <c r="BW203" s="1212"/>
      <c r="BX203" s="1212"/>
      <c r="BY203" s="1212"/>
      <c r="BZ203" s="1212"/>
      <c r="CA203" s="1212"/>
      <c r="CB203" s="1212"/>
      <c r="CC203" s="1212"/>
      <c r="CD203" s="1212"/>
      <c r="CE203" s="1212"/>
      <c r="CF203" s="1212"/>
      <c r="CG203" s="1212"/>
      <c r="CH203" s="1212"/>
    </row>
    <row r="204" spans="1:86" s="1215" customFormat="1" x14ac:dyDescent="0.2">
      <c r="A204" s="1211"/>
      <c r="B204" s="1192"/>
      <c r="C204" s="1192"/>
      <c r="D204" s="1192"/>
      <c r="E204" s="1192"/>
      <c r="F204" s="1192"/>
      <c r="G204" s="1192"/>
      <c r="H204" s="1192"/>
      <c r="I204" s="1192"/>
      <c r="J204" s="1192"/>
      <c r="K204" s="1192"/>
      <c r="L204" s="1192"/>
      <c r="M204" s="1192"/>
      <c r="N204" s="1206"/>
      <c r="O204" s="1192"/>
      <c r="P204" s="1206"/>
      <c r="Q204" s="1192"/>
      <c r="R204" s="1192"/>
      <c r="S204" s="1192"/>
      <c r="T204" s="1212"/>
      <c r="U204" s="1212"/>
      <c r="V204" s="1212"/>
      <c r="W204" s="1212"/>
      <c r="X204" s="1214"/>
      <c r="Y204" s="1214"/>
      <c r="Z204" s="1214"/>
      <c r="AA204" s="1212"/>
      <c r="AB204" s="1212"/>
      <c r="AC204" s="1212"/>
      <c r="AD204" s="1212"/>
      <c r="AE204" s="1212"/>
      <c r="AF204" s="1212"/>
      <c r="AG204" s="1212"/>
      <c r="AH204" s="1212"/>
      <c r="AI204" s="1212"/>
      <c r="AJ204" s="1212"/>
      <c r="AK204" s="1212"/>
      <c r="AL204" s="1212"/>
      <c r="AM204" s="1212"/>
      <c r="AN204" s="1212"/>
      <c r="AO204" s="1212"/>
      <c r="AP204" s="1212"/>
      <c r="AQ204" s="1212"/>
      <c r="AR204" s="1212"/>
      <c r="AS204" s="1212"/>
      <c r="AT204" s="1212"/>
      <c r="AU204" s="1212"/>
      <c r="AV204" s="1212"/>
      <c r="AW204" s="1212"/>
      <c r="AX204" s="1212"/>
      <c r="AY204" s="1212"/>
      <c r="AZ204" s="1212"/>
      <c r="BA204" s="1212"/>
      <c r="BB204" s="1212"/>
      <c r="BC204" s="1212"/>
      <c r="BD204" s="1212"/>
      <c r="BE204" s="1212"/>
      <c r="BF204" s="1212"/>
      <c r="BG204" s="1212"/>
      <c r="BH204" s="1212"/>
      <c r="BI204" s="1212"/>
      <c r="BJ204" s="1212"/>
      <c r="BK204" s="1212"/>
      <c r="BL204" s="1212"/>
      <c r="BM204" s="1212"/>
      <c r="BN204" s="1212"/>
      <c r="BO204" s="1212"/>
      <c r="BP204" s="1212"/>
      <c r="BQ204" s="1212"/>
      <c r="BR204" s="1212"/>
      <c r="BS204" s="1212"/>
      <c r="BT204" s="1212"/>
      <c r="BU204" s="1212"/>
      <c r="BV204" s="1212"/>
      <c r="BW204" s="1212"/>
      <c r="BX204" s="1212"/>
      <c r="BY204" s="1212"/>
      <c r="BZ204" s="1212"/>
      <c r="CA204" s="1212"/>
      <c r="CB204" s="1212"/>
      <c r="CC204" s="1212"/>
      <c r="CD204" s="1212"/>
      <c r="CE204" s="1212"/>
      <c r="CF204" s="1212"/>
      <c r="CG204" s="1212"/>
      <c r="CH204" s="1212"/>
    </row>
    <row r="205" spans="1:86" s="1215" customFormat="1" x14ac:dyDescent="0.2">
      <c r="A205" s="1211"/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  <c r="N205" s="1206"/>
      <c r="O205" s="1192"/>
      <c r="P205" s="1206"/>
      <c r="Q205" s="1192"/>
      <c r="R205" s="1192"/>
      <c r="S205" s="1192"/>
      <c r="T205" s="1212"/>
      <c r="U205" s="1212"/>
      <c r="V205" s="1212"/>
      <c r="W205" s="1212"/>
      <c r="X205" s="1214"/>
      <c r="Y205" s="1214"/>
      <c r="Z205" s="1214"/>
      <c r="AA205" s="1212"/>
      <c r="AB205" s="1212"/>
      <c r="AC205" s="1212"/>
      <c r="AD205" s="1212"/>
      <c r="AE205" s="1212"/>
      <c r="AF205" s="1212"/>
      <c r="AG205" s="1212"/>
      <c r="AH205" s="1212"/>
      <c r="AI205" s="1212"/>
      <c r="AJ205" s="1212"/>
      <c r="AK205" s="1212"/>
      <c r="AL205" s="1212"/>
      <c r="AM205" s="1212"/>
      <c r="AN205" s="1212"/>
      <c r="AO205" s="1212"/>
      <c r="AP205" s="1212"/>
      <c r="AQ205" s="1212"/>
      <c r="AR205" s="1212"/>
      <c r="AS205" s="1212"/>
      <c r="AT205" s="1212"/>
      <c r="AU205" s="1212"/>
      <c r="AV205" s="1212"/>
      <c r="AW205" s="1212"/>
      <c r="AX205" s="1212"/>
      <c r="AY205" s="1212"/>
      <c r="AZ205" s="1212"/>
      <c r="BA205" s="1212"/>
      <c r="BB205" s="1212"/>
      <c r="BC205" s="1212"/>
      <c r="BD205" s="1212"/>
      <c r="BE205" s="1212"/>
      <c r="BF205" s="1212"/>
      <c r="BG205" s="1212"/>
      <c r="BH205" s="1212"/>
      <c r="BI205" s="1212"/>
      <c r="BJ205" s="1212"/>
      <c r="BK205" s="1212"/>
      <c r="BL205" s="1212"/>
      <c r="BM205" s="1212"/>
      <c r="BN205" s="1212"/>
      <c r="BO205" s="1212"/>
      <c r="BP205" s="1212"/>
      <c r="BQ205" s="1212"/>
      <c r="BR205" s="1212"/>
      <c r="BS205" s="1212"/>
      <c r="BT205" s="1212"/>
      <c r="BU205" s="1212"/>
      <c r="BV205" s="1212"/>
      <c r="BW205" s="1212"/>
      <c r="BX205" s="1212"/>
      <c r="BY205" s="1212"/>
      <c r="BZ205" s="1212"/>
      <c r="CA205" s="1212"/>
      <c r="CB205" s="1212"/>
      <c r="CC205" s="1212"/>
      <c r="CD205" s="1212"/>
      <c r="CE205" s="1212"/>
      <c r="CF205" s="1212"/>
      <c r="CG205" s="1212"/>
      <c r="CH205" s="1212"/>
    </row>
    <row r="206" spans="1:86" s="1215" customFormat="1" x14ac:dyDescent="0.2">
      <c r="A206" s="1211"/>
      <c r="B206" s="1192"/>
      <c r="C206" s="1192"/>
      <c r="D206" s="1192"/>
      <c r="E206" s="1192"/>
      <c r="F206" s="1192"/>
      <c r="G206" s="1192"/>
      <c r="H206" s="1192"/>
      <c r="I206" s="1192"/>
      <c r="J206" s="1192"/>
      <c r="K206" s="1192"/>
      <c r="L206" s="1192"/>
      <c r="M206" s="1192"/>
      <c r="N206" s="1206"/>
      <c r="O206" s="1192"/>
      <c r="P206" s="1206"/>
      <c r="Q206" s="1192"/>
      <c r="R206" s="1192"/>
      <c r="S206" s="1192"/>
      <c r="T206" s="1212"/>
      <c r="U206" s="1212"/>
      <c r="V206" s="1212"/>
      <c r="W206" s="1212"/>
      <c r="X206" s="1214"/>
      <c r="Y206" s="1214"/>
      <c r="Z206" s="1214"/>
      <c r="AA206" s="1212"/>
      <c r="AB206" s="1212"/>
      <c r="AC206" s="1212"/>
      <c r="AD206" s="1212"/>
      <c r="AE206" s="1212"/>
      <c r="AF206" s="1212"/>
      <c r="AG206" s="1212"/>
      <c r="AH206" s="1212"/>
      <c r="AI206" s="1212"/>
      <c r="AJ206" s="1212"/>
      <c r="AK206" s="1212"/>
      <c r="AL206" s="1212"/>
      <c r="AM206" s="1212"/>
      <c r="AN206" s="1212"/>
      <c r="AO206" s="1212"/>
      <c r="AP206" s="1212"/>
      <c r="AQ206" s="1212"/>
      <c r="AR206" s="1212"/>
      <c r="AS206" s="1212"/>
      <c r="AT206" s="1212"/>
      <c r="AU206" s="1212"/>
      <c r="AV206" s="1212"/>
      <c r="AW206" s="1212"/>
      <c r="AX206" s="1212"/>
      <c r="AY206" s="1212"/>
      <c r="AZ206" s="1212"/>
      <c r="BA206" s="1212"/>
      <c r="BB206" s="1212"/>
      <c r="BC206" s="1212"/>
      <c r="BD206" s="1212"/>
      <c r="BE206" s="1212"/>
      <c r="BF206" s="1212"/>
      <c r="BG206" s="1212"/>
      <c r="BH206" s="1212"/>
      <c r="BI206" s="1212"/>
      <c r="BJ206" s="1212"/>
      <c r="BK206" s="1212"/>
      <c r="BL206" s="1212"/>
      <c r="BM206" s="1212"/>
      <c r="BN206" s="1212"/>
      <c r="BO206" s="1212"/>
      <c r="BP206" s="1212"/>
      <c r="BQ206" s="1212"/>
      <c r="BR206" s="1212"/>
      <c r="BS206" s="1212"/>
      <c r="BT206" s="1212"/>
      <c r="BU206" s="1212"/>
      <c r="BV206" s="1212"/>
      <c r="BW206" s="1212"/>
      <c r="BX206" s="1212"/>
      <c r="BY206" s="1212"/>
      <c r="BZ206" s="1212"/>
      <c r="CA206" s="1212"/>
      <c r="CB206" s="1212"/>
      <c r="CC206" s="1212"/>
      <c r="CD206" s="1212"/>
      <c r="CE206" s="1212"/>
      <c r="CF206" s="1212"/>
      <c r="CG206" s="1212"/>
      <c r="CH206" s="1212"/>
    </row>
    <row r="207" spans="1:86" s="1215" customFormat="1" x14ac:dyDescent="0.2">
      <c r="A207" s="1211"/>
      <c r="B207" s="1192"/>
      <c r="C207" s="1192"/>
      <c r="D207" s="1192"/>
      <c r="E207" s="1192"/>
      <c r="F207" s="1192"/>
      <c r="G207" s="1192"/>
      <c r="H207" s="1192"/>
      <c r="I207" s="1192"/>
      <c r="J207" s="1192"/>
      <c r="K207" s="1192"/>
      <c r="L207" s="1192"/>
      <c r="M207" s="1192"/>
      <c r="N207" s="1206"/>
      <c r="O207" s="1192"/>
      <c r="P207" s="1206"/>
      <c r="Q207" s="1192"/>
      <c r="R207" s="1192"/>
      <c r="S207" s="1192"/>
      <c r="T207" s="1212"/>
      <c r="U207" s="1212"/>
      <c r="V207" s="1212"/>
      <c r="W207" s="1212"/>
      <c r="X207" s="1214"/>
      <c r="Y207" s="1214"/>
      <c r="Z207" s="1214"/>
      <c r="AA207" s="1212"/>
      <c r="AB207" s="1212"/>
      <c r="AC207" s="1212"/>
      <c r="AD207" s="1212"/>
      <c r="AE207" s="1212"/>
      <c r="AF207" s="1212"/>
      <c r="AG207" s="1212"/>
      <c r="AH207" s="1212"/>
      <c r="AI207" s="1212"/>
      <c r="AJ207" s="1212"/>
      <c r="AK207" s="1212"/>
      <c r="AL207" s="1212"/>
      <c r="AM207" s="1212"/>
      <c r="AN207" s="1212"/>
      <c r="AO207" s="1212"/>
      <c r="AP207" s="1212"/>
      <c r="AQ207" s="1212"/>
      <c r="AR207" s="1212"/>
      <c r="AS207" s="1212"/>
      <c r="AT207" s="1212"/>
      <c r="AU207" s="1212"/>
      <c r="AV207" s="1212"/>
      <c r="AW207" s="1212"/>
      <c r="AX207" s="1212"/>
      <c r="AY207" s="1212"/>
      <c r="AZ207" s="1212"/>
      <c r="BA207" s="1212"/>
      <c r="BB207" s="1212"/>
      <c r="BC207" s="1212"/>
      <c r="BD207" s="1212"/>
      <c r="BE207" s="1212"/>
      <c r="BF207" s="1212"/>
      <c r="BG207" s="1212"/>
      <c r="BH207" s="1212"/>
      <c r="BI207" s="1212"/>
      <c r="BJ207" s="1212"/>
      <c r="BK207" s="1212"/>
      <c r="BL207" s="1212"/>
      <c r="BM207" s="1212"/>
      <c r="BN207" s="1212"/>
      <c r="BO207" s="1212"/>
      <c r="BP207" s="1212"/>
      <c r="BQ207" s="1212"/>
      <c r="BR207" s="1212"/>
      <c r="BS207" s="1212"/>
      <c r="BT207" s="1212"/>
      <c r="BU207" s="1212"/>
      <c r="BV207" s="1212"/>
      <c r="BW207" s="1212"/>
      <c r="BX207" s="1212"/>
      <c r="BY207" s="1212"/>
      <c r="BZ207" s="1212"/>
      <c r="CA207" s="1212"/>
      <c r="CB207" s="1212"/>
      <c r="CC207" s="1212"/>
      <c r="CD207" s="1212"/>
      <c r="CE207" s="1212"/>
      <c r="CF207" s="1212"/>
      <c r="CG207" s="1212"/>
      <c r="CH207" s="1212"/>
    </row>
    <row r="208" spans="1:86" s="1215" customFormat="1" x14ac:dyDescent="0.2">
      <c r="A208" s="1211"/>
      <c r="B208" s="1192"/>
      <c r="C208" s="1192"/>
      <c r="D208" s="1192"/>
      <c r="E208" s="1192"/>
      <c r="F208" s="1192"/>
      <c r="G208" s="1192"/>
      <c r="H208" s="1192"/>
      <c r="I208" s="1192"/>
      <c r="J208" s="1192"/>
      <c r="K208" s="1192"/>
      <c r="L208" s="1192"/>
      <c r="M208" s="1192"/>
      <c r="N208" s="1206"/>
      <c r="O208" s="1192"/>
      <c r="P208" s="1206"/>
      <c r="Q208" s="1192"/>
      <c r="R208" s="1192"/>
      <c r="S208" s="1192"/>
      <c r="T208" s="1212"/>
      <c r="U208" s="1212"/>
      <c r="V208" s="1212"/>
      <c r="W208" s="1212"/>
      <c r="X208" s="1214"/>
      <c r="Y208" s="1214"/>
      <c r="Z208" s="1214"/>
      <c r="AA208" s="1212"/>
      <c r="AB208" s="1212"/>
      <c r="AC208" s="1212"/>
      <c r="AD208" s="1212"/>
      <c r="AE208" s="1212"/>
      <c r="AF208" s="1212"/>
      <c r="AG208" s="1212"/>
      <c r="AH208" s="1212"/>
      <c r="AI208" s="1212"/>
      <c r="AJ208" s="1212"/>
      <c r="AK208" s="1212"/>
      <c r="AL208" s="1212"/>
      <c r="AM208" s="1212"/>
      <c r="AN208" s="1212"/>
      <c r="AO208" s="1212"/>
      <c r="AP208" s="1212"/>
      <c r="AQ208" s="1212"/>
      <c r="AR208" s="1212"/>
      <c r="AS208" s="1212"/>
      <c r="AT208" s="1212"/>
      <c r="AU208" s="1212"/>
      <c r="AV208" s="1212"/>
      <c r="AW208" s="1212"/>
      <c r="AX208" s="1212"/>
      <c r="AY208" s="1212"/>
      <c r="AZ208" s="1212"/>
      <c r="BA208" s="1212"/>
      <c r="BB208" s="1212"/>
      <c r="BC208" s="1212"/>
      <c r="BD208" s="1212"/>
      <c r="BE208" s="1212"/>
      <c r="BF208" s="1212"/>
      <c r="BG208" s="1212"/>
      <c r="BH208" s="1212"/>
      <c r="BI208" s="1212"/>
      <c r="BJ208" s="1212"/>
      <c r="BK208" s="1212"/>
      <c r="BL208" s="1212"/>
      <c r="BM208" s="1212"/>
      <c r="BN208" s="1212"/>
      <c r="BO208" s="1212"/>
      <c r="BP208" s="1212"/>
      <c r="BQ208" s="1212"/>
      <c r="BR208" s="1212"/>
      <c r="BS208" s="1212"/>
      <c r="BT208" s="1212"/>
      <c r="BU208" s="1212"/>
      <c r="BV208" s="1212"/>
      <c r="BW208" s="1212"/>
      <c r="BX208" s="1212"/>
      <c r="BY208" s="1212"/>
      <c r="BZ208" s="1212"/>
      <c r="CA208" s="1212"/>
      <c r="CB208" s="1212"/>
      <c r="CC208" s="1212"/>
      <c r="CD208" s="1212"/>
      <c r="CE208" s="1212"/>
      <c r="CF208" s="1212"/>
      <c r="CG208" s="1212"/>
      <c r="CH208" s="1212"/>
    </row>
    <row r="209" spans="1:86" s="1215" customFormat="1" x14ac:dyDescent="0.2">
      <c r="A209" s="1211"/>
      <c r="B209" s="1192"/>
      <c r="C209" s="1192"/>
      <c r="D209" s="1192"/>
      <c r="E209" s="1192"/>
      <c r="F209" s="1192"/>
      <c r="G209" s="1192"/>
      <c r="H209" s="1192"/>
      <c r="I209" s="1192"/>
      <c r="J209" s="1192"/>
      <c r="K209" s="1192"/>
      <c r="L209" s="1192"/>
      <c r="M209" s="1192"/>
      <c r="N209" s="1206"/>
      <c r="O209" s="1192"/>
      <c r="P209" s="1206"/>
      <c r="Q209" s="1192"/>
      <c r="R209" s="1192"/>
      <c r="S209" s="1192"/>
      <c r="T209" s="1212"/>
      <c r="U209" s="1212"/>
      <c r="V209" s="1212"/>
      <c r="W209" s="1212"/>
      <c r="X209" s="1214"/>
      <c r="Y209" s="1214"/>
      <c r="Z209" s="1214"/>
      <c r="AA209" s="1212"/>
      <c r="AB209" s="1212"/>
      <c r="AC209" s="1212"/>
      <c r="AD209" s="1212"/>
      <c r="AE209" s="1212"/>
      <c r="AF209" s="1212"/>
      <c r="AG209" s="1212"/>
      <c r="AH209" s="1212"/>
      <c r="AI209" s="1212"/>
      <c r="AJ209" s="1212"/>
      <c r="AK209" s="1212"/>
      <c r="AL209" s="1212"/>
      <c r="AM209" s="1212"/>
      <c r="AN209" s="1212"/>
      <c r="AO209" s="1212"/>
      <c r="AP209" s="1212"/>
      <c r="AQ209" s="1212"/>
      <c r="AR209" s="1212"/>
      <c r="AS209" s="1212"/>
      <c r="AT209" s="1212"/>
      <c r="AU209" s="1212"/>
      <c r="AV209" s="1212"/>
      <c r="AW209" s="1212"/>
      <c r="AX209" s="1212"/>
      <c r="AY209" s="1212"/>
      <c r="AZ209" s="1212"/>
      <c r="BA209" s="1212"/>
      <c r="BB209" s="1212"/>
      <c r="BC209" s="1212"/>
      <c r="BD209" s="1212"/>
      <c r="BE209" s="1212"/>
      <c r="BF209" s="1212"/>
      <c r="BG209" s="1212"/>
      <c r="BH209" s="1212"/>
      <c r="BI209" s="1212"/>
      <c r="BJ209" s="1212"/>
      <c r="BK209" s="1212"/>
      <c r="BL209" s="1212"/>
      <c r="BM209" s="1212"/>
      <c r="BN209" s="1212"/>
      <c r="BO209" s="1212"/>
      <c r="BP209" s="1212"/>
      <c r="BQ209" s="1212"/>
      <c r="BR209" s="1212"/>
      <c r="BS209" s="1212"/>
      <c r="BT209" s="1212"/>
      <c r="BU209" s="1212"/>
      <c r="BV209" s="1212"/>
      <c r="BW209" s="1212"/>
      <c r="BX209" s="1212"/>
      <c r="BY209" s="1212"/>
      <c r="BZ209" s="1212"/>
      <c r="CA209" s="1212"/>
      <c r="CB209" s="1212"/>
      <c r="CC209" s="1212"/>
      <c r="CD209" s="1212"/>
      <c r="CE209" s="1212"/>
      <c r="CF209" s="1212"/>
      <c r="CG209" s="1212"/>
      <c r="CH209" s="1212"/>
    </row>
    <row r="210" spans="1:86" s="1215" customFormat="1" x14ac:dyDescent="0.2">
      <c r="A210" s="1211"/>
      <c r="B210" s="1192"/>
      <c r="C210" s="1192"/>
      <c r="D210" s="1192"/>
      <c r="E210" s="1192"/>
      <c r="F210" s="1192"/>
      <c r="G210" s="1192"/>
      <c r="H210" s="1192"/>
      <c r="I210" s="1192"/>
      <c r="J210" s="1192"/>
      <c r="K210" s="1192"/>
      <c r="L210" s="1192"/>
      <c r="M210" s="1192"/>
      <c r="N210" s="1206"/>
      <c r="O210" s="1192"/>
      <c r="P210" s="1206"/>
      <c r="Q210" s="1192"/>
      <c r="R210" s="1192"/>
      <c r="S210" s="1192"/>
      <c r="T210" s="1212"/>
      <c r="U210" s="1212"/>
      <c r="V210" s="1212"/>
      <c r="W210" s="1212"/>
      <c r="X210" s="1214"/>
      <c r="Y210" s="1214"/>
      <c r="Z210" s="1214"/>
      <c r="AA210" s="1212"/>
      <c r="AB210" s="1212"/>
      <c r="AC210" s="1212"/>
      <c r="AD210" s="1212"/>
      <c r="AE210" s="1212"/>
      <c r="AF210" s="1212"/>
      <c r="AG210" s="1212"/>
      <c r="AH210" s="1212"/>
      <c r="AI210" s="1212"/>
      <c r="AJ210" s="1212"/>
      <c r="AK210" s="1212"/>
      <c r="AL210" s="1212"/>
      <c r="AM210" s="1212"/>
      <c r="AN210" s="1212"/>
      <c r="AO210" s="1212"/>
      <c r="AP210" s="1212"/>
      <c r="AQ210" s="1212"/>
      <c r="AR210" s="1212"/>
      <c r="AS210" s="1212"/>
      <c r="AT210" s="1212"/>
      <c r="AU210" s="1212"/>
      <c r="AV210" s="1212"/>
      <c r="AW210" s="1212"/>
      <c r="AX210" s="1212"/>
      <c r="AY210" s="1212"/>
      <c r="AZ210" s="1212"/>
      <c r="BA210" s="1212"/>
      <c r="BB210" s="1212"/>
      <c r="BC210" s="1212"/>
      <c r="BD210" s="1212"/>
      <c r="BE210" s="1212"/>
      <c r="BF210" s="1212"/>
      <c r="BG210" s="1212"/>
      <c r="BH210" s="1212"/>
      <c r="BI210" s="1212"/>
      <c r="BJ210" s="1212"/>
      <c r="BK210" s="1212"/>
      <c r="BL210" s="1212"/>
      <c r="BM210" s="1212"/>
      <c r="BN210" s="1212"/>
      <c r="BO210" s="1212"/>
      <c r="BP210" s="1212"/>
      <c r="BQ210" s="1212"/>
      <c r="BR210" s="1212"/>
      <c r="BS210" s="1212"/>
      <c r="BT210" s="1212"/>
      <c r="BU210" s="1212"/>
      <c r="BV210" s="1212"/>
      <c r="BW210" s="1212"/>
      <c r="BX210" s="1212"/>
      <c r="BY210" s="1212"/>
      <c r="BZ210" s="1212"/>
      <c r="CA210" s="1212"/>
      <c r="CB210" s="1212"/>
      <c r="CC210" s="1212"/>
      <c r="CD210" s="1212"/>
      <c r="CE210" s="1212"/>
      <c r="CF210" s="1212"/>
      <c r="CG210" s="1212"/>
      <c r="CH210" s="1212"/>
    </row>
    <row r="211" spans="1:86" s="1215" customFormat="1" x14ac:dyDescent="0.2">
      <c r="A211" s="1211"/>
      <c r="B211" s="1192"/>
      <c r="C211" s="1192"/>
      <c r="D211" s="1192"/>
      <c r="E211" s="1192"/>
      <c r="F211" s="1192"/>
      <c r="G211" s="1192"/>
      <c r="H211" s="1192"/>
      <c r="I211" s="1192"/>
      <c r="J211" s="1192"/>
      <c r="K211" s="1192"/>
      <c r="L211" s="1192"/>
      <c r="M211" s="1192"/>
      <c r="N211" s="1206"/>
      <c r="O211" s="1192"/>
      <c r="P211" s="1206"/>
      <c r="Q211" s="1192"/>
      <c r="R211" s="1192"/>
      <c r="S211" s="1192"/>
      <c r="T211" s="1212"/>
      <c r="U211" s="1212"/>
      <c r="V211" s="1212"/>
      <c r="W211" s="1212"/>
      <c r="X211" s="1214"/>
      <c r="Y211" s="1214"/>
      <c r="Z211" s="1214"/>
      <c r="AA211" s="1212"/>
      <c r="AB211" s="1212"/>
      <c r="AC211" s="1212"/>
      <c r="AD211" s="1212"/>
      <c r="AE211" s="1212"/>
      <c r="AF211" s="1212"/>
      <c r="AG211" s="1212"/>
      <c r="AH211" s="1212"/>
      <c r="AI211" s="1212"/>
      <c r="AJ211" s="1212"/>
      <c r="AK211" s="1212"/>
      <c r="AL211" s="1212"/>
      <c r="AM211" s="1212"/>
      <c r="AN211" s="1212"/>
      <c r="AO211" s="1212"/>
      <c r="AP211" s="1212"/>
      <c r="AQ211" s="1212"/>
      <c r="AR211" s="1212"/>
      <c r="AS211" s="1212"/>
      <c r="AT211" s="1212"/>
      <c r="AU211" s="1212"/>
      <c r="AV211" s="1212"/>
      <c r="AW211" s="1212"/>
      <c r="AX211" s="1212"/>
      <c r="AY211" s="1212"/>
      <c r="AZ211" s="1212"/>
      <c r="BA211" s="1212"/>
      <c r="BB211" s="1212"/>
      <c r="BC211" s="1212"/>
      <c r="BD211" s="1212"/>
      <c r="BE211" s="1212"/>
      <c r="BF211" s="1212"/>
      <c r="BG211" s="1212"/>
      <c r="BH211" s="1212"/>
      <c r="BI211" s="1212"/>
      <c r="BJ211" s="1212"/>
      <c r="BK211" s="1212"/>
      <c r="BL211" s="1212"/>
      <c r="BM211" s="1212"/>
      <c r="BN211" s="1212"/>
      <c r="BO211" s="1212"/>
      <c r="BP211" s="1212"/>
      <c r="BQ211" s="1212"/>
      <c r="BR211" s="1212"/>
      <c r="BS211" s="1212"/>
      <c r="BT211" s="1212"/>
      <c r="BU211" s="1212"/>
      <c r="BV211" s="1212"/>
      <c r="BW211" s="1212"/>
      <c r="BX211" s="1212"/>
      <c r="BY211" s="1212"/>
      <c r="BZ211" s="1212"/>
      <c r="CA211" s="1212"/>
      <c r="CB211" s="1212"/>
      <c r="CC211" s="1212"/>
      <c r="CD211" s="1212"/>
      <c r="CE211" s="1212"/>
      <c r="CF211" s="1212"/>
      <c r="CG211" s="1212"/>
      <c r="CH211" s="1212"/>
    </row>
    <row r="212" spans="1:86" s="1215" customFormat="1" x14ac:dyDescent="0.2">
      <c r="A212" s="1211"/>
      <c r="B212" s="1192"/>
      <c r="C212" s="1192"/>
      <c r="D212" s="1192"/>
      <c r="E212" s="1192"/>
      <c r="F212" s="1192"/>
      <c r="G212" s="1192"/>
      <c r="H212" s="1192"/>
      <c r="I212" s="1192"/>
      <c r="J212" s="1192"/>
      <c r="K212" s="1192"/>
      <c r="L212" s="1192"/>
      <c r="M212" s="1192"/>
      <c r="N212" s="1206"/>
      <c r="O212" s="1192"/>
      <c r="P212" s="1206"/>
      <c r="Q212" s="1192"/>
      <c r="R212" s="1192"/>
      <c r="S212" s="1192"/>
      <c r="T212" s="1212"/>
      <c r="U212" s="1212"/>
      <c r="V212" s="1212"/>
      <c r="W212" s="1212"/>
      <c r="X212" s="1214"/>
      <c r="Y212" s="1214"/>
      <c r="Z212" s="1214"/>
      <c r="AA212" s="1212"/>
      <c r="AB212" s="1212"/>
      <c r="AC212" s="1212"/>
      <c r="AD212" s="1212"/>
      <c r="AE212" s="1212"/>
      <c r="AF212" s="1212"/>
      <c r="AG212" s="1212"/>
      <c r="AH212" s="1212"/>
      <c r="AI212" s="1212"/>
      <c r="AJ212" s="1212"/>
      <c r="AK212" s="1212"/>
      <c r="AL212" s="1212"/>
      <c r="AM212" s="1212"/>
      <c r="AN212" s="1212"/>
      <c r="AO212" s="1212"/>
      <c r="AP212" s="1212"/>
      <c r="AQ212" s="1212"/>
      <c r="AR212" s="1212"/>
      <c r="AS212" s="1212"/>
      <c r="AT212" s="1212"/>
      <c r="AU212" s="1212"/>
      <c r="AV212" s="1212"/>
      <c r="AW212" s="1212"/>
      <c r="AX212" s="1212"/>
      <c r="AY212" s="1212"/>
      <c r="AZ212" s="1212"/>
      <c r="BA212" s="1212"/>
      <c r="BB212" s="1212"/>
      <c r="BC212" s="1212"/>
      <c r="BD212" s="1212"/>
      <c r="BE212" s="1212"/>
      <c r="BF212" s="1212"/>
      <c r="BG212" s="1212"/>
      <c r="BH212" s="1212"/>
      <c r="BI212" s="1212"/>
      <c r="BJ212" s="1212"/>
      <c r="BK212" s="1212"/>
      <c r="BL212" s="1212"/>
      <c r="BM212" s="1212"/>
      <c r="BN212" s="1212"/>
      <c r="BO212" s="1212"/>
      <c r="BP212" s="1212"/>
      <c r="BQ212" s="1212"/>
      <c r="BR212" s="1212"/>
      <c r="BS212" s="1212"/>
      <c r="BT212" s="1212"/>
      <c r="BU212" s="1212"/>
      <c r="BV212" s="1212"/>
      <c r="BW212" s="1212"/>
      <c r="BX212" s="1212"/>
      <c r="BY212" s="1212"/>
      <c r="BZ212" s="1212"/>
      <c r="CA212" s="1212"/>
      <c r="CB212" s="1212"/>
      <c r="CC212" s="1212"/>
      <c r="CD212" s="1212"/>
      <c r="CE212" s="1212"/>
      <c r="CF212" s="1212"/>
      <c r="CG212" s="1212"/>
      <c r="CH212" s="1212"/>
    </row>
    <row r="213" spans="1:86" s="1215" customFormat="1" x14ac:dyDescent="0.2">
      <c r="A213" s="1211"/>
      <c r="B213" s="1192"/>
      <c r="C213" s="1192"/>
      <c r="D213" s="1192"/>
      <c r="E213" s="1192"/>
      <c r="F213" s="1192"/>
      <c r="G213" s="1192"/>
      <c r="H213" s="1192"/>
      <c r="I213" s="1192"/>
      <c r="J213" s="1192"/>
      <c r="K213" s="1192"/>
      <c r="L213" s="1192"/>
      <c r="M213" s="1192"/>
      <c r="N213" s="1206"/>
      <c r="O213" s="1192"/>
      <c r="P213" s="1206"/>
      <c r="Q213" s="1192"/>
      <c r="R213" s="1192"/>
      <c r="S213" s="1192"/>
      <c r="T213" s="1212"/>
      <c r="U213" s="1212"/>
      <c r="V213" s="1212"/>
      <c r="W213" s="1212"/>
      <c r="X213" s="1214"/>
      <c r="Y213" s="1214"/>
      <c r="Z213" s="1214"/>
      <c r="AA213" s="1212"/>
      <c r="AB213" s="1212"/>
      <c r="AC213" s="1212"/>
      <c r="AD213" s="1212"/>
      <c r="AE213" s="1212"/>
      <c r="AF213" s="1212"/>
      <c r="AG213" s="1212"/>
      <c r="AH213" s="1212"/>
      <c r="AI213" s="1212"/>
      <c r="AJ213" s="1212"/>
      <c r="AK213" s="1212"/>
      <c r="AL213" s="1212"/>
      <c r="AM213" s="1212"/>
      <c r="AN213" s="1212"/>
      <c r="AO213" s="1212"/>
      <c r="AP213" s="1212"/>
      <c r="AQ213" s="1212"/>
      <c r="AR213" s="1212"/>
      <c r="AS213" s="1212"/>
      <c r="AT213" s="1212"/>
      <c r="AU213" s="1212"/>
      <c r="AV213" s="1212"/>
      <c r="AW213" s="1212"/>
      <c r="AX213" s="1212"/>
      <c r="AY213" s="1212"/>
      <c r="AZ213" s="1212"/>
      <c r="BA213" s="1212"/>
      <c r="BB213" s="1212"/>
      <c r="BC213" s="1212"/>
      <c r="BD213" s="1212"/>
      <c r="BE213" s="1212"/>
      <c r="BF213" s="1212"/>
      <c r="BG213" s="1212"/>
      <c r="BH213" s="1212"/>
      <c r="BI213" s="1212"/>
      <c r="BJ213" s="1212"/>
      <c r="BK213" s="1212"/>
      <c r="BL213" s="1212"/>
      <c r="BM213" s="1212"/>
      <c r="BN213" s="1212"/>
      <c r="BO213" s="1212"/>
      <c r="BP213" s="1212"/>
      <c r="BQ213" s="1212"/>
      <c r="BR213" s="1212"/>
      <c r="BS213" s="1212"/>
      <c r="BT213" s="1212"/>
      <c r="BU213" s="1212"/>
      <c r="BV213" s="1212"/>
      <c r="BW213" s="1212"/>
      <c r="BX213" s="1212"/>
      <c r="BY213" s="1212"/>
      <c r="BZ213" s="1212"/>
      <c r="CA213" s="1212"/>
      <c r="CB213" s="1212"/>
      <c r="CC213" s="1212"/>
      <c r="CD213" s="1212"/>
      <c r="CE213" s="1212"/>
      <c r="CF213" s="1212"/>
      <c r="CG213" s="1212"/>
      <c r="CH213" s="1212"/>
    </row>
    <row r="214" spans="1:86" s="1215" customFormat="1" x14ac:dyDescent="0.2">
      <c r="A214" s="1211"/>
      <c r="B214" s="1192"/>
      <c r="C214" s="1192"/>
      <c r="D214" s="1192"/>
      <c r="E214" s="1192"/>
      <c r="F214" s="1192"/>
      <c r="G214" s="1192"/>
      <c r="H214" s="1192"/>
      <c r="I214" s="1192"/>
      <c r="J214" s="1192"/>
      <c r="K214" s="1192"/>
      <c r="L214" s="1192"/>
      <c r="M214" s="1192"/>
      <c r="N214" s="1206"/>
      <c r="O214" s="1192"/>
      <c r="P214" s="1206"/>
      <c r="Q214" s="1192"/>
      <c r="R214" s="1192"/>
      <c r="S214" s="1192"/>
      <c r="T214" s="1212"/>
      <c r="U214" s="1212"/>
      <c r="V214" s="1212"/>
      <c r="W214" s="1212"/>
      <c r="X214" s="1214"/>
      <c r="Y214" s="1214"/>
      <c r="Z214" s="1214"/>
      <c r="AA214" s="1212"/>
      <c r="AB214" s="1212"/>
      <c r="AC214" s="1212"/>
      <c r="AD214" s="1212"/>
      <c r="AE214" s="1212"/>
      <c r="AF214" s="1212"/>
      <c r="AG214" s="1212"/>
      <c r="AH214" s="1212"/>
      <c r="AI214" s="1212"/>
      <c r="AJ214" s="1212"/>
      <c r="AK214" s="1212"/>
      <c r="AL214" s="1212"/>
      <c r="AM214" s="1212"/>
      <c r="AN214" s="1212"/>
      <c r="AO214" s="1212"/>
      <c r="AP214" s="1212"/>
      <c r="AQ214" s="1212"/>
      <c r="AR214" s="1212"/>
      <c r="AS214" s="1212"/>
      <c r="AT214" s="1212"/>
      <c r="AU214" s="1212"/>
      <c r="AV214" s="1212"/>
      <c r="AW214" s="1212"/>
      <c r="AX214" s="1212"/>
      <c r="AY214" s="1212"/>
      <c r="AZ214" s="1212"/>
      <c r="BA214" s="1212"/>
      <c r="BB214" s="1212"/>
      <c r="BC214" s="1212"/>
      <c r="BD214" s="1212"/>
      <c r="BE214" s="1212"/>
      <c r="BF214" s="1212"/>
      <c r="BG214" s="1212"/>
      <c r="BH214" s="1212"/>
      <c r="BI214" s="1212"/>
      <c r="BJ214" s="1212"/>
      <c r="BK214" s="1212"/>
      <c r="BL214" s="1212"/>
      <c r="BM214" s="1212"/>
      <c r="BN214" s="1212"/>
      <c r="BO214" s="1212"/>
      <c r="BP214" s="1212"/>
      <c r="BQ214" s="1212"/>
      <c r="BR214" s="1212"/>
      <c r="BS214" s="1212"/>
      <c r="BT214" s="1212"/>
      <c r="BU214" s="1212"/>
      <c r="BV214" s="1212"/>
      <c r="BW214" s="1212"/>
      <c r="BX214" s="1212"/>
      <c r="BY214" s="1212"/>
      <c r="BZ214" s="1212"/>
      <c r="CA214" s="1212"/>
      <c r="CB214" s="1212"/>
      <c r="CC214" s="1212"/>
      <c r="CD214" s="1212"/>
      <c r="CE214" s="1212"/>
      <c r="CF214" s="1212"/>
      <c r="CG214" s="1212"/>
      <c r="CH214" s="1212"/>
    </row>
    <row r="215" spans="1:86" s="1215" customFormat="1" x14ac:dyDescent="0.2">
      <c r="A215" s="1211"/>
      <c r="B215" s="1192"/>
      <c r="C215" s="1192"/>
      <c r="D215" s="1192"/>
      <c r="E215" s="1192"/>
      <c r="F215" s="1192"/>
      <c r="G215" s="1192"/>
      <c r="H215" s="1192"/>
      <c r="I215" s="1192"/>
      <c r="J215" s="1192"/>
      <c r="K215" s="1192"/>
      <c r="L215" s="1192"/>
      <c r="M215" s="1192"/>
      <c r="N215" s="1206"/>
      <c r="O215" s="1192"/>
      <c r="P215" s="1206"/>
      <c r="Q215" s="1192"/>
      <c r="R215" s="1192"/>
      <c r="S215" s="1192"/>
      <c r="T215" s="1212"/>
      <c r="U215" s="1212"/>
      <c r="V215" s="1212"/>
      <c r="W215" s="1212"/>
      <c r="X215" s="1214"/>
      <c r="Y215" s="1214"/>
      <c r="Z215" s="1214"/>
      <c r="AA215" s="1212"/>
      <c r="AB215" s="1212"/>
      <c r="AC215" s="1212"/>
      <c r="AD215" s="1212"/>
      <c r="AE215" s="1212"/>
      <c r="AF215" s="1212"/>
      <c r="AG215" s="1212"/>
      <c r="AH215" s="1212"/>
      <c r="AI215" s="1212"/>
      <c r="AJ215" s="1212"/>
      <c r="AK215" s="1212"/>
      <c r="AL215" s="1212"/>
      <c r="AM215" s="1212"/>
      <c r="AN215" s="1212"/>
      <c r="AO215" s="1212"/>
      <c r="AP215" s="1212"/>
      <c r="AQ215" s="1212"/>
      <c r="AR215" s="1212"/>
      <c r="AS215" s="1212"/>
      <c r="AT215" s="1212"/>
      <c r="AU215" s="1212"/>
      <c r="AV215" s="1212"/>
      <c r="AW215" s="1212"/>
      <c r="AX215" s="1212"/>
      <c r="AY215" s="1212"/>
      <c r="AZ215" s="1212"/>
      <c r="BA215" s="1212"/>
      <c r="BB215" s="1212"/>
      <c r="BC215" s="1212"/>
      <c r="BD215" s="1212"/>
      <c r="BE215" s="1212"/>
      <c r="BF215" s="1212"/>
      <c r="BG215" s="1212"/>
      <c r="BH215" s="1212"/>
      <c r="BI215" s="1212"/>
      <c r="BJ215" s="1212"/>
      <c r="BK215" s="1212"/>
      <c r="BL215" s="1212"/>
      <c r="BM215" s="1212"/>
      <c r="BN215" s="1212"/>
      <c r="BO215" s="1212"/>
      <c r="BP215" s="1212"/>
      <c r="BQ215" s="1212"/>
      <c r="BR215" s="1212"/>
      <c r="BS215" s="1212"/>
      <c r="BT215" s="1212"/>
      <c r="BU215" s="1212"/>
      <c r="BV215" s="1212"/>
      <c r="BW215" s="1212"/>
      <c r="BX215" s="1212"/>
      <c r="BY215" s="1212"/>
      <c r="BZ215" s="1212"/>
      <c r="CA215" s="1212"/>
      <c r="CB215" s="1212"/>
      <c r="CC215" s="1212"/>
      <c r="CD215" s="1212"/>
      <c r="CE215" s="1212"/>
      <c r="CF215" s="1212"/>
      <c r="CG215" s="1212"/>
      <c r="CH215" s="1212"/>
    </row>
    <row r="216" spans="1:86" s="1215" customFormat="1" x14ac:dyDescent="0.2">
      <c r="A216" s="1211"/>
      <c r="B216" s="1192"/>
      <c r="C216" s="1192"/>
      <c r="D216" s="1192"/>
      <c r="E216" s="1192"/>
      <c r="F216" s="1192"/>
      <c r="G216" s="1192"/>
      <c r="H216" s="1192"/>
      <c r="I216" s="1192"/>
      <c r="J216" s="1192"/>
      <c r="K216" s="1192"/>
      <c r="L216" s="1192"/>
      <c r="M216" s="1192"/>
      <c r="N216" s="1206"/>
      <c r="O216" s="1192"/>
      <c r="P216" s="1206"/>
      <c r="Q216" s="1192"/>
      <c r="R216" s="1192"/>
      <c r="S216" s="1192"/>
      <c r="T216" s="1212"/>
      <c r="U216" s="1212"/>
      <c r="V216" s="1212"/>
      <c r="W216" s="1212"/>
      <c r="X216" s="1214"/>
      <c r="Y216" s="1214"/>
      <c r="Z216" s="1214"/>
      <c r="AA216" s="1212"/>
      <c r="AB216" s="1212"/>
      <c r="AC216" s="1212"/>
      <c r="AD216" s="1212"/>
      <c r="AE216" s="1212"/>
      <c r="AF216" s="1212"/>
      <c r="AG216" s="1212"/>
      <c r="AH216" s="1212"/>
      <c r="AI216" s="1212"/>
      <c r="AJ216" s="1212"/>
      <c r="AK216" s="1212"/>
      <c r="AL216" s="1212"/>
      <c r="AM216" s="1212"/>
      <c r="AN216" s="1212"/>
      <c r="AO216" s="1212"/>
      <c r="AP216" s="1212"/>
      <c r="AQ216" s="1212"/>
      <c r="AR216" s="1212"/>
      <c r="AS216" s="1212"/>
      <c r="AT216" s="1212"/>
      <c r="AU216" s="1212"/>
      <c r="AV216" s="1212"/>
      <c r="AW216" s="1212"/>
      <c r="AX216" s="1212"/>
      <c r="AY216" s="1212"/>
      <c r="AZ216" s="1212"/>
      <c r="BA216" s="1212"/>
      <c r="BB216" s="1212"/>
      <c r="BC216" s="1212"/>
      <c r="BD216" s="1212"/>
      <c r="BE216" s="1212"/>
      <c r="BF216" s="1212"/>
      <c r="BG216" s="1212"/>
      <c r="BH216" s="1212"/>
      <c r="BI216" s="1212"/>
      <c r="BJ216" s="1212"/>
      <c r="BK216" s="1212"/>
      <c r="BL216" s="1212"/>
      <c r="BM216" s="1212"/>
      <c r="BN216" s="1212"/>
      <c r="BO216" s="1212"/>
      <c r="BP216" s="1212"/>
      <c r="BQ216" s="1212"/>
      <c r="BR216" s="1212"/>
      <c r="BS216" s="1212"/>
      <c r="BT216" s="1212"/>
      <c r="BU216" s="1212"/>
      <c r="BV216" s="1212"/>
      <c r="BW216" s="1212"/>
      <c r="BX216" s="1212"/>
      <c r="BY216" s="1212"/>
      <c r="BZ216" s="1212"/>
      <c r="CA216" s="1212"/>
      <c r="CB216" s="1212"/>
      <c r="CC216" s="1212"/>
      <c r="CD216" s="1212"/>
      <c r="CE216" s="1212"/>
      <c r="CF216" s="1212"/>
      <c r="CG216" s="1212"/>
      <c r="CH216" s="1212"/>
    </row>
    <row r="217" spans="1:86" s="1215" customFormat="1" x14ac:dyDescent="0.2">
      <c r="A217" s="1211"/>
      <c r="B217" s="1192"/>
      <c r="C217" s="1192"/>
      <c r="D217" s="1192"/>
      <c r="E217" s="1192"/>
      <c r="F217" s="1192"/>
      <c r="G217" s="1192"/>
      <c r="H217" s="1192"/>
      <c r="I217" s="1192"/>
      <c r="J217" s="1192"/>
      <c r="K217" s="1192"/>
      <c r="L217" s="1192"/>
      <c r="M217" s="1192"/>
      <c r="N217" s="1206"/>
      <c r="O217" s="1192"/>
      <c r="P217" s="1206"/>
      <c r="Q217" s="1192"/>
      <c r="R217" s="1192"/>
      <c r="S217" s="1192"/>
      <c r="T217" s="1212"/>
      <c r="U217" s="1212"/>
      <c r="V217" s="1212"/>
      <c r="W217" s="1212"/>
      <c r="X217" s="1214"/>
      <c r="Y217" s="1214"/>
      <c r="Z217" s="1214"/>
      <c r="AA217" s="1212"/>
      <c r="AB217" s="1212"/>
      <c r="AC217" s="1212"/>
      <c r="AD217" s="1212"/>
      <c r="AE217" s="1212"/>
      <c r="AF217" s="1212"/>
      <c r="AG217" s="1212"/>
      <c r="AH217" s="1212"/>
      <c r="AI217" s="1212"/>
      <c r="AJ217" s="1212"/>
      <c r="AK217" s="1212"/>
      <c r="AL217" s="1212"/>
      <c r="AM217" s="1212"/>
      <c r="AN217" s="1212"/>
      <c r="AO217" s="1212"/>
      <c r="AP217" s="1212"/>
      <c r="AQ217" s="1212"/>
      <c r="AR217" s="1212"/>
      <c r="AS217" s="1212"/>
      <c r="AT217" s="1212"/>
      <c r="AU217" s="1212"/>
      <c r="AV217" s="1212"/>
      <c r="AW217" s="1212"/>
      <c r="AX217" s="1212"/>
      <c r="AY217" s="1212"/>
      <c r="AZ217" s="1212"/>
      <c r="BA217" s="1212"/>
      <c r="BB217" s="1212"/>
      <c r="BC217" s="1212"/>
      <c r="BD217" s="1212"/>
      <c r="BE217" s="1212"/>
      <c r="BF217" s="1212"/>
      <c r="BG217" s="1212"/>
      <c r="BH217" s="1212"/>
      <c r="BI217" s="1212"/>
      <c r="BJ217" s="1212"/>
      <c r="BK217" s="1212"/>
      <c r="BL217" s="1212"/>
      <c r="BM217" s="1212"/>
      <c r="BN217" s="1212"/>
      <c r="BO217" s="1212"/>
      <c r="BP217" s="1212"/>
      <c r="BQ217" s="1212"/>
      <c r="BR217" s="1212"/>
      <c r="BS217" s="1212"/>
      <c r="BT217" s="1212"/>
      <c r="BU217" s="1212"/>
      <c r="BV217" s="1212"/>
      <c r="BW217" s="1212"/>
      <c r="BX217" s="1212"/>
      <c r="BY217" s="1212"/>
      <c r="BZ217" s="1212"/>
      <c r="CA217" s="1212"/>
      <c r="CB217" s="1212"/>
      <c r="CC217" s="1212"/>
      <c r="CD217" s="1212"/>
      <c r="CE217" s="1212"/>
      <c r="CF217" s="1212"/>
      <c r="CG217" s="1212"/>
      <c r="CH217" s="1212"/>
    </row>
    <row r="218" spans="1:86" s="1215" customFormat="1" x14ac:dyDescent="0.2">
      <c r="A218" s="1211"/>
      <c r="B218" s="1192"/>
      <c r="C218" s="1192"/>
      <c r="D218" s="1192"/>
      <c r="E218" s="1192"/>
      <c r="F218" s="1192"/>
      <c r="G218" s="1192"/>
      <c r="H218" s="1192"/>
      <c r="I218" s="1192"/>
      <c r="J218" s="1192"/>
      <c r="K218" s="1192"/>
      <c r="L218" s="1192"/>
      <c r="M218" s="1192"/>
      <c r="N218" s="1206"/>
      <c r="O218" s="1192"/>
      <c r="P218" s="1206"/>
      <c r="Q218" s="1192"/>
      <c r="R218" s="1192"/>
      <c r="S218" s="1192"/>
      <c r="T218" s="1212"/>
      <c r="U218" s="1212"/>
      <c r="V218" s="1212"/>
      <c r="W218" s="1212"/>
      <c r="X218" s="1214"/>
      <c r="Y218" s="1214"/>
      <c r="Z218" s="1214"/>
      <c r="AA218" s="1212"/>
      <c r="AB218" s="1212"/>
      <c r="AC218" s="1212"/>
      <c r="AD218" s="1212"/>
      <c r="AE218" s="1212"/>
      <c r="AF218" s="1212"/>
      <c r="AG218" s="1212"/>
      <c r="AH218" s="1212"/>
      <c r="AI218" s="1212"/>
      <c r="AJ218" s="1212"/>
      <c r="AK218" s="1212"/>
      <c r="AL218" s="1212"/>
      <c r="AM218" s="1212"/>
      <c r="AN218" s="1212"/>
      <c r="AO218" s="1212"/>
      <c r="AP218" s="1212"/>
      <c r="AQ218" s="1212"/>
      <c r="AR218" s="1212"/>
      <c r="AS218" s="1212"/>
      <c r="AT218" s="1212"/>
      <c r="AU218" s="1212"/>
      <c r="AV218" s="1212"/>
      <c r="AW218" s="1212"/>
      <c r="AX218" s="1212"/>
      <c r="AY218" s="1212"/>
      <c r="AZ218" s="1212"/>
      <c r="BA218" s="1212"/>
      <c r="BB218" s="1212"/>
      <c r="BC218" s="1212"/>
      <c r="BD218" s="1212"/>
      <c r="BE218" s="1212"/>
      <c r="BF218" s="1212"/>
      <c r="BG218" s="1212"/>
      <c r="BH218" s="1212"/>
      <c r="BI218" s="1212"/>
      <c r="BJ218" s="1212"/>
      <c r="BK218" s="1212"/>
      <c r="BL218" s="1212"/>
      <c r="BM218" s="1212"/>
      <c r="BN218" s="1212"/>
      <c r="BO218" s="1212"/>
      <c r="BP218" s="1212"/>
      <c r="BQ218" s="1212"/>
      <c r="BR218" s="1212"/>
      <c r="BS218" s="1212"/>
      <c r="BT218" s="1212"/>
      <c r="BU218" s="1212"/>
      <c r="BV218" s="1212"/>
      <c r="BW218" s="1212"/>
      <c r="BX218" s="1212"/>
      <c r="BY218" s="1212"/>
      <c r="BZ218" s="1212"/>
      <c r="CA218" s="1212"/>
      <c r="CB218" s="1212"/>
      <c r="CC218" s="1212"/>
      <c r="CD218" s="1212"/>
      <c r="CE218" s="1212"/>
      <c r="CF218" s="1212"/>
      <c r="CG218" s="1212"/>
      <c r="CH218" s="1212"/>
    </row>
    <row r="219" spans="1:86" s="1215" customFormat="1" x14ac:dyDescent="0.2">
      <c r="A219" s="1211"/>
      <c r="B219" s="1192"/>
      <c r="C219" s="1192"/>
      <c r="D219" s="1192"/>
      <c r="E219" s="1192"/>
      <c r="F219" s="1192"/>
      <c r="G219" s="1192"/>
      <c r="H219" s="1192"/>
      <c r="I219" s="1192"/>
      <c r="J219" s="1192"/>
      <c r="K219" s="1192"/>
      <c r="L219" s="1192"/>
      <c r="M219" s="1192"/>
      <c r="N219" s="1206"/>
      <c r="O219" s="1192"/>
      <c r="P219" s="1206"/>
      <c r="Q219" s="1192"/>
      <c r="R219" s="1192"/>
      <c r="S219" s="1192"/>
      <c r="T219" s="1212"/>
      <c r="U219" s="1212"/>
      <c r="V219" s="1212"/>
      <c r="W219" s="1212"/>
      <c r="X219" s="1214"/>
      <c r="Y219" s="1214"/>
      <c r="Z219" s="1214"/>
      <c r="AA219" s="1212"/>
      <c r="AB219" s="1212"/>
      <c r="AC219" s="1212"/>
      <c r="AD219" s="1212"/>
      <c r="AE219" s="1212"/>
      <c r="AF219" s="1212"/>
      <c r="AG219" s="1212"/>
      <c r="AH219" s="1212"/>
      <c r="AI219" s="1212"/>
      <c r="AJ219" s="1212"/>
      <c r="AK219" s="1212"/>
      <c r="AL219" s="1212"/>
      <c r="AM219" s="1212"/>
      <c r="AN219" s="1212"/>
      <c r="AO219" s="1212"/>
      <c r="AP219" s="1212"/>
      <c r="AQ219" s="1212"/>
      <c r="AR219" s="1212"/>
      <c r="AS219" s="1212"/>
      <c r="AT219" s="1212"/>
      <c r="AU219" s="1212"/>
      <c r="AV219" s="1212"/>
      <c r="AW219" s="1212"/>
      <c r="AX219" s="1212"/>
      <c r="AY219" s="1212"/>
      <c r="AZ219" s="1212"/>
      <c r="BA219" s="1212"/>
      <c r="BB219" s="1212"/>
      <c r="BC219" s="1212"/>
      <c r="BD219" s="1212"/>
      <c r="BE219" s="1212"/>
      <c r="BF219" s="1212"/>
      <c r="BG219" s="1212"/>
      <c r="BH219" s="1212"/>
      <c r="BI219" s="1212"/>
      <c r="BJ219" s="1212"/>
      <c r="BK219" s="1212"/>
      <c r="BL219" s="1212"/>
      <c r="BM219" s="1212"/>
      <c r="BN219" s="1212"/>
      <c r="BO219" s="1212"/>
      <c r="BP219" s="1212"/>
      <c r="BQ219" s="1212"/>
      <c r="BR219" s="1212"/>
      <c r="BS219" s="1212"/>
      <c r="BT219" s="1212"/>
      <c r="BU219" s="1212"/>
      <c r="BV219" s="1212"/>
      <c r="BW219" s="1212"/>
      <c r="BX219" s="1212"/>
      <c r="BY219" s="1212"/>
      <c r="BZ219" s="1212"/>
      <c r="CA219" s="1212"/>
      <c r="CB219" s="1212"/>
      <c r="CC219" s="1212"/>
      <c r="CD219" s="1212"/>
      <c r="CE219" s="1212"/>
      <c r="CF219" s="1212"/>
      <c r="CG219" s="1212"/>
      <c r="CH219" s="1212"/>
    </row>
    <row r="220" spans="1:86" s="1215" customFormat="1" hidden="1" x14ac:dyDescent="0.2">
      <c r="A220" s="1384">
        <f>SUM(A7:I19)+SUM(A69:B71)+SUM(A80:I105)</f>
        <v>0</v>
      </c>
      <c r="B220" s="1192" t="s">
        <v>131</v>
      </c>
      <c r="C220" s="1192"/>
      <c r="D220" s="1192"/>
      <c r="E220" s="1192"/>
      <c r="F220" s="1192"/>
      <c r="G220" s="1192"/>
      <c r="H220" s="1192"/>
      <c r="I220" s="1192"/>
      <c r="J220" s="1192"/>
      <c r="K220" s="1192"/>
      <c r="L220" s="1192"/>
      <c r="M220" s="1192"/>
      <c r="N220" s="1206"/>
      <c r="O220" s="1192"/>
      <c r="P220" s="1206"/>
      <c r="Q220" s="1192"/>
      <c r="R220" s="1192"/>
      <c r="S220" s="1192"/>
      <c r="T220" s="1212"/>
      <c r="U220" s="1212"/>
      <c r="V220" s="1212"/>
      <c r="W220" s="1212"/>
      <c r="X220" s="1214"/>
      <c r="Y220" s="1214"/>
      <c r="Z220" s="1214"/>
      <c r="AA220" s="1212"/>
      <c r="AB220" s="1212"/>
      <c r="AC220" s="1212"/>
      <c r="AD220" s="1212"/>
      <c r="AE220" s="1212"/>
      <c r="AF220" s="1212"/>
      <c r="AG220" s="1212"/>
      <c r="AH220" s="1212"/>
      <c r="AI220" s="1212"/>
      <c r="AJ220" s="1212"/>
      <c r="AK220" s="1212"/>
      <c r="AL220" s="1212"/>
      <c r="AM220" s="1212"/>
      <c r="AN220" s="1212"/>
      <c r="AO220" s="1212"/>
      <c r="AP220" s="1212"/>
      <c r="AQ220" s="1212"/>
      <c r="AR220" s="1212"/>
      <c r="AS220" s="1212"/>
      <c r="AT220" s="1212"/>
      <c r="AU220" s="1212"/>
      <c r="AV220" s="1212"/>
      <c r="AW220" s="1212"/>
      <c r="AX220" s="1212"/>
      <c r="AY220" s="1212"/>
      <c r="AZ220" s="1212"/>
      <c r="BA220" s="1212"/>
      <c r="BB220" s="1212"/>
      <c r="BC220" s="1212"/>
      <c r="BD220" s="1385">
        <v>0</v>
      </c>
      <c r="BE220" s="1212"/>
      <c r="BF220" s="1212"/>
      <c r="BG220" s="1212"/>
      <c r="BH220" s="1212"/>
      <c r="BI220" s="1212"/>
      <c r="BJ220" s="1212"/>
      <c r="BK220" s="1212"/>
      <c r="BL220" s="1212"/>
      <c r="BM220" s="1212"/>
      <c r="BN220" s="1212"/>
      <c r="BO220" s="1212"/>
      <c r="BP220" s="1212"/>
      <c r="BQ220" s="1212"/>
      <c r="BR220" s="1212"/>
      <c r="BS220" s="1212"/>
      <c r="BT220" s="1212"/>
      <c r="BU220" s="1212"/>
      <c r="BV220" s="1212"/>
      <c r="BW220" s="1212"/>
      <c r="BX220" s="1212"/>
      <c r="BY220" s="1212"/>
      <c r="BZ220" s="1212"/>
      <c r="CA220" s="1212"/>
      <c r="CB220" s="1212"/>
      <c r="CC220" s="1212"/>
      <c r="CD220" s="1212"/>
      <c r="CE220" s="1212"/>
      <c r="CF220" s="1212"/>
      <c r="CG220" s="1212"/>
      <c r="CH220" s="1212"/>
    </row>
    <row r="221" spans="1:86" s="1215" customFormat="1" hidden="1" x14ac:dyDescent="0.2">
      <c r="A221" s="1384">
        <f>SUM(A21:H67)+SUM(A73:L78)</f>
        <v>6</v>
      </c>
      <c r="B221" s="1192" t="s">
        <v>132</v>
      </c>
      <c r="C221" s="1192"/>
      <c r="D221" s="1192"/>
      <c r="E221" s="1192"/>
      <c r="F221" s="1192"/>
      <c r="G221" s="1192"/>
      <c r="H221" s="1192"/>
      <c r="I221" s="1192"/>
      <c r="J221" s="1192"/>
      <c r="K221" s="1192"/>
      <c r="L221" s="1192"/>
      <c r="M221" s="1192"/>
      <c r="N221" s="1206"/>
      <c r="O221" s="1192"/>
      <c r="P221" s="1206"/>
      <c r="Q221" s="1192"/>
      <c r="R221" s="1192"/>
      <c r="S221" s="1192"/>
      <c r="T221" s="1212"/>
      <c r="U221" s="1212"/>
      <c r="V221" s="1212"/>
      <c r="W221" s="1212"/>
      <c r="X221" s="1214"/>
      <c r="Y221" s="1214"/>
      <c r="Z221" s="1214"/>
      <c r="AA221" s="1212"/>
      <c r="AB221" s="1212"/>
      <c r="AC221" s="1212"/>
      <c r="AD221" s="1212"/>
      <c r="AE221" s="1212"/>
      <c r="AF221" s="1212"/>
      <c r="AG221" s="1212"/>
      <c r="AH221" s="1212"/>
      <c r="AI221" s="1212"/>
      <c r="AJ221" s="1212"/>
      <c r="AK221" s="1212"/>
      <c r="AL221" s="1212"/>
      <c r="AM221" s="1212"/>
      <c r="AN221" s="1212"/>
      <c r="AO221" s="1212"/>
      <c r="AP221" s="1212"/>
      <c r="AQ221" s="1212"/>
      <c r="AR221" s="1212"/>
      <c r="AS221" s="1212"/>
      <c r="AT221" s="1212"/>
      <c r="AU221" s="1212"/>
      <c r="AV221" s="1212"/>
      <c r="AW221" s="1212"/>
      <c r="AX221" s="1212"/>
      <c r="AY221" s="1212"/>
      <c r="AZ221" s="1212"/>
      <c r="BA221" s="1212"/>
      <c r="BB221" s="1212"/>
      <c r="BC221" s="1212"/>
      <c r="BD221" s="1385">
        <v>0</v>
      </c>
      <c r="BE221" s="1212"/>
      <c r="BF221" s="1212"/>
      <c r="BG221" s="1212"/>
      <c r="BH221" s="1212"/>
      <c r="BI221" s="1212"/>
      <c r="BJ221" s="1212"/>
      <c r="BK221" s="1212"/>
      <c r="BL221" s="1212"/>
      <c r="BM221" s="1212"/>
      <c r="BN221" s="1212"/>
      <c r="BO221" s="1212"/>
      <c r="BP221" s="1212"/>
      <c r="BQ221" s="1212"/>
      <c r="BR221" s="1212"/>
      <c r="BS221" s="1212"/>
      <c r="BT221" s="1212"/>
      <c r="BU221" s="1212"/>
      <c r="BV221" s="1212"/>
      <c r="BW221" s="1212"/>
      <c r="BX221" s="1212"/>
      <c r="BY221" s="1212"/>
      <c r="BZ221" s="1212"/>
      <c r="CA221" s="1212"/>
      <c r="CB221" s="1212"/>
      <c r="CC221" s="1212"/>
      <c r="CD221" s="1212"/>
      <c r="CE221" s="1212"/>
      <c r="CF221" s="1212"/>
      <c r="CG221" s="1212"/>
      <c r="CH221" s="1212"/>
    </row>
    <row r="222" spans="1:86" s="1215" customFormat="1" x14ac:dyDescent="0.2">
      <c r="A222" s="1211"/>
      <c r="B222" s="1192"/>
      <c r="C222" s="1192"/>
      <c r="D222" s="1192"/>
      <c r="E222" s="1192"/>
      <c r="F222" s="1192"/>
      <c r="G222" s="1192"/>
      <c r="H222" s="1192"/>
      <c r="I222" s="1192"/>
      <c r="J222" s="1192"/>
      <c r="K222" s="1192"/>
      <c r="L222" s="1192"/>
      <c r="M222" s="1192"/>
      <c r="N222" s="1206"/>
      <c r="O222" s="1192"/>
      <c r="P222" s="1206"/>
      <c r="Q222" s="1192"/>
      <c r="R222" s="1192"/>
      <c r="S222" s="1192"/>
      <c r="T222" s="1212"/>
      <c r="U222" s="1212"/>
      <c r="V222" s="1212"/>
      <c r="W222" s="1212"/>
      <c r="X222" s="1214"/>
      <c r="Y222" s="1214"/>
      <c r="Z222" s="1214"/>
      <c r="AA222" s="1212"/>
      <c r="AB222" s="1212"/>
      <c r="AC222" s="1212"/>
      <c r="AD222" s="1212"/>
      <c r="AE222" s="1212"/>
      <c r="AF222" s="1212"/>
      <c r="AG222" s="1212"/>
      <c r="AH222" s="1212"/>
      <c r="AI222" s="1212"/>
      <c r="AJ222" s="1212"/>
      <c r="AK222" s="1212"/>
      <c r="AL222" s="1212"/>
      <c r="AM222" s="1212"/>
      <c r="AN222" s="1212"/>
      <c r="AO222" s="1212"/>
      <c r="AP222" s="1212"/>
      <c r="AQ222" s="1212"/>
      <c r="AR222" s="1212"/>
      <c r="AS222" s="1212"/>
      <c r="AT222" s="1212"/>
      <c r="AU222" s="1212"/>
      <c r="AV222" s="1212"/>
      <c r="AW222" s="1212"/>
      <c r="AX222" s="1212"/>
      <c r="AY222" s="1212"/>
      <c r="AZ222" s="1212"/>
      <c r="BA222" s="1212"/>
      <c r="BB222" s="1212"/>
      <c r="BC222" s="1212"/>
      <c r="BD222" s="1212"/>
      <c r="BE222" s="1212"/>
      <c r="BF222" s="1212"/>
      <c r="BG222" s="1212"/>
      <c r="BH222" s="1212"/>
      <c r="BI222" s="1212"/>
      <c r="BJ222" s="1212"/>
      <c r="BK222" s="1212"/>
      <c r="BL222" s="1212"/>
      <c r="BM222" s="1212"/>
      <c r="BN222" s="1212"/>
      <c r="BO222" s="1212"/>
      <c r="BP222" s="1212"/>
      <c r="BQ222" s="1212"/>
      <c r="BR222" s="1212"/>
      <c r="BS222" s="1212"/>
      <c r="BT222" s="1212"/>
      <c r="BU222" s="1212"/>
      <c r="BV222" s="1212"/>
      <c r="BW222" s="1212"/>
      <c r="BX222" s="1212"/>
      <c r="BY222" s="1212"/>
      <c r="BZ222" s="1212"/>
      <c r="CA222" s="1212"/>
      <c r="CB222" s="1212"/>
      <c r="CC222" s="1212"/>
      <c r="CD222" s="1212"/>
      <c r="CE222" s="1212"/>
      <c r="CF222" s="1212"/>
      <c r="CG222" s="1212"/>
      <c r="CH222" s="1212"/>
    </row>
    <row r="223" spans="1:86" s="1215" customFormat="1" x14ac:dyDescent="0.2">
      <c r="A223" s="1211"/>
      <c r="B223" s="1192"/>
      <c r="C223" s="1192"/>
      <c r="D223" s="1192"/>
      <c r="E223" s="1192"/>
      <c r="F223" s="1192"/>
      <c r="G223" s="1192"/>
      <c r="H223" s="1192"/>
      <c r="I223" s="1192"/>
      <c r="J223" s="1192"/>
      <c r="K223" s="1192"/>
      <c r="L223" s="1192"/>
      <c r="M223" s="1192"/>
      <c r="N223" s="1206"/>
      <c r="O223" s="1192"/>
      <c r="P223" s="1206"/>
      <c r="Q223" s="1192"/>
      <c r="R223" s="1192"/>
      <c r="S223" s="1192"/>
      <c r="T223" s="1212"/>
      <c r="U223" s="1212"/>
      <c r="V223" s="1212"/>
      <c r="W223" s="1212"/>
      <c r="X223" s="1214"/>
      <c r="Y223" s="1214"/>
      <c r="Z223" s="1214"/>
      <c r="AA223" s="1212"/>
      <c r="AB223" s="1212"/>
      <c r="AC223" s="1212"/>
      <c r="AD223" s="1212"/>
      <c r="AE223" s="1212"/>
      <c r="AF223" s="1212"/>
      <c r="AG223" s="1212"/>
      <c r="AH223" s="1212"/>
      <c r="AI223" s="1212"/>
      <c r="AJ223" s="1212"/>
      <c r="AK223" s="1212"/>
      <c r="AL223" s="1212"/>
      <c r="AM223" s="1212"/>
      <c r="AN223" s="1212"/>
      <c r="AO223" s="1212"/>
      <c r="AP223" s="1212"/>
      <c r="AQ223" s="1212"/>
      <c r="AR223" s="1212"/>
      <c r="AS223" s="1212"/>
      <c r="AT223" s="1212"/>
      <c r="AU223" s="1212"/>
      <c r="AV223" s="1212"/>
      <c r="AW223" s="1212"/>
      <c r="AX223" s="1212"/>
      <c r="AY223" s="1212"/>
      <c r="AZ223" s="1212"/>
      <c r="BA223" s="1212"/>
      <c r="BB223" s="1212"/>
      <c r="BC223" s="1212"/>
      <c r="BD223" s="1212"/>
      <c r="BE223" s="1212"/>
      <c r="BF223" s="1212"/>
      <c r="BG223" s="1212"/>
      <c r="BH223" s="1212"/>
      <c r="BI223" s="1212"/>
      <c r="BJ223" s="1212"/>
      <c r="BK223" s="1212"/>
      <c r="BL223" s="1212"/>
      <c r="BM223" s="1212"/>
      <c r="BN223" s="1212"/>
      <c r="BO223" s="1212"/>
      <c r="BP223" s="1212"/>
      <c r="BQ223" s="1212"/>
      <c r="BR223" s="1212"/>
      <c r="BS223" s="1212"/>
      <c r="BT223" s="1212"/>
      <c r="BU223" s="1212"/>
      <c r="BV223" s="1212"/>
      <c r="BW223" s="1212"/>
      <c r="BX223" s="1212"/>
      <c r="BY223" s="1212"/>
      <c r="BZ223" s="1212"/>
      <c r="CA223" s="1212"/>
      <c r="CB223" s="1212"/>
      <c r="CC223" s="1212"/>
      <c r="CD223" s="1212"/>
      <c r="CE223" s="1212"/>
      <c r="CF223" s="1212"/>
      <c r="CG223" s="1212"/>
      <c r="CH223" s="1212"/>
    </row>
    <row r="224" spans="1:86" s="1215" customFormat="1" x14ac:dyDescent="0.2">
      <c r="A224" s="1211"/>
      <c r="B224" s="1192"/>
      <c r="C224" s="1192"/>
      <c r="D224" s="1192"/>
      <c r="E224" s="1192"/>
      <c r="F224" s="1192"/>
      <c r="G224" s="1192"/>
      <c r="H224" s="1192"/>
      <c r="I224" s="1192"/>
      <c r="J224" s="1192"/>
      <c r="K224" s="1192"/>
      <c r="L224" s="1192"/>
      <c r="M224" s="1192"/>
      <c r="N224" s="1206"/>
      <c r="O224" s="1192"/>
      <c r="P224" s="1206"/>
      <c r="Q224" s="1192"/>
      <c r="R224" s="1192"/>
      <c r="S224" s="1192"/>
      <c r="T224" s="1212"/>
      <c r="U224" s="1212"/>
      <c r="V224" s="1212"/>
      <c r="W224" s="1212"/>
      <c r="X224" s="1214"/>
      <c r="Y224" s="1214"/>
      <c r="Z224" s="1214"/>
      <c r="AA224" s="1212"/>
      <c r="AB224" s="1212"/>
      <c r="AC224" s="1212"/>
      <c r="AD224" s="1212"/>
      <c r="AE224" s="1212"/>
      <c r="AF224" s="1212"/>
      <c r="AG224" s="1212"/>
      <c r="AH224" s="1212"/>
      <c r="AI224" s="1212"/>
      <c r="AJ224" s="1212"/>
      <c r="AK224" s="1212"/>
      <c r="AL224" s="1212"/>
      <c r="AM224" s="1212"/>
      <c r="AN224" s="1212"/>
      <c r="AO224" s="1212"/>
      <c r="AP224" s="1212"/>
      <c r="AQ224" s="1212"/>
      <c r="AR224" s="1212"/>
      <c r="AS224" s="1212"/>
      <c r="AT224" s="1212"/>
      <c r="AU224" s="1212"/>
      <c r="AV224" s="1212"/>
      <c r="AW224" s="1212"/>
      <c r="AX224" s="1212"/>
      <c r="AY224" s="1212"/>
      <c r="AZ224" s="1212"/>
      <c r="BA224" s="1212"/>
      <c r="BB224" s="1212"/>
      <c r="BC224" s="1212"/>
      <c r="BD224" s="1212"/>
      <c r="BE224" s="1212"/>
      <c r="BF224" s="1212"/>
      <c r="BG224" s="1212"/>
      <c r="BH224" s="1212"/>
      <c r="BI224" s="1212"/>
      <c r="BJ224" s="1212"/>
      <c r="BK224" s="1212"/>
      <c r="BL224" s="1212"/>
      <c r="BM224" s="1212"/>
      <c r="BN224" s="1212"/>
      <c r="BO224" s="1212"/>
      <c r="BP224" s="1212"/>
      <c r="BQ224" s="1212"/>
      <c r="BR224" s="1212"/>
      <c r="BS224" s="1212"/>
      <c r="BT224" s="1212"/>
      <c r="BU224" s="1212"/>
      <c r="BV224" s="1212"/>
      <c r="BW224" s="1212"/>
      <c r="BX224" s="1212"/>
      <c r="BY224" s="1212"/>
      <c r="BZ224" s="1212"/>
      <c r="CA224" s="1212"/>
      <c r="CB224" s="1212"/>
      <c r="CC224" s="1212"/>
      <c r="CD224" s="1212"/>
      <c r="CE224" s="1212"/>
      <c r="CF224" s="1212"/>
      <c r="CG224" s="1212"/>
      <c r="CH224" s="1212"/>
    </row>
    <row r="225" spans="1:86" s="1215" customFormat="1" x14ac:dyDescent="0.2">
      <c r="A225" s="1211"/>
      <c r="B225" s="1192"/>
      <c r="C225" s="1192"/>
      <c r="D225" s="1192"/>
      <c r="E225" s="1192"/>
      <c r="F225" s="1192"/>
      <c r="G225" s="1192"/>
      <c r="H225" s="1192"/>
      <c r="I225" s="1192"/>
      <c r="J225" s="1192"/>
      <c r="K225" s="1192"/>
      <c r="L225" s="1192"/>
      <c r="M225" s="1192"/>
      <c r="N225" s="1206"/>
      <c r="O225" s="1192"/>
      <c r="P225" s="1206"/>
      <c r="Q225" s="1192"/>
      <c r="R225" s="1192"/>
      <c r="S225" s="1192"/>
      <c r="T225" s="1212"/>
      <c r="U225" s="1212"/>
      <c r="V225" s="1212"/>
      <c r="W225" s="1212"/>
      <c r="X225" s="1214"/>
      <c r="Y225" s="1214"/>
      <c r="Z225" s="1214"/>
      <c r="AA225" s="1212"/>
      <c r="AB225" s="1212"/>
      <c r="AC225" s="1212"/>
      <c r="AD225" s="1212"/>
      <c r="AE225" s="1212"/>
      <c r="AF225" s="1212"/>
      <c r="AG225" s="1212"/>
      <c r="AH225" s="1212"/>
      <c r="AI225" s="1212"/>
      <c r="AJ225" s="1212"/>
      <c r="AK225" s="1212"/>
      <c r="AL225" s="1212"/>
      <c r="AM225" s="1212"/>
      <c r="AN225" s="1212"/>
      <c r="AO225" s="1212"/>
      <c r="AP225" s="1212"/>
      <c r="AQ225" s="1212"/>
      <c r="AR225" s="1212"/>
      <c r="AS225" s="1212"/>
      <c r="AT225" s="1212"/>
      <c r="AU225" s="1212"/>
      <c r="AV225" s="1212"/>
      <c r="AW225" s="1212"/>
      <c r="AX225" s="1212"/>
      <c r="AY225" s="1212"/>
      <c r="AZ225" s="1212"/>
      <c r="BA225" s="1212"/>
      <c r="BB225" s="1212"/>
      <c r="BC225" s="1212"/>
      <c r="BD225" s="1212"/>
      <c r="BE225" s="1212"/>
      <c r="BF225" s="1212"/>
      <c r="BG225" s="1212"/>
      <c r="BH225" s="1212"/>
      <c r="BI225" s="1212"/>
      <c r="BJ225" s="1212"/>
      <c r="BK225" s="1212"/>
      <c r="BL225" s="1212"/>
      <c r="BM225" s="1212"/>
      <c r="BN225" s="1212"/>
      <c r="BO225" s="1212"/>
      <c r="BP225" s="1212"/>
      <c r="BQ225" s="1212"/>
      <c r="BR225" s="1212"/>
      <c r="BS225" s="1212"/>
      <c r="BT225" s="1212"/>
      <c r="BU225" s="1212"/>
      <c r="BV225" s="1212"/>
      <c r="BW225" s="1212"/>
      <c r="BX225" s="1212"/>
      <c r="BY225" s="1212"/>
      <c r="BZ225" s="1212"/>
      <c r="CA225" s="1212"/>
      <c r="CB225" s="1212"/>
      <c r="CC225" s="1212"/>
      <c r="CD225" s="1212"/>
      <c r="CE225" s="1212"/>
      <c r="CF225" s="1212"/>
      <c r="CG225" s="1212"/>
      <c r="CH225" s="1212"/>
    </row>
    <row r="226" spans="1:86" s="1215" customFormat="1" x14ac:dyDescent="0.2">
      <c r="A226" s="1211"/>
      <c r="B226" s="1192"/>
      <c r="C226" s="1192"/>
      <c r="D226" s="1192"/>
      <c r="E226" s="1192"/>
      <c r="F226" s="1192"/>
      <c r="G226" s="1192"/>
      <c r="H226" s="1192"/>
      <c r="I226" s="1192"/>
      <c r="J226" s="1192"/>
      <c r="K226" s="1192"/>
      <c r="L226" s="1192"/>
      <c r="M226" s="1192"/>
      <c r="N226" s="1206"/>
      <c r="O226" s="1192"/>
      <c r="P226" s="1206"/>
      <c r="Q226" s="1192"/>
      <c r="R226" s="1192"/>
      <c r="S226" s="1192"/>
      <c r="T226" s="1212"/>
      <c r="U226" s="1212"/>
      <c r="V226" s="1212"/>
      <c r="W226" s="1212"/>
      <c r="X226" s="1214"/>
      <c r="Y226" s="1214"/>
      <c r="Z226" s="1214"/>
      <c r="AA226" s="1212"/>
      <c r="AB226" s="1212"/>
      <c r="AC226" s="1212"/>
      <c r="AD226" s="1212"/>
      <c r="AE226" s="1212"/>
      <c r="AF226" s="1212"/>
      <c r="AG226" s="1212"/>
      <c r="AH226" s="1212"/>
      <c r="AI226" s="1212"/>
      <c r="AJ226" s="1212"/>
      <c r="AK226" s="1212"/>
      <c r="AL226" s="1212"/>
      <c r="AM226" s="1212"/>
      <c r="AN226" s="1212"/>
      <c r="AO226" s="1212"/>
      <c r="AP226" s="1212"/>
      <c r="AQ226" s="1212"/>
      <c r="AR226" s="1212"/>
      <c r="AS226" s="1212"/>
      <c r="AT226" s="1212"/>
      <c r="AU226" s="1212"/>
      <c r="AV226" s="1212"/>
      <c r="AW226" s="1212"/>
      <c r="AX226" s="1212"/>
      <c r="AY226" s="1212"/>
      <c r="AZ226" s="1212"/>
      <c r="BA226" s="1212"/>
      <c r="BB226" s="1212"/>
      <c r="BC226" s="1212"/>
      <c r="BD226" s="1212"/>
      <c r="BE226" s="1212"/>
      <c r="BF226" s="1212"/>
      <c r="BG226" s="1212"/>
      <c r="BH226" s="1212"/>
      <c r="BI226" s="1212"/>
      <c r="BJ226" s="1212"/>
      <c r="BK226" s="1212"/>
      <c r="BL226" s="1212"/>
      <c r="BM226" s="1212"/>
      <c r="BN226" s="1212"/>
      <c r="BO226" s="1212"/>
      <c r="BP226" s="1212"/>
      <c r="BQ226" s="1212"/>
      <c r="BR226" s="1212"/>
      <c r="BS226" s="1212"/>
      <c r="BT226" s="1212"/>
      <c r="BU226" s="1212"/>
      <c r="BV226" s="1212"/>
      <c r="BW226" s="1212"/>
      <c r="BX226" s="1212"/>
      <c r="BY226" s="1212"/>
      <c r="BZ226" s="1212"/>
      <c r="CA226" s="1212"/>
      <c r="CB226" s="1212"/>
      <c r="CC226" s="1212"/>
      <c r="CD226" s="1212"/>
      <c r="CE226" s="1212"/>
      <c r="CF226" s="1212"/>
      <c r="CG226" s="1212"/>
      <c r="CH226" s="1212"/>
    </row>
    <row r="227" spans="1:86" s="1215" customFormat="1" x14ac:dyDescent="0.2">
      <c r="A227" s="1211"/>
      <c r="B227" s="1192"/>
      <c r="C227" s="1192"/>
      <c r="D227" s="1192"/>
      <c r="E227" s="1192"/>
      <c r="F227" s="1192"/>
      <c r="G227" s="1192"/>
      <c r="H227" s="1192"/>
      <c r="I227" s="1192"/>
      <c r="J227" s="1192"/>
      <c r="K227" s="1192"/>
      <c r="L227" s="1192"/>
      <c r="M227" s="1192"/>
      <c r="N227" s="1206"/>
      <c r="O227" s="1192"/>
      <c r="P227" s="1206"/>
      <c r="Q227" s="1192"/>
      <c r="R227" s="1192"/>
      <c r="S227" s="1192"/>
      <c r="T227" s="1212"/>
      <c r="U227" s="1212"/>
      <c r="V227" s="1212"/>
      <c r="W227" s="1212"/>
      <c r="X227" s="1214"/>
      <c r="Y227" s="1214"/>
      <c r="Z227" s="1214"/>
      <c r="AA227" s="1212"/>
      <c r="AB227" s="1212"/>
      <c r="AC227" s="1212"/>
      <c r="AD227" s="1212"/>
      <c r="AE227" s="1212"/>
      <c r="AF227" s="1212"/>
      <c r="AG227" s="1212"/>
      <c r="AH227" s="1212"/>
      <c r="AI227" s="1212"/>
      <c r="AJ227" s="1212"/>
      <c r="AK227" s="1212"/>
      <c r="AL227" s="1212"/>
      <c r="AM227" s="1212"/>
      <c r="AN227" s="1212"/>
      <c r="AO227" s="1212"/>
      <c r="AP227" s="1212"/>
      <c r="AQ227" s="1212"/>
      <c r="AR227" s="1212"/>
      <c r="AS227" s="1212"/>
      <c r="AT227" s="1212"/>
      <c r="AU227" s="1212"/>
      <c r="AV227" s="1212"/>
      <c r="AW227" s="1212"/>
      <c r="AX227" s="1212"/>
      <c r="AY227" s="1212"/>
      <c r="AZ227" s="1212"/>
      <c r="BA227" s="1212"/>
      <c r="BB227" s="1212"/>
      <c r="BC227" s="1212"/>
      <c r="BD227" s="1212"/>
      <c r="BE227" s="1212"/>
      <c r="BF227" s="1212"/>
      <c r="BG227" s="1212"/>
      <c r="BH227" s="1212"/>
      <c r="BI227" s="1212"/>
      <c r="BJ227" s="1212"/>
      <c r="BK227" s="1212"/>
      <c r="BL227" s="1212"/>
      <c r="BM227" s="1212"/>
      <c r="BN227" s="1212"/>
      <c r="BO227" s="1212"/>
      <c r="BP227" s="1212"/>
      <c r="BQ227" s="1212"/>
      <c r="BR227" s="1212"/>
      <c r="BS227" s="1212"/>
      <c r="BT227" s="1212"/>
      <c r="BU227" s="1212"/>
      <c r="BV227" s="1212"/>
      <c r="BW227" s="1212"/>
      <c r="BX227" s="1212"/>
      <c r="BY227" s="1212"/>
      <c r="BZ227" s="1212"/>
      <c r="CA227" s="1212"/>
      <c r="CB227" s="1212"/>
      <c r="CC227" s="1212"/>
      <c r="CD227" s="1212"/>
      <c r="CE227" s="1212"/>
      <c r="CF227" s="1212"/>
      <c r="CG227" s="1212"/>
      <c r="CH227" s="1212"/>
    </row>
    <row r="228" spans="1:86" s="1215" customFormat="1" x14ac:dyDescent="0.2">
      <c r="A228" s="1211"/>
      <c r="B228" s="1192"/>
      <c r="C228" s="1192"/>
      <c r="D228" s="1192"/>
      <c r="E228" s="1192"/>
      <c r="F228" s="1192"/>
      <c r="G228" s="1192"/>
      <c r="H228" s="1192"/>
      <c r="I228" s="1192"/>
      <c r="J228" s="1192"/>
      <c r="K228" s="1192"/>
      <c r="L228" s="1192"/>
      <c r="M228" s="1192"/>
      <c r="N228" s="1206"/>
      <c r="O228" s="1192"/>
      <c r="P228" s="1206"/>
      <c r="Q228" s="1192"/>
      <c r="R228" s="1192"/>
      <c r="S228" s="1192"/>
      <c r="T228" s="1212"/>
      <c r="U228" s="1212"/>
      <c r="V228" s="1212"/>
      <c r="W228" s="1212"/>
      <c r="X228" s="1214"/>
      <c r="Y228" s="1214"/>
      <c r="Z228" s="1214"/>
      <c r="AA228" s="1212"/>
      <c r="AB228" s="1212"/>
      <c r="AC228" s="1212"/>
      <c r="AD228" s="1212"/>
      <c r="AE228" s="1212"/>
      <c r="AF228" s="1212"/>
      <c r="AG228" s="1212"/>
      <c r="AH228" s="1212"/>
      <c r="AI228" s="1212"/>
      <c r="AJ228" s="1212"/>
      <c r="AK228" s="1212"/>
      <c r="AL228" s="1212"/>
      <c r="AM228" s="1212"/>
      <c r="AN228" s="1212"/>
      <c r="AO228" s="1212"/>
      <c r="AP228" s="1212"/>
      <c r="AQ228" s="1212"/>
      <c r="AR228" s="1212"/>
      <c r="AS228" s="1212"/>
      <c r="AT228" s="1212"/>
      <c r="AU228" s="1212"/>
      <c r="AV228" s="1212"/>
      <c r="AW228" s="1212"/>
      <c r="AX228" s="1212"/>
      <c r="AY228" s="1212"/>
      <c r="AZ228" s="1212"/>
      <c r="BA228" s="1212"/>
      <c r="BB228" s="1212"/>
      <c r="BC228" s="1212"/>
      <c r="BD228" s="1212"/>
      <c r="BE228" s="1212"/>
      <c r="BF228" s="1212"/>
      <c r="BG228" s="1212"/>
      <c r="BH228" s="1212"/>
      <c r="BI228" s="1212"/>
      <c r="BJ228" s="1212"/>
      <c r="BK228" s="1212"/>
      <c r="BL228" s="1212"/>
      <c r="BM228" s="1212"/>
      <c r="BN228" s="1212"/>
      <c r="BO228" s="1212"/>
      <c r="BP228" s="1212"/>
      <c r="BQ228" s="1212"/>
      <c r="BR228" s="1212"/>
      <c r="BS228" s="1212"/>
      <c r="BT228" s="1212"/>
      <c r="BU228" s="1212"/>
      <c r="BV228" s="1212"/>
      <c r="BW228" s="1212"/>
      <c r="BX228" s="1212"/>
      <c r="BY228" s="1212"/>
      <c r="BZ228" s="1212"/>
      <c r="CA228" s="1212"/>
      <c r="CB228" s="1212"/>
      <c r="CC228" s="1212"/>
      <c r="CD228" s="1212"/>
      <c r="CE228" s="1212"/>
      <c r="CF228" s="1212"/>
      <c r="CG228" s="1212"/>
      <c r="CH228" s="1212"/>
    </row>
    <row r="229" spans="1:86" s="1215" customFormat="1" x14ac:dyDescent="0.2">
      <c r="A229" s="1211"/>
      <c r="B229" s="1192"/>
      <c r="C229" s="1192"/>
      <c r="D229" s="1192"/>
      <c r="E229" s="1192"/>
      <c r="F229" s="1192"/>
      <c r="G229" s="1192"/>
      <c r="H229" s="1192"/>
      <c r="I229" s="1192"/>
      <c r="J229" s="1192"/>
      <c r="K229" s="1192"/>
      <c r="L229" s="1192"/>
      <c r="M229" s="1192"/>
      <c r="N229" s="1206"/>
      <c r="O229" s="1192"/>
      <c r="P229" s="1206"/>
      <c r="Q229" s="1192"/>
      <c r="R229" s="1192"/>
      <c r="S229" s="1192"/>
      <c r="T229" s="1212"/>
      <c r="U229" s="1212"/>
      <c r="V229" s="1212"/>
      <c r="W229" s="1212"/>
      <c r="X229" s="1214"/>
      <c r="Y229" s="1214"/>
      <c r="Z229" s="1214"/>
      <c r="AA229" s="1212"/>
      <c r="AB229" s="1212"/>
      <c r="AC229" s="1212"/>
      <c r="AD229" s="1212"/>
      <c r="AE229" s="1212"/>
      <c r="AF229" s="1212"/>
      <c r="AG229" s="1212"/>
      <c r="AH229" s="1212"/>
      <c r="AI229" s="1212"/>
      <c r="AJ229" s="1212"/>
      <c r="AK229" s="1212"/>
      <c r="AL229" s="1212"/>
      <c r="AM229" s="1212"/>
      <c r="AN229" s="1212"/>
      <c r="AO229" s="1212"/>
      <c r="AP229" s="1212"/>
      <c r="AQ229" s="1212"/>
      <c r="AR229" s="1212"/>
      <c r="AS229" s="1212"/>
      <c r="AT229" s="1212"/>
      <c r="AU229" s="1212"/>
      <c r="AV229" s="1212"/>
      <c r="AW229" s="1212"/>
      <c r="AX229" s="1212"/>
      <c r="AY229" s="1212"/>
      <c r="AZ229" s="1212"/>
      <c r="BA229" s="1212"/>
      <c r="BB229" s="1212"/>
      <c r="BC229" s="1212"/>
      <c r="BD229" s="1212"/>
      <c r="BE229" s="1212"/>
      <c r="BF229" s="1212"/>
      <c r="BG229" s="1212"/>
      <c r="BH229" s="1212"/>
      <c r="BI229" s="1212"/>
      <c r="BJ229" s="1212"/>
      <c r="BK229" s="1212"/>
      <c r="BL229" s="1212"/>
      <c r="BM229" s="1212"/>
      <c r="BN229" s="1212"/>
      <c r="BO229" s="1212"/>
      <c r="BP229" s="1212"/>
      <c r="BQ229" s="1212"/>
      <c r="BR229" s="1212"/>
      <c r="BS229" s="1212"/>
      <c r="BT229" s="1212"/>
      <c r="BU229" s="1212"/>
      <c r="BV229" s="1212"/>
      <c r="BW229" s="1212"/>
      <c r="BX229" s="1212"/>
      <c r="BY229" s="1212"/>
      <c r="BZ229" s="1212"/>
      <c r="CA229" s="1212"/>
      <c r="CB229" s="1212"/>
      <c r="CC229" s="1212"/>
      <c r="CD229" s="1212"/>
      <c r="CE229" s="1212"/>
      <c r="CF229" s="1212"/>
      <c r="CG229" s="1212"/>
      <c r="CH229" s="1212"/>
    </row>
    <row r="230" spans="1:86" s="1215" customFormat="1" x14ac:dyDescent="0.2">
      <c r="A230" s="1211"/>
      <c r="B230" s="1192"/>
      <c r="C230" s="1192"/>
      <c r="D230" s="1192"/>
      <c r="E230" s="1192"/>
      <c r="F230" s="1192"/>
      <c r="G230" s="1192"/>
      <c r="H230" s="1192"/>
      <c r="I230" s="1192"/>
      <c r="J230" s="1192"/>
      <c r="K230" s="1192"/>
      <c r="L230" s="1192"/>
      <c r="M230" s="1192"/>
      <c r="N230" s="1206"/>
      <c r="O230" s="1192"/>
      <c r="P230" s="1206"/>
      <c r="Q230" s="1192"/>
      <c r="R230" s="1192"/>
      <c r="S230" s="1192"/>
      <c r="T230" s="1212"/>
      <c r="U230" s="1212"/>
      <c r="V230" s="1212"/>
      <c r="W230" s="1212"/>
      <c r="X230" s="1214"/>
      <c r="Y230" s="1214"/>
      <c r="Z230" s="1214"/>
      <c r="AA230" s="1212"/>
      <c r="AB230" s="1212"/>
      <c r="AC230" s="1212"/>
      <c r="AD230" s="1212"/>
      <c r="AE230" s="1212"/>
      <c r="AF230" s="1212"/>
      <c r="AG230" s="1212"/>
      <c r="AH230" s="1212"/>
      <c r="AI230" s="1212"/>
      <c r="AJ230" s="1212"/>
      <c r="AK230" s="1212"/>
      <c r="AL230" s="1212"/>
      <c r="AM230" s="1212"/>
      <c r="AN230" s="1212"/>
      <c r="AO230" s="1212"/>
      <c r="AP230" s="1212"/>
      <c r="AQ230" s="1212"/>
      <c r="AR230" s="1212"/>
      <c r="AS230" s="1212"/>
      <c r="AT230" s="1212"/>
      <c r="AU230" s="1212"/>
      <c r="AV230" s="1212"/>
      <c r="AW230" s="1212"/>
      <c r="AX230" s="1212"/>
      <c r="AY230" s="1212"/>
      <c r="AZ230" s="1212"/>
      <c r="BA230" s="1212"/>
      <c r="BB230" s="1212"/>
      <c r="BC230" s="1212"/>
      <c r="BD230" s="1212"/>
      <c r="BE230" s="1212"/>
      <c r="BF230" s="1212"/>
      <c r="BG230" s="1212"/>
      <c r="BH230" s="1212"/>
      <c r="BI230" s="1212"/>
      <c r="BJ230" s="1212"/>
      <c r="BK230" s="1212"/>
      <c r="BL230" s="1212"/>
      <c r="BM230" s="1212"/>
      <c r="BN230" s="1212"/>
      <c r="BO230" s="1212"/>
      <c r="BP230" s="1212"/>
      <c r="BQ230" s="1212"/>
      <c r="BR230" s="1212"/>
      <c r="BS230" s="1212"/>
      <c r="BT230" s="1212"/>
      <c r="BU230" s="1212"/>
      <c r="BV230" s="1212"/>
      <c r="BW230" s="1212"/>
      <c r="BX230" s="1212"/>
      <c r="BY230" s="1212"/>
      <c r="BZ230" s="1212"/>
      <c r="CA230" s="1212"/>
      <c r="CB230" s="1212"/>
      <c r="CC230" s="1212"/>
      <c r="CD230" s="1212"/>
      <c r="CE230" s="1212"/>
      <c r="CF230" s="1212"/>
      <c r="CG230" s="1212"/>
      <c r="CH230" s="1212"/>
    </row>
    <row r="231" spans="1:86" s="1215" customFormat="1" x14ac:dyDescent="0.2">
      <c r="A231" s="1211"/>
      <c r="B231" s="1192"/>
      <c r="C231" s="1192"/>
      <c r="D231" s="1192"/>
      <c r="E231" s="1192"/>
      <c r="F231" s="1192"/>
      <c r="G231" s="1192"/>
      <c r="H231" s="1192"/>
      <c r="I231" s="1192"/>
      <c r="J231" s="1192"/>
      <c r="K231" s="1192"/>
      <c r="L231" s="1192"/>
      <c r="M231" s="1192"/>
      <c r="N231" s="1206"/>
      <c r="O231" s="1192"/>
      <c r="P231" s="1206"/>
      <c r="Q231" s="1192"/>
      <c r="R231" s="1192"/>
      <c r="S231" s="1192"/>
      <c r="T231" s="1212"/>
      <c r="U231" s="1212"/>
      <c r="V231" s="1212"/>
      <c r="W231" s="1212"/>
      <c r="X231" s="1214"/>
      <c r="Y231" s="1214"/>
      <c r="Z231" s="1214"/>
      <c r="AA231" s="1212"/>
      <c r="AB231" s="1212"/>
      <c r="AC231" s="1212"/>
      <c r="AD231" s="1212"/>
      <c r="AE231" s="1212"/>
      <c r="AF231" s="1212"/>
      <c r="AG231" s="1212"/>
      <c r="AH231" s="1212"/>
      <c r="AI231" s="1212"/>
      <c r="AJ231" s="1212"/>
      <c r="AK231" s="1212"/>
      <c r="AL231" s="1212"/>
      <c r="AM231" s="1212"/>
      <c r="AN231" s="1212"/>
      <c r="AO231" s="1212"/>
      <c r="AP231" s="1212"/>
      <c r="AQ231" s="1212"/>
      <c r="AR231" s="1212"/>
      <c r="AS231" s="1212"/>
      <c r="AT231" s="1212"/>
      <c r="AU231" s="1212"/>
      <c r="AV231" s="1212"/>
      <c r="AW231" s="1212"/>
      <c r="AX231" s="1212"/>
      <c r="AY231" s="1212"/>
      <c r="AZ231" s="1212"/>
      <c r="BA231" s="1212"/>
      <c r="BB231" s="1212"/>
      <c r="BC231" s="1212"/>
      <c r="BD231" s="1212"/>
      <c r="BE231" s="1212"/>
      <c r="BF231" s="1212"/>
      <c r="BG231" s="1212"/>
      <c r="BH231" s="1212"/>
      <c r="BI231" s="1212"/>
      <c r="BJ231" s="1212"/>
      <c r="BK231" s="1212"/>
      <c r="BL231" s="1212"/>
      <c r="BM231" s="1212"/>
      <c r="BN231" s="1212"/>
      <c r="BO231" s="1212"/>
      <c r="BP231" s="1212"/>
      <c r="BQ231" s="1212"/>
      <c r="BR231" s="1212"/>
      <c r="BS231" s="1212"/>
      <c r="BT231" s="1212"/>
      <c r="BU231" s="1212"/>
      <c r="BV231" s="1212"/>
      <c r="BW231" s="1212"/>
      <c r="BX231" s="1212"/>
      <c r="BY231" s="1212"/>
      <c r="BZ231" s="1212"/>
      <c r="CA231" s="1212"/>
      <c r="CB231" s="1212"/>
      <c r="CC231" s="1212"/>
      <c r="CD231" s="1212"/>
      <c r="CE231" s="1212"/>
      <c r="CF231" s="1212"/>
      <c r="CG231" s="1212"/>
      <c r="CH231" s="1212"/>
    </row>
    <row r="232" spans="1:86" s="1215" customFormat="1" x14ac:dyDescent="0.2">
      <c r="A232" s="1211"/>
      <c r="B232" s="1192"/>
      <c r="C232" s="1192"/>
      <c r="D232" s="1192"/>
      <c r="E232" s="1192"/>
      <c r="F232" s="1192"/>
      <c r="G232" s="1192"/>
      <c r="H232" s="1192"/>
      <c r="I232" s="1192"/>
      <c r="J232" s="1192"/>
      <c r="K232" s="1192"/>
      <c r="L232" s="1192"/>
      <c r="M232" s="1192"/>
      <c r="N232" s="1206"/>
      <c r="O232" s="1192"/>
      <c r="P232" s="1206"/>
      <c r="Q232" s="1192"/>
      <c r="R232" s="1192"/>
      <c r="S232" s="1192"/>
      <c r="T232" s="1212"/>
      <c r="U232" s="1212"/>
      <c r="V232" s="1212"/>
      <c r="W232" s="1212"/>
      <c r="X232" s="1214"/>
      <c r="Y232" s="1214"/>
      <c r="Z232" s="1214"/>
      <c r="AA232" s="1212"/>
      <c r="AB232" s="1212"/>
      <c r="AC232" s="1212"/>
      <c r="AD232" s="1212"/>
      <c r="AE232" s="1212"/>
      <c r="AF232" s="1212"/>
      <c r="AG232" s="1212"/>
      <c r="AH232" s="1212"/>
      <c r="AI232" s="1212"/>
      <c r="AJ232" s="1212"/>
      <c r="AK232" s="1212"/>
      <c r="AL232" s="1212"/>
      <c r="AM232" s="1212"/>
      <c r="AN232" s="1212"/>
      <c r="AO232" s="1212"/>
      <c r="AP232" s="1212"/>
      <c r="AQ232" s="1212"/>
      <c r="AR232" s="1212"/>
      <c r="AS232" s="1212"/>
      <c r="AT232" s="1212"/>
      <c r="AU232" s="1212"/>
      <c r="AV232" s="1212"/>
      <c r="AW232" s="1212"/>
      <c r="AX232" s="1212"/>
      <c r="AY232" s="1212"/>
      <c r="AZ232" s="1212"/>
      <c r="BA232" s="1212"/>
      <c r="BB232" s="1212"/>
      <c r="BC232" s="1212"/>
      <c r="BD232" s="1212"/>
      <c r="BE232" s="1212"/>
      <c r="BF232" s="1212"/>
      <c r="BG232" s="1212"/>
      <c r="BH232" s="1212"/>
      <c r="BI232" s="1212"/>
      <c r="BJ232" s="1212"/>
      <c r="BK232" s="1212"/>
      <c r="BL232" s="1212"/>
      <c r="BM232" s="1212"/>
      <c r="BN232" s="1212"/>
      <c r="BO232" s="1212"/>
      <c r="BP232" s="1212"/>
      <c r="BQ232" s="1212"/>
      <c r="BR232" s="1212"/>
      <c r="BS232" s="1212"/>
      <c r="BT232" s="1212"/>
      <c r="BU232" s="1212"/>
      <c r="BV232" s="1212"/>
      <c r="BW232" s="1212"/>
      <c r="BX232" s="1212"/>
      <c r="BY232" s="1212"/>
      <c r="BZ232" s="1212"/>
      <c r="CA232" s="1212"/>
      <c r="CB232" s="1212"/>
      <c r="CC232" s="1212"/>
      <c r="CD232" s="1212"/>
      <c r="CE232" s="1212"/>
      <c r="CF232" s="1212"/>
      <c r="CG232" s="1212"/>
      <c r="CH232" s="1212"/>
    </row>
    <row r="233" spans="1:86" s="1215" customFormat="1" x14ac:dyDescent="0.2">
      <c r="A233" s="1211"/>
      <c r="B233" s="1192"/>
      <c r="C233" s="1192"/>
      <c r="D233" s="1192"/>
      <c r="E233" s="1192"/>
      <c r="F233" s="1192"/>
      <c r="G233" s="1192"/>
      <c r="H233" s="1192"/>
      <c r="I233" s="1192"/>
      <c r="J233" s="1192"/>
      <c r="K233" s="1192"/>
      <c r="L233" s="1192"/>
      <c r="M233" s="1192"/>
      <c r="N233" s="1206"/>
      <c r="O233" s="1192"/>
      <c r="P233" s="1206"/>
      <c r="Q233" s="1192"/>
      <c r="R233" s="1192"/>
      <c r="S233" s="1192"/>
      <c r="T233" s="1212"/>
      <c r="U233" s="1212"/>
      <c r="V233" s="1212"/>
      <c r="W233" s="1212"/>
      <c r="X233" s="1214"/>
      <c r="Y233" s="1214"/>
      <c r="Z233" s="1214"/>
      <c r="AA233" s="1212"/>
      <c r="AB233" s="1212"/>
      <c r="AC233" s="1212"/>
      <c r="AD233" s="1212"/>
      <c r="AE233" s="1212"/>
      <c r="AF233" s="1212"/>
      <c r="AG233" s="1212"/>
      <c r="AH233" s="1212"/>
      <c r="AI233" s="1212"/>
      <c r="AJ233" s="1212"/>
      <c r="AK233" s="1212"/>
      <c r="AL233" s="1212"/>
      <c r="AM233" s="1212"/>
      <c r="AN233" s="1212"/>
      <c r="AO233" s="1212"/>
      <c r="AP233" s="1212"/>
      <c r="AQ233" s="1212"/>
      <c r="AR233" s="1212"/>
      <c r="AS233" s="1212"/>
      <c r="AT233" s="1212"/>
      <c r="AU233" s="1212"/>
      <c r="AV233" s="1212"/>
      <c r="AW233" s="1212"/>
      <c r="AX233" s="1212"/>
      <c r="AY233" s="1212"/>
      <c r="AZ233" s="1212"/>
      <c r="BA233" s="1212"/>
      <c r="BB233" s="1212"/>
      <c r="BC233" s="1212"/>
      <c r="BD233" s="1212"/>
      <c r="BE233" s="1212"/>
      <c r="BF233" s="1212"/>
      <c r="BG233" s="1212"/>
      <c r="BH233" s="1212"/>
      <c r="BI233" s="1212"/>
      <c r="BJ233" s="1212"/>
      <c r="BK233" s="1212"/>
      <c r="BL233" s="1212"/>
      <c r="BM233" s="1212"/>
      <c r="BN233" s="1212"/>
      <c r="BO233" s="1212"/>
      <c r="BP233" s="1212"/>
      <c r="BQ233" s="1212"/>
      <c r="BR233" s="1212"/>
      <c r="BS233" s="1212"/>
      <c r="BT233" s="1212"/>
      <c r="BU233" s="1212"/>
      <c r="BV233" s="1212"/>
      <c r="BW233" s="1212"/>
      <c r="BX233" s="1212"/>
      <c r="BY233" s="1212"/>
      <c r="BZ233" s="1212"/>
      <c r="CA233" s="1212"/>
      <c r="CB233" s="1212"/>
      <c r="CC233" s="1212"/>
      <c r="CD233" s="1212"/>
      <c r="CE233" s="1212"/>
      <c r="CF233" s="1212"/>
      <c r="CG233" s="1212"/>
      <c r="CH233" s="1212"/>
    </row>
    <row r="234" spans="1:86" s="1215" customFormat="1" x14ac:dyDescent="0.2">
      <c r="A234" s="1211"/>
      <c r="B234" s="1192"/>
      <c r="C234" s="1192"/>
      <c r="D234" s="1192"/>
      <c r="E234" s="1192"/>
      <c r="F234" s="1192"/>
      <c r="G234" s="1192"/>
      <c r="H234" s="1192"/>
      <c r="I234" s="1192"/>
      <c r="J234" s="1192"/>
      <c r="K234" s="1192"/>
      <c r="L234" s="1192"/>
      <c r="M234" s="1192"/>
      <c r="N234" s="1206"/>
      <c r="O234" s="1192"/>
      <c r="P234" s="1206"/>
      <c r="Q234" s="1192"/>
      <c r="R234" s="1192"/>
      <c r="S234" s="1192"/>
      <c r="T234" s="1212"/>
      <c r="U234" s="1212"/>
      <c r="V234" s="1212"/>
      <c r="W234" s="1212"/>
      <c r="X234" s="1214"/>
      <c r="Y234" s="1214"/>
      <c r="Z234" s="1214"/>
      <c r="AA234" s="1212"/>
      <c r="AB234" s="1212"/>
      <c r="AC234" s="1212"/>
      <c r="AD234" s="1212"/>
      <c r="AE234" s="1212"/>
      <c r="AF234" s="1212"/>
      <c r="AG234" s="1212"/>
      <c r="AH234" s="1212"/>
      <c r="AI234" s="1212"/>
      <c r="AJ234" s="1212"/>
      <c r="AK234" s="1212"/>
      <c r="AL234" s="1212"/>
      <c r="AM234" s="1212"/>
      <c r="AN234" s="1212"/>
      <c r="AO234" s="1212"/>
      <c r="AP234" s="1212"/>
      <c r="AQ234" s="1212"/>
      <c r="AR234" s="1212"/>
      <c r="AS234" s="1212"/>
      <c r="AT234" s="1212"/>
      <c r="AU234" s="1212"/>
      <c r="AV234" s="1212"/>
      <c r="AW234" s="1212"/>
      <c r="AX234" s="1212"/>
      <c r="AY234" s="1212"/>
      <c r="AZ234" s="1212"/>
      <c r="BA234" s="1212"/>
      <c r="BB234" s="1212"/>
      <c r="BC234" s="1212"/>
      <c r="BD234" s="1212"/>
      <c r="BE234" s="1212"/>
      <c r="BF234" s="1212"/>
      <c r="BG234" s="1212"/>
      <c r="BH234" s="1212"/>
      <c r="BI234" s="1212"/>
      <c r="BJ234" s="1212"/>
      <c r="BK234" s="1212"/>
      <c r="BL234" s="1212"/>
      <c r="BM234" s="1212"/>
      <c r="BN234" s="1212"/>
      <c r="BO234" s="1212"/>
      <c r="BP234" s="1212"/>
      <c r="BQ234" s="1212"/>
      <c r="BR234" s="1212"/>
      <c r="BS234" s="1212"/>
      <c r="BT234" s="1212"/>
      <c r="BU234" s="1212"/>
      <c r="BV234" s="1212"/>
      <c r="BW234" s="1212"/>
      <c r="BX234" s="1212"/>
      <c r="BY234" s="1212"/>
      <c r="BZ234" s="1212"/>
      <c r="CA234" s="1212"/>
      <c r="CB234" s="1212"/>
      <c r="CC234" s="1212"/>
      <c r="CD234" s="1212"/>
      <c r="CE234" s="1212"/>
      <c r="CF234" s="1212"/>
      <c r="CG234" s="1212"/>
      <c r="CH234" s="1212"/>
    </row>
    <row r="235" spans="1:86" s="1215" customFormat="1" x14ac:dyDescent="0.2">
      <c r="A235" s="1211"/>
      <c r="B235" s="1192"/>
      <c r="C235" s="1192"/>
      <c r="D235" s="1192"/>
      <c r="E235" s="1192"/>
      <c r="F235" s="1192"/>
      <c r="G235" s="1192"/>
      <c r="H235" s="1192"/>
      <c r="I235" s="1192"/>
      <c r="J235" s="1192"/>
      <c r="K235" s="1192"/>
      <c r="L235" s="1192"/>
      <c r="M235" s="1192"/>
      <c r="N235" s="1206"/>
      <c r="O235" s="1192"/>
      <c r="P235" s="1206"/>
      <c r="Q235" s="1192"/>
      <c r="R235" s="1192"/>
      <c r="S235" s="1192"/>
      <c r="T235" s="1212"/>
      <c r="U235" s="1212"/>
      <c r="V235" s="1212"/>
      <c r="W235" s="1212"/>
      <c r="X235" s="1214"/>
      <c r="Y235" s="1214"/>
      <c r="Z235" s="1214"/>
      <c r="AA235" s="1212"/>
      <c r="AB235" s="1212"/>
      <c r="AC235" s="1212"/>
      <c r="AD235" s="1212"/>
      <c r="AE235" s="1212"/>
      <c r="AF235" s="1212"/>
      <c r="AG235" s="1212"/>
      <c r="AH235" s="1212"/>
      <c r="AI235" s="1212"/>
      <c r="AJ235" s="1212"/>
      <c r="AK235" s="1212"/>
      <c r="AL235" s="1212"/>
      <c r="AM235" s="1212"/>
      <c r="AN235" s="1212"/>
      <c r="AO235" s="1212"/>
      <c r="AP235" s="1212"/>
      <c r="AQ235" s="1212"/>
      <c r="AR235" s="1212"/>
      <c r="AS235" s="1212"/>
      <c r="AT235" s="1212"/>
      <c r="AU235" s="1212"/>
      <c r="AV235" s="1212"/>
      <c r="AW235" s="1212"/>
      <c r="AX235" s="1212"/>
      <c r="AY235" s="1212"/>
      <c r="AZ235" s="1212"/>
      <c r="BA235" s="1212"/>
      <c r="BB235" s="1212"/>
      <c r="BC235" s="1212"/>
      <c r="BD235" s="1212"/>
      <c r="BE235" s="1212"/>
      <c r="BF235" s="1212"/>
      <c r="BG235" s="1212"/>
      <c r="BH235" s="1212"/>
      <c r="BI235" s="1212"/>
      <c r="BJ235" s="1212"/>
      <c r="BK235" s="1212"/>
      <c r="BL235" s="1212"/>
      <c r="BM235" s="1212"/>
      <c r="BN235" s="1212"/>
      <c r="BO235" s="1212"/>
      <c r="BP235" s="1212"/>
      <c r="BQ235" s="1212"/>
      <c r="BR235" s="1212"/>
      <c r="BS235" s="1212"/>
      <c r="BT235" s="1212"/>
      <c r="BU235" s="1212"/>
      <c r="BV235" s="1212"/>
      <c r="BW235" s="1212"/>
      <c r="BX235" s="1212"/>
      <c r="BY235" s="1212"/>
      <c r="BZ235" s="1212"/>
      <c r="CA235" s="1212"/>
      <c r="CB235" s="1212"/>
      <c r="CC235" s="1212"/>
      <c r="CD235" s="1212"/>
      <c r="CE235" s="1212"/>
      <c r="CF235" s="1212"/>
      <c r="CG235" s="1212"/>
      <c r="CH235" s="1212"/>
    </row>
    <row r="236" spans="1:86" s="1215" customFormat="1" x14ac:dyDescent="0.2">
      <c r="A236" s="1211"/>
      <c r="B236" s="1192"/>
      <c r="C236" s="1192"/>
      <c r="D236" s="1192"/>
      <c r="E236" s="1192"/>
      <c r="F236" s="1192"/>
      <c r="G236" s="1192"/>
      <c r="H236" s="1192"/>
      <c r="I236" s="1192"/>
      <c r="J236" s="1192"/>
      <c r="K236" s="1192"/>
      <c r="L236" s="1192"/>
      <c r="M236" s="1192"/>
      <c r="N236" s="1206"/>
      <c r="O236" s="1192"/>
      <c r="P236" s="1206"/>
      <c r="Q236" s="1192"/>
      <c r="R236" s="1192"/>
      <c r="S236" s="1192"/>
      <c r="T236" s="1212"/>
      <c r="U236" s="1212"/>
      <c r="V236" s="1212"/>
      <c r="W236" s="1212"/>
      <c r="X236" s="1214"/>
      <c r="Y236" s="1214"/>
      <c r="Z236" s="1214"/>
      <c r="AA236" s="1212"/>
      <c r="AB236" s="1212"/>
      <c r="AC236" s="1212"/>
      <c r="AD236" s="1212"/>
      <c r="AE236" s="1212"/>
      <c r="AF236" s="1212"/>
      <c r="AG236" s="1212"/>
      <c r="AH236" s="1212"/>
      <c r="AI236" s="1212"/>
      <c r="AJ236" s="1212"/>
      <c r="AK236" s="1212"/>
      <c r="AL236" s="1212"/>
      <c r="AM236" s="1212"/>
      <c r="AN236" s="1212"/>
      <c r="AO236" s="1212"/>
      <c r="AP236" s="1212"/>
      <c r="AQ236" s="1212"/>
      <c r="AR236" s="1212"/>
      <c r="AS236" s="1212"/>
      <c r="AT236" s="1212"/>
      <c r="AU236" s="1212"/>
      <c r="AV236" s="1212"/>
      <c r="AW236" s="1212"/>
      <c r="AX236" s="1212"/>
      <c r="AY236" s="1212"/>
      <c r="AZ236" s="1212"/>
      <c r="BA236" s="1212"/>
      <c r="BB236" s="1212"/>
      <c r="BC236" s="1212"/>
      <c r="BD236" s="1212"/>
      <c r="BE236" s="1212"/>
      <c r="BF236" s="1212"/>
      <c r="BG236" s="1212"/>
      <c r="BH236" s="1212"/>
      <c r="BI236" s="1212"/>
      <c r="BJ236" s="1212"/>
      <c r="BK236" s="1212"/>
      <c r="BL236" s="1212"/>
      <c r="BM236" s="1212"/>
      <c r="BN236" s="1212"/>
      <c r="BO236" s="1212"/>
      <c r="BP236" s="1212"/>
      <c r="BQ236" s="1212"/>
      <c r="BR236" s="1212"/>
      <c r="BS236" s="1212"/>
      <c r="BT236" s="1212"/>
      <c r="BU236" s="1212"/>
      <c r="BV236" s="1212"/>
      <c r="BW236" s="1212"/>
      <c r="BX236" s="1212"/>
      <c r="BY236" s="1212"/>
      <c r="BZ236" s="1212"/>
      <c r="CA236" s="1212"/>
      <c r="CB236" s="1212"/>
      <c r="CC236" s="1212"/>
      <c r="CD236" s="1212"/>
      <c r="CE236" s="1212"/>
      <c r="CF236" s="1212"/>
      <c r="CG236" s="1212"/>
      <c r="CH236" s="1212"/>
    </row>
    <row r="237" spans="1:86" s="1215" customFormat="1" x14ac:dyDescent="0.2">
      <c r="A237" s="1211"/>
      <c r="B237" s="1192"/>
      <c r="C237" s="1192"/>
      <c r="D237" s="1192"/>
      <c r="E237" s="1192"/>
      <c r="F237" s="1192"/>
      <c r="G237" s="1192"/>
      <c r="H237" s="1192"/>
      <c r="I237" s="1192"/>
      <c r="J237" s="1192"/>
      <c r="K237" s="1192"/>
      <c r="L237" s="1192"/>
      <c r="M237" s="1192"/>
      <c r="N237" s="1206"/>
      <c r="O237" s="1192"/>
      <c r="P237" s="1206"/>
      <c r="Q237" s="1192"/>
      <c r="R237" s="1192"/>
      <c r="S237" s="1192"/>
      <c r="T237" s="1212"/>
      <c r="U237" s="1212"/>
      <c r="V237" s="1212"/>
      <c r="W237" s="1212"/>
      <c r="X237" s="1214"/>
      <c r="Y237" s="1214"/>
      <c r="Z237" s="1214"/>
      <c r="AA237" s="1212"/>
      <c r="AB237" s="1212"/>
      <c r="AC237" s="1212"/>
      <c r="AD237" s="1212"/>
      <c r="AE237" s="1212"/>
      <c r="AF237" s="1212"/>
      <c r="AG237" s="1212"/>
      <c r="AH237" s="1212"/>
      <c r="AI237" s="1212"/>
      <c r="AJ237" s="1212"/>
      <c r="AK237" s="1212"/>
      <c r="AL237" s="1212"/>
      <c r="AM237" s="1212"/>
      <c r="AN237" s="1212"/>
      <c r="AO237" s="1212"/>
      <c r="AP237" s="1212"/>
      <c r="AQ237" s="1212"/>
      <c r="AR237" s="1212"/>
      <c r="AS237" s="1212"/>
      <c r="AT237" s="1212"/>
      <c r="AU237" s="1212"/>
      <c r="AV237" s="1212"/>
      <c r="AW237" s="1212"/>
      <c r="AX237" s="1212"/>
      <c r="AY237" s="1212"/>
      <c r="AZ237" s="1212"/>
      <c r="BA237" s="1212"/>
      <c r="BB237" s="1212"/>
      <c r="BC237" s="1212"/>
      <c r="BD237" s="1212"/>
      <c r="BE237" s="1212"/>
      <c r="BF237" s="1212"/>
      <c r="BG237" s="1212"/>
      <c r="BH237" s="1212"/>
      <c r="BI237" s="1212"/>
      <c r="BJ237" s="1212"/>
      <c r="BK237" s="1212"/>
      <c r="BL237" s="1212"/>
      <c r="BM237" s="1212"/>
      <c r="BN237" s="1212"/>
      <c r="BO237" s="1212"/>
      <c r="BP237" s="1212"/>
      <c r="BQ237" s="1212"/>
      <c r="BR237" s="1212"/>
      <c r="BS237" s="1212"/>
      <c r="BT237" s="1212"/>
      <c r="BU237" s="1212"/>
      <c r="BV237" s="1212"/>
      <c r="BW237" s="1212"/>
      <c r="BX237" s="1212"/>
      <c r="BY237" s="1212"/>
      <c r="BZ237" s="1212"/>
      <c r="CA237" s="1212"/>
      <c r="CB237" s="1212"/>
      <c r="CC237" s="1212"/>
      <c r="CD237" s="1212"/>
      <c r="CE237" s="1212"/>
      <c r="CF237" s="1212"/>
      <c r="CG237" s="1212"/>
      <c r="CH237" s="1212"/>
    </row>
    <row r="238" spans="1:86" s="1215" customFormat="1" x14ac:dyDescent="0.2">
      <c r="A238" s="1211"/>
      <c r="B238" s="1192"/>
      <c r="C238" s="1192"/>
      <c r="D238" s="1192"/>
      <c r="E238" s="1192"/>
      <c r="F238" s="1192"/>
      <c r="G238" s="1192"/>
      <c r="H238" s="1192"/>
      <c r="I238" s="1192"/>
      <c r="J238" s="1192"/>
      <c r="K238" s="1192"/>
      <c r="L238" s="1192"/>
      <c r="M238" s="1192"/>
      <c r="N238" s="1206"/>
      <c r="O238" s="1192"/>
      <c r="P238" s="1206"/>
      <c r="Q238" s="1192"/>
      <c r="R238" s="1192"/>
      <c r="S238" s="1192"/>
      <c r="T238" s="1212"/>
      <c r="U238" s="1212"/>
      <c r="V238" s="1212"/>
      <c r="W238" s="1212"/>
      <c r="X238" s="1214"/>
      <c r="Y238" s="1214"/>
      <c r="Z238" s="1214"/>
      <c r="AA238" s="1212"/>
      <c r="AB238" s="1212"/>
      <c r="AC238" s="1212"/>
      <c r="AD238" s="1212"/>
      <c r="AE238" s="1212"/>
      <c r="AF238" s="1212"/>
      <c r="AG238" s="1212"/>
      <c r="AH238" s="1212"/>
      <c r="AI238" s="1212"/>
      <c r="AJ238" s="1212"/>
      <c r="AK238" s="1212"/>
      <c r="AL238" s="1212"/>
      <c r="AM238" s="1212"/>
      <c r="AN238" s="1212"/>
      <c r="AO238" s="1212"/>
      <c r="AP238" s="1212"/>
      <c r="AQ238" s="1212"/>
      <c r="AR238" s="1212"/>
      <c r="AS238" s="1212"/>
      <c r="AT238" s="1212"/>
      <c r="AU238" s="1212"/>
      <c r="AV238" s="1212"/>
      <c r="AW238" s="1212"/>
      <c r="AX238" s="1212"/>
      <c r="AY238" s="1212"/>
      <c r="AZ238" s="1212"/>
      <c r="BA238" s="1212"/>
      <c r="BB238" s="1212"/>
      <c r="BC238" s="1212"/>
      <c r="BD238" s="1212"/>
      <c r="BE238" s="1212"/>
      <c r="BF238" s="1212"/>
      <c r="BG238" s="1212"/>
      <c r="BH238" s="1212"/>
      <c r="BI238" s="1212"/>
      <c r="BJ238" s="1212"/>
      <c r="BK238" s="1212"/>
      <c r="BL238" s="1212"/>
      <c r="BM238" s="1212"/>
      <c r="BN238" s="1212"/>
      <c r="BO238" s="1212"/>
      <c r="BP238" s="1212"/>
      <c r="BQ238" s="1212"/>
      <c r="BR238" s="1212"/>
      <c r="BS238" s="1212"/>
      <c r="BT238" s="1212"/>
      <c r="BU238" s="1212"/>
      <c r="BV238" s="1212"/>
      <c r="BW238" s="1212"/>
      <c r="BX238" s="1212"/>
      <c r="BY238" s="1212"/>
      <c r="BZ238" s="1212"/>
      <c r="CA238" s="1212"/>
      <c r="CB238" s="1212"/>
      <c r="CC238" s="1212"/>
      <c r="CD238" s="1212"/>
      <c r="CE238" s="1212"/>
      <c r="CF238" s="1212"/>
      <c r="CG238" s="1212"/>
      <c r="CH238" s="1212"/>
    </row>
    <row r="239" spans="1:86" s="1215" customFormat="1" x14ac:dyDescent="0.2">
      <c r="A239" s="1211"/>
      <c r="B239" s="1192"/>
      <c r="C239" s="1192"/>
      <c r="D239" s="1192"/>
      <c r="E239" s="1192"/>
      <c r="F239" s="1192"/>
      <c r="G239" s="1192"/>
      <c r="H239" s="1192"/>
      <c r="I239" s="1192"/>
      <c r="J239" s="1192"/>
      <c r="K239" s="1192"/>
      <c r="L239" s="1192"/>
      <c r="M239" s="1192"/>
      <c r="N239" s="1206"/>
      <c r="O239" s="1192"/>
      <c r="P239" s="1206"/>
      <c r="Q239" s="1192"/>
      <c r="R239" s="1192"/>
      <c r="S239" s="1192"/>
      <c r="T239" s="1212"/>
      <c r="U239" s="1212"/>
      <c r="V239" s="1212"/>
      <c r="W239" s="1212"/>
      <c r="X239" s="1214"/>
      <c r="Y239" s="1214"/>
      <c r="Z239" s="1214"/>
      <c r="AA239" s="1212"/>
      <c r="AB239" s="1212"/>
      <c r="AC239" s="1212"/>
      <c r="AD239" s="1212"/>
      <c r="AE239" s="1212"/>
      <c r="AF239" s="1212"/>
      <c r="AG239" s="1212"/>
      <c r="AH239" s="1212"/>
      <c r="AI239" s="1212"/>
      <c r="AJ239" s="1212"/>
      <c r="AK239" s="1212"/>
      <c r="AL239" s="1212"/>
      <c r="AM239" s="1212"/>
      <c r="AN239" s="1212"/>
      <c r="AO239" s="1212"/>
      <c r="AP239" s="1212"/>
      <c r="AQ239" s="1212"/>
      <c r="AR239" s="1212"/>
      <c r="AS239" s="1212"/>
      <c r="AT239" s="1212"/>
      <c r="AU239" s="1212"/>
      <c r="AV239" s="1212"/>
      <c r="AW239" s="1212"/>
      <c r="AX239" s="1212"/>
      <c r="AY239" s="1212"/>
      <c r="AZ239" s="1212"/>
      <c r="BA239" s="1212"/>
      <c r="BB239" s="1212"/>
      <c r="BC239" s="1212"/>
      <c r="BD239" s="1212"/>
      <c r="BE239" s="1212"/>
      <c r="BF239" s="1212"/>
      <c r="BG239" s="1212"/>
      <c r="BH239" s="1212"/>
      <c r="BI239" s="1212"/>
      <c r="BJ239" s="1212"/>
      <c r="BK239" s="1212"/>
      <c r="BL239" s="1212"/>
      <c r="BM239" s="1212"/>
      <c r="BN239" s="1212"/>
      <c r="BO239" s="1212"/>
      <c r="BP239" s="1212"/>
      <c r="BQ239" s="1212"/>
      <c r="BR239" s="1212"/>
      <c r="BS239" s="1212"/>
      <c r="BT239" s="1212"/>
      <c r="BU239" s="1212"/>
      <c r="BV239" s="1212"/>
      <c r="BW239" s="1212"/>
      <c r="BX239" s="1212"/>
      <c r="BY239" s="1212"/>
      <c r="BZ239" s="1212"/>
      <c r="CA239" s="1212"/>
      <c r="CB239" s="1212"/>
      <c r="CC239" s="1212"/>
      <c r="CD239" s="1212"/>
      <c r="CE239" s="1212"/>
      <c r="CF239" s="1212"/>
      <c r="CG239" s="1212"/>
      <c r="CH239" s="1212"/>
    </row>
    <row r="240" spans="1:86" s="1215" customFormat="1" x14ac:dyDescent="0.2">
      <c r="A240" s="1211"/>
      <c r="B240" s="1192"/>
      <c r="C240" s="1192"/>
      <c r="D240" s="1192"/>
      <c r="E240" s="1192"/>
      <c r="F240" s="1192"/>
      <c r="G240" s="1192"/>
      <c r="H240" s="1192"/>
      <c r="I240" s="1192"/>
      <c r="J240" s="1192"/>
      <c r="K240" s="1192"/>
      <c r="L240" s="1192"/>
      <c r="M240" s="1192"/>
      <c r="N240" s="1206"/>
      <c r="O240" s="1192"/>
      <c r="P240" s="1206"/>
      <c r="Q240" s="1192"/>
      <c r="R240" s="1192"/>
      <c r="S240" s="1192"/>
      <c r="T240" s="1212"/>
      <c r="U240" s="1212"/>
      <c r="V240" s="1212"/>
      <c r="W240" s="1212"/>
      <c r="X240" s="1214"/>
      <c r="Y240" s="1214"/>
      <c r="Z240" s="1214"/>
      <c r="AA240" s="1212"/>
      <c r="AB240" s="1212"/>
      <c r="AC240" s="1212"/>
      <c r="AD240" s="1212"/>
      <c r="AE240" s="1212"/>
      <c r="AF240" s="1212"/>
      <c r="AG240" s="1212"/>
      <c r="AH240" s="1212"/>
      <c r="AI240" s="1212"/>
      <c r="AJ240" s="1212"/>
      <c r="AK240" s="1212"/>
      <c r="AL240" s="1212"/>
      <c r="AM240" s="1212"/>
      <c r="AN240" s="1212"/>
      <c r="AO240" s="1212"/>
      <c r="AP240" s="1212"/>
      <c r="AQ240" s="1212"/>
      <c r="AR240" s="1212"/>
      <c r="AS240" s="1212"/>
      <c r="AT240" s="1212"/>
      <c r="AU240" s="1212"/>
      <c r="AV240" s="1212"/>
      <c r="AW240" s="1212"/>
      <c r="AX240" s="1212"/>
      <c r="AY240" s="1212"/>
      <c r="AZ240" s="1212"/>
      <c r="BA240" s="1212"/>
      <c r="BB240" s="1212"/>
      <c r="BC240" s="1212"/>
      <c r="BD240" s="1212"/>
      <c r="BE240" s="1212"/>
      <c r="BF240" s="1212"/>
      <c r="BG240" s="1212"/>
      <c r="BH240" s="1212"/>
      <c r="BI240" s="1212"/>
      <c r="BJ240" s="1212"/>
      <c r="BK240" s="1212"/>
      <c r="BL240" s="1212"/>
      <c r="BM240" s="1212"/>
      <c r="BN240" s="1212"/>
      <c r="BO240" s="1212"/>
      <c r="BP240" s="1212"/>
      <c r="BQ240" s="1212"/>
      <c r="BR240" s="1212"/>
      <c r="BS240" s="1212"/>
      <c r="BT240" s="1212"/>
      <c r="BU240" s="1212"/>
      <c r="BV240" s="1212"/>
      <c r="BW240" s="1212"/>
      <c r="BX240" s="1212"/>
      <c r="BY240" s="1212"/>
      <c r="BZ240" s="1212"/>
      <c r="CA240" s="1212"/>
      <c r="CB240" s="1212"/>
      <c r="CC240" s="1212"/>
      <c r="CD240" s="1212"/>
      <c r="CE240" s="1212"/>
      <c r="CF240" s="1212"/>
      <c r="CG240" s="1212"/>
      <c r="CH240" s="1212"/>
    </row>
    <row r="241" spans="1:86" s="1215" customFormat="1" x14ac:dyDescent="0.2">
      <c r="A241" s="1211"/>
      <c r="B241" s="1192"/>
      <c r="C241" s="1192"/>
      <c r="D241" s="1192"/>
      <c r="E241" s="1192"/>
      <c r="F241" s="1192"/>
      <c r="G241" s="1192"/>
      <c r="H241" s="1192"/>
      <c r="I241" s="1192"/>
      <c r="J241" s="1192"/>
      <c r="K241" s="1192"/>
      <c r="L241" s="1192"/>
      <c r="M241" s="1192"/>
      <c r="N241" s="1206"/>
      <c r="O241" s="1192"/>
      <c r="P241" s="1206"/>
      <c r="Q241" s="1192"/>
      <c r="R241" s="1192"/>
      <c r="S241" s="1192"/>
      <c r="T241" s="1212"/>
      <c r="U241" s="1212"/>
      <c r="V241" s="1212"/>
      <c r="W241" s="1212"/>
      <c r="X241" s="1214"/>
      <c r="Y241" s="1214"/>
      <c r="Z241" s="1214"/>
      <c r="AA241" s="1212"/>
      <c r="AB241" s="1212"/>
      <c r="AC241" s="1212"/>
      <c r="AD241" s="1212"/>
      <c r="AE241" s="1212"/>
      <c r="AF241" s="1212"/>
      <c r="AG241" s="1212"/>
      <c r="AH241" s="1212"/>
      <c r="AI241" s="1212"/>
      <c r="AJ241" s="1212"/>
      <c r="AK241" s="1212"/>
      <c r="AL241" s="1212"/>
      <c r="AM241" s="1212"/>
      <c r="AN241" s="1212"/>
      <c r="AO241" s="1212"/>
      <c r="AP241" s="1212"/>
      <c r="AQ241" s="1212"/>
      <c r="AR241" s="1212"/>
      <c r="AS241" s="1212"/>
      <c r="AT241" s="1212"/>
      <c r="AU241" s="1212"/>
      <c r="AV241" s="1212"/>
      <c r="AW241" s="1212"/>
      <c r="AX241" s="1212"/>
      <c r="AY241" s="1212"/>
      <c r="AZ241" s="1212"/>
      <c r="BA241" s="1212"/>
      <c r="BB241" s="1212"/>
      <c r="BC241" s="1212"/>
      <c r="BD241" s="1212"/>
      <c r="BE241" s="1212"/>
      <c r="BF241" s="1212"/>
      <c r="BG241" s="1212"/>
      <c r="BH241" s="1212"/>
      <c r="BI241" s="1212"/>
      <c r="BJ241" s="1212"/>
      <c r="BK241" s="1212"/>
      <c r="BL241" s="1212"/>
      <c r="BM241" s="1212"/>
      <c r="BN241" s="1212"/>
      <c r="BO241" s="1212"/>
      <c r="BP241" s="1212"/>
      <c r="BQ241" s="1212"/>
      <c r="BR241" s="1212"/>
      <c r="BS241" s="1212"/>
      <c r="BT241" s="1212"/>
      <c r="BU241" s="1212"/>
      <c r="BV241" s="1212"/>
      <c r="BW241" s="1212"/>
      <c r="BX241" s="1212"/>
      <c r="BY241" s="1212"/>
      <c r="BZ241" s="1212"/>
      <c r="CA241" s="1212"/>
      <c r="CB241" s="1212"/>
      <c r="CC241" s="1212"/>
      <c r="CD241" s="1212"/>
      <c r="CE241" s="1212"/>
      <c r="CF241" s="1212"/>
      <c r="CG241" s="1212"/>
      <c r="CH241" s="1212"/>
    </row>
    <row r="242" spans="1:86" s="1215" customFormat="1" x14ac:dyDescent="0.2">
      <c r="A242" s="1211"/>
      <c r="B242" s="1192"/>
      <c r="C242" s="1192"/>
      <c r="D242" s="1192"/>
      <c r="E242" s="1192"/>
      <c r="F242" s="1192"/>
      <c r="G242" s="1192"/>
      <c r="H242" s="1192"/>
      <c r="I242" s="1192"/>
      <c r="J242" s="1192"/>
      <c r="K242" s="1192"/>
      <c r="L242" s="1192"/>
      <c r="M242" s="1192"/>
      <c r="N242" s="1206"/>
      <c r="O242" s="1192"/>
      <c r="P242" s="1206"/>
      <c r="Q242" s="1192"/>
      <c r="R242" s="1192"/>
      <c r="S242" s="1192"/>
      <c r="T242" s="1212"/>
      <c r="U242" s="1212"/>
      <c r="V242" s="1212"/>
      <c r="W242" s="1212"/>
      <c r="X242" s="1214"/>
      <c r="Y242" s="1214"/>
      <c r="Z242" s="1214"/>
      <c r="AA242" s="1212"/>
      <c r="AB242" s="1212"/>
      <c r="AC242" s="1212"/>
      <c r="AD242" s="1212"/>
      <c r="AE242" s="1212"/>
      <c r="AF242" s="1212"/>
      <c r="AG242" s="1212"/>
      <c r="AH242" s="1212"/>
      <c r="AI242" s="1212"/>
      <c r="AJ242" s="1212"/>
      <c r="AK242" s="1212"/>
      <c r="AL242" s="1212"/>
      <c r="AM242" s="1212"/>
      <c r="AN242" s="1212"/>
      <c r="AO242" s="1212"/>
      <c r="AP242" s="1212"/>
      <c r="AQ242" s="1212"/>
      <c r="AR242" s="1212"/>
      <c r="AS242" s="1212"/>
      <c r="AT242" s="1212"/>
      <c r="AU242" s="1212"/>
      <c r="AV242" s="1212"/>
      <c r="AW242" s="1212"/>
      <c r="AX242" s="1212"/>
      <c r="AY242" s="1212"/>
      <c r="AZ242" s="1212"/>
      <c r="BA242" s="1212"/>
      <c r="BB242" s="1212"/>
      <c r="BC242" s="1212"/>
      <c r="BD242" s="1212"/>
      <c r="BE242" s="1212"/>
      <c r="BF242" s="1212"/>
      <c r="BG242" s="1212"/>
      <c r="BH242" s="1212"/>
      <c r="BI242" s="1212"/>
      <c r="BJ242" s="1212"/>
      <c r="BK242" s="1212"/>
      <c r="BL242" s="1212"/>
      <c r="BM242" s="1212"/>
      <c r="BN242" s="1212"/>
      <c r="BO242" s="1212"/>
      <c r="BP242" s="1212"/>
      <c r="BQ242" s="1212"/>
      <c r="BR242" s="1212"/>
      <c r="BS242" s="1212"/>
      <c r="BT242" s="1212"/>
      <c r="BU242" s="1212"/>
      <c r="BV242" s="1212"/>
      <c r="BW242" s="1212"/>
      <c r="BX242" s="1212"/>
      <c r="BY242" s="1212"/>
      <c r="BZ242" s="1212"/>
      <c r="CA242" s="1212"/>
      <c r="CB242" s="1212"/>
      <c r="CC242" s="1212"/>
      <c r="CD242" s="1212"/>
      <c r="CE242" s="1212"/>
      <c r="CF242" s="1212"/>
      <c r="CG242" s="1212"/>
      <c r="CH242" s="1212"/>
    </row>
    <row r="243" spans="1:86" s="1215" customFormat="1" x14ac:dyDescent="0.2">
      <c r="A243" s="1211"/>
      <c r="B243" s="1192"/>
      <c r="C243" s="1192"/>
      <c r="D243" s="1192"/>
      <c r="E243" s="1192"/>
      <c r="F243" s="1192"/>
      <c r="G243" s="1192"/>
      <c r="H243" s="1192"/>
      <c r="I243" s="1192"/>
      <c r="J243" s="1192"/>
      <c r="K243" s="1192"/>
      <c r="L243" s="1192"/>
      <c r="M243" s="1192"/>
      <c r="N243" s="1206"/>
      <c r="O243" s="1192"/>
      <c r="P243" s="1206"/>
      <c r="Q243" s="1192"/>
      <c r="R243" s="1192"/>
      <c r="S243" s="1192"/>
      <c r="T243" s="1212"/>
      <c r="U243" s="1212"/>
      <c r="V243" s="1212"/>
      <c r="W243" s="1212"/>
      <c r="X243" s="1214"/>
      <c r="Y243" s="1214"/>
      <c r="Z243" s="1214"/>
      <c r="AA243" s="1212"/>
      <c r="AB243" s="1212"/>
      <c r="AC243" s="1212"/>
      <c r="AD243" s="1212"/>
      <c r="AE243" s="1212"/>
      <c r="AF243" s="1212"/>
      <c r="AG243" s="1212"/>
      <c r="AH243" s="1212"/>
      <c r="AI243" s="1212"/>
      <c r="AJ243" s="1212"/>
      <c r="AK243" s="1212"/>
      <c r="AL243" s="1212"/>
      <c r="AM243" s="1212"/>
      <c r="AN243" s="1212"/>
      <c r="AO243" s="1212"/>
      <c r="AP243" s="1212"/>
      <c r="AQ243" s="1212"/>
      <c r="AR243" s="1212"/>
      <c r="AS243" s="1212"/>
      <c r="AT243" s="1212"/>
      <c r="AU243" s="1212"/>
      <c r="AV243" s="1212"/>
      <c r="AW243" s="1212"/>
      <c r="AX243" s="1212"/>
      <c r="AY243" s="1212"/>
      <c r="AZ243" s="1212"/>
      <c r="BA243" s="1212"/>
      <c r="BB243" s="1212"/>
      <c r="BC243" s="1212"/>
      <c r="BD243" s="1212"/>
      <c r="BE243" s="1212"/>
      <c r="BF243" s="1212"/>
      <c r="BG243" s="1212"/>
      <c r="BH243" s="1212"/>
      <c r="BI243" s="1212"/>
      <c r="BJ243" s="1212"/>
      <c r="BK243" s="1212"/>
      <c r="BL243" s="1212"/>
      <c r="BM243" s="1212"/>
      <c r="BN243" s="1212"/>
      <c r="BO243" s="1212"/>
      <c r="BP243" s="1212"/>
      <c r="BQ243" s="1212"/>
      <c r="BR243" s="1212"/>
      <c r="BS243" s="1212"/>
      <c r="BT243" s="1212"/>
      <c r="BU243" s="1212"/>
      <c r="BV243" s="1212"/>
      <c r="BW243" s="1212"/>
      <c r="BX243" s="1212"/>
      <c r="BY243" s="1212"/>
      <c r="BZ243" s="1212"/>
      <c r="CA243" s="1212"/>
      <c r="CB243" s="1212"/>
      <c r="CC243" s="1212"/>
      <c r="CD243" s="1212"/>
      <c r="CE243" s="1212"/>
      <c r="CF243" s="1212"/>
      <c r="CG243" s="1212"/>
      <c r="CH243" s="1212"/>
    </row>
    <row r="244" spans="1:86" s="1215" customFormat="1" x14ac:dyDescent="0.2">
      <c r="A244" s="1211"/>
      <c r="B244" s="1192"/>
      <c r="C244" s="1192"/>
      <c r="D244" s="1192"/>
      <c r="E244" s="1192"/>
      <c r="F244" s="1192"/>
      <c r="G244" s="1192"/>
      <c r="H244" s="1192"/>
      <c r="I244" s="1192"/>
      <c r="J244" s="1192"/>
      <c r="K244" s="1192"/>
      <c r="L244" s="1192"/>
      <c r="M244" s="1192"/>
      <c r="N244" s="1206"/>
      <c r="O244" s="1192"/>
      <c r="P244" s="1206"/>
      <c r="Q244" s="1192"/>
      <c r="R244" s="1192"/>
      <c r="S244" s="1192"/>
      <c r="T244" s="1212"/>
      <c r="U244" s="1212"/>
      <c r="V244" s="1212"/>
      <c r="W244" s="1212"/>
      <c r="X244" s="1214"/>
      <c r="Y244" s="1214"/>
      <c r="Z244" s="1214"/>
      <c r="AA244" s="1212"/>
      <c r="AB244" s="1212"/>
      <c r="AC244" s="1212"/>
      <c r="AD244" s="1212"/>
      <c r="AE244" s="1212"/>
      <c r="AF244" s="1212"/>
      <c r="AG244" s="1212"/>
      <c r="AH244" s="1212"/>
      <c r="AI244" s="1212"/>
      <c r="AJ244" s="1212"/>
      <c r="AK244" s="1212"/>
      <c r="AL244" s="1212"/>
      <c r="AM244" s="1212"/>
      <c r="AN244" s="1212"/>
      <c r="AO244" s="1212"/>
      <c r="AP244" s="1212"/>
      <c r="AQ244" s="1212"/>
      <c r="AR244" s="1212"/>
      <c r="AS244" s="1212"/>
      <c r="AT244" s="1212"/>
      <c r="AU244" s="1212"/>
      <c r="AV244" s="1212"/>
      <c r="AW244" s="1212"/>
      <c r="AX244" s="1212"/>
      <c r="AY244" s="1212"/>
      <c r="AZ244" s="1212"/>
      <c r="BA244" s="1212"/>
      <c r="BB244" s="1212"/>
      <c r="BC244" s="1212"/>
      <c r="BD244" s="1212"/>
      <c r="BE244" s="1212"/>
      <c r="BF244" s="1212"/>
      <c r="BG244" s="1212"/>
      <c r="BH244" s="1212"/>
      <c r="BI244" s="1212"/>
      <c r="BJ244" s="1212"/>
      <c r="BK244" s="1212"/>
      <c r="BL244" s="1212"/>
      <c r="BM244" s="1212"/>
      <c r="BN244" s="1212"/>
      <c r="BO244" s="1212"/>
      <c r="BP244" s="1212"/>
      <c r="BQ244" s="1212"/>
      <c r="BR244" s="1212"/>
      <c r="BS244" s="1212"/>
      <c r="BT244" s="1212"/>
      <c r="BU244" s="1212"/>
      <c r="BV244" s="1212"/>
      <c r="BW244" s="1212"/>
      <c r="BX244" s="1212"/>
      <c r="BY244" s="1212"/>
      <c r="BZ244" s="1212"/>
      <c r="CA244" s="1212"/>
      <c r="CB244" s="1212"/>
      <c r="CC244" s="1212"/>
      <c r="CD244" s="1212"/>
      <c r="CE244" s="1212"/>
      <c r="CF244" s="1212"/>
      <c r="CG244" s="1212"/>
      <c r="CH244" s="1212"/>
    </row>
    <row r="245" spans="1:86" s="1215" customFormat="1" x14ac:dyDescent="0.2">
      <c r="A245" s="1211"/>
      <c r="B245" s="1192"/>
      <c r="C245" s="1192"/>
      <c r="D245" s="1192"/>
      <c r="E245" s="1192"/>
      <c r="F245" s="1192"/>
      <c r="G245" s="1192"/>
      <c r="H245" s="1192"/>
      <c r="I245" s="1192"/>
      <c r="J245" s="1192"/>
      <c r="K245" s="1192"/>
      <c r="L245" s="1192"/>
      <c r="M245" s="1192"/>
      <c r="N245" s="1206"/>
      <c r="O245" s="1192"/>
      <c r="P245" s="1206"/>
      <c r="Q245" s="1192"/>
      <c r="R245" s="1192"/>
      <c r="S245" s="1192"/>
      <c r="T245" s="1212"/>
      <c r="U245" s="1212"/>
      <c r="V245" s="1212"/>
      <c r="W245" s="1212"/>
      <c r="X245" s="1214"/>
      <c r="Y245" s="1214"/>
      <c r="Z245" s="1214"/>
      <c r="AA245" s="1212"/>
      <c r="AB245" s="1212"/>
      <c r="AC245" s="1212"/>
      <c r="AD245" s="1212"/>
      <c r="AE245" s="1212"/>
      <c r="AF245" s="1212"/>
      <c r="AG245" s="1212"/>
      <c r="AH245" s="1212"/>
      <c r="AI245" s="1212"/>
      <c r="AJ245" s="1212"/>
      <c r="AK245" s="1212"/>
      <c r="AL245" s="1212"/>
      <c r="AM245" s="1212"/>
      <c r="AN245" s="1212"/>
      <c r="AO245" s="1212"/>
      <c r="AP245" s="1212"/>
      <c r="AQ245" s="1212"/>
      <c r="AR245" s="1212"/>
      <c r="AS245" s="1212"/>
      <c r="AT245" s="1212"/>
      <c r="AU245" s="1212"/>
      <c r="AV245" s="1212"/>
      <c r="AW245" s="1212"/>
      <c r="AX245" s="1212"/>
      <c r="AY245" s="1212"/>
      <c r="AZ245" s="1212"/>
      <c r="BA245" s="1212"/>
      <c r="BB245" s="1212"/>
      <c r="BC245" s="1212"/>
      <c r="BD245" s="1212"/>
      <c r="BE245" s="1212"/>
      <c r="BF245" s="1212"/>
      <c r="BG245" s="1212"/>
      <c r="BH245" s="1212"/>
      <c r="BI245" s="1212"/>
      <c r="BJ245" s="1212"/>
      <c r="BK245" s="1212"/>
      <c r="BL245" s="1212"/>
      <c r="BM245" s="1212"/>
      <c r="BN245" s="1212"/>
      <c r="BO245" s="1212"/>
      <c r="BP245" s="1212"/>
      <c r="BQ245" s="1212"/>
      <c r="BR245" s="1212"/>
      <c r="BS245" s="1212"/>
      <c r="BT245" s="1212"/>
      <c r="BU245" s="1212"/>
      <c r="BV245" s="1212"/>
      <c r="BW245" s="1212"/>
      <c r="BX245" s="1212"/>
      <c r="BY245" s="1212"/>
      <c r="BZ245" s="1212"/>
      <c r="CA245" s="1212"/>
      <c r="CB245" s="1212"/>
      <c r="CC245" s="1212"/>
      <c r="CD245" s="1212"/>
      <c r="CE245" s="1212"/>
      <c r="CF245" s="1212"/>
      <c r="CG245" s="1212"/>
      <c r="CH245" s="1212"/>
    </row>
    <row r="246" spans="1:86" s="1215" customFormat="1" x14ac:dyDescent="0.2">
      <c r="A246" s="1211"/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206"/>
      <c r="O246" s="1192"/>
      <c r="P246" s="1206"/>
      <c r="Q246" s="1192"/>
      <c r="R246" s="1192"/>
      <c r="S246" s="1192"/>
      <c r="T246" s="1212"/>
      <c r="U246" s="1212"/>
      <c r="V246" s="1212"/>
      <c r="W246" s="1212"/>
      <c r="X246" s="1214"/>
      <c r="Y246" s="1214"/>
      <c r="Z246" s="1214"/>
      <c r="AA246" s="1212"/>
      <c r="AB246" s="1212"/>
      <c r="AC246" s="1212"/>
      <c r="AD246" s="1212"/>
      <c r="AE246" s="1212"/>
      <c r="AF246" s="1212"/>
      <c r="AG246" s="1212"/>
      <c r="AH246" s="1212"/>
      <c r="AI246" s="1212"/>
      <c r="AJ246" s="1212"/>
      <c r="AK246" s="1212"/>
      <c r="AL246" s="1212"/>
      <c r="AM246" s="1212"/>
      <c r="AN246" s="1212"/>
      <c r="AO246" s="1212"/>
      <c r="AP246" s="1212"/>
      <c r="AQ246" s="1212"/>
      <c r="AR246" s="1212"/>
      <c r="AS246" s="1212"/>
      <c r="AT246" s="1212"/>
      <c r="AU246" s="1212"/>
      <c r="AV246" s="1212"/>
      <c r="AW246" s="1212"/>
      <c r="AX246" s="1212"/>
      <c r="AY246" s="1212"/>
      <c r="AZ246" s="1212"/>
      <c r="BA246" s="1212"/>
      <c r="BB246" s="1212"/>
      <c r="BC246" s="1212"/>
      <c r="BD246" s="1212"/>
      <c r="BE246" s="1212"/>
      <c r="BF246" s="1212"/>
      <c r="BG246" s="1212"/>
      <c r="BH246" s="1212"/>
      <c r="BI246" s="1212"/>
      <c r="BJ246" s="1212"/>
      <c r="BK246" s="1212"/>
      <c r="BL246" s="1212"/>
      <c r="BM246" s="1212"/>
      <c r="BN246" s="1212"/>
      <c r="BO246" s="1212"/>
      <c r="BP246" s="1212"/>
      <c r="BQ246" s="1212"/>
      <c r="BR246" s="1212"/>
      <c r="BS246" s="1212"/>
      <c r="BT246" s="1212"/>
      <c r="BU246" s="1212"/>
      <c r="BV246" s="1212"/>
      <c r="BW246" s="1212"/>
      <c r="BX246" s="1212"/>
      <c r="BY246" s="1212"/>
      <c r="BZ246" s="1212"/>
      <c r="CA246" s="1212"/>
      <c r="CB246" s="1212"/>
      <c r="CC246" s="1212"/>
      <c r="CD246" s="1212"/>
      <c r="CE246" s="1212"/>
      <c r="CF246" s="1212"/>
      <c r="CG246" s="1212"/>
      <c r="CH246" s="1212"/>
    </row>
    <row r="247" spans="1:86" s="1215" customFormat="1" x14ac:dyDescent="0.2">
      <c r="A247" s="1211"/>
      <c r="B247" s="1192"/>
      <c r="C247" s="1192"/>
      <c r="D247" s="1192"/>
      <c r="E247" s="1192"/>
      <c r="F247" s="1192"/>
      <c r="G247" s="1192"/>
      <c r="H247" s="1192"/>
      <c r="I247" s="1192"/>
      <c r="J247" s="1192"/>
      <c r="K247" s="1192"/>
      <c r="L247" s="1192"/>
      <c r="M247" s="1192"/>
      <c r="N247" s="1206"/>
      <c r="O247" s="1192"/>
      <c r="P247" s="1206"/>
      <c r="Q247" s="1192"/>
      <c r="R247" s="1192"/>
      <c r="S247" s="1192"/>
      <c r="T247" s="1212"/>
      <c r="U247" s="1212"/>
      <c r="V247" s="1212"/>
      <c r="W247" s="1212"/>
      <c r="X247" s="1214"/>
      <c r="Y247" s="1214"/>
      <c r="Z247" s="1214"/>
      <c r="AA247" s="1212"/>
      <c r="AB247" s="1212"/>
      <c r="AC247" s="1212"/>
      <c r="AD247" s="1212"/>
      <c r="AE247" s="1212"/>
      <c r="AF247" s="1212"/>
      <c r="AG247" s="1212"/>
      <c r="AH247" s="1212"/>
      <c r="AI247" s="1212"/>
      <c r="AJ247" s="1212"/>
      <c r="AK247" s="1212"/>
      <c r="AL247" s="1212"/>
      <c r="AM247" s="1212"/>
      <c r="AN247" s="1212"/>
      <c r="AO247" s="1212"/>
      <c r="AP247" s="1212"/>
      <c r="AQ247" s="1212"/>
      <c r="AR247" s="1212"/>
      <c r="AS247" s="1212"/>
      <c r="AT247" s="1212"/>
      <c r="AU247" s="1212"/>
      <c r="AV247" s="1212"/>
      <c r="AW247" s="1212"/>
      <c r="AX247" s="1212"/>
      <c r="AY247" s="1212"/>
      <c r="AZ247" s="1212"/>
      <c r="BA247" s="1212"/>
      <c r="BB247" s="1212"/>
      <c r="BC247" s="1212"/>
      <c r="BD247" s="1212"/>
      <c r="BE247" s="1212"/>
      <c r="BF247" s="1212"/>
      <c r="BG247" s="1212"/>
      <c r="BH247" s="1212"/>
      <c r="BI247" s="1212"/>
      <c r="BJ247" s="1212"/>
      <c r="BK247" s="1212"/>
      <c r="BL247" s="1212"/>
      <c r="BM247" s="1212"/>
      <c r="BN247" s="1212"/>
      <c r="BO247" s="1212"/>
      <c r="BP247" s="1212"/>
      <c r="BQ247" s="1212"/>
      <c r="BR247" s="1212"/>
      <c r="BS247" s="1212"/>
      <c r="BT247" s="1212"/>
      <c r="BU247" s="1212"/>
      <c r="BV247" s="1212"/>
      <c r="BW247" s="1212"/>
      <c r="BX247" s="1212"/>
      <c r="BY247" s="1212"/>
      <c r="BZ247" s="1212"/>
      <c r="CA247" s="1212"/>
      <c r="CB247" s="1212"/>
      <c r="CC247" s="1212"/>
      <c r="CD247" s="1212"/>
      <c r="CE247" s="1212"/>
      <c r="CF247" s="1212"/>
      <c r="CG247" s="1212"/>
      <c r="CH247" s="1212"/>
    </row>
    <row r="248" spans="1:86" s="1215" customFormat="1" x14ac:dyDescent="0.2">
      <c r="A248" s="1211"/>
      <c r="B248" s="1192"/>
      <c r="C248" s="1192"/>
      <c r="D248" s="1192"/>
      <c r="E248" s="1192"/>
      <c r="F248" s="1192"/>
      <c r="G248" s="1192"/>
      <c r="H248" s="1192"/>
      <c r="I248" s="1192"/>
      <c r="J248" s="1192"/>
      <c r="K248" s="1192"/>
      <c r="L248" s="1192"/>
      <c r="M248" s="1192"/>
      <c r="N248" s="1206"/>
      <c r="O248" s="1192"/>
      <c r="P248" s="1206"/>
      <c r="Q248" s="1192"/>
      <c r="R248" s="1192"/>
      <c r="S248" s="1192"/>
      <c r="T248" s="1212"/>
      <c r="U248" s="1212"/>
      <c r="V248" s="1212"/>
      <c r="W248" s="1212"/>
      <c r="X248" s="1214"/>
      <c r="Y248" s="1214"/>
      <c r="Z248" s="1214"/>
      <c r="AA248" s="1212"/>
      <c r="AB248" s="1212"/>
      <c r="AC248" s="1212"/>
      <c r="AD248" s="1212"/>
      <c r="AE248" s="1212"/>
      <c r="AF248" s="1212"/>
      <c r="AG248" s="1212"/>
      <c r="AH248" s="1212"/>
      <c r="AI248" s="1212"/>
      <c r="AJ248" s="1212"/>
      <c r="AK248" s="1212"/>
      <c r="AL248" s="1212"/>
      <c r="AM248" s="1212"/>
      <c r="AN248" s="1212"/>
      <c r="AO248" s="1212"/>
      <c r="AP248" s="1212"/>
      <c r="AQ248" s="1212"/>
      <c r="AR248" s="1212"/>
      <c r="AS248" s="1212"/>
      <c r="AT248" s="1212"/>
      <c r="AU248" s="1212"/>
      <c r="AV248" s="1212"/>
      <c r="AW248" s="1212"/>
      <c r="AX248" s="1212"/>
      <c r="AY248" s="1212"/>
      <c r="AZ248" s="1212"/>
      <c r="BA248" s="1212"/>
      <c r="BB248" s="1212"/>
      <c r="BC248" s="1212"/>
      <c r="BD248" s="1212"/>
      <c r="BE248" s="1212"/>
      <c r="BF248" s="1212"/>
      <c r="BG248" s="1212"/>
      <c r="BH248" s="1212"/>
      <c r="BI248" s="1212"/>
      <c r="BJ248" s="1212"/>
      <c r="BK248" s="1212"/>
      <c r="BL248" s="1212"/>
      <c r="BM248" s="1212"/>
      <c r="BN248" s="1212"/>
      <c r="BO248" s="1212"/>
      <c r="BP248" s="1212"/>
      <c r="BQ248" s="1212"/>
      <c r="BR248" s="1212"/>
      <c r="BS248" s="1212"/>
      <c r="BT248" s="1212"/>
      <c r="BU248" s="1212"/>
      <c r="BV248" s="1212"/>
      <c r="BW248" s="1212"/>
      <c r="BX248" s="1212"/>
      <c r="BY248" s="1212"/>
      <c r="BZ248" s="1212"/>
      <c r="CA248" s="1212"/>
      <c r="CB248" s="1212"/>
      <c r="CC248" s="1212"/>
      <c r="CD248" s="1212"/>
      <c r="CE248" s="1212"/>
      <c r="CF248" s="1212"/>
      <c r="CG248" s="1212"/>
      <c r="CH248" s="1212"/>
    </row>
    <row r="249" spans="1:86" s="1215" customFormat="1" x14ac:dyDescent="0.2">
      <c r="A249" s="1211"/>
      <c r="B249" s="1192"/>
      <c r="C249" s="1192"/>
      <c r="D249" s="1192"/>
      <c r="E249" s="1192"/>
      <c r="F249" s="1192"/>
      <c r="G249" s="1192"/>
      <c r="H249" s="1192"/>
      <c r="I249" s="1192"/>
      <c r="J249" s="1192"/>
      <c r="K249" s="1192"/>
      <c r="L249" s="1192"/>
      <c r="M249" s="1192"/>
      <c r="N249" s="1206"/>
      <c r="O249" s="1192"/>
      <c r="P249" s="1206"/>
      <c r="Q249" s="1192"/>
      <c r="R249" s="1192"/>
      <c r="S249" s="1192"/>
      <c r="T249" s="1212"/>
      <c r="U249" s="1212"/>
      <c r="V249" s="1212"/>
      <c r="W249" s="1212"/>
      <c r="X249" s="1214"/>
      <c r="Y249" s="1214"/>
      <c r="Z249" s="1214"/>
      <c r="AA249" s="1212"/>
      <c r="AB249" s="1212"/>
      <c r="AC249" s="1212"/>
      <c r="AD249" s="1212"/>
      <c r="AE249" s="1212"/>
      <c r="AF249" s="1212"/>
      <c r="AG249" s="1212"/>
      <c r="AH249" s="1212"/>
      <c r="AI249" s="1212"/>
      <c r="AJ249" s="1212"/>
      <c r="AK249" s="1212"/>
      <c r="AL249" s="1212"/>
      <c r="AM249" s="1212"/>
      <c r="AN249" s="1212"/>
      <c r="AO249" s="1212"/>
      <c r="AP249" s="1212"/>
      <c r="AQ249" s="1212"/>
      <c r="AR249" s="1212"/>
      <c r="AS249" s="1212"/>
      <c r="AT249" s="1212"/>
      <c r="AU249" s="1212"/>
      <c r="AV249" s="1212"/>
      <c r="AW249" s="1212"/>
      <c r="AX249" s="1212"/>
      <c r="AY249" s="1212"/>
      <c r="AZ249" s="1212"/>
      <c r="BA249" s="1212"/>
      <c r="BB249" s="1212"/>
      <c r="BC249" s="1212"/>
      <c r="BD249" s="1212"/>
      <c r="BE249" s="1212"/>
      <c r="BF249" s="1212"/>
      <c r="BG249" s="1212"/>
      <c r="BH249" s="1212"/>
      <c r="BI249" s="1212"/>
      <c r="BJ249" s="1212"/>
      <c r="BK249" s="1212"/>
      <c r="BL249" s="1212"/>
      <c r="BM249" s="1212"/>
      <c r="BN249" s="1212"/>
      <c r="BO249" s="1212"/>
      <c r="BP249" s="1212"/>
      <c r="BQ249" s="1212"/>
      <c r="BR249" s="1212"/>
      <c r="BS249" s="1212"/>
      <c r="BT249" s="1212"/>
      <c r="BU249" s="1212"/>
      <c r="BV249" s="1212"/>
      <c r="BW249" s="1212"/>
      <c r="BX249" s="1212"/>
      <c r="BY249" s="1212"/>
      <c r="BZ249" s="1212"/>
      <c r="CA249" s="1212"/>
      <c r="CB249" s="1212"/>
      <c r="CC249" s="1212"/>
      <c r="CD249" s="1212"/>
      <c r="CE249" s="1212"/>
      <c r="CF249" s="1212"/>
      <c r="CG249" s="1212"/>
      <c r="CH249" s="1212"/>
    </row>
    <row r="250" spans="1:86" s="1215" customFormat="1" x14ac:dyDescent="0.2">
      <c r="A250" s="1211"/>
      <c r="B250" s="1192"/>
      <c r="C250" s="1192"/>
      <c r="D250" s="1192"/>
      <c r="E250" s="1192"/>
      <c r="F250" s="1192"/>
      <c r="G250" s="1192"/>
      <c r="H250" s="1192"/>
      <c r="I250" s="1192"/>
      <c r="J250" s="1192"/>
      <c r="K250" s="1192"/>
      <c r="L250" s="1192"/>
      <c r="M250" s="1192"/>
      <c r="N250" s="1206"/>
      <c r="O250" s="1192"/>
      <c r="P250" s="1206"/>
      <c r="Q250" s="1192"/>
      <c r="R250" s="1192"/>
      <c r="S250" s="1192"/>
      <c r="T250" s="1212"/>
      <c r="U250" s="1212"/>
      <c r="V250" s="1212"/>
      <c r="W250" s="1212"/>
      <c r="X250" s="1214"/>
      <c r="Y250" s="1214"/>
      <c r="Z250" s="1214"/>
      <c r="AA250" s="1212"/>
      <c r="AB250" s="1212"/>
      <c r="AC250" s="1212"/>
      <c r="AD250" s="1212"/>
      <c r="AE250" s="1212"/>
      <c r="AF250" s="1212"/>
      <c r="AG250" s="1212"/>
      <c r="AH250" s="1212"/>
      <c r="AI250" s="1212"/>
      <c r="AJ250" s="1212"/>
      <c r="AK250" s="1212"/>
      <c r="AL250" s="1212"/>
      <c r="AM250" s="1212"/>
      <c r="AN250" s="1212"/>
      <c r="AO250" s="1212"/>
      <c r="AP250" s="1212"/>
      <c r="AQ250" s="1212"/>
      <c r="AR250" s="1212"/>
      <c r="AS250" s="1212"/>
      <c r="AT250" s="1212"/>
      <c r="AU250" s="1212"/>
      <c r="AV250" s="1212"/>
      <c r="AW250" s="1212"/>
      <c r="AX250" s="1212"/>
      <c r="AY250" s="1212"/>
      <c r="AZ250" s="1212"/>
      <c r="BA250" s="1212"/>
      <c r="BB250" s="1212"/>
      <c r="BC250" s="1212"/>
      <c r="BD250" s="1212"/>
      <c r="BE250" s="1212"/>
      <c r="BF250" s="1212"/>
      <c r="BG250" s="1212"/>
      <c r="BH250" s="1212"/>
      <c r="BI250" s="1212"/>
      <c r="BJ250" s="1212"/>
      <c r="BK250" s="1212"/>
      <c r="BL250" s="1212"/>
      <c r="BM250" s="1212"/>
      <c r="BN250" s="1212"/>
      <c r="BO250" s="1212"/>
      <c r="BP250" s="1212"/>
      <c r="BQ250" s="1212"/>
      <c r="BR250" s="1212"/>
      <c r="BS250" s="1212"/>
      <c r="BT250" s="1212"/>
      <c r="BU250" s="1212"/>
      <c r="BV250" s="1212"/>
      <c r="BW250" s="1212"/>
      <c r="BX250" s="1212"/>
      <c r="BY250" s="1212"/>
      <c r="BZ250" s="1212"/>
      <c r="CA250" s="1212"/>
      <c r="CB250" s="1212"/>
      <c r="CC250" s="1212"/>
      <c r="CD250" s="1212"/>
      <c r="CE250" s="1212"/>
      <c r="CF250" s="1212"/>
      <c r="CG250" s="1212"/>
      <c r="CH250" s="1212"/>
    </row>
    <row r="251" spans="1:86" s="1215" customFormat="1" x14ac:dyDescent="0.2">
      <c r="A251" s="1211"/>
      <c r="B251" s="1192"/>
      <c r="C251" s="1192"/>
      <c r="D251" s="1192"/>
      <c r="E251" s="1192"/>
      <c r="F251" s="1192"/>
      <c r="G251" s="1192"/>
      <c r="H251" s="1192"/>
      <c r="I251" s="1192"/>
      <c r="J251" s="1192"/>
      <c r="K251" s="1192"/>
      <c r="L251" s="1192"/>
      <c r="M251" s="1192"/>
      <c r="N251" s="1206"/>
      <c r="O251" s="1192"/>
      <c r="P251" s="1206"/>
      <c r="Q251" s="1192"/>
      <c r="R251" s="1192"/>
      <c r="S251" s="1192"/>
      <c r="T251" s="1212"/>
      <c r="U251" s="1212"/>
      <c r="V251" s="1212"/>
      <c r="W251" s="1212"/>
      <c r="X251" s="1214"/>
      <c r="Y251" s="1214"/>
      <c r="Z251" s="1214"/>
      <c r="AA251" s="1212"/>
      <c r="AB251" s="1212"/>
      <c r="AC251" s="1212"/>
      <c r="AD251" s="1212"/>
      <c r="AE251" s="1212"/>
      <c r="AF251" s="1212"/>
      <c r="AG251" s="1212"/>
      <c r="AH251" s="1212"/>
      <c r="AI251" s="1212"/>
      <c r="AJ251" s="1212"/>
      <c r="AK251" s="1212"/>
      <c r="AL251" s="1212"/>
      <c r="AM251" s="1212"/>
      <c r="AN251" s="1212"/>
      <c r="AO251" s="1212"/>
      <c r="AP251" s="1212"/>
      <c r="AQ251" s="1212"/>
      <c r="AR251" s="1212"/>
      <c r="AS251" s="1212"/>
      <c r="AT251" s="1212"/>
      <c r="AU251" s="1212"/>
      <c r="AV251" s="1212"/>
      <c r="AW251" s="1212"/>
      <c r="AX251" s="1212"/>
      <c r="AY251" s="1212"/>
      <c r="AZ251" s="1212"/>
      <c r="BA251" s="1212"/>
      <c r="BB251" s="1212"/>
      <c r="BC251" s="1212"/>
      <c r="BD251" s="1212"/>
      <c r="BE251" s="1212"/>
      <c r="BF251" s="1212"/>
      <c r="BG251" s="1212"/>
      <c r="BH251" s="1212"/>
      <c r="BI251" s="1212"/>
      <c r="BJ251" s="1212"/>
      <c r="BK251" s="1212"/>
      <c r="BL251" s="1212"/>
      <c r="BM251" s="1212"/>
      <c r="BN251" s="1212"/>
      <c r="BO251" s="1212"/>
      <c r="BP251" s="1212"/>
      <c r="BQ251" s="1212"/>
      <c r="BR251" s="1212"/>
      <c r="BS251" s="1212"/>
      <c r="BT251" s="1212"/>
      <c r="BU251" s="1212"/>
      <c r="BV251" s="1212"/>
      <c r="BW251" s="1212"/>
      <c r="BX251" s="1212"/>
      <c r="BY251" s="1212"/>
      <c r="BZ251" s="1212"/>
      <c r="CA251" s="1212"/>
      <c r="CB251" s="1212"/>
      <c r="CC251" s="1212"/>
      <c r="CD251" s="1212"/>
      <c r="CE251" s="1212"/>
      <c r="CF251" s="1212"/>
      <c r="CG251" s="1212"/>
      <c r="CH251" s="1212"/>
    </row>
    <row r="252" spans="1:86" s="1215" customFormat="1" x14ac:dyDescent="0.2">
      <c r="A252" s="1211"/>
      <c r="B252" s="1192"/>
      <c r="C252" s="1192"/>
      <c r="D252" s="1192"/>
      <c r="E252" s="1192"/>
      <c r="F252" s="1192"/>
      <c r="G252" s="1192"/>
      <c r="H252" s="1192"/>
      <c r="I252" s="1192"/>
      <c r="J252" s="1192"/>
      <c r="K252" s="1192"/>
      <c r="L252" s="1192"/>
      <c r="M252" s="1192"/>
      <c r="N252" s="1206"/>
      <c r="O252" s="1192"/>
      <c r="P252" s="1206"/>
      <c r="Q252" s="1192"/>
      <c r="R252" s="1192"/>
      <c r="S252" s="1192"/>
      <c r="T252" s="1212"/>
      <c r="U252" s="1212"/>
      <c r="V252" s="1212"/>
      <c r="W252" s="1212"/>
      <c r="X252" s="1214"/>
      <c r="Y252" s="1214"/>
      <c r="Z252" s="1214"/>
      <c r="AA252" s="1212"/>
      <c r="AB252" s="1212"/>
      <c r="AC252" s="1212"/>
      <c r="AD252" s="1212"/>
      <c r="AE252" s="1212"/>
      <c r="AF252" s="1212"/>
      <c r="AG252" s="1212"/>
      <c r="AH252" s="1212"/>
      <c r="AI252" s="1212"/>
      <c r="AJ252" s="1212"/>
      <c r="AK252" s="1212"/>
      <c r="AL252" s="1212"/>
      <c r="AM252" s="1212"/>
      <c r="AN252" s="1212"/>
      <c r="AO252" s="1212"/>
      <c r="AP252" s="1212"/>
      <c r="AQ252" s="1212"/>
      <c r="AR252" s="1212"/>
      <c r="AS252" s="1212"/>
      <c r="AT252" s="1212"/>
      <c r="AU252" s="1212"/>
      <c r="AV252" s="1212"/>
      <c r="AW252" s="1212"/>
      <c r="AX252" s="1212"/>
      <c r="AY252" s="1212"/>
      <c r="AZ252" s="1212"/>
      <c r="BA252" s="1212"/>
      <c r="BB252" s="1212"/>
      <c r="BC252" s="1212"/>
      <c r="BD252" s="1212"/>
      <c r="BE252" s="1212"/>
      <c r="BF252" s="1212"/>
      <c r="BG252" s="1212"/>
      <c r="BH252" s="1212"/>
      <c r="BI252" s="1212"/>
      <c r="BJ252" s="1212"/>
      <c r="BK252" s="1212"/>
      <c r="BL252" s="1212"/>
      <c r="BM252" s="1212"/>
      <c r="BN252" s="1212"/>
      <c r="BO252" s="1212"/>
      <c r="BP252" s="1212"/>
      <c r="BQ252" s="1212"/>
      <c r="BR252" s="1212"/>
      <c r="BS252" s="1212"/>
      <c r="BT252" s="1212"/>
      <c r="BU252" s="1212"/>
      <c r="BV252" s="1212"/>
      <c r="BW252" s="1212"/>
      <c r="BX252" s="1212"/>
      <c r="BY252" s="1212"/>
      <c r="BZ252" s="1212"/>
      <c r="CA252" s="1212"/>
      <c r="CB252" s="1212"/>
      <c r="CC252" s="1212"/>
      <c r="CD252" s="1212"/>
      <c r="CE252" s="1212"/>
      <c r="CF252" s="1212"/>
      <c r="CG252" s="1212"/>
      <c r="CH252" s="1212"/>
    </row>
    <row r="253" spans="1:86" s="1215" customFormat="1" x14ac:dyDescent="0.2">
      <c r="A253" s="1211"/>
      <c r="B253" s="1192"/>
      <c r="C253" s="1192"/>
      <c r="D253" s="1192"/>
      <c r="E253" s="1192"/>
      <c r="F253" s="1192"/>
      <c r="G253" s="1192"/>
      <c r="H253" s="1192"/>
      <c r="I253" s="1192"/>
      <c r="J253" s="1192"/>
      <c r="K253" s="1192"/>
      <c r="L253" s="1192"/>
      <c r="M253" s="1192"/>
      <c r="N253" s="1206"/>
      <c r="O253" s="1192"/>
      <c r="P253" s="1206"/>
      <c r="Q253" s="1192"/>
      <c r="R253" s="1192"/>
      <c r="S253" s="1192"/>
      <c r="T253" s="1212"/>
      <c r="U253" s="1212"/>
      <c r="V253" s="1212"/>
      <c r="W253" s="1212"/>
      <c r="X253" s="1214"/>
      <c r="Y253" s="1214"/>
      <c r="Z253" s="1214"/>
      <c r="AA253" s="1212"/>
      <c r="AB253" s="1212"/>
      <c r="AC253" s="1212"/>
      <c r="AD253" s="1212"/>
      <c r="AE253" s="1212"/>
      <c r="AF253" s="1212"/>
      <c r="AG253" s="1212"/>
      <c r="AH253" s="1212"/>
      <c r="AI253" s="1212"/>
      <c r="AJ253" s="1212"/>
      <c r="AK253" s="1212"/>
      <c r="AL253" s="1212"/>
      <c r="AM253" s="1212"/>
      <c r="AN253" s="1212"/>
      <c r="AO253" s="1212"/>
      <c r="AP253" s="1212"/>
      <c r="AQ253" s="1212"/>
      <c r="AR253" s="1212"/>
      <c r="AS253" s="1212"/>
      <c r="AT253" s="1212"/>
      <c r="AU253" s="1212"/>
      <c r="AV253" s="1212"/>
      <c r="AW253" s="1212"/>
      <c r="AX253" s="1212"/>
      <c r="AY253" s="1212"/>
      <c r="AZ253" s="1212"/>
      <c r="BA253" s="1212"/>
      <c r="BB253" s="1212"/>
      <c r="BC253" s="1212"/>
      <c r="BD253" s="1212"/>
      <c r="BE253" s="1212"/>
      <c r="BF253" s="1212"/>
      <c r="BG253" s="1212"/>
      <c r="BH253" s="1212"/>
      <c r="BI253" s="1212"/>
      <c r="BJ253" s="1212"/>
      <c r="BK253" s="1212"/>
      <c r="BL253" s="1212"/>
      <c r="BM253" s="1212"/>
      <c r="BN253" s="1212"/>
      <c r="BO253" s="1212"/>
      <c r="BP253" s="1212"/>
      <c r="BQ253" s="1212"/>
      <c r="BR253" s="1212"/>
      <c r="BS253" s="1212"/>
      <c r="BT253" s="1212"/>
      <c r="BU253" s="1212"/>
      <c r="BV253" s="1212"/>
      <c r="BW253" s="1212"/>
      <c r="BX253" s="1212"/>
      <c r="BY253" s="1212"/>
      <c r="BZ253" s="1212"/>
      <c r="CA253" s="1212"/>
      <c r="CB253" s="1212"/>
      <c r="CC253" s="1212"/>
      <c r="CD253" s="1212"/>
      <c r="CE253" s="1212"/>
      <c r="CF253" s="1212"/>
      <c r="CG253" s="1212"/>
      <c r="CH253" s="1212"/>
    </row>
    <row r="254" spans="1:86" s="1215" customFormat="1" x14ac:dyDescent="0.2">
      <c r="A254" s="1211"/>
      <c r="B254" s="1192"/>
      <c r="C254" s="1192"/>
      <c r="D254" s="1192"/>
      <c r="E254" s="1192"/>
      <c r="F254" s="1192"/>
      <c r="G254" s="1192"/>
      <c r="H254" s="1192"/>
      <c r="I254" s="1192"/>
      <c r="J254" s="1192"/>
      <c r="K254" s="1192"/>
      <c r="L254" s="1192"/>
      <c r="M254" s="1192"/>
      <c r="N254" s="1206"/>
      <c r="O254" s="1192"/>
      <c r="P254" s="1206"/>
      <c r="Q254" s="1192"/>
      <c r="R254" s="1192"/>
      <c r="S254" s="1192"/>
      <c r="T254" s="1212"/>
      <c r="U254" s="1212"/>
      <c r="V254" s="1212"/>
      <c r="W254" s="1212"/>
      <c r="X254" s="1214"/>
      <c r="Y254" s="1214"/>
      <c r="Z254" s="1214"/>
      <c r="AA254" s="1212"/>
      <c r="AB254" s="1212"/>
      <c r="AC254" s="1212"/>
      <c r="AD254" s="1212"/>
      <c r="AE254" s="1212"/>
      <c r="AF254" s="1212"/>
      <c r="AG254" s="1212"/>
      <c r="AH254" s="1212"/>
      <c r="AI254" s="1212"/>
      <c r="AJ254" s="1212"/>
      <c r="AK254" s="1212"/>
      <c r="AL254" s="1212"/>
      <c r="AM254" s="1212"/>
      <c r="AN254" s="1212"/>
      <c r="AO254" s="1212"/>
      <c r="AP254" s="1212"/>
      <c r="AQ254" s="1212"/>
      <c r="AR254" s="1212"/>
      <c r="AS254" s="1212"/>
      <c r="AT254" s="1212"/>
      <c r="AU254" s="1212"/>
      <c r="AV254" s="1212"/>
      <c r="AW254" s="1212"/>
      <c r="AX254" s="1212"/>
      <c r="AY254" s="1212"/>
      <c r="AZ254" s="1212"/>
      <c r="BA254" s="1212"/>
      <c r="BB254" s="1212"/>
      <c r="BC254" s="1212"/>
      <c r="BD254" s="1212"/>
      <c r="BE254" s="1212"/>
      <c r="BF254" s="1212"/>
      <c r="BG254" s="1212"/>
      <c r="BH254" s="1212"/>
      <c r="BI254" s="1212"/>
      <c r="BJ254" s="1212"/>
      <c r="BK254" s="1212"/>
      <c r="BL254" s="1212"/>
      <c r="BM254" s="1212"/>
      <c r="BN254" s="1212"/>
      <c r="BO254" s="1212"/>
      <c r="BP254" s="1212"/>
      <c r="BQ254" s="1212"/>
      <c r="BR254" s="1212"/>
      <c r="BS254" s="1212"/>
      <c r="BT254" s="1212"/>
      <c r="BU254" s="1212"/>
      <c r="BV254" s="1212"/>
      <c r="BW254" s="1212"/>
      <c r="BX254" s="1212"/>
      <c r="BY254" s="1212"/>
      <c r="BZ254" s="1212"/>
      <c r="CA254" s="1212"/>
      <c r="CB254" s="1212"/>
      <c r="CC254" s="1212"/>
      <c r="CD254" s="1212"/>
      <c r="CE254" s="1212"/>
      <c r="CF254" s="1212"/>
      <c r="CG254" s="1212"/>
      <c r="CH254" s="1212"/>
    </row>
    <row r="255" spans="1:86" s="1215" customFormat="1" x14ac:dyDescent="0.2">
      <c r="A255" s="1211"/>
      <c r="B255" s="1192"/>
      <c r="C255" s="1192"/>
      <c r="D255" s="1192"/>
      <c r="E255" s="1192"/>
      <c r="F255" s="1192"/>
      <c r="G255" s="1192"/>
      <c r="H255" s="1192"/>
      <c r="I255" s="1192"/>
      <c r="J255" s="1192"/>
      <c r="K255" s="1192"/>
      <c r="L255" s="1192"/>
      <c r="M255" s="1192"/>
      <c r="N255" s="1206"/>
      <c r="O255" s="1192"/>
      <c r="P255" s="1206"/>
      <c r="Q255" s="1192"/>
      <c r="R255" s="1192"/>
      <c r="S255" s="1192"/>
      <c r="T255" s="1212"/>
      <c r="U255" s="1212"/>
      <c r="V255" s="1212"/>
      <c r="W255" s="1212"/>
      <c r="X255" s="1214"/>
      <c r="Y255" s="1214"/>
      <c r="Z255" s="1214"/>
      <c r="AA255" s="1212"/>
      <c r="AB255" s="1212"/>
      <c r="AC255" s="1212"/>
      <c r="AD255" s="1212"/>
      <c r="AE255" s="1212"/>
      <c r="AF255" s="1212"/>
      <c r="AG255" s="1212"/>
      <c r="AH255" s="1212"/>
      <c r="AI255" s="1212"/>
      <c r="AJ255" s="1212"/>
      <c r="AK255" s="1212"/>
      <c r="AL255" s="1212"/>
      <c r="AM255" s="1212"/>
      <c r="AN255" s="1212"/>
      <c r="AO255" s="1212"/>
      <c r="AP255" s="1212"/>
      <c r="AQ255" s="1212"/>
      <c r="AR255" s="1212"/>
      <c r="AS255" s="1212"/>
      <c r="AT255" s="1212"/>
      <c r="AU255" s="1212"/>
      <c r="AV255" s="1212"/>
      <c r="AW255" s="1212"/>
      <c r="AX255" s="1212"/>
      <c r="AY255" s="1212"/>
      <c r="AZ255" s="1212"/>
      <c r="BA255" s="1212"/>
      <c r="BB255" s="1212"/>
      <c r="BC255" s="1212"/>
      <c r="BD255" s="1212"/>
      <c r="BE255" s="1212"/>
      <c r="BF255" s="1212"/>
      <c r="BG255" s="1212"/>
      <c r="BH255" s="1212"/>
      <c r="BI255" s="1212"/>
      <c r="BJ255" s="1212"/>
      <c r="BK255" s="1212"/>
      <c r="BL255" s="1212"/>
      <c r="BM255" s="1212"/>
      <c r="BN255" s="1212"/>
      <c r="BO255" s="1212"/>
      <c r="BP255" s="1212"/>
      <c r="BQ255" s="1212"/>
      <c r="BR255" s="1212"/>
      <c r="BS255" s="1212"/>
      <c r="BT255" s="1212"/>
      <c r="BU255" s="1212"/>
      <c r="BV255" s="1212"/>
      <c r="BW255" s="1212"/>
      <c r="BX255" s="1212"/>
      <c r="BY255" s="1212"/>
      <c r="BZ255" s="1212"/>
      <c r="CA255" s="1212"/>
      <c r="CB255" s="1212"/>
      <c r="CC255" s="1212"/>
      <c r="CD255" s="1212"/>
      <c r="CE255" s="1212"/>
      <c r="CF255" s="1212"/>
      <c r="CG255" s="1212"/>
      <c r="CH255" s="1212"/>
    </row>
    <row r="256" spans="1:86" s="1215" customFormat="1" x14ac:dyDescent="0.2">
      <c r="A256" s="1211"/>
      <c r="B256" s="1192"/>
      <c r="C256" s="1192"/>
      <c r="D256" s="1192"/>
      <c r="E256" s="1192"/>
      <c r="F256" s="1192"/>
      <c r="G256" s="1192"/>
      <c r="H256" s="1192"/>
      <c r="I256" s="1192"/>
      <c r="J256" s="1192"/>
      <c r="K256" s="1192"/>
      <c r="L256" s="1192"/>
      <c r="M256" s="1192"/>
      <c r="N256" s="1206"/>
      <c r="O256" s="1192"/>
      <c r="P256" s="1206"/>
      <c r="Q256" s="1192"/>
      <c r="R256" s="1192"/>
      <c r="S256" s="1192"/>
      <c r="T256" s="1212"/>
      <c r="U256" s="1212"/>
      <c r="V256" s="1212"/>
      <c r="W256" s="1212"/>
      <c r="X256" s="1214"/>
      <c r="Y256" s="1214"/>
      <c r="Z256" s="1214"/>
      <c r="AA256" s="1212"/>
      <c r="AB256" s="1212"/>
      <c r="AC256" s="1212"/>
      <c r="AD256" s="1212"/>
      <c r="AE256" s="1212"/>
      <c r="AF256" s="1212"/>
      <c r="AG256" s="1212"/>
      <c r="AH256" s="1212"/>
      <c r="AI256" s="1212"/>
      <c r="AJ256" s="1212"/>
      <c r="AK256" s="1212"/>
      <c r="AL256" s="1212"/>
      <c r="AM256" s="1212"/>
      <c r="AN256" s="1212"/>
      <c r="AO256" s="1212"/>
      <c r="AP256" s="1212"/>
      <c r="AQ256" s="1212"/>
      <c r="AR256" s="1212"/>
      <c r="AS256" s="1212"/>
      <c r="AT256" s="1212"/>
      <c r="AU256" s="1212"/>
      <c r="AV256" s="1212"/>
      <c r="AW256" s="1212"/>
      <c r="AX256" s="1212"/>
      <c r="AY256" s="1212"/>
      <c r="AZ256" s="1212"/>
      <c r="BA256" s="1212"/>
      <c r="BB256" s="1212"/>
      <c r="BC256" s="1212"/>
      <c r="BD256" s="1212"/>
      <c r="BE256" s="1212"/>
      <c r="BF256" s="1212"/>
      <c r="BG256" s="1212"/>
      <c r="BH256" s="1212"/>
      <c r="BI256" s="1212"/>
      <c r="BJ256" s="1212"/>
      <c r="BK256" s="1212"/>
      <c r="BL256" s="1212"/>
      <c r="BM256" s="1212"/>
      <c r="BN256" s="1212"/>
      <c r="BO256" s="1212"/>
      <c r="BP256" s="1212"/>
      <c r="BQ256" s="1212"/>
      <c r="BR256" s="1212"/>
      <c r="BS256" s="1212"/>
      <c r="BT256" s="1212"/>
      <c r="BU256" s="1212"/>
      <c r="BV256" s="1212"/>
      <c r="BW256" s="1212"/>
      <c r="BX256" s="1212"/>
      <c r="BY256" s="1212"/>
      <c r="BZ256" s="1212"/>
      <c r="CA256" s="1212"/>
      <c r="CB256" s="1212"/>
      <c r="CC256" s="1212"/>
      <c r="CD256" s="1212"/>
      <c r="CE256" s="1212"/>
      <c r="CF256" s="1212"/>
      <c r="CG256" s="1212"/>
      <c r="CH256" s="1212"/>
    </row>
    <row r="257" spans="1:86" s="1215" customFormat="1" x14ac:dyDescent="0.2">
      <c r="A257" s="1211"/>
      <c r="B257" s="1192"/>
      <c r="C257" s="1192"/>
      <c r="D257" s="1192"/>
      <c r="E257" s="1192"/>
      <c r="F257" s="1192"/>
      <c r="G257" s="1192"/>
      <c r="H257" s="1192"/>
      <c r="I257" s="1192"/>
      <c r="J257" s="1192"/>
      <c r="K257" s="1192"/>
      <c r="L257" s="1192"/>
      <c r="M257" s="1192"/>
      <c r="N257" s="1206"/>
      <c r="O257" s="1192"/>
      <c r="P257" s="1206"/>
      <c r="Q257" s="1192"/>
      <c r="R257" s="1192"/>
      <c r="S257" s="1192"/>
      <c r="T257" s="1212"/>
      <c r="U257" s="1212"/>
      <c r="V257" s="1212"/>
      <c r="W257" s="1212"/>
      <c r="X257" s="1214"/>
      <c r="Y257" s="1214"/>
      <c r="Z257" s="1214"/>
      <c r="AA257" s="1212"/>
      <c r="AB257" s="1212"/>
      <c r="AC257" s="1212"/>
      <c r="AD257" s="1212"/>
      <c r="AE257" s="1212"/>
      <c r="AF257" s="1212"/>
      <c r="AG257" s="1212"/>
      <c r="AH257" s="1212"/>
      <c r="AI257" s="1212"/>
      <c r="AJ257" s="1212"/>
      <c r="AK257" s="1212"/>
      <c r="AL257" s="1212"/>
      <c r="AM257" s="1212"/>
      <c r="AN257" s="1212"/>
      <c r="AO257" s="1212"/>
      <c r="AP257" s="1212"/>
      <c r="AQ257" s="1212"/>
      <c r="AR257" s="1212"/>
      <c r="AS257" s="1212"/>
      <c r="AT257" s="1212"/>
      <c r="AU257" s="1212"/>
      <c r="AV257" s="1212"/>
      <c r="AW257" s="1212"/>
      <c r="AX257" s="1212"/>
      <c r="AY257" s="1212"/>
      <c r="AZ257" s="1212"/>
      <c r="BA257" s="1212"/>
      <c r="BB257" s="1212"/>
      <c r="BC257" s="1212"/>
      <c r="BD257" s="1212"/>
      <c r="BE257" s="1212"/>
      <c r="BF257" s="1212"/>
      <c r="BG257" s="1212"/>
      <c r="BH257" s="1212"/>
      <c r="BI257" s="1212"/>
      <c r="BJ257" s="1212"/>
      <c r="BK257" s="1212"/>
      <c r="BL257" s="1212"/>
      <c r="BM257" s="1212"/>
      <c r="BN257" s="1212"/>
      <c r="BO257" s="1212"/>
      <c r="BP257" s="1212"/>
      <c r="BQ257" s="1212"/>
      <c r="BR257" s="1212"/>
      <c r="BS257" s="1212"/>
      <c r="BT257" s="1212"/>
      <c r="BU257" s="1212"/>
      <c r="BV257" s="1212"/>
      <c r="BW257" s="1212"/>
      <c r="BX257" s="1212"/>
      <c r="BY257" s="1212"/>
      <c r="BZ257" s="1212"/>
      <c r="CA257" s="1212"/>
      <c r="CB257" s="1212"/>
      <c r="CC257" s="1212"/>
      <c r="CD257" s="1212"/>
      <c r="CE257" s="1212"/>
      <c r="CF257" s="1212"/>
      <c r="CG257" s="1212"/>
      <c r="CH257" s="1212"/>
    </row>
    <row r="258" spans="1:86" s="1215" customFormat="1" x14ac:dyDescent="0.2">
      <c r="A258" s="1211"/>
      <c r="B258" s="1192"/>
      <c r="C258" s="1192"/>
      <c r="D258" s="1192"/>
      <c r="E258" s="1192"/>
      <c r="F258" s="1192"/>
      <c r="G258" s="1192"/>
      <c r="H258" s="1192"/>
      <c r="I258" s="1192"/>
      <c r="J258" s="1192"/>
      <c r="K258" s="1192"/>
      <c r="L258" s="1192"/>
      <c r="M258" s="1192"/>
      <c r="N258" s="1206"/>
      <c r="O258" s="1192"/>
      <c r="P258" s="1206"/>
      <c r="Q258" s="1192"/>
      <c r="R258" s="1192"/>
      <c r="S258" s="1192"/>
      <c r="T258" s="1212"/>
      <c r="U258" s="1212"/>
      <c r="V258" s="1212"/>
      <c r="W258" s="1212"/>
      <c r="X258" s="1214"/>
      <c r="Y258" s="1214"/>
      <c r="Z258" s="1214"/>
      <c r="AA258" s="1212"/>
      <c r="AB258" s="1212"/>
      <c r="AC258" s="1212"/>
      <c r="AD258" s="1212"/>
      <c r="AE258" s="1212"/>
      <c r="AF258" s="1212"/>
      <c r="AG258" s="1212"/>
      <c r="AH258" s="1212"/>
      <c r="AI258" s="1212"/>
      <c r="AJ258" s="1212"/>
      <c r="AK258" s="1212"/>
      <c r="AL258" s="1212"/>
      <c r="AM258" s="1212"/>
      <c r="AN258" s="1212"/>
      <c r="AO258" s="1212"/>
      <c r="AP258" s="1212"/>
      <c r="AQ258" s="1212"/>
      <c r="AR258" s="1212"/>
      <c r="AS258" s="1212"/>
      <c r="AT258" s="1212"/>
      <c r="AU258" s="1212"/>
      <c r="AV258" s="1212"/>
      <c r="AW258" s="1212"/>
      <c r="AX258" s="1212"/>
      <c r="AY258" s="1212"/>
      <c r="AZ258" s="1212"/>
      <c r="BA258" s="1212"/>
      <c r="BB258" s="1212"/>
      <c r="BC258" s="1212"/>
      <c r="BD258" s="1212"/>
      <c r="BE258" s="1212"/>
      <c r="BF258" s="1212"/>
      <c r="BG258" s="1212"/>
      <c r="BH258" s="1212"/>
      <c r="BI258" s="1212"/>
      <c r="BJ258" s="1212"/>
      <c r="BK258" s="1212"/>
      <c r="BL258" s="1212"/>
      <c r="BM258" s="1212"/>
      <c r="BN258" s="1212"/>
      <c r="BO258" s="1212"/>
      <c r="BP258" s="1212"/>
      <c r="BQ258" s="1212"/>
      <c r="BR258" s="1212"/>
      <c r="BS258" s="1212"/>
      <c r="BT258" s="1212"/>
      <c r="BU258" s="1212"/>
      <c r="BV258" s="1212"/>
      <c r="BW258" s="1212"/>
      <c r="BX258" s="1212"/>
      <c r="BY258" s="1212"/>
      <c r="BZ258" s="1212"/>
      <c r="CA258" s="1212"/>
      <c r="CB258" s="1212"/>
      <c r="CC258" s="1212"/>
      <c r="CD258" s="1212"/>
      <c r="CE258" s="1212"/>
      <c r="CF258" s="1212"/>
      <c r="CG258" s="1212"/>
      <c r="CH258" s="1212"/>
    </row>
    <row r="259" spans="1:86" s="1215" customFormat="1" x14ac:dyDescent="0.2">
      <c r="A259" s="1211"/>
      <c r="B259" s="1192"/>
      <c r="C259" s="1192"/>
      <c r="D259" s="1192"/>
      <c r="E259" s="1192"/>
      <c r="F259" s="1192"/>
      <c r="G259" s="1192"/>
      <c r="H259" s="1192"/>
      <c r="I259" s="1192"/>
      <c r="J259" s="1192"/>
      <c r="K259" s="1192"/>
      <c r="L259" s="1192"/>
      <c r="M259" s="1192"/>
      <c r="N259" s="1206"/>
      <c r="O259" s="1192"/>
      <c r="P259" s="1206"/>
      <c r="Q259" s="1192"/>
      <c r="R259" s="1192"/>
      <c r="S259" s="1192"/>
      <c r="T259" s="1212"/>
      <c r="U259" s="1212"/>
      <c r="V259" s="1212"/>
      <c r="W259" s="1212"/>
      <c r="X259" s="1214"/>
      <c r="Y259" s="1214"/>
      <c r="Z259" s="1214"/>
      <c r="AA259" s="1212"/>
      <c r="AB259" s="1212"/>
      <c r="AC259" s="1212"/>
      <c r="AD259" s="1212"/>
      <c r="AE259" s="1212"/>
      <c r="AF259" s="1212"/>
      <c r="AG259" s="1212"/>
      <c r="AH259" s="1212"/>
      <c r="AI259" s="1212"/>
      <c r="AJ259" s="1212"/>
      <c r="AK259" s="1212"/>
      <c r="AL259" s="1212"/>
      <c r="AM259" s="1212"/>
      <c r="AN259" s="1212"/>
      <c r="AO259" s="1212"/>
      <c r="AP259" s="1212"/>
      <c r="AQ259" s="1212"/>
      <c r="AR259" s="1212"/>
      <c r="AS259" s="1212"/>
      <c r="AT259" s="1212"/>
      <c r="AU259" s="1212"/>
      <c r="AV259" s="1212"/>
      <c r="AW259" s="1212"/>
      <c r="AX259" s="1212"/>
      <c r="AY259" s="1212"/>
      <c r="AZ259" s="1212"/>
      <c r="BA259" s="1212"/>
      <c r="BB259" s="1212"/>
      <c r="BC259" s="1212"/>
      <c r="BD259" s="1212"/>
      <c r="BE259" s="1212"/>
      <c r="BF259" s="1212"/>
      <c r="BG259" s="1212"/>
      <c r="BH259" s="1212"/>
      <c r="BI259" s="1212"/>
      <c r="BJ259" s="1212"/>
      <c r="BK259" s="1212"/>
      <c r="BL259" s="1212"/>
      <c r="BM259" s="1212"/>
      <c r="BN259" s="1212"/>
      <c r="BO259" s="1212"/>
      <c r="BP259" s="1212"/>
      <c r="BQ259" s="1212"/>
      <c r="BR259" s="1212"/>
      <c r="BS259" s="1212"/>
      <c r="BT259" s="1212"/>
      <c r="BU259" s="1212"/>
      <c r="BV259" s="1212"/>
      <c r="BW259" s="1212"/>
      <c r="BX259" s="1212"/>
      <c r="BY259" s="1212"/>
      <c r="BZ259" s="1212"/>
      <c r="CA259" s="1212"/>
      <c r="CB259" s="1212"/>
      <c r="CC259" s="1212"/>
      <c r="CD259" s="1212"/>
      <c r="CE259" s="1212"/>
      <c r="CF259" s="1212"/>
      <c r="CG259" s="1212"/>
      <c r="CH259" s="1212"/>
    </row>
    <row r="260" spans="1:86" s="1215" customFormat="1" x14ac:dyDescent="0.2">
      <c r="A260" s="1211"/>
      <c r="B260" s="1192"/>
      <c r="C260" s="1192"/>
      <c r="D260" s="1192"/>
      <c r="E260" s="1192"/>
      <c r="F260" s="1192"/>
      <c r="G260" s="1192"/>
      <c r="H260" s="1192"/>
      <c r="I260" s="1192"/>
      <c r="J260" s="1192"/>
      <c r="K260" s="1192"/>
      <c r="L260" s="1192"/>
      <c r="M260" s="1192"/>
      <c r="N260" s="1206"/>
      <c r="O260" s="1192"/>
      <c r="P260" s="1206"/>
      <c r="Q260" s="1192"/>
      <c r="R260" s="1192"/>
      <c r="S260" s="1192"/>
      <c r="T260" s="1212"/>
      <c r="U260" s="1212"/>
      <c r="V260" s="1212"/>
      <c r="W260" s="1212"/>
      <c r="X260" s="1214"/>
      <c r="Y260" s="1214"/>
      <c r="Z260" s="1214"/>
      <c r="AA260" s="1212"/>
      <c r="AB260" s="1212"/>
      <c r="AC260" s="1212"/>
      <c r="AD260" s="1212"/>
      <c r="AE260" s="1212"/>
      <c r="AF260" s="1212"/>
      <c r="AG260" s="1212"/>
      <c r="AH260" s="1212"/>
      <c r="AI260" s="1212"/>
      <c r="AJ260" s="1212"/>
      <c r="AK260" s="1212"/>
      <c r="AL260" s="1212"/>
      <c r="AM260" s="1212"/>
      <c r="AN260" s="1212"/>
      <c r="AO260" s="1212"/>
      <c r="AP260" s="1212"/>
      <c r="AQ260" s="1212"/>
      <c r="AR260" s="1212"/>
      <c r="AS260" s="1212"/>
      <c r="AT260" s="1212"/>
      <c r="AU260" s="1212"/>
      <c r="AV260" s="1212"/>
      <c r="AW260" s="1212"/>
      <c r="AX260" s="1212"/>
      <c r="AY260" s="1212"/>
      <c r="AZ260" s="1212"/>
      <c r="BA260" s="1212"/>
      <c r="BB260" s="1212"/>
      <c r="BC260" s="1212"/>
      <c r="BD260" s="1212"/>
      <c r="BE260" s="1212"/>
      <c r="BF260" s="1212"/>
      <c r="BG260" s="1212"/>
      <c r="BH260" s="1212"/>
      <c r="BI260" s="1212"/>
      <c r="BJ260" s="1212"/>
      <c r="BK260" s="1212"/>
      <c r="BL260" s="1212"/>
      <c r="BM260" s="1212"/>
      <c r="BN260" s="1212"/>
      <c r="BO260" s="1212"/>
      <c r="BP260" s="1212"/>
      <c r="BQ260" s="1212"/>
      <c r="BR260" s="1212"/>
      <c r="BS260" s="1212"/>
      <c r="BT260" s="1212"/>
      <c r="BU260" s="1212"/>
      <c r="BV260" s="1212"/>
      <c r="BW260" s="1212"/>
      <c r="BX260" s="1212"/>
      <c r="BY260" s="1212"/>
      <c r="BZ260" s="1212"/>
      <c r="CA260" s="1212"/>
      <c r="CB260" s="1212"/>
      <c r="CC260" s="1212"/>
      <c r="CD260" s="1212"/>
      <c r="CE260" s="1212"/>
      <c r="CF260" s="1212"/>
      <c r="CG260" s="1212"/>
      <c r="CH260" s="1212"/>
    </row>
    <row r="261" spans="1:86" s="1215" customFormat="1" x14ac:dyDescent="0.2">
      <c r="A261" s="1211"/>
      <c r="B261" s="1192"/>
      <c r="C261" s="1192"/>
      <c r="D261" s="1192"/>
      <c r="E261" s="1192"/>
      <c r="F261" s="1192"/>
      <c r="G261" s="1192"/>
      <c r="H261" s="1192"/>
      <c r="I261" s="1192"/>
      <c r="J261" s="1192"/>
      <c r="K261" s="1192"/>
      <c r="L261" s="1192"/>
      <c r="M261" s="1192"/>
      <c r="N261" s="1206"/>
      <c r="O261" s="1192"/>
      <c r="P261" s="1206"/>
      <c r="Q261" s="1192"/>
      <c r="R261" s="1192"/>
      <c r="S261" s="1192"/>
      <c r="T261" s="1212"/>
      <c r="U261" s="1212"/>
      <c r="V261" s="1212"/>
      <c r="W261" s="1212"/>
      <c r="X261" s="1214"/>
      <c r="Y261" s="1214"/>
      <c r="Z261" s="1214"/>
      <c r="AA261" s="1212"/>
      <c r="AB261" s="1212"/>
      <c r="AC261" s="1212"/>
      <c r="AD261" s="1212"/>
      <c r="AE261" s="1212"/>
      <c r="AF261" s="1212"/>
      <c r="AG261" s="1212"/>
      <c r="AH261" s="1212"/>
      <c r="AI261" s="1212"/>
      <c r="AJ261" s="1212"/>
      <c r="AK261" s="1212"/>
      <c r="AL261" s="1212"/>
      <c r="AM261" s="1212"/>
      <c r="AN261" s="1212"/>
      <c r="AO261" s="1212"/>
      <c r="AP261" s="1212"/>
      <c r="AQ261" s="1212"/>
      <c r="AR261" s="1212"/>
      <c r="AS261" s="1212"/>
      <c r="AT261" s="1212"/>
      <c r="AU261" s="1212"/>
      <c r="AV261" s="1212"/>
      <c r="AW261" s="1212"/>
      <c r="AX261" s="1212"/>
      <c r="AY261" s="1212"/>
      <c r="AZ261" s="1212"/>
      <c r="BA261" s="1212"/>
      <c r="BB261" s="1212"/>
      <c r="BC261" s="1212"/>
      <c r="BD261" s="1212"/>
      <c r="BE261" s="1212"/>
      <c r="BF261" s="1212"/>
      <c r="BG261" s="1212"/>
      <c r="BH261" s="1212"/>
      <c r="BI261" s="1212"/>
      <c r="BJ261" s="1212"/>
      <c r="BK261" s="1212"/>
      <c r="BL261" s="1212"/>
      <c r="BM261" s="1212"/>
      <c r="BN261" s="1212"/>
      <c r="BO261" s="1212"/>
      <c r="BP261" s="1212"/>
      <c r="BQ261" s="1212"/>
      <c r="BR261" s="1212"/>
      <c r="BS261" s="1212"/>
      <c r="BT261" s="1212"/>
      <c r="BU261" s="1212"/>
      <c r="BV261" s="1212"/>
      <c r="BW261" s="1212"/>
      <c r="BX261" s="1212"/>
      <c r="BY261" s="1212"/>
      <c r="BZ261" s="1212"/>
      <c r="CA261" s="1212"/>
      <c r="CB261" s="1212"/>
      <c r="CC261" s="1212"/>
      <c r="CD261" s="1212"/>
      <c r="CE261" s="1212"/>
      <c r="CF261" s="1212"/>
      <c r="CG261" s="1212"/>
      <c r="CH261" s="1212"/>
    </row>
    <row r="262" spans="1:86" s="1215" customFormat="1" x14ac:dyDescent="0.2">
      <c r="A262" s="1211"/>
      <c r="B262" s="1192"/>
      <c r="C262" s="1192"/>
      <c r="D262" s="1192"/>
      <c r="E262" s="1192"/>
      <c r="F262" s="1192"/>
      <c r="G262" s="1192"/>
      <c r="H262" s="1192"/>
      <c r="I262" s="1192"/>
      <c r="J262" s="1192"/>
      <c r="K262" s="1192"/>
      <c r="L262" s="1192"/>
      <c r="M262" s="1192"/>
      <c r="N262" s="1206"/>
      <c r="O262" s="1192"/>
      <c r="P262" s="1206"/>
      <c r="Q262" s="1192"/>
      <c r="R262" s="1192"/>
      <c r="S262" s="1192"/>
      <c r="T262" s="1212"/>
      <c r="U262" s="1212"/>
      <c r="V262" s="1212"/>
      <c r="W262" s="1212"/>
      <c r="X262" s="1214"/>
      <c r="Y262" s="1214"/>
      <c r="Z262" s="1214"/>
      <c r="AA262" s="1212"/>
      <c r="AB262" s="1212"/>
      <c r="AC262" s="1212"/>
      <c r="AD262" s="1212"/>
      <c r="AE262" s="1212"/>
      <c r="AF262" s="1212"/>
      <c r="AG262" s="1212"/>
      <c r="AH262" s="1212"/>
      <c r="AI262" s="1212"/>
      <c r="AJ262" s="1212"/>
      <c r="AK262" s="1212"/>
      <c r="AL262" s="1212"/>
      <c r="AM262" s="1212"/>
      <c r="AN262" s="1212"/>
      <c r="AO262" s="1212"/>
      <c r="AP262" s="1212"/>
      <c r="AQ262" s="1212"/>
      <c r="AR262" s="1212"/>
      <c r="AS262" s="1212"/>
      <c r="AT262" s="1212"/>
      <c r="AU262" s="1212"/>
      <c r="AV262" s="1212"/>
      <c r="AW262" s="1212"/>
      <c r="AX262" s="1212"/>
      <c r="AY262" s="1212"/>
      <c r="AZ262" s="1212"/>
      <c r="BA262" s="1212"/>
      <c r="BB262" s="1212"/>
      <c r="BC262" s="1212"/>
      <c r="BD262" s="1212"/>
      <c r="BE262" s="1212"/>
      <c r="BF262" s="1212"/>
      <c r="BG262" s="1212"/>
      <c r="BH262" s="1212"/>
      <c r="BI262" s="1212"/>
      <c r="BJ262" s="1212"/>
      <c r="BK262" s="1212"/>
      <c r="BL262" s="1212"/>
      <c r="BM262" s="1212"/>
      <c r="BN262" s="1212"/>
      <c r="BO262" s="1212"/>
      <c r="BP262" s="1212"/>
      <c r="BQ262" s="1212"/>
      <c r="BR262" s="1212"/>
      <c r="BS262" s="1212"/>
      <c r="BT262" s="1212"/>
      <c r="BU262" s="1212"/>
      <c r="BV262" s="1212"/>
      <c r="BW262" s="1212"/>
      <c r="BX262" s="1212"/>
      <c r="BY262" s="1212"/>
      <c r="BZ262" s="1212"/>
      <c r="CA262" s="1212"/>
      <c r="CB262" s="1212"/>
      <c r="CC262" s="1212"/>
      <c r="CD262" s="1212"/>
      <c r="CE262" s="1212"/>
      <c r="CF262" s="1212"/>
      <c r="CG262" s="1212"/>
      <c r="CH262" s="1212"/>
    </row>
    <row r="263" spans="1:86" s="1215" customFormat="1" x14ac:dyDescent="0.2">
      <c r="A263" s="1211"/>
      <c r="B263" s="1192"/>
      <c r="C263" s="1192"/>
      <c r="D263" s="1192"/>
      <c r="E263" s="1192"/>
      <c r="F263" s="1192"/>
      <c r="G263" s="1192"/>
      <c r="H263" s="1192"/>
      <c r="I263" s="1192"/>
      <c r="J263" s="1192"/>
      <c r="K263" s="1192"/>
      <c r="L263" s="1192"/>
      <c r="M263" s="1192"/>
      <c r="N263" s="1206"/>
      <c r="O263" s="1192"/>
      <c r="P263" s="1206"/>
      <c r="Q263" s="1192"/>
      <c r="R263" s="1192"/>
      <c r="S263" s="1192"/>
      <c r="T263" s="1212"/>
      <c r="U263" s="1212"/>
      <c r="V263" s="1212"/>
      <c r="W263" s="1212"/>
      <c r="X263" s="1214"/>
      <c r="Y263" s="1214"/>
      <c r="Z263" s="1214"/>
      <c r="AA263" s="1212"/>
      <c r="AB263" s="1212"/>
      <c r="AC263" s="1212"/>
      <c r="AD263" s="1212"/>
      <c r="AE263" s="1212"/>
      <c r="AF263" s="1212"/>
      <c r="AG263" s="1212"/>
      <c r="AH263" s="1212"/>
      <c r="AI263" s="1212"/>
      <c r="AJ263" s="1212"/>
      <c r="AK263" s="1212"/>
      <c r="AL263" s="1212"/>
      <c r="AM263" s="1212"/>
      <c r="AN263" s="1212"/>
      <c r="AO263" s="1212"/>
      <c r="AP263" s="1212"/>
      <c r="AQ263" s="1212"/>
      <c r="AR263" s="1212"/>
      <c r="AS263" s="1212"/>
      <c r="AT263" s="1212"/>
      <c r="AU263" s="1212"/>
      <c r="AV263" s="1212"/>
      <c r="AW263" s="1212"/>
      <c r="AX263" s="1212"/>
      <c r="AY263" s="1212"/>
      <c r="AZ263" s="1212"/>
      <c r="BA263" s="1212"/>
      <c r="BB263" s="1212"/>
      <c r="BC263" s="1212"/>
      <c r="BD263" s="1212"/>
      <c r="BE263" s="1212"/>
      <c r="BF263" s="1212"/>
      <c r="BG263" s="1212"/>
      <c r="BH263" s="1212"/>
      <c r="BI263" s="1212"/>
      <c r="BJ263" s="1212"/>
      <c r="BK263" s="1212"/>
      <c r="BL263" s="1212"/>
      <c r="BM263" s="1212"/>
      <c r="BN263" s="1212"/>
      <c r="BO263" s="1212"/>
      <c r="BP263" s="1212"/>
      <c r="BQ263" s="1212"/>
      <c r="BR263" s="1212"/>
      <c r="BS263" s="1212"/>
      <c r="BT263" s="1212"/>
      <c r="BU263" s="1212"/>
      <c r="BV263" s="1212"/>
      <c r="BW263" s="1212"/>
      <c r="BX263" s="1212"/>
      <c r="BY263" s="1212"/>
      <c r="BZ263" s="1212"/>
      <c r="CA263" s="1212"/>
      <c r="CB263" s="1212"/>
      <c r="CC263" s="1212"/>
      <c r="CD263" s="1212"/>
      <c r="CE263" s="1212"/>
      <c r="CF263" s="1212"/>
      <c r="CG263" s="1212"/>
      <c r="CH263" s="1212"/>
    </row>
    <row r="264" spans="1:86" s="1215" customFormat="1" x14ac:dyDescent="0.2">
      <c r="A264" s="1211"/>
      <c r="B264" s="1192"/>
      <c r="C264" s="1192"/>
      <c r="D264" s="1192"/>
      <c r="E264" s="1192"/>
      <c r="F264" s="1192"/>
      <c r="G264" s="1192"/>
      <c r="H264" s="1192"/>
      <c r="I264" s="1192"/>
      <c r="J264" s="1192"/>
      <c r="K264" s="1192"/>
      <c r="L264" s="1192"/>
      <c r="M264" s="1192"/>
      <c r="N264" s="1206"/>
      <c r="O264" s="1192"/>
      <c r="P264" s="1206"/>
      <c r="Q264" s="1192"/>
      <c r="R264" s="1192"/>
      <c r="S264" s="1192"/>
      <c r="T264" s="1212"/>
      <c r="U264" s="1212"/>
      <c r="V264" s="1212"/>
      <c r="W264" s="1212"/>
      <c r="X264" s="1214"/>
      <c r="Y264" s="1214"/>
      <c r="Z264" s="1214"/>
      <c r="AA264" s="1212"/>
      <c r="AB264" s="1212"/>
      <c r="AC264" s="1212"/>
      <c r="AD264" s="1212"/>
      <c r="AE264" s="1212"/>
      <c r="AF264" s="1212"/>
      <c r="AG264" s="1212"/>
      <c r="AH264" s="1212"/>
      <c r="AI264" s="1212"/>
      <c r="AJ264" s="1212"/>
      <c r="AK264" s="1212"/>
      <c r="AL264" s="1212"/>
      <c r="AM264" s="1212"/>
      <c r="AN264" s="1212"/>
      <c r="AO264" s="1212"/>
      <c r="AP264" s="1212"/>
      <c r="AQ264" s="1212"/>
      <c r="AR264" s="1212"/>
      <c r="AS264" s="1212"/>
      <c r="AT264" s="1212"/>
      <c r="AU264" s="1212"/>
      <c r="AV264" s="1212"/>
      <c r="AW264" s="1212"/>
      <c r="AX264" s="1212"/>
      <c r="AY264" s="1212"/>
      <c r="AZ264" s="1212"/>
      <c r="BA264" s="1212"/>
      <c r="BB264" s="1212"/>
      <c r="BC264" s="1212"/>
      <c r="BD264" s="1212"/>
      <c r="BE264" s="1212"/>
      <c r="BF264" s="1212"/>
      <c r="BG264" s="1212"/>
      <c r="BH264" s="1212"/>
      <c r="BI264" s="1212"/>
      <c r="BJ264" s="1212"/>
      <c r="BK264" s="1212"/>
      <c r="BL264" s="1212"/>
      <c r="BM264" s="1212"/>
      <c r="BN264" s="1212"/>
      <c r="BO264" s="1212"/>
      <c r="BP264" s="1212"/>
      <c r="BQ264" s="1212"/>
      <c r="BR264" s="1212"/>
      <c r="BS264" s="1212"/>
      <c r="BT264" s="1212"/>
      <c r="BU264" s="1212"/>
      <c r="BV264" s="1212"/>
      <c r="BW264" s="1212"/>
      <c r="BX264" s="1212"/>
      <c r="BY264" s="1212"/>
      <c r="BZ264" s="1212"/>
      <c r="CA264" s="1212"/>
      <c r="CB264" s="1212"/>
      <c r="CC264" s="1212"/>
      <c r="CD264" s="1212"/>
      <c r="CE264" s="1212"/>
      <c r="CF264" s="1212"/>
      <c r="CG264" s="1212"/>
      <c r="CH264" s="1212"/>
    </row>
    <row r="265" spans="1:86" s="1215" customFormat="1" x14ac:dyDescent="0.2">
      <c r="A265" s="1211"/>
      <c r="B265" s="1192"/>
      <c r="C265" s="1192"/>
      <c r="D265" s="1192"/>
      <c r="E265" s="1192"/>
      <c r="F265" s="1192"/>
      <c r="G265" s="1192"/>
      <c r="H265" s="1192"/>
      <c r="I265" s="1192"/>
      <c r="J265" s="1192"/>
      <c r="K265" s="1192"/>
      <c r="L265" s="1192"/>
      <c r="M265" s="1192"/>
      <c r="N265" s="1206"/>
      <c r="O265" s="1192"/>
      <c r="P265" s="1206"/>
      <c r="Q265" s="1192"/>
      <c r="R265" s="1192"/>
      <c r="S265" s="1192"/>
      <c r="T265" s="1212"/>
      <c r="U265" s="1212"/>
      <c r="V265" s="1212"/>
      <c r="W265" s="1212"/>
      <c r="X265" s="1214"/>
      <c r="Y265" s="1214"/>
      <c r="Z265" s="1214"/>
      <c r="AA265" s="1212"/>
      <c r="AB265" s="1212"/>
      <c r="AC265" s="1212"/>
      <c r="AD265" s="1212"/>
      <c r="AE265" s="1212"/>
      <c r="AF265" s="1212"/>
      <c r="AG265" s="1212"/>
      <c r="AH265" s="1212"/>
      <c r="AI265" s="1212"/>
      <c r="AJ265" s="1212"/>
      <c r="AK265" s="1212"/>
      <c r="AL265" s="1212"/>
      <c r="AM265" s="1212"/>
      <c r="AN265" s="1212"/>
      <c r="AO265" s="1212"/>
      <c r="AP265" s="1212"/>
      <c r="AQ265" s="1212"/>
      <c r="AR265" s="1212"/>
      <c r="AS265" s="1212"/>
      <c r="AT265" s="1212"/>
      <c r="AU265" s="1212"/>
      <c r="AV265" s="1212"/>
      <c r="AW265" s="1212"/>
      <c r="AX265" s="1212"/>
      <c r="AY265" s="1212"/>
      <c r="AZ265" s="1212"/>
      <c r="BA265" s="1212"/>
      <c r="BB265" s="1212"/>
      <c r="BC265" s="1212"/>
      <c r="BD265" s="1212"/>
      <c r="BE265" s="1212"/>
      <c r="BF265" s="1212"/>
      <c r="BG265" s="1212"/>
      <c r="BH265" s="1212"/>
      <c r="BI265" s="1212"/>
      <c r="BJ265" s="1212"/>
      <c r="BK265" s="1212"/>
      <c r="BL265" s="1212"/>
      <c r="BM265" s="1212"/>
      <c r="BN265" s="1212"/>
      <c r="BO265" s="1212"/>
      <c r="BP265" s="1212"/>
      <c r="BQ265" s="1212"/>
      <c r="BR265" s="1212"/>
      <c r="BS265" s="1212"/>
      <c r="BT265" s="1212"/>
      <c r="BU265" s="1212"/>
      <c r="BV265" s="1212"/>
      <c r="BW265" s="1212"/>
      <c r="BX265" s="1212"/>
      <c r="BY265" s="1212"/>
      <c r="BZ265" s="1212"/>
      <c r="CA265" s="1212"/>
      <c r="CB265" s="1212"/>
      <c r="CC265" s="1212"/>
      <c r="CD265" s="1212"/>
      <c r="CE265" s="1212"/>
      <c r="CF265" s="1212"/>
      <c r="CG265" s="1212"/>
      <c r="CH265" s="1212"/>
    </row>
    <row r="266" spans="1:86" s="1215" customFormat="1" x14ac:dyDescent="0.2">
      <c r="A266" s="1211"/>
      <c r="B266" s="1192"/>
      <c r="C266" s="1192"/>
      <c r="D266" s="1192"/>
      <c r="E266" s="1192"/>
      <c r="F266" s="1192"/>
      <c r="G266" s="1192"/>
      <c r="H266" s="1192"/>
      <c r="I266" s="1192"/>
      <c r="J266" s="1192"/>
      <c r="K266" s="1192"/>
      <c r="L266" s="1192"/>
      <c r="M266" s="1192"/>
      <c r="N266" s="1206"/>
      <c r="O266" s="1192"/>
      <c r="P266" s="1206"/>
      <c r="Q266" s="1192"/>
      <c r="R266" s="1192"/>
      <c r="S266" s="1192"/>
      <c r="T266" s="1212"/>
      <c r="U266" s="1212"/>
      <c r="V266" s="1212"/>
      <c r="W266" s="1212"/>
      <c r="X266" s="1214"/>
      <c r="Y266" s="1214"/>
      <c r="Z266" s="1214"/>
      <c r="AA266" s="1212"/>
      <c r="AB266" s="1212"/>
      <c r="AC266" s="1212"/>
      <c r="AD266" s="1212"/>
      <c r="AE266" s="1212"/>
      <c r="AF266" s="1212"/>
      <c r="AG266" s="1212"/>
      <c r="AH266" s="1212"/>
      <c r="AI266" s="1212"/>
      <c r="AJ266" s="1212"/>
      <c r="AK266" s="1212"/>
      <c r="AL266" s="1212"/>
      <c r="AM266" s="1212"/>
      <c r="AN266" s="1212"/>
      <c r="AO266" s="1212"/>
      <c r="AP266" s="1212"/>
      <c r="AQ266" s="1212"/>
      <c r="AR266" s="1212"/>
      <c r="AS266" s="1212"/>
      <c r="AT266" s="1212"/>
      <c r="AU266" s="1212"/>
      <c r="AV266" s="1212"/>
      <c r="AW266" s="1212"/>
      <c r="AX266" s="1212"/>
      <c r="AY266" s="1212"/>
      <c r="AZ266" s="1212"/>
      <c r="BA266" s="1212"/>
      <c r="BB266" s="1212"/>
      <c r="BC266" s="1212"/>
      <c r="BD266" s="1212"/>
      <c r="BE266" s="1212"/>
      <c r="BF266" s="1212"/>
      <c r="BG266" s="1212"/>
      <c r="BH266" s="1212"/>
      <c r="BI266" s="1212"/>
      <c r="BJ266" s="1212"/>
      <c r="BK266" s="1212"/>
      <c r="BL266" s="1212"/>
      <c r="BM266" s="1212"/>
      <c r="BN266" s="1212"/>
      <c r="BO266" s="1212"/>
      <c r="BP266" s="1212"/>
      <c r="BQ266" s="1212"/>
      <c r="BR266" s="1212"/>
      <c r="BS266" s="1212"/>
      <c r="BT266" s="1212"/>
      <c r="BU266" s="1212"/>
      <c r="BV266" s="1212"/>
      <c r="BW266" s="1212"/>
      <c r="BX266" s="1212"/>
      <c r="BY266" s="1212"/>
      <c r="BZ266" s="1212"/>
      <c r="CA266" s="1212"/>
      <c r="CB266" s="1212"/>
      <c r="CC266" s="1212"/>
      <c r="CD266" s="1212"/>
      <c r="CE266" s="1212"/>
      <c r="CF266" s="1212"/>
      <c r="CG266" s="1212"/>
      <c r="CH266" s="1212"/>
    </row>
    <row r="267" spans="1:86" s="1215" customFormat="1" x14ac:dyDescent="0.2">
      <c r="A267" s="1211"/>
      <c r="B267" s="1192"/>
      <c r="C267" s="1192"/>
      <c r="D267" s="1192"/>
      <c r="E267" s="1192"/>
      <c r="F267" s="1192"/>
      <c r="G267" s="1192"/>
      <c r="H267" s="1192"/>
      <c r="I267" s="1192"/>
      <c r="J267" s="1192"/>
      <c r="K267" s="1192"/>
      <c r="L267" s="1192"/>
      <c r="M267" s="1192"/>
      <c r="N267" s="1206"/>
      <c r="O267" s="1192"/>
      <c r="P267" s="1206"/>
      <c r="Q267" s="1192"/>
      <c r="R267" s="1192"/>
      <c r="S267" s="1192"/>
      <c r="T267" s="1212"/>
      <c r="U267" s="1212"/>
      <c r="V267" s="1212"/>
      <c r="W267" s="1212"/>
      <c r="X267" s="1214"/>
      <c r="Y267" s="1214"/>
      <c r="Z267" s="1214"/>
      <c r="AA267" s="1212"/>
      <c r="AB267" s="1212"/>
      <c r="AC267" s="1212"/>
      <c r="AD267" s="1212"/>
      <c r="AE267" s="1212"/>
      <c r="AF267" s="1212"/>
      <c r="AG267" s="1212"/>
      <c r="AH267" s="1212"/>
      <c r="AI267" s="1212"/>
      <c r="AJ267" s="1212"/>
      <c r="AK267" s="1212"/>
      <c r="AL267" s="1212"/>
      <c r="AM267" s="1212"/>
      <c r="AN267" s="1212"/>
      <c r="AO267" s="1212"/>
      <c r="AP267" s="1212"/>
      <c r="AQ267" s="1212"/>
      <c r="AR267" s="1212"/>
      <c r="AS267" s="1212"/>
      <c r="AT267" s="1212"/>
      <c r="AU267" s="1212"/>
      <c r="AV267" s="1212"/>
      <c r="AW267" s="1212"/>
      <c r="AX267" s="1212"/>
      <c r="AY267" s="1212"/>
      <c r="AZ267" s="1212"/>
      <c r="BA267" s="1212"/>
      <c r="BB267" s="1212"/>
      <c r="BC267" s="1212"/>
      <c r="BD267" s="1212"/>
      <c r="BE267" s="1212"/>
      <c r="BF267" s="1212"/>
      <c r="BG267" s="1212"/>
      <c r="BH267" s="1212"/>
      <c r="BI267" s="1212"/>
      <c r="BJ267" s="1212"/>
      <c r="BK267" s="1212"/>
      <c r="BL267" s="1212"/>
      <c r="BM267" s="1212"/>
      <c r="BN267" s="1212"/>
      <c r="BO267" s="1212"/>
      <c r="BP267" s="1212"/>
      <c r="BQ267" s="1212"/>
      <c r="BR267" s="1212"/>
      <c r="BS267" s="1212"/>
      <c r="BT267" s="1212"/>
      <c r="BU267" s="1212"/>
      <c r="BV267" s="1212"/>
      <c r="BW267" s="1212"/>
      <c r="BX267" s="1212"/>
      <c r="BY267" s="1212"/>
      <c r="BZ267" s="1212"/>
      <c r="CA267" s="1212"/>
      <c r="CB267" s="1212"/>
      <c r="CC267" s="1212"/>
      <c r="CD267" s="1212"/>
      <c r="CE267" s="1212"/>
      <c r="CF267" s="1212"/>
      <c r="CG267" s="1212"/>
      <c r="CH267" s="1212"/>
    </row>
    <row r="268" spans="1:86" s="1215" customFormat="1" x14ac:dyDescent="0.2">
      <c r="A268" s="1211"/>
      <c r="B268" s="1192"/>
      <c r="C268" s="1192"/>
      <c r="D268" s="1192"/>
      <c r="E268" s="1192"/>
      <c r="F268" s="1192"/>
      <c r="G268" s="1192"/>
      <c r="H268" s="1192"/>
      <c r="I268" s="1192"/>
      <c r="J268" s="1192"/>
      <c r="K268" s="1192"/>
      <c r="L268" s="1192"/>
      <c r="M268" s="1192"/>
      <c r="N268" s="1206"/>
      <c r="O268" s="1192"/>
      <c r="P268" s="1206"/>
      <c r="Q268" s="1192"/>
      <c r="R268" s="1192"/>
      <c r="S268" s="1192"/>
      <c r="T268" s="1212"/>
      <c r="U268" s="1212"/>
      <c r="V268" s="1212"/>
      <c r="W268" s="1212"/>
      <c r="X268" s="1214"/>
      <c r="Y268" s="1214"/>
      <c r="Z268" s="1214"/>
      <c r="AA268" s="1212"/>
      <c r="AB268" s="1212"/>
      <c r="AC268" s="1212"/>
      <c r="AD268" s="1212"/>
      <c r="AE268" s="1212"/>
      <c r="AF268" s="1212"/>
      <c r="AG268" s="1212"/>
      <c r="AH268" s="1212"/>
      <c r="AI268" s="1212"/>
      <c r="AJ268" s="1212"/>
      <c r="AK268" s="1212"/>
      <c r="AL268" s="1212"/>
      <c r="AM268" s="1212"/>
      <c r="AN268" s="1212"/>
      <c r="AO268" s="1212"/>
      <c r="AP268" s="1212"/>
      <c r="AQ268" s="1212"/>
      <c r="AR268" s="1212"/>
      <c r="AS268" s="1212"/>
      <c r="AT268" s="1212"/>
      <c r="AU268" s="1212"/>
      <c r="AV268" s="1212"/>
      <c r="AW268" s="1212"/>
      <c r="AX268" s="1212"/>
      <c r="AY268" s="1212"/>
      <c r="AZ268" s="1212"/>
      <c r="BA268" s="1212"/>
      <c r="BB268" s="1212"/>
      <c r="BC268" s="1212"/>
      <c r="BD268" s="1212"/>
      <c r="BE268" s="1212"/>
      <c r="BF268" s="1212"/>
      <c r="BG268" s="1212"/>
      <c r="BH268" s="1212"/>
      <c r="BI268" s="1212"/>
      <c r="BJ268" s="1212"/>
      <c r="BK268" s="1212"/>
      <c r="BL268" s="1212"/>
      <c r="BM268" s="1212"/>
      <c r="BN268" s="1212"/>
      <c r="BO268" s="1212"/>
      <c r="BP268" s="1212"/>
      <c r="BQ268" s="1212"/>
      <c r="BR268" s="1212"/>
      <c r="BS268" s="1212"/>
      <c r="BT268" s="1212"/>
      <c r="BU268" s="1212"/>
      <c r="BV268" s="1212"/>
      <c r="BW268" s="1212"/>
      <c r="BX268" s="1212"/>
      <c r="BY268" s="1212"/>
      <c r="BZ268" s="1212"/>
      <c r="CA268" s="1212"/>
      <c r="CB268" s="1212"/>
      <c r="CC268" s="1212"/>
      <c r="CD268" s="1212"/>
      <c r="CE268" s="1212"/>
      <c r="CF268" s="1212"/>
      <c r="CG268" s="1212"/>
      <c r="CH268" s="1212"/>
    </row>
    <row r="269" spans="1:86" s="1215" customFormat="1" x14ac:dyDescent="0.2">
      <c r="A269" s="1211"/>
      <c r="B269" s="1192"/>
      <c r="C269" s="1192"/>
      <c r="D269" s="1192"/>
      <c r="E269" s="1192"/>
      <c r="F269" s="1192"/>
      <c r="G269" s="1192"/>
      <c r="H269" s="1192"/>
      <c r="I269" s="1192"/>
      <c r="J269" s="1192"/>
      <c r="K269" s="1192"/>
      <c r="L269" s="1192"/>
      <c r="M269" s="1192"/>
      <c r="N269" s="1206"/>
      <c r="O269" s="1192"/>
      <c r="P269" s="1206"/>
      <c r="Q269" s="1192"/>
      <c r="R269" s="1192"/>
      <c r="S269" s="1192"/>
      <c r="T269" s="1212"/>
      <c r="U269" s="1212"/>
      <c r="V269" s="1212"/>
      <c r="W269" s="1212"/>
      <c r="X269" s="1214"/>
      <c r="Y269" s="1214"/>
      <c r="Z269" s="1214"/>
      <c r="AA269" s="1212"/>
      <c r="AB269" s="1212"/>
      <c r="AC269" s="1212"/>
      <c r="AD269" s="1212"/>
      <c r="AE269" s="1212"/>
      <c r="AF269" s="1212"/>
      <c r="AG269" s="1212"/>
      <c r="AH269" s="1212"/>
      <c r="AI269" s="1212"/>
      <c r="AJ269" s="1212"/>
      <c r="AK269" s="1212"/>
      <c r="AL269" s="1212"/>
      <c r="AM269" s="1212"/>
      <c r="AN269" s="1212"/>
      <c r="AO269" s="1212"/>
      <c r="AP269" s="1212"/>
      <c r="AQ269" s="1212"/>
      <c r="AR269" s="1212"/>
      <c r="AS269" s="1212"/>
      <c r="AT269" s="1212"/>
      <c r="AU269" s="1212"/>
      <c r="AV269" s="1212"/>
      <c r="AW269" s="1212"/>
      <c r="AX269" s="1212"/>
      <c r="AY269" s="1212"/>
      <c r="AZ269" s="1212"/>
      <c r="BA269" s="1212"/>
      <c r="BB269" s="1212"/>
      <c r="BC269" s="1212"/>
      <c r="BD269" s="1212"/>
      <c r="BE269" s="1212"/>
      <c r="BF269" s="1212"/>
      <c r="BG269" s="1212"/>
      <c r="BH269" s="1212"/>
      <c r="BI269" s="1212"/>
      <c r="BJ269" s="1212"/>
      <c r="BK269" s="1212"/>
      <c r="BL269" s="1212"/>
      <c r="BM269" s="1212"/>
      <c r="BN269" s="1212"/>
      <c r="BO269" s="1212"/>
      <c r="BP269" s="1212"/>
      <c r="BQ269" s="1212"/>
      <c r="BR269" s="1212"/>
      <c r="BS269" s="1212"/>
      <c r="BT269" s="1212"/>
      <c r="BU269" s="1212"/>
      <c r="BV269" s="1212"/>
      <c r="BW269" s="1212"/>
      <c r="BX269" s="1212"/>
      <c r="BY269" s="1212"/>
      <c r="BZ269" s="1212"/>
      <c r="CA269" s="1212"/>
      <c r="CB269" s="1212"/>
      <c r="CC269" s="1212"/>
      <c r="CD269" s="1212"/>
      <c r="CE269" s="1212"/>
      <c r="CF269" s="1212"/>
      <c r="CG269" s="1212"/>
      <c r="CH269" s="1212"/>
    </row>
    <row r="270" spans="1:86" s="1215" customFormat="1" x14ac:dyDescent="0.2">
      <c r="A270" s="1211"/>
      <c r="B270" s="1192"/>
      <c r="C270" s="1192"/>
      <c r="D270" s="1192"/>
      <c r="E270" s="1192"/>
      <c r="F270" s="1192"/>
      <c r="G270" s="1192"/>
      <c r="H270" s="1192"/>
      <c r="I270" s="1192"/>
      <c r="J270" s="1192"/>
      <c r="K270" s="1192"/>
      <c r="L270" s="1192"/>
      <c r="M270" s="1192"/>
      <c r="N270" s="1206"/>
      <c r="O270" s="1192"/>
      <c r="P270" s="1206"/>
      <c r="Q270" s="1192"/>
      <c r="R270" s="1192"/>
      <c r="S270" s="1192"/>
      <c r="T270" s="1212"/>
      <c r="U270" s="1212"/>
      <c r="V270" s="1212"/>
      <c r="W270" s="1212"/>
      <c r="X270" s="1214"/>
      <c r="Y270" s="1214"/>
      <c r="Z270" s="1214"/>
      <c r="AA270" s="1212"/>
      <c r="AB270" s="1212"/>
      <c r="AC270" s="1212"/>
      <c r="AD270" s="1212"/>
      <c r="AE270" s="1212"/>
      <c r="AF270" s="1212"/>
      <c r="AG270" s="1212"/>
      <c r="AH270" s="1212"/>
      <c r="AI270" s="1212"/>
      <c r="AJ270" s="1212"/>
      <c r="AK270" s="1212"/>
      <c r="AL270" s="1212"/>
      <c r="AM270" s="1212"/>
      <c r="AN270" s="1212"/>
      <c r="AO270" s="1212"/>
      <c r="AP270" s="1212"/>
      <c r="AQ270" s="1212"/>
      <c r="AR270" s="1212"/>
      <c r="AS270" s="1212"/>
      <c r="AT270" s="1212"/>
      <c r="AU270" s="1212"/>
      <c r="AV270" s="1212"/>
      <c r="AW270" s="1212"/>
      <c r="AX270" s="1212"/>
      <c r="AY270" s="1212"/>
      <c r="AZ270" s="1212"/>
      <c r="BA270" s="1212"/>
      <c r="BB270" s="1212"/>
      <c r="BC270" s="1212"/>
      <c r="BD270" s="1212"/>
      <c r="BE270" s="1212"/>
      <c r="BF270" s="1212"/>
      <c r="BG270" s="1212"/>
      <c r="BH270" s="1212"/>
      <c r="BI270" s="1212"/>
      <c r="BJ270" s="1212"/>
      <c r="BK270" s="1212"/>
      <c r="BL270" s="1212"/>
      <c r="BM270" s="1212"/>
      <c r="BN270" s="1212"/>
      <c r="BO270" s="1212"/>
      <c r="BP270" s="1212"/>
      <c r="BQ270" s="1212"/>
      <c r="BR270" s="1212"/>
      <c r="BS270" s="1212"/>
      <c r="BT270" s="1212"/>
      <c r="BU270" s="1212"/>
      <c r="BV270" s="1212"/>
      <c r="BW270" s="1212"/>
      <c r="BX270" s="1212"/>
      <c r="BY270" s="1212"/>
      <c r="BZ270" s="1212"/>
      <c r="CA270" s="1212"/>
      <c r="CB270" s="1212"/>
      <c r="CC270" s="1212"/>
      <c r="CD270" s="1212"/>
      <c r="CE270" s="1212"/>
      <c r="CF270" s="1212"/>
      <c r="CG270" s="1212"/>
      <c r="CH270" s="1212"/>
    </row>
    <row r="271" spans="1:86" s="1215" customFormat="1" x14ac:dyDescent="0.2">
      <c r="A271" s="1211"/>
      <c r="B271" s="1192"/>
      <c r="C271" s="1192"/>
      <c r="D271" s="1192"/>
      <c r="E271" s="1192"/>
      <c r="F271" s="1192"/>
      <c r="G271" s="1192"/>
      <c r="H271" s="1192"/>
      <c r="I271" s="1192"/>
      <c r="J271" s="1192"/>
      <c r="K271" s="1192"/>
      <c r="L271" s="1192"/>
      <c r="M271" s="1192"/>
      <c r="N271" s="1206"/>
      <c r="O271" s="1192"/>
      <c r="P271" s="1206"/>
      <c r="Q271" s="1192"/>
      <c r="R271" s="1192"/>
      <c r="S271" s="1192"/>
      <c r="T271" s="1212"/>
      <c r="U271" s="1212"/>
      <c r="V271" s="1212"/>
      <c r="W271" s="1212"/>
      <c r="X271" s="1214"/>
      <c r="Y271" s="1214"/>
      <c r="Z271" s="1214"/>
      <c r="AA271" s="1212"/>
      <c r="AB271" s="1212"/>
      <c r="AC271" s="1212"/>
      <c r="AD271" s="1212"/>
      <c r="AE271" s="1212"/>
      <c r="AF271" s="1212"/>
      <c r="AG271" s="1212"/>
      <c r="AH271" s="1212"/>
      <c r="AI271" s="1212"/>
      <c r="AJ271" s="1212"/>
      <c r="AK271" s="1212"/>
      <c r="AL271" s="1212"/>
      <c r="AM271" s="1212"/>
      <c r="AN271" s="1212"/>
      <c r="AO271" s="1212"/>
      <c r="AP271" s="1212"/>
      <c r="AQ271" s="1212"/>
      <c r="AR271" s="1212"/>
      <c r="AS271" s="1212"/>
      <c r="AT271" s="1212"/>
      <c r="AU271" s="1212"/>
      <c r="AV271" s="1212"/>
      <c r="AW271" s="1212"/>
      <c r="AX271" s="1212"/>
      <c r="AY271" s="1212"/>
      <c r="AZ271" s="1212"/>
      <c r="BA271" s="1212"/>
      <c r="BB271" s="1212"/>
      <c r="BC271" s="1212"/>
      <c r="BD271" s="1212"/>
      <c r="BE271" s="1212"/>
      <c r="BF271" s="1212"/>
      <c r="BG271" s="1212"/>
      <c r="BH271" s="1212"/>
      <c r="BI271" s="1212"/>
      <c r="BJ271" s="1212"/>
      <c r="BK271" s="1212"/>
      <c r="BL271" s="1212"/>
      <c r="BM271" s="1212"/>
      <c r="BN271" s="1212"/>
      <c r="BO271" s="1212"/>
      <c r="BP271" s="1212"/>
      <c r="BQ271" s="1212"/>
      <c r="BR271" s="1212"/>
      <c r="BS271" s="1212"/>
      <c r="BT271" s="1212"/>
      <c r="BU271" s="1212"/>
      <c r="BV271" s="1212"/>
      <c r="BW271" s="1212"/>
      <c r="BX271" s="1212"/>
      <c r="BY271" s="1212"/>
      <c r="BZ271" s="1212"/>
      <c r="CA271" s="1212"/>
      <c r="CB271" s="1212"/>
      <c r="CC271" s="1212"/>
      <c r="CD271" s="1212"/>
      <c r="CE271" s="1212"/>
      <c r="CF271" s="1212"/>
      <c r="CG271" s="1212"/>
      <c r="CH271" s="1212"/>
    </row>
    <row r="272" spans="1:86" s="1215" customFormat="1" x14ac:dyDescent="0.2">
      <c r="A272" s="1211"/>
      <c r="B272" s="1192"/>
      <c r="C272" s="1192"/>
      <c r="D272" s="1192"/>
      <c r="E272" s="1192"/>
      <c r="F272" s="1192"/>
      <c r="G272" s="1192"/>
      <c r="H272" s="1192"/>
      <c r="I272" s="1192"/>
      <c r="J272" s="1192"/>
      <c r="K272" s="1192"/>
      <c r="L272" s="1192"/>
      <c r="M272" s="1192"/>
      <c r="N272" s="1206"/>
      <c r="O272" s="1192"/>
      <c r="P272" s="1206"/>
      <c r="Q272" s="1192"/>
      <c r="R272" s="1192"/>
      <c r="S272" s="1192"/>
      <c r="T272" s="1212"/>
      <c r="U272" s="1212"/>
      <c r="V272" s="1212"/>
      <c r="W272" s="1212"/>
      <c r="X272" s="1214"/>
      <c r="Y272" s="1214"/>
      <c r="Z272" s="1214"/>
      <c r="AA272" s="1212"/>
      <c r="AB272" s="1212"/>
      <c r="AC272" s="1212"/>
      <c r="AD272" s="1212"/>
      <c r="AE272" s="1212"/>
      <c r="AF272" s="1212"/>
      <c r="AG272" s="1212"/>
      <c r="AH272" s="1212"/>
      <c r="AI272" s="1212"/>
      <c r="AJ272" s="1212"/>
      <c r="AK272" s="1212"/>
      <c r="AL272" s="1212"/>
      <c r="AM272" s="1212"/>
      <c r="AN272" s="1212"/>
      <c r="AO272" s="1212"/>
      <c r="AP272" s="1212"/>
      <c r="AQ272" s="1212"/>
      <c r="AR272" s="1212"/>
      <c r="AS272" s="1212"/>
      <c r="AT272" s="1212"/>
      <c r="AU272" s="1212"/>
      <c r="AV272" s="1212"/>
      <c r="AW272" s="1212"/>
      <c r="AX272" s="1212"/>
      <c r="AY272" s="1212"/>
      <c r="AZ272" s="1212"/>
      <c r="BA272" s="1212"/>
      <c r="BB272" s="1212"/>
      <c r="BC272" s="1212"/>
      <c r="BD272" s="1212"/>
      <c r="BE272" s="1212"/>
      <c r="BF272" s="1212"/>
      <c r="BG272" s="1212"/>
      <c r="BH272" s="1212"/>
      <c r="BI272" s="1212"/>
      <c r="BJ272" s="1212"/>
      <c r="BK272" s="1212"/>
      <c r="BL272" s="1212"/>
      <c r="BM272" s="1212"/>
      <c r="BN272" s="1212"/>
      <c r="BO272" s="1212"/>
      <c r="BP272" s="1212"/>
      <c r="BQ272" s="1212"/>
      <c r="BR272" s="1212"/>
      <c r="BS272" s="1212"/>
      <c r="BT272" s="1212"/>
      <c r="BU272" s="1212"/>
      <c r="BV272" s="1212"/>
      <c r="BW272" s="1212"/>
      <c r="BX272" s="1212"/>
      <c r="BY272" s="1212"/>
      <c r="BZ272" s="1212"/>
      <c r="CA272" s="1212"/>
      <c r="CB272" s="1212"/>
      <c r="CC272" s="1212"/>
      <c r="CD272" s="1212"/>
      <c r="CE272" s="1212"/>
      <c r="CF272" s="1212"/>
      <c r="CG272" s="1212"/>
      <c r="CH272" s="1212"/>
    </row>
    <row r="273" spans="1:86" s="1215" customFormat="1" x14ac:dyDescent="0.2">
      <c r="A273" s="1211"/>
      <c r="B273" s="1192"/>
      <c r="C273" s="1192"/>
      <c r="D273" s="1192"/>
      <c r="E273" s="1192"/>
      <c r="F273" s="1192"/>
      <c r="G273" s="1192"/>
      <c r="H273" s="1192"/>
      <c r="I273" s="1192"/>
      <c r="J273" s="1192"/>
      <c r="K273" s="1192"/>
      <c r="L273" s="1192"/>
      <c r="M273" s="1192"/>
      <c r="N273" s="1206"/>
      <c r="O273" s="1192"/>
      <c r="P273" s="1206"/>
      <c r="Q273" s="1192"/>
      <c r="R273" s="1192"/>
      <c r="S273" s="1192"/>
      <c r="T273" s="1212"/>
      <c r="U273" s="1212"/>
      <c r="V273" s="1212"/>
      <c r="W273" s="1212"/>
      <c r="X273" s="1214"/>
      <c r="Y273" s="1214"/>
      <c r="Z273" s="1214"/>
      <c r="AA273" s="1212"/>
      <c r="AB273" s="1212"/>
      <c r="AC273" s="1212"/>
      <c r="AD273" s="1212"/>
      <c r="AE273" s="1212"/>
      <c r="AF273" s="1212"/>
      <c r="AG273" s="1212"/>
      <c r="AH273" s="1212"/>
      <c r="AI273" s="1212"/>
      <c r="AJ273" s="1212"/>
      <c r="AK273" s="1212"/>
      <c r="AL273" s="1212"/>
      <c r="AM273" s="1212"/>
      <c r="AN273" s="1212"/>
      <c r="AO273" s="1212"/>
      <c r="AP273" s="1212"/>
      <c r="AQ273" s="1212"/>
      <c r="AR273" s="1212"/>
      <c r="AS273" s="1212"/>
      <c r="AT273" s="1212"/>
      <c r="AU273" s="1212"/>
      <c r="AV273" s="1212"/>
      <c r="AW273" s="1212"/>
      <c r="AX273" s="1212"/>
      <c r="AY273" s="1212"/>
      <c r="AZ273" s="1212"/>
      <c r="BA273" s="1212"/>
      <c r="BB273" s="1212"/>
      <c r="BC273" s="1212"/>
      <c r="BD273" s="1212"/>
      <c r="BE273" s="1212"/>
      <c r="BF273" s="1212"/>
      <c r="BG273" s="1212"/>
      <c r="BH273" s="1212"/>
      <c r="BI273" s="1212"/>
      <c r="BJ273" s="1212"/>
      <c r="BK273" s="1212"/>
      <c r="BL273" s="1212"/>
      <c r="BM273" s="1212"/>
      <c r="BN273" s="1212"/>
      <c r="BO273" s="1212"/>
      <c r="BP273" s="1212"/>
      <c r="BQ273" s="1212"/>
      <c r="BR273" s="1212"/>
      <c r="BS273" s="1212"/>
      <c r="BT273" s="1212"/>
      <c r="BU273" s="1212"/>
      <c r="BV273" s="1212"/>
      <c r="BW273" s="1212"/>
      <c r="BX273" s="1212"/>
      <c r="BY273" s="1212"/>
      <c r="BZ273" s="1212"/>
      <c r="CA273" s="1212"/>
      <c r="CB273" s="1212"/>
      <c r="CC273" s="1212"/>
      <c r="CD273" s="1212"/>
      <c r="CE273" s="1212"/>
      <c r="CF273" s="1212"/>
      <c r="CG273" s="1212"/>
      <c r="CH273" s="1212"/>
    </row>
    <row r="274" spans="1:86" s="1215" customFormat="1" x14ac:dyDescent="0.2">
      <c r="A274" s="1211"/>
      <c r="B274" s="1192"/>
      <c r="C274" s="1192"/>
      <c r="D274" s="1192"/>
      <c r="E274" s="1192"/>
      <c r="F274" s="1192"/>
      <c r="G274" s="1192"/>
      <c r="H274" s="1192"/>
      <c r="I274" s="1192"/>
      <c r="J274" s="1192"/>
      <c r="K274" s="1192"/>
      <c r="L274" s="1192"/>
      <c r="M274" s="1192"/>
      <c r="N274" s="1206"/>
      <c r="O274" s="1192"/>
      <c r="P274" s="1206"/>
      <c r="Q274" s="1192"/>
      <c r="R274" s="1192"/>
      <c r="S274" s="1192"/>
      <c r="T274" s="1212"/>
      <c r="U274" s="1212"/>
      <c r="V274" s="1212"/>
      <c r="W274" s="1212"/>
      <c r="X274" s="1214"/>
      <c r="Y274" s="1214"/>
      <c r="Z274" s="1214"/>
      <c r="AA274" s="1212"/>
      <c r="AB274" s="1212"/>
      <c r="AC274" s="1212"/>
      <c r="AD274" s="1212"/>
      <c r="AE274" s="1212"/>
      <c r="AF274" s="1212"/>
      <c r="AG274" s="1212"/>
      <c r="AH274" s="1212"/>
      <c r="AI274" s="1212"/>
      <c r="AJ274" s="1212"/>
      <c r="AK274" s="1212"/>
      <c r="AL274" s="1212"/>
      <c r="AM274" s="1212"/>
      <c r="AN274" s="1212"/>
      <c r="AO274" s="1212"/>
      <c r="AP274" s="1212"/>
      <c r="AQ274" s="1212"/>
      <c r="AR274" s="1212"/>
      <c r="AS274" s="1212"/>
      <c r="AT274" s="1212"/>
      <c r="AU274" s="1212"/>
      <c r="AV274" s="1212"/>
      <c r="AW274" s="1212"/>
      <c r="AX274" s="1212"/>
      <c r="AY274" s="1212"/>
      <c r="AZ274" s="1212"/>
      <c r="BA274" s="1212"/>
      <c r="BB274" s="1212"/>
      <c r="BC274" s="1212"/>
      <c r="BD274" s="1212"/>
      <c r="BE274" s="1212"/>
      <c r="BF274" s="1212"/>
      <c r="BG274" s="1212"/>
      <c r="BH274" s="1212"/>
      <c r="BI274" s="1212"/>
      <c r="BJ274" s="1212"/>
      <c r="BK274" s="1212"/>
      <c r="BL274" s="1212"/>
      <c r="BM274" s="1212"/>
      <c r="BN274" s="1212"/>
      <c r="BO274" s="1212"/>
      <c r="BP274" s="1212"/>
      <c r="BQ274" s="1212"/>
      <c r="BR274" s="1212"/>
      <c r="BS274" s="1212"/>
      <c r="BT274" s="1212"/>
      <c r="BU274" s="1212"/>
      <c r="BV274" s="1212"/>
      <c r="BW274" s="1212"/>
      <c r="BX274" s="1212"/>
      <c r="BY274" s="1212"/>
      <c r="BZ274" s="1212"/>
      <c r="CA274" s="1212"/>
      <c r="CB274" s="1212"/>
      <c r="CC274" s="1212"/>
      <c r="CD274" s="1212"/>
      <c r="CE274" s="1212"/>
      <c r="CF274" s="1212"/>
      <c r="CG274" s="1212"/>
      <c r="CH274" s="1212"/>
    </row>
    <row r="275" spans="1:86" s="1215" customFormat="1" x14ac:dyDescent="0.2">
      <c r="A275" s="1211"/>
      <c r="B275" s="1192"/>
      <c r="C275" s="1192"/>
      <c r="D275" s="1192"/>
      <c r="E275" s="1192"/>
      <c r="F275" s="1192"/>
      <c r="G275" s="1192"/>
      <c r="H275" s="1192"/>
      <c r="I275" s="1192"/>
      <c r="J275" s="1192"/>
      <c r="K275" s="1192"/>
      <c r="L275" s="1192"/>
      <c r="M275" s="1192"/>
      <c r="N275" s="1206"/>
      <c r="O275" s="1192"/>
      <c r="P275" s="1206"/>
      <c r="Q275" s="1192"/>
      <c r="R275" s="1192"/>
      <c r="S275" s="1192"/>
      <c r="T275" s="1212"/>
      <c r="U275" s="1212"/>
      <c r="V275" s="1212"/>
      <c r="W275" s="1212"/>
      <c r="X275" s="1214"/>
      <c r="Y275" s="1214"/>
      <c r="Z275" s="1214"/>
      <c r="AA275" s="1212"/>
      <c r="AB275" s="1212"/>
      <c r="AC275" s="1212"/>
      <c r="AD275" s="1212"/>
      <c r="AE275" s="1212"/>
      <c r="AF275" s="1212"/>
      <c r="AG275" s="1212"/>
      <c r="AH275" s="1212"/>
      <c r="AI275" s="1212"/>
      <c r="AJ275" s="1212"/>
      <c r="AK275" s="1212"/>
      <c r="AL275" s="1212"/>
      <c r="AM275" s="1212"/>
      <c r="AN275" s="1212"/>
      <c r="AO275" s="1212"/>
      <c r="AP275" s="1212"/>
      <c r="AQ275" s="1212"/>
      <c r="AR275" s="1212"/>
      <c r="AS275" s="1212"/>
      <c r="AT275" s="1212"/>
      <c r="AU275" s="1212"/>
      <c r="AV275" s="1212"/>
      <c r="AW275" s="1212"/>
      <c r="AX275" s="1212"/>
      <c r="AY275" s="1212"/>
      <c r="AZ275" s="1212"/>
      <c r="BA275" s="1212"/>
      <c r="BB275" s="1212"/>
      <c r="BC275" s="1212"/>
      <c r="BD275" s="1212"/>
      <c r="BE275" s="1212"/>
      <c r="BF275" s="1212"/>
      <c r="BG275" s="1212"/>
      <c r="BH275" s="1212"/>
      <c r="BI275" s="1212"/>
      <c r="BJ275" s="1212"/>
      <c r="BK275" s="1212"/>
      <c r="BL275" s="1212"/>
      <c r="BM275" s="1212"/>
      <c r="BN275" s="1212"/>
      <c r="BO275" s="1212"/>
      <c r="BP275" s="1212"/>
      <c r="BQ275" s="1212"/>
      <c r="BR275" s="1212"/>
      <c r="BS275" s="1212"/>
      <c r="BT275" s="1212"/>
      <c r="BU275" s="1212"/>
      <c r="BV275" s="1212"/>
      <c r="BW275" s="1212"/>
      <c r="BX275" s="1212"/>
      <c r="BY275" s="1212"/>
      <c r="BZ275" s="1212"/>
      <c r="CA275" s="1212"/>
      <c r="CB275" s="1212"/>
      <c r="CC275" s="1212"/>
      <c r="CD275" s="1212"/>
      <c r="CE275" s="1212"/>
      <c r="CF275" s="1212"/>
      <c r="CG275" s="1212"/>
      <c r="CH275" s="1212"/>
    </row>
    <row r="276" spans="1:86" s="1215" customFormat="1" x14ac:dyDescent="0.2">
      <c r="A276" s="1211"/>
      <c r="B276" s="1192"/>
      <c r="C276" s="1192"/>
      <c r="D276" s="1192"/>
      <c r="E276" s="1192"/>
      <c r="F276" s="1192"/>
      <c r="G276" s="1192"/>
      <c r="H276" s="1192"/>
      <c r="I276" s="1192"/>
      <c r="J276" s="1192"/>
      <c r="K276" s="1192"/>
      <c r="L276" s="1192"/>
      <c r="M276" s="1192"/>
      <c r="N276" s="1206"/>
      <c r="O276" s="1192"/>
      <c r="P276" s="1206"/>
      <c r="Q276" s="1192"/>
      <c r="R276" s="1192"/>
      <c r="S276" s="1192"/>
      <c r="T276" s="1212"/>
      <c r="U276" s="1212"/>
      <c r="V276" s="1212"/>
      <c r="W276" s="1212"/>
      <c r="X276" s="1214"/>
      <c r="Y276" s="1214"/>
      <c r="Z276" s="1214"/>
      <c r="AA276" s="1212"/>
      <c r="AB276" s="1212"/>
      <c r="AC276" s="1212"/>
      <c r="AD276" s="1212"/>
      <c r="AE276" s="1212"/>
      <c r="AF276" s="1212"/>
      <c r="AG276" s="1212"/>
      <c r="AH276" s="1212"/>
      <c r="AI276" s="1212"/>
      <c r="AJ276" s="1212"/>
      <c r="AK276" s="1212"/>
      <c r="AL276" s="1212"/>
      <c r="AM276" s="1212"/>
      <c r="AN276" s="1212"/>
      <c r="AO276" s="1212"/>
      <c r="AP276" s="1212"/>
      <c r="AQ276" s="1212"/>
      <c r="AR276" s="1212"/>
      <c r="AS276" s="1212"/>
      <c r="AT276" s="1212"/>
      <c r="AU276" s="1212"/>
      <c r="AV276" s="1212"/>
      <c r="AW276" s="1212"/>
      <c r="AX276" s="1212"/>
      <c r="AY276" s="1212"/>
      <c r="AZ276" s="1212"/>
      <c r="BA276" s="1212"/>
      <c r="BB276" s="1212"/>
      <c r="BC276" s="1212"/>
      <c r="BD276" s="1212"/>
      <c r="BE276" s="1212"/>
      <c r="BF276" s="1212"/>
      <c r="BG276" s="1212"/>
      <c r="BH276" s="1212"/>
      <c r="BI276" s="1212"/>
      <c r="BJ276" s="1212"/>
      <c r="BK276" s="1212"/>
      <c r="BL276" s="1212"/>
      <c r="BM276" s="1212"/>
      <c r="BN276" s="1212"/>
      <c r="BO276" s="1212"/>
      <c r="BP276" s="1212"/>
      <c r="BQ276" s="1212"/>
      <c r="BR276" s="1212"/>
      <c r="BS276" s="1212"/>
      <c r="BT276" s="1212"/>
      <c r="BU276" s="1212"/>
      <c r="BV276" s="1212"/>
      <c r="BW276" s="1212"/>
      <c r="BX276" s="1212"/>
      <c r="BY276" s="1212"/>
      <c r="BZ276" s="1212"/>
      <c r="CA276" s="1212"/>
      <c r="CB276" s="1212"/>
      <c r="CC276" s="1212"/>
      <c r="CD276" s="1212"/>
      <c r="CE276" s="1212"/>
      <c r="CF276" s="1212"/>
      <c r="CG276" s="1212"/>
      <c r="CH276" s="1212"/>
    </row>
    <row r="277" spans="1:86" s="1215" customFormat="1" x14ac:dyDescent="0.2">
      <c r="A277" s="1211"/>
      <c r="B277" s="1192"/>
      <c r="C277" s="1192"/>
      <c r="D277" s="1192"/>
      <c r="E277" s="1192"/>
      <c r="F277" s="1192"/>
      <c r="G277" s="1192"/>
      <c r="H277" s="1192"/>
      <c r="I277" s="1192"/>
      <c r="J277" s="1192"/>
      <c r="K277" s="1192"/>
      <c r="L277" s="1192"/>
      <c r="M277" s="1192"/>
      <c r="N277" s="1206"/>
      <c r="O277" s="1192"/>
      <c r="P277" s="1206"/>
      <c r="Q277" s="1192"/>
      <c r="R277" s="1192"/>
      <c r="S277" s="1192"/>
      <c r="T277" s="1212"/>
      <c r="U277" s="1212"/>
      <c r="V277" s="1212"/>
      <c r="W277" s="1212"/>
      <c r="X277" s="1214"/>
      <c r="Y277" s="1214"/>
      <c r="Z277" s="1214"/>
      <c r="AA277" s="1212"/>
      <c r="AB277" s="1212"/>
      <c r="AC277" s="1212"/>
      <c r="AD277" s="1212"/>
      <c r="AE277" s="1212"/>
      <c r="AF277" s="1212"/>
      <c r="AG277" s="1212"/>
      <c r="AH277" s="1212"/>
      <c r="AI277" s="1212"/>
      <c r="AJ277" s="1212"/>
      <c r="AK277" s="1212"/>
      <c r="AL277" s="1212"/>
      <c r="AM277" s="1212"/>
      <c r="AN277" s="1212"/>
      <c r="AO277" s="1212"/>
      <c r="AP277" s="1212"/>
      <c r="AQ277" s="1212"/>
      <c r="AR277" s="1212"/>
      <c r="AS277" s="1212"/>
      <c r="AT277" s="1212"/>
      <c r="AU277" s="1212"/>
      <c r="AV277" s="1212"/>
      <c r="AW277" s="1212"/>
      <c r="AX277" s="1212"/>
      <c r="AY277" s="1212"/>
      <c r="AZ277" s="1212"/>
      <c r="BA277" s="1212"/>
      <c r="BB277" s="1212"/>
      <c r="BC277" s="1212"/>
      <c r="BD277" s="1212"/>
      <c r="BE277" s="1212"/>
      <c r="BF277" s="1212"/>
      <c r="BG277" s="1212"/>
      <c r="BH277" s="1212"/>
      <c r="BI277" s="1212"/>
      <c r="BJ277" s="1212"/>
      <c r="BK277" s="1212"/>
      <c r="BL277" s="1212"/>
      <c r="BM277" s="1212"/>
      <c r="BN277" s="1212"/>
      <c r="BO277" s="1212"/>
      <c r="BP277" s="1212"/>
      <c r="BQ277" s="1212"/>
      <c r="BR277" s="1212"/>
      <c r="BS277" s="1212"/>
      <c r="BT277" s="1212"/>
      <c r="BU277" s="1212"/>
      <c r="BV277" s="1212"/>
      <c r="BW277" s="1212"/>
      <c r="BX277" s="1212"/>
      <c r="BY277" s="1212"/>
      <c r="BZ277" s="1212"/>
      <c r="CA277" s="1212"/>
      <c r="CB277" s="1212"/>
      <c r="CC277" s="1212"/>
      <c r="CD277" s="1212"/>
      <c r="CE277" s="1212"/>
      <c r="CF277" s="1212"/>
      <c r="CG277" s="1212"/>
      <c r="CH277" s="1212"/>
    </row>
    <row r="278" spans="1:86" s="1215" customFormat="1" x14ac:dyDescent="0.2">
      <c r="A278" s="1211"/>
      <c r="B278" s="1192"/>
      <c r="C278" s="1192"/>
      <c r="D278" s="1192"/>
      <c r="E278" s="1192"/>
      <c r="F278" s="1192"/>
      <c r="G278" s="1192"/>
      <c r="H278" s="1192"/>
      <c r="I278" s="1192"/>
      <c r="J278" s="1192"/>
      <c r="K278" s="1192"/>
      <c r="L278" s="1192"/>
      <c r="M278" s="1192"/>
      <c r="N278" s="1206"/>
      <c r="O278" s="1192"/>
      <c r="P278" s="1206"/>
      <c r="Q278" s="1192"/>
      <c r="R278" s="1192"/>
      <c r="S278" s="1192"/>
      <c r="T278" s="1212"/>
      <c r="U278" s="1212"/>
      <c r="V278" s="1212"/>
      <c r="W278" s="1212"/>
      <c r="X278" s="1214"/>
      <c r="Y278" s="1214"/>
      <c r="Z278" s="1214"/>
      <c r="AA278" s="1212"/>
      <c r="AB278" s="1212"/>
      <c r="AC278" s="1212"/>
      <c r="AD278" s="1212"/>
      <c r="AE278" s="1212"/>
      <c r="AF278" s="1212"/>
      <c r="AG278" s="1212"/>
      <c r="AH278" s="1212"/>
      <c r="AI278" s="1212"/>
      <c r="AJ278" s="1212"/>
      <c r="AK278" s="1212"/>
      <c r="AL278" s="1212"/>
      <c r="AM278" s="1212"/>
      <c r="AN278" s="1212"/>
      <c r="AO278" s="1212"/>
      <c r="AP278" s="1212"/>
      <c r="AQ278" s="1212"/>
      <c r="AR278" s="1212"/>
      <c r="AS278" s="1212"/>
      <c r="AT278" s="1212"/>
      <c r="AU278" s="1212"/>
      <c r="AV278" s="1212"/>
      <c r="AW278" s="1212"/>
      <c r="AX278" s="1212"/>
      <c r="AY278" s="1212"/>
      <c r="AZ278" s="1212"/>
      <c r="BA278" s="1212"/>
      <c r="BB278" s="1212"/>
      <c r="BC278" s="1212"/>
      <c r="BD278" s="1212"/>
      <c r="BE278" s="1212"/>
      <c r="BF278" s="1212"/>
      <c r="BG278" s="1212"/>
      <c r="BH278" s="1212"/>
      <c r="BI278" s="1212"/>
      <c r="BJ278" s="1212"/>
      <c r="BK278" s="1212"/>
      <c r="BL278" s="1212"/>
      <c r="BM278" s="1212"/>
      <c r="BN278" s="1212"/>
      <c r="BO278" s="1212"/>
      <c r="BP278" s="1212"/>
      <c r="BQ278" s="1212"/>
      <c r="BR278" s="1212"/>
      <c r="BS278" s="1212"/>
      <c r="BT278" s="1212"/>
      <c r="BU278" s="1212"/>
      <c r="BV278" s="1212"/>
      <c r="BW278" s="1212"/>
      <c r="BX278" s="1212"/>
      <c r="BY278" s="1212"/>
      <c r="BZ278" s="1212"/>
      <c r="CA278" s="1212"/>
      <c r="CB278" s="1212"/>
      <c r="CC278" s="1212"/>
      <c r="CD278" s="1212"/>
      <c r="CE278" s="1212"/>
      <c r="CF278" s="1212"/>
      <c r="CG278" s="1212"/>
      <c r="CH278" s="1212"/>
    </row>
    <row r="279" spans="1:86" s="1215" customFormat="1" x14ac:dyDescent="0.2">
      <c r="A279" s="1211"/>
      <c r="B279" s="1192"/>
      <c r="C279" s="1192"/>
      <c r="D279" s="1192"/>
      <c r="E279" s="1192"/>
      <c r="F279" s="1192"/>
      <c r="G279" s="1192"/>
      <c r="H279" s="1192"/>
      <c r="I279" s="1192"/>
      <c r="J279" s="1192"/>
      <c r="K279" s="1192"/>
      <c r="L279" s="1192"/>
      <c r="M279" s="1192"/>
      <c r="N279" s="1206"/>
      <c r="O279" s="1192"/>
      <c r="P279" s="1206"/>
      <c r="Q279" s="1192"/>
      <c r="R279" s="1192"/>
      <c r="S279" s="1192"/>
      <c r="T279" s="1212"/>
      <c r="U279" s="1212"/>
      <c r="V279" s="1212"/>
      <c r="W279" s="1212"/>
      <c r="X279" s="1214"/>
      <c r="Y279" s="1214"/>
      <c r="Z279" s="1214"/>
      <c r="AA279" s="1212"/>
      <c r="AB279" s="1212"/>
      <c r="AC279" s="1212"/>
      <c r="AD279" s="1212"/>
      <c r="AE279" s="1212"/>
      <c r="AF279" s="1212"/>
      <c r="AG279" s="1212"/>
      <c r="AH279" s="1212"/>
      <c r="AI279" s="1212"/>
      <c r="AJ279" s="1212"/>
      <c r="AK279" s="1212"/>
      <c r="AL279" s="1212"/>
      <c r="AM279" s="1212"/>
      <c r="AN279" s="1212"/>
      <c r="AO279" s="1212"/>
      <c r="AP279" s="1212"/>
      <c r="AQ279" s="1212"/>
      <c r="AR279" s="1212"/>
      <c r="AS279" s="1212"/>
      <c r="AT279" s="1212"/>
      <c r="AU279" s="1212"/>
      <c r="AV279" s="1212"/>
      <c r="AW279" s="1212"/>
      <c r="AX279" s="1212"/>
      <c r="AY279" s="1212"/>
      <c r="AZ279" s="1212"/>
      <c r="BA279" s="1212"/>
      <c r="BB279" s="1212"/>
      <c r="BC279" s="1212"/>
      <c r="BD279" s="1212"/>
      <c r="BE279" s="1212"/>
      <c r="BF279" s="1212"/>
      <c r="BG279" s="1212"/>
      <c r="BH279" s="1212"/>
      <c r="BI279" s="1212"/>
      <c r="BJ279" s="1212"/>
      <c r="BK279" s="1212"/>
      <c r="BL279" s="1212"/>
      <c r="BM279" s="1212"/>
      <c r="BN279" s="1212"/>
      <c r="BO279" s="1212"/>
      <c r="BP279" s="1212"/>
      <c r="BQ279" s="1212"/>
      <c r="BR279" s="1212"/>
      <c r="BS279" s="1212"/>
      <c r="BT279" s="1212"/>
      <c r="BU279" s="1212"/>
      <c r="BV279" s="1212"/>
      <c r="BW279" s="1212"/>
      <c r="BX279" s="1212"/>
      <c r="BY279" s="1212"/>
      <c r="BZ279" s="1212"/>
      <c r="CA279" s="1212"/>
      <c r="CB279" s="1212"/>
      <c r="CC279" s="1212"/>
      <c r="CD279" s="1212"/>
      <c r="CE279" s="1212"/>
      <c r="CF279" s="1212"/>
      <c r="CG279" s="1212"/>
      <c r="CH279" s="1212"/>
    </row>
    <row r="280" spans="1:86" s="1215" customFormat="1" x14ac:dyDescent="0.2">
      <c r="A280" s="1211"/>
      <c r="B280" s="1192"/>
      <c r="C280" s="1192"/>
      <c r="D280" s="1192"/>
      <c r="E280" s="1192"/>
      <c r="F280" s="1192"/>
      <c r="G280" s="1192"/>
      <c r="H280" s="1192"/>
      <c r="I280" s="1192"/>
      <c r="J280" s="1192"/>
      <c r="K280" s="1192"/>
      <c r="L280" s="1192"/>
      <c r="M280" s="1192"/>
      <c r="N280" s="1206"/>
      <c r="O280" s="1192"/>
      <c r="P280" s="1206"/>
      <c r="Q280" s="1192"/>
      <c r="R280" s="1192"/>
      <c r="S280" s="1192"/>
      <c r="T280" s="1212"/>
      <c r="U280" s="1212"/>
      <c r="V280" s="1212"/>
      <c r="W280" s="1212"/>
      <c r="X280" s="1214"/>
      <c r="Y280" s="1214"/>
      <c r="Z280" s="1214"/>
      <c r="AA280" s="1212"/>
      <c r="AB280" s="1212"/>
      <c r="AC280" s="1212"/>
      <c r="AD280" s="1212"/>
      <c r="AE280" s="1212"/>
      <c r="AF280" s="1212"/>
      <c r="AG280" s="1212"/>
      <c r="AH280" s="1212"/>
      <c r="AI280" s="1212"/>
      <c r="AJ280" s="1212"/>
      <c r="AK280" s="1212"/>
      <c r="AL280" s="1212"/>
      <c r="AM280" s="1212"/>
      <c r="AN280" s="1212"/>
      <c r="AO280" s="1212"/>
      <c r="AP280" s="1212"/>
      <c r="AQ280" s="1212"/>
      <c r="AR280" s="1212"/>
      <c r="AS280" s="1212"/>
      <c r="AT280" s="1212"/>
      <c r="AU280" s="1212"/>
      <c r="AV280" s="1212"/>
      <c r="AW280" s="1212"/>
      <c r="AX280" s="1212"/>
      <c r="AY280" s="1212"/>
      <c r="AZ280" s="1212"/>
      <c r="BA280" s="1212"/>
      <c r="BB280" s="1212"/>
      <c r="BC280" s="1212"/>
      <c r="BD280" s="1212"/>
      <c r="BE280" s="1212"/>
      <c r="BF280" s="1212"/>
      <c r="BG280" s="1212"/>
      <c r="BH280" s="1212"/>
      <c r="BI280" s="1212"/>
      <c r="BJ280" s="1212"/>
      <c r="BK280" s="1212"/>
      <c r="BL280" s="1212"/>
      <c r="BM280" s="1212"/>
      <c r="BN280" s="1212"/>
      <c r="BO280" s="1212"/>
      <c r="BP280" s="1212"/>
      <c r="BQ280" s="1212"/>
      <c r="BR280" s="1212"/>
      <c r="BS280" s="1212"/>
      <c r="BT280" s="1212"/>
      <c r="BU280" s="1212"/>
      <c r="BV280" s="1212"/>
      <c r="BW280" s="1212"/>
      <c r="BX280" s="1212"/>
      <c r="BY280" s="1212"/>
      <c r="BZ280" s="1212"/>
      <c r="CA280" s="1212"/>
      <c r="CB280" s="1212"/>
      <c r="CC280" s="1212"/>
      <c r="CD280" s="1212"/>
      <c r="CE280" s="1212"/>
      <c r="CF280" s="1212"/>
      <c r="CG280" s="1212"/>
      <c r="CH280" s="1212"/>
    </row>
    <row r="281" spans="1:86" s="1215" customFormat="1" x14ac:dyDescent="0.2">
      <c r="A281" s="1211"/>
      <c r="B281" s="1192"/>
      <c r="C281" s="1192"/>
      <c r="D281" s="1192"/>
      <c r="E281" s="1192"/>
      <c r="F281" s="1192"/>
      <c r="G281" s="1192"/>
      <c r="H281" s="1192"/>
      <c r="I281" s="1192"/>
      <c r="J281" s="1192"/>
      <c r="K281" s="1192"/>
      <c r="L281" s="1192"/>
      <c r="M281" s="1192"/>
      <c r="N281" s="1206"/>
      <c r="O281" s="1192"/>
      <c r="P281" s="1206"/>
      <c r="Q281" s="1192"/>
      <c r="R281" s="1192"/>
      <c r="S281" s="1192"/>
      <c r="T281" s="1212"/>
      <c r="U281" s="1212"/>
      <c r="V281" s="1212"/>
      <c r="W281" s="1212"/>
      <c r="X281" s="1214"/>
      <c r="Y281" s="1214"/>
      <c r="Z281" s="1214"/>
      <c r="AA281" s="1212"/>
      <c r="AB281" s="1212"/>
      <c r="AC281" s="1212"/>
      <c r="AD281" s="1212"/>
      <c r="AE281" s="1212"/>
      <c r="AF281" s="1212"/>
      <c r="AG281" s="1212"/>
      <c r="AH281" s="1212"/>
      <c r="AI281" s="1212"/>
      <c r="AJ281" s="1212"/>
      <c r="AK281" s="1212"/>
      <c r="AL281" s="1212"/>
      <c r="AM281" s="1212"/>
      <c r="AN281" s="1212"/>
      <c r="AO281" s="1212"/>
      <c r="AP281" s="1212"/>
      <c r="AQ281" s="1212"/>
      <c r="AR281" s="1212"/>
      <c r="AS281" s="1212"/>
      <c r="AT281" s="1212"/>
      <c r="AU281" s="1212"/>
      <c r="AV281" s="1212"/>
      <c r="AW281" s="1212"/>
      <c r="AX281" s="1212"/>
      <c r="AY281" s="1212"/>
      <c r="AZ281" s="1212"/>
      <c r="BA281" s="1212"/>
      <c r="BB281" s="1212"/>
      <c r="BC281" s="1212"/>
      <c r="BD281" s="1212"/>
      <c r="BE281" s="1212"/>
      <c r="BF281" s="1212"/>
      <c r="BG281" s="1212"/>
      <c r="BH281" s="1212"/>
      <c r="BI281" s="1212"/>
      <c r="BJ281" s="1212"/>
      <c r="BK281" s="1212"/>
      <c r="BL281" s="1212"/>
      <c r="BM281" s="1212"/>
      <c r="BN281" s="1212"/>
      <c r="BO281" s="1212"/>
      <c r="BP281" s="1212"/>
      <c r="BQ281" s="1212"/>
      <c r="BR281" s="1212"/>
      <c r="BS281" s="1212"/>
      <c r="BT281" s="1212"/>
      <c r="BU281" s="1212"/>
      <c r="BV281" s="1212"/>
      <c r="BW281" s="1212"/>
      <c r="BX281" s="1212"/>
      <c r="BY281" s="1212"/>
      <c r="BZ281" s="1212"/>
      <c r="CA281" s="1212"/>
      <c r="CB281" s="1212"/>
      <c r="CC281" s="1212"/>
      <c r="CD281" s="1212"/>
      <c r="CE281" s="1212"/>
      <c r="CF281" s="1212"/>
      <c r="CG281" s="1212"/>
      <c r="CH281" s="1212"/>
    </row>
    <row r="282" spans="1:86" s="1215" customFormat="1" x14ac:dyDescent="0.2">
      <c r="A282" s="1211"/>
      <c r="B282" s="1192"/>
      <c r="C282" s="1192"/>
      <c r="D282" s="1192"/>
      <c r="E282" s="1192"/>
      <c r="F282" s="1192"/>
      <c r="G282" s="1192"/>
      <c r="H282" s="1192"/>
      <c r="I282" s="1192"/>
      <c r="J282" s="1192"/>
      <c r="K282" s="1192"/>
      <c r="L282" s="1192"/>
      <c r="M282" s="1192"/>
      <c r="N282" s="1206"/>
      <c r="O282" s="1192"/>
      <c r="P282" s="1206"/>
      <c r="Q282" s="1192"/>
      <c r="R282" s="1192"/>
      <c r="S282" s="1192"/>
      <c r="T282" s="1212"/>
      <c r="U282" s="1212"/>
      <c r="V282" s="1212"/>
      <c r="W282" s="1212"/>
      <c r="X282" s="1214"/>
      <c r="Y282" s="1214"/>
      <c r="Z282" s="1214"/>
      <c r="AA282" s="1212"/>
      <c r="AB282" s="1212"/>
      <c r="AC282" s="1212"/>
      <c r="AD282" s="1212"/>
      <c r="AE282" s="1212"/>
      <c r="AF282" s="1212"/>
      <c r="AG282" s="1212"/>
      <c r="AH282" s="1212"/>
      <c r="AI282" s="1212"/>
      <c r="AJ282" s="1212"/>
      <c r="AK282" s="1212"/>
      <c r="AL282" s="1212"/>
      <c r="AM282" s="1212"/>
      <c r="AN282" s="1212"/>
      <c r="AO282" s="1212"/>
      <c r="AP282" s="1212"/>
      <c r="AQ282" s="1212"/>
      <c r="AR282" s="1212"/>
      <c r="AS282" s="1212"/>
      <c r="AT282" s="1212"/>
      <c r="AU282" s="1212"/>
      <c r="AV282" s="1212"/>
      <c r="AW282" s="1212"/>
      <c r="AX282" s="1212"/>
      <c r="AY282" s="1212"/>
      <c r="AZ282" s="1212"/>
      <c r="BA282" s="1212"/>
      <c r="BB282" s="1212"/>
      <c r="BC282" s="1212"/>
      <c r="BD282" s="1212"/>
      <c r="BE282" s="1212"/>
      <c r="BF282" s="1212"/>
      <c r="BG282" s="1212"/>
      <c r="BH282" s="1212"/>
      <c r="BI282" s="1212"/>
      <c r="BJ282" s="1212"/>
      <c r="BK282" s="1212"/>
      <c r="BL282" s="1212"/>
      <c r="BM282" s="1212"/>
      <c r="BN282" s="1212"/>
      <c r="BO282" s="1212"/>
      <c r="BP282" s="1212"/>
      <c r="BQ282" s="1212"/>
      <c r="BR282" s="1212"/>
      <c r="BS282" s="1212"/>
      <c r="BT282" s="1212"/>
      <c r="BU282" s="1212"/>
      <c r="BV282" s="1212"/>
      <c r="BW282" s="1212"/>
      <c r="BX282" s="1212"/>
      <c r="BY282" s="1212"/>
      <c r="BZ282" s="1212"/>
      <c r="CA282" s="1212"/>
      <c r="CB282" s="1212"/>
      <c r="CC282" s="1212"/>
      <c r="CD282" s="1212"/>
      <c r="CE282" s="1212"/>
      <c r="CF282" s="1212"/>
      <c r="CG282" s="1212"/>
      <c r="CH282" s="1212"/>
    </row>
    <row r="283" spans="1:86" s="1215" customFormat="1" x14ac:dyDescent="0.2">
      <c r="A283" s="1211"/>
      <c r="B283" s="1192"/>
      <c r="C283" s="1192"/>
      <c r="D283" s="1192"/>
      <c r="E283" s="1192"/>
      <c r="F283" s="1192"/>
      <c r="G283" s="1192"/>
      <c r="H283" s="1192"/>
      <c r="I283" s="1192"/>
      <c r="J283" s="1192"/>
      <c r="K283" s="1192"/>
      <c r="L283" s="1192"/>
      <c r="M283" s="1192"/>
      <c r="N283" s="1206"/>
      <c r="O283" s="1192"/>
      <c r="P283" s="1206"/>
      <c r="Q283" s="1192"/>
      <c r="R283" s="1192"/>
      <c r="S283" s="1192"/>
      <c r="T283" s="1212"/>
      <c r="U283" s="1212"/>
      <c r="V283" s="1212"/>
      <c r="W283" s="1212"/>
      <c r="X283" s="1214"/>
      <c r="Y283" s="1214"/>
      <c r="Z283" s="1214"/>
      <c r="AA283" s="1212"/>
      <c r="AB283" s="1212"/>
      <c r="AC283" s="1212"/>
      <c r="AD283" s="1212"/>
      <c r="AE283" s="1212"/>
      <c r="AF283" s="1212"/>
      <c r="AG283" s="1212"/>
      <c r="AH283" s="1212"/>
      <c r="AI283" s="1212"/>
      <c r="AJ283" s="1212"/>
      <c r="AK283" s="1212"/>
      <c r="AL283" s="1212"/>
      <c r="AM283" s="1212"/>
      <c r="AN283" s="1212"/>
      <c r="AO283" s="1212"/>
      <c r="AP283" s="1212"/>
      <c r="AQ283" s="1212"/>
      <c r="AR283" s="1212"/>
      <c r="AS283" s="1212"/>
      <c r="AT283" s="1212"/>
      <c r="AU283" s="1212"/>
      <c r="AV283" s="1212"/>
      <c r="AW283" s="1212"/>
      <c r="AX283" s="1212"/>
      <c r="AY283" s="1212"/>
      <c r="AZ283" s="1212"/>
      <c r="BA283" s="1212"/>
      <c r="BB283" s="1212"/>
      <c r="BC283" s="1212"/>
      <c r="BD283" s="1212"/>
      <c r="BE283" s="1212"/>
      <c r="BF283" s="1212"/>
      <c r="BG283" s="1212"/>
      <c r="BH283" s="1212"/>
      <c r="BI283" s="1212"/>
      <c r="BJ283" s="1212"/>
      <c r="BK283" s="1212"/>
      <c r="BL283" s="1212"/>
      <c r="BM283" s="1212"/>
      <c r="BN283" s="1212"/>
      <c r="BO283" s="1212"/>
      <c r="BP283" s="1212"/>
      <c r="BQ283" s="1212"/>
      <c r="BR283" s="1212"/>
      <c r="BS283" s="1212"/>
      <c r="BT283" s="1212"/>
      <c r="BU283" s="1212"/>
      <c r="BV283" s="1212"/>
      <c r="BW283" s="1212"/>
      <c r="BX283" s="1212"/>
      <c r="BY283" s="1212"/>
      <c r="BZ283" s="1212"/>
      <c r="CA283" s="1212"/>
      <c r="CB283" s="1212"/>
      <c r="CC283" s="1212"/>
      <c r="CD283" s="1212"/>
      <c r="CE283" s="1212"/>
      <c r="CF283" s="1212"/>
      <c r="CG283" s="1212"/>
      <c r="CH283" s="1212"/>
    </row>
    <row r="284" spans="1:86" s="1215" customFormat="1" x14ac:dyDescent="0.2">
      <c r="A284" s="1211"/>
      <c r="B284" s="1192"/>
      <c r="C284" s="1192"/>
      <c r="D284" s="1192"/>
      <c r="E284" s="1192"/>
      <c r="F284" s="1192"/>
      <c r="G284" s="1192"/>
      <c r="H284" s="1192"/>
      <c r="I284" s="1192"/>
      <c r="J284" s="1192"/>
      <c r="K284" s="1192"/>
      <c r="L284" s="1192"/>
      <c r="M284" s="1192"/>
      <c r="N284" s="1206"/>
      <c r="O284" s="1192"/>
      <c r="P284" s="1206"/>
      <c r="Q284" s="1192"/>
      <c r="R284" s="1192"/>
      <c r="S284" s="1192"/>
      <c r="T284" s="1212"/>
      <c r="U284" s="1212"/>
      <c r="V284" s="1212"/>
      <c r="W284" s="1212"/>
      <c r="X284" s="1214"/>
      <c r="Y284" s="1214"/>
      <c r="Z284" s="1214"/>
      <c r="AA284" s="1212"/>
      <c r="AB284" s="1212"/>
      <c r="AC284" s="1212"/>
      <c r="AD284" s="1212"/>
      <c r="AE284" s="1212"/>
      <c r="AF284" s="1212"/>
      <c r="AG284" s="1212"/>
      <c r="AH284" s="1212"/>
      <c r="AI284" s="1212"/>
      <c r="AJ284" s="1212"/>
      <c r="AK284" s="1212"/>
      <c r="AL284" s="1212"/>
      <c r="AM284" s="1212"/>
      <c r="AN284" s="1212"/>
      <c r="AO284" s="1212"/>
      <c r="AP284" s="1212"/>
      <c r="AQ284" s="1212"/>
      <c r="AR284" s="1212"/>
      <c r="AS284" s="1212"/>
      <c r="AT284" s="1212"/>
      <c r="AU284" s="1212"/>
      <c r="AV284" s="1212"/>
      <c r="AW284" s="1212"/>
      <c r="AX284" s="1212"/>
      <c r="AY284" s="1212"/>
      <c r="AZ284" s="1212"/>
      <c r="BA284" s="1212"/>
      <c r="BB284" s="1212"/>
      <c r="BC284" s="1212"/>
      <c r="BD284" s="1212"/>
      <c r="BE284" s="1212"/>
      <c r="BF284" s="1212"/>
      <c r="BG284" s="1212"/>
      <c r="BH284" s="1212"/>
      <c r="BI284" s="1212"/>
      <c r="BJ284" s="1212"/>
      <c r="BK284" s="1212"/>
      <c r="BL284" s="1212"/>
      <c r="BM284" s="1212"/>
      <c r="BN284" s="1212"/>
      <c r="BO284" s="1212"/>
      <c r="BP284" s="1212"/>
      <c r="BQ284" s="1212"/>
      <c r="BR284" s="1212"/>
      <c r="BS284" s="1212"/>
      <c r="BT284" s="1212"/>
      <c r="BU284" s="1212"/>
      <c r="BV284" s="1212"/>
      <c r="BW284" s="1212"/>
      <c r="BX284" s="1212"/>
      <c r="BY284" s="1212"/>
      <c r="BZ284" s="1212"/>
      <c r="CA284" s="1212"/>
      <c r="CB284" s="1212"/>
      <c r="CC284" s="1212"/>
      <c r="CD284" s="1212"/>
      <c r="CE284" s="1212"/>
      <c r="CF284" s="1212"/>
      <c r="CG284" s="1212"/>
      <c r="CH284" s="1212"/>
    </row>
    <row r="285" spans="1:86" s="1215" customFormat="1" x14ac:dyDescent="0.2">
      <c r="A285" s="1211"/>
      <c r="B285" s="1192"/>
      <c r="C285" s="1192"/>
      <c r="D285" s="1192"/>
      <c r="E285" s="1192"/>
      <c r="F285" s="1192"/>
      <c r="G285" s="1192"/>
      <c r="H285" s="1192"/>
      <c r="I285" s="1192"/>
      <c r="J285" s="1192"/>
      <c r="K285" s="1192"/>
      <c r="L285" s="1192"/>
      <c r="M285" s="1192"/>
      <c r="N285" s="1206"/>
      <c r="O285" s="1192"/>
      <c r="P285" s="1206"/>
      <c r="Q285" s="1192"/>
      <c r="R285" s="1192"/>
      <c r="S285" s="1192"/>
      <c r="T285" s="1212"/>
      <c r="U285" s="1212"/>
      <c r="V285" s="1212"/>
      <c r="W285" s="1212"/>
      <c r="X285" s="1214"/>
      <c r="Y285" s="1214"/>
      <c r="Z285" s="1214"/>
      <c r="AA285" s="1212"/>
      <c r="AB285" s="1212"/>
      <c r="AC285" s="1212"/>
      <c r="AD285" s="1212"/>
      <c r="AE285" s="1212"/>
      <c r="AF285" s="1212"/>
      <c r="AG285" s="1212"/>
      <c r="AH285" s="1212"/>
      <c r="AI285" s="1212"/>
      <c r="AJ285" s="1212"/>
      <c r="AK285" s="1212"/>
      <c r="AL285" s="1212"/>
      <c r="AM285" s="1212"/>
      <c r="AN285" s="1212"/>
      <c r="AO285" s="1212"/>
      <c r="AP285" s="1212"/>
      <c r="AQ285" s="1212"/>
      <c r="AR285" s="1212"/>
      <c r="AS285" s="1212"/>
      <c r="AT285" s="1212"/>
      <c r="AU285" s="1212"/>
      <c r="AV285" s="1212"/>
      <c r="AW285" s="1212"/>
      <c r="AX285" s="1212"/>
      <c r="AY285" s="1212"/>
      <c r="AZ285" s="1212"/>
      <c r="BA285" s="1212"/>
      <c r="BB285" s="1212"/>
      <c r="BC285" s="1212"/>
      <c r="BD285" s="1212"/>
      <c r="BE285" s="1212"/>
      <c r="BF285" s="1212"/>
      <c r="BG285" s="1212"/>
      <c r="BH285" s="1212"/>
      <c r="BI285" s="1212"/>
      <c r="BJ285" s="1212"/>
      <c r="BK285" s="1212"/>
      <c r="BL285" s="1212"/>
      <c r="BM285" s="1212"/>
      <c r="BN285" s="1212"/>
      <c r="BO285" s="1212"/>
      <c r="BP285" s="1212"/>
      <c r="BQ285" s="1212"/>
      <c r="BR285" s="1212"/>
      <c r="BS285" s="1212"/>
      <c r="BT285" s="1212"/>
      <c r="BU285" s="1212"/>
      <c r="BV285" s="1212"/>
      <c r="BW285" s="1212"/>
      <c r="BX285" s="1212"/>
      <c r="BY285" s="1212"/>
      <c r="BZ285" s="1212"/>
      <c r="CA285" s="1212"/>
      <c r="CB285" s="1212"/>
      <c r="CC285" s="1212"/>
      <c r="CD285" s="1212"/>
      <c r="CE285" s="1212"/>
      <c r="CF285" s="1212"/>
      <c r="CG285" s="1212"/>
      <c r="CH285" s="1212"/>
    </row>
    <row r="286" spans="1:86" s="1215" customFormat="1" x14ac:dyDescent="0.2">
      <c r="A286" s="1211"/>
      <c r="B286" s="1192"/>
      <c r="C286" s="1192"/>
      <c r="D286" s="1192"/>
      <c r="E286" s="1192"/>
      <c r="F286" s="1192"/>
      <c r="G286" s="1192"/>
      <c r="H286" s="1192"/>
      <c r="I286" s="1192"/>
      <c r="J286" s="1192"/>
      <c r="K286" s="1192"/>
      <c r="L286" s="1192"/>
      <c r="M286" s="1192"/>
      <c r="N286" s="1206"/>
      <c r="O286" s="1192"/>
      <c r="P286" s="1206"/>
      <c r="Q286" s="1192"/>
      <c r="R286" s="1192"/>
      <c r="S286" s="1192"/>
      <c r="T286" s="1212"/>
      <c r="U286" s="1212"/>
      <c r="V286" s="1212"/>
      <c r="W286" s="1212"/>
      <c r="X286" s="1214"/>
      <c r="Y286" s="1214"/>
      <c r="Z286" s="1214"/>
      <c r="AA286" s="1212"/>
      <c r="AB286" s="1212"/>
      <c r="AC286" s="1212"/>
      <c r="AD286" s="1212"/>
      <c r="AE286" s="1212"/>
      <c r="AF286" s="1212"/>
      <c r="AG286" s="1212"/>
      <c r="AH286" s="1212"/>
      <c r="AI286" s="1212"/>
      <c r="AJ286" s="1212"/>
      <c r="AK286" s="1212"/>
      <c r="AL286" s="1212"/>
      <c r="AM286" s="1212"/>
      <c r="AN286" s="1212"/>
      <c r="AO286" s="1212"/>
      <c r="AP286" s="1212"/>
      <c r="AQ286" s="1212"/>
      <c r="AR286" s="1212"/>
      <c r="AS286" s="1212"/>
      <c r="AT286" s="1212"/>
      <c r="AU286" s="1212"/>
      <c r="AV286" s="1212"/>
      <c r="AW286" s="1212"/>
      <c r="AX286" s="1212"/>
      <c r="AY286" s="1212"/>
      <c r="AZ286" s="1212"/>
      <c r="BA286" s="1212"/>
      <c r="BB286" s="1212"/>
      <c r="BC286" s="1212"/>
      <c r="BD286" s="1212"/>
      <c r="BE286" s="1212"/>
      <c r="BF286" s="1212"/>
      <c r="BG286" s="1212"/>
      <c r="BH286" s="1212"/>
      <c r="BI286" s="1212"/>
      <c r="BJ286" s="1212"/>
      <c r="BK286" s="1212"/>
      <c r="BL286" s="1212"/>
      <c r="BM286" s="1212"/>
      <c r="BN286" s="1212"/>
      <c r="BO286" s="1212"/>
      <c r="BP286" s="1212"/>
      <c r="BQ286" s="1212"/>
      <c r="BR286" s="1212"/>
      <c r="BS286" s="1212"/>
      <c r="BT286" s="1212"/>
      <c r="BU286" s="1212"/>
      <c r="BV286" s="1212"/>
      <c r="BW286" s="1212"/>
      <c r="BX286" s="1212"/>
      <c r="BY286" s="1212"/>
      <c r="BZ286" s="1212"/>
      <c r="CA286" s="1212"/>
      <c r="CB286" s="1212"/>
      <c r="CC286" s="1212"/>
      <c r="CD286" s="1212"/>
      <c r="CE286" s="1212"/>
      <c r="CF286" s="1212"/>
      <c r="CG286" s="1212"/>
      <c r="CH286" s="1212"/>
    </row>
    <row r="287" spans="1:86" s="1215" customFormat="1" x14ac:dyDescent="0.2">
      <c r="A287" s="1211"/>
      <c r="B287" s="1192"/>
      <c r="C287" s="1192"/>
      <c r="D287" s="1192"/>
      <c r="E287" s="1192"/>
      <c r="F287" s="1192"/>
      <c r="G287" s="1192"/>
      <c r="H287" s="1192"/>
      <c r="I287" s="1192"/>
      <c r="J287" s="1192"/>
      <c r="K287" s="1192"/>
      <c r="L287" s="1192"/>
      <c r="M287" s="1192"/>
      <c r="N287" s="1206"/>
      <c r="O287" s="1192"/>
      <c r="P287" s="1206"/>
      <c r="Q287" s="1192"/>
      <c r="R287" s="1192"/>
      <c r="S287" s="1192"/>
      <c r="T287" s="1212"/>
      <c r="U287" s="1212"/>
      <c r="V287" s="1212"/>
      <c r="W287" s="1212"/>
      <c r="X287" s="1214"/>
      <c r="Y287" s="1214"/>
      <c r="Z287" s="1214"/>
      <c r="AA287" s="1212"/>
      <c r="AB287" s="1212"/>
      <c r="AC287" s="1212"/>
      <c r="AD287" s="1212"/>
      <c r="AE287" s="1212"/>
      <c r="AF287" s="1212"/>
      <c r="AG287" s="1212"/>
      <c r="AH287" s="1212"/>
      <c r="AI287" s="1212"/>
      <c r="AJ287" s="1212"/>
      <c r="AK287" s="1212"/>
      <c r="AL287" s="1212"/>
      <c r="AM287" s="1212"/>
      <c r="AN287" s="1212"/>
      <c r="AO287" s="1212"/>
      <c r="AP287" s="1212"/>
      <c r="AQ287" s="1212"/>
      <c r="AR287" s="1212"/>
      <c r="AS287" s="1212"/>
      <c r="AT287" s="1212"/>
      <c r="AU287" s="1212"/>
      <c r="AV287" s="1212"/>
      <c r="AW287" s="1212"/>
      <c r="AX287" s="1212"/>
      <c r="AY287" s="1212"/>
      <c r="AZ287" s="1212"/>
      <c r="BA287" s="1212"/>
      <c r="BB287" s="1212"/>
      <c r="BC287" s="1212"/>
      <c r="BD287" s="1212"/>
      <c r="BE287" s="1212"/>
      <c r="BF287" s="1212"/>
      <c r="BG287" s="1212"/>
      <c r="BH287" s="1212"/>
      <c r="BI287" s="1212"/>
      <c r="BJ287" s="1212"/>
      <c r="BK287" s="1212"/>
      <c r="BL287" s="1212"/>
      <c r="BM287" s="1212"/>
      <c r="BN287" s="1212"/>
      <c r="BO287" s="1212"/>
      <c r="BP287" s="1212"/>
      <c r="BQ287" s="1212"/>
      <c r="BR287" s="1212"/>
      <c r="BS287" s="1212"/>
      <c r="BT287" s="1212"/>
      <c r="BU287" s="1212"/>
      <c r="BV287" s="1212"/>
      <c r="BW287" s="1212"/>
      <c r="BX287" s="1212"/>
      <c r="BY287" s="1212"/>
      <c r="BZ287" s="1212"/>
      <c r="CA287" s="1212"/>
      <c r="CB287" s="1212"/>
      <c r="CC287" s="1212"/>
      <c r="CD287" s="1212"/>
      <c r="CE287" s="1212"/>
      <c r="CF287" s="1212"/>
      <c r="CG287" s="1212"/>
      <c r="CH287" s="1212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C30" sqref="C30"/>
    </sheetView>
  </sheetViews>
  <sheetFormatPr baseColWidth="10" defaultRowHeight="15" x14ac:dyDescent="0.25"/>
  <sheetData>
    <row r="1" spans="1:102" x14ac:dyDescent="0.25">
      <c r="A1" s="144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</row>
    <row r="2" spans="1:102" x14ac:dyDescent="0.25">
      <c r="A2" s="144" t="s">
        <v>133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</row>
    <row r="3" spans="1:102" x14ac:dyDescent="0.25">
      <c r="A3" s="144" t="s">
        <v>134</v>
      </c>
      <c r="B3" s="145"/>
      <c r="C3" s="145"/>
      <c r="D3" s="147"/>
      <c r="E3" s="145"/>
      <c r="F3" s="145"/>
      <c r="G3" s="145"/>
      <c r="H3" s="145"/>
      <c r="I3" s="145"/>
      <c r="J3" s="145"/>
      <c r="K3" s="145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136"/>
      <c r="CP3" s="136"/>
      <c r="CQ3" s="136"/>
      <c r="CR3" s="136"/>
      <c r="CS3" s="136"/>
      <c r="CT3" s="136"/>
      <c r="CU3" s="136"/>
      <c r="CV3" s="136"/>
      <c r="CW3" s="136"/>
      <c r="CX3" s="136"/>
    </row>
    <row r="4" spans="1:102" x14ac:dyDescent="0.25">
      <c r="A4" s="144" t="s">
        <v>135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</row>
    <row r="5" spans="1:102" x14ac:dyDescent="0.25">
      <c r="A5" s="148" t="s">
        <v>4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</row>
    <row r="6" spans="1:102" ht="15" customHeight="1" x14ac:dyDescent="0.25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149"/>
      <c r="Q6" s="149"/>
      <c r="R6" s="149"/>
      <c r="S6" s="149"/>
      <c r="T6" s="149"/>
      <c r="U6" s="149"/>
      <c r="V6" s="149"/>
      <c r="W6" s="146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1"/>
      <c r="AY6" s="151"/>
      <c r="AZ6" s="150"/>
      <c r="BA6" s="150"/>
      <c r="BB6" s="150"/>
      <c r="BC6" s="150"/>
      <c r="BD6" s="150"/>
      <c r="BE6" s="150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</row>
    <row r="7" spans="1:102" x14ac:dyDescent="0.25">
      <c r="A7" s="317" t="s">
        <v>6</v>
      </c>
      <c r="B7" s="196"/>
      <c r="C7" s="196"/>
      <c r="D7" s="196"/>
      <c r="E7" s="196"/>
      <c r="F7" s="300"/>
      <c r="G7" s="301"/>
      <c r="H7" s="301"/>
      <c r="I7" s="293"/>
      <c r="J7" s="293"/>
      <c r="K7" s="293"/>
      <c r="L7" s="293"/>
      <c r="M7" s="293"/>
      <c r="N7" s="293"/>
      <c r="O7" s="293"/>
      <c r="P7" s="149"/>
      <c r="Q7" s="149"/>
      <c r="R7" s="149"/>
      <c r="S7" s="149"/>
      <c r="T7" s="149"/>
      <c r="U7" s="149"/>
      <c r="V7" s="149"/>
      <c r="W7" s="146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1"/>
      <c r="AY7" s="151"/>
      <c r="AZ7" s="150"/>
      <c r="BA7" s="150"/>
      <c r="BB7" s="150"/>
      <c r="BC7" s="150"/>
      <c r="BD7" s="150"/>
      <c r="BE7" s="150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  <c r="BU7" s="136"/>
      <c r="BV7" s="136"/>
      <c r="BW7" s="136"/>
      <c r="BX7" s="136"/>
      <c r="BY7" s="136"/>
      <c r="BZ7" s="136"/>
      <c r="CA7" s="136"/>
      <c r="CB7" s="136"/>
      <c r="CC7" s="136"/>
      <c r="CD7" s="136"/>
      <c r="CE7" s="136"/>
      <c r="CF7" s="136"/>
      <c r="CG7" s="136"/>
      <c r="CH7" s="136"/>
      <c r="CI7" s="136"/>
      <c r="CJ7" s="136"/>
      <c r="CK7" s="136"/>
      <c r="CL7" s="136"/>
      <c r="CM7" s="136"/>
      <c r="CN7" s="136"/>
      <c r="CO7" s="136"/>
      <c r="CP7" s="136"/>
      <c r="CQ7" s="136"/>
      <c r="CR7" s="136"/>
      <c r="CS7" s="136"/>
      <c r="CT7" s="136"/>
      <c r="CU7" s="136"/>
      <c r="CV7" s="136"/>
      <c r="CW7" s="136"/>
      <c r="CX7" s="136"/>
    </row>
    <row r="8" spans="1:102" ht="15" customHeight="1" x14ac:dyDescent="0.25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293"/>
      <c r="J8" s="293"/>
      <c r="K8" s="293"/>
      <c r="L8" s="293"/>
      <c r="M8" s="293"/>
      <c r="N8" s="293"/>
      <c r="O8" s="293"/>
      <c r="P8" s="149"/>
      <c r="Q8" s="149"/>
      <c r="R8" s="149"/>
      <c r="S8" s="149"/>
      <c r="T8" s="149"/>
      <c r="U8" s="149"/>
      <c r="V8" s="149"/>
      <c r="W8" s="146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1"/>
      <c r="AY8" s="151"/>
      <c r="AZ8" s="150"/>
      <c r="BA8" s="150"/>
      <c r="BB8" s="150"/>
      <c r="BC8" s="150"/>
      <c r="BD8" s="150"/>
      <c r="BE8" s="150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6"/>
      <c r="CA8" s="136"/>
      <c r="CB8" s="136"/>
      <c r="CC8" s="136"/>
      <c r="CD8" s="136"/>
      <c r="CE8" s="136"/>
      <c r="CF8" s="136"/>
      <c r="CG8" s="136"/>
      <c r="CH8" s="136"/>
      <c r="CI8" s="136"/>
      <c r="CJ8" s="136"/>
      <c r="CK8" s="136"/>
      <c r="CL8" s="136"/>
      <c r="CM8" s="136"/>
      <c r="CN8" s="136"/>
      <c r="CO8" s="136"/>
      <c r="CP8" s="136"/>
      <c r="CQ8" s="136"/>
      <c r="CR8" s="136"/>
      <c r="CS8" s="136"/>
      <c r="CT8" s="136"/>
      <c r="CU8" s="136"/>
      <c r="CV8" s="136"/>
      <c r="CW8" s="136"/>
      <c r="CX8" s="136"/>
    </row>
    <row r="9" spans="1:102" ht="21" x14ac:dyDescent="0.25">
      <c r="A9" s="1418"/>
      <c r="B9" s="1419"/>
      <c r="C9" s="294" t="s">
        <v>10</v>
      </c>
      <c r="D9" s="255" t="s">
        <v>11</v>
      </c>
      <c r="E9" s="302" t="s">
        <v>12</v>
      </c>
      <c r="F9" s="294" t="s">
        <v>10</v>
      </c>
      <c r="G9" s="255" t="s">
        <v>11</v>
      </c>
      <c r="H9" s="302" t="s">
        <v>12</v>
      </c>
      <c r="I9" s="293"/>
      <c r="J9" s="293"/>
      <c r="K9" s="293"/>
      <c r="L9" s="293"/>
      <c r="M9" s="293"/>
      <c r="N9" s="293"/>
      <c r="O9" s="293"/>
      <c r="P9" s="149"/>
      <c r="Q9" s="149"/>
      <c r="R9" s="149"/>
      <c r="S9" s="149"/>
      <c r="T9" s="149"/>
      <c r="U9" s="149"/>
      <c r="V9" s="149"/>
      <c r="W9" s="146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1"/>
      <c r="AY9" s="151"/>
      <c r="AZ9" s="150"/>
      <c r="BA9" s="150"/>
      <c r="BB9" s="150"/>
      <c r="BC9" s="150"/>
      <c r="BD9" s="150"/>
      <c r="BE9" s="150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6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6"/>
    </row>
    <row r="10" spans="1:102" ht="15" customHeight="1" x14ac:dyDescent="0.25">
      <c r="A10" s="1457" t="s">
        <v>13</v>
      </c>
      <c r="B10" s="303" t="s">
        <v>14</v>
      </c>
      <c r="C10" s="202">
        <v>0</v>
      </c>
      <c r="D10" s="205"/>
      <c r="E10" s="162"/>
      <c r="F10" s="202">
        <v>0</v>
      </c>
      <c r="G10" s="205"/>
      <c r="H10" s="162"/>
      <c r="I10" s="339" t="s">
        <v>15</v>
      </c>
      <c r="J10" s="293"/>
      <c r="K10" s="293"/>
      <c r="L10" s="293"/>
      <c r="M10" s="293"/>
      <c r="N10" s="293"/>
      <c r="O10" s="293"/>
      <c r="P10" s="149"/>
      <c r="Q10" s="149"/>
      <c r="R10" s="149"/>
      <c r="S10" s="149"/>
      <c r="T10" s="149"/>
      <c r="U10" s="149"/>
      <c r="V10" s="149"/>
      <c r="W10" s="146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1"/>
      <c r="AY10" s="151"/>
      <c r="AZ10" s="150"/>
      <c r="BA10" s="337" t="s">
        <v>15</v>
      </c>
      <c r="BB10" s="337" t="s">
        <v>15</v>
      </c>
      <c r="BC10" s="337"/>
      <c r="BD10" s="338">
        <v>0</v>
      </c>
      <c r="BE10" s="338">
        <v>0</v>
      </c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</row>
    <row r="11" spans="1:102" x14ac:dyDescent="0.25">
      <c r="A11" s="1458"/>
      <c r="B11" s="304" t="s">
        <v>16</v>
      </c>
      <c r="C11" s="163">
        <v>0</v>
      </c>
      <c r="D11" s="164"/>
      <c r="E11" s="191"/>
      <c r="F11" s="163">
        <v>0</v>
      </c>
      <c r="G11" s="157"/>
      <c r="H11" s="305"/>
      <c r="I11" s="339" t="s">
        <v>15</v>
      </c>
      <c r="J11" s="293"/>
      <c r="K11" s="293"/>
      <c r="L11" s="293"/>
      <c r="M11" s="293"/>
      <c r="N11" s="293"/>
      <c r="O11" s="293"/>
      <c r="P11" s="149"/>
      <c r="Q11" s="149"/>
      <c r="R11" s="149"/>
      <c r="S11" s="149"/>
      <c r="T11" s="149"/>
      <c r="U11" s="149"/>
      <c r="V11" s="149"/>
      <c r="W11" s="146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1"/>
      <c r="AY11" s="151"/>
      <c r="AZ11" s="150"/>
      <c r="BA11" s="337" t="s">
        <v>15</v>
      </c>
      <c r="BB11" s="337" t="s">
        <v>15</v>
      </c>
      <c r="BC11" s="337"/>
      <c r="BD11" s="338">
        <v>0</v>
      </c>
      <c r="BE11" s="338">
        <v>0</v>
      </c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</row>
    <row r="12" spans="1:102" ht="15" customHeight="1" x14ac:dyDescent="0.25">
      <c r="A12" s="1457" t="s">
        <v>17</v>
      </c>
      <c r="B12" s="303" t="s">
        <v>14</v>
      </c>
      <c r="C12" s="202">
        <v>0</v>
      </c>
      <c r="D12" s="205"/>
      <c r="E12" s="162"/>
      <c r="F12" s="202">
        <v>0</v>
      </c>
      <c r="G12" s="205"/>
      <c r="H12" s="162"/>
      <c r="I12" s="339" t="s">
        <v>15</v>
      </c>
      <c r="J12" s="293"/>
      <c r="K12" s="293"/>
      <c r="L12" s="293"/>
      <c r="M12" s="293"/>
      <c r="N12" s="293"/>
      <c r="O12" s="293"/>
      <c r="P12" s="149"/>
      <c r="Q12" s="149"/>
      <c r="R12" s="149"/>
      <c r="S12" s="149"/>
      <c r="T12" s="149"/>
      <c r="U12" s="149"/>
      <c r="V12" s="149"/>
      <c r="W12" s="146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1"/>
      <c r="AY12" s="151"/>
      <c r="AZ12" s="150"/>
      <c r="BA12" s="337" t="s">
        <v>15</v>
      </c>
      <c r="BB12" s="337" t="s">
        <v>15</v>
      </c>
      <c r="BC12" s="337"/>
      <c r="BD12" s="338">
        <v>0</v>
      </c>
      <c r="BE12" s="338">
        <v>0</v>
      </c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</row>
    <row r="13" spans="1:102" x14ac:dyDescent="0.25">
      <c r="A13" s="1458"/>
      <c r="B13" s="304" t="s">
        <v>16</v>
      </c>
      <c r="C13" s="163">
        <v>0</v>
      </c>
      <c r="D13" s="164"/>
      <c r="E13" s="191"/>
      <c r="F13" s="163">
        <v>0</v>
      </c>
      <c r="G13" s="157"/>
      <c r="H13" s="305"/>
      <c r="I13" s="339" t="s">
        <v>15</v>
      </c>
      <c r="J13" s="293"/>
      <c r="K13" s="293"/>
      <c r="L13" s="293"/>
      <c r="M13" s="293"/>
      <c r="N13" s="293"/>
      <c r="O13" s="293"/>
      <c r="P13" s="149"/>
      <c r="Q13" s="149"/>
      <c r="R13" s="149"/>
      <c r="S13" s="149"/>
      <c r="T13" s="149"/>
      <c r="U13" s="149"/>
      <c r="V13" s="149"/>
      <c r="W13" s="146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1"/>
      <c r="AY13" s="151"/>
      <c r="AZ13" s="150"/>
      <c r="BA13" s="337" t="s">
        <v>15</v>
      </c>
      <c r="BB13" s="337" t="s">
        <v>15</v>
      </c>
      <c r="BC13" s="337"/>
      <c r="BD13" s="338">
        <v>0</v>
      </c>
      <c r="BE13" s="338">
        <v>0</v>
      </c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</row>
    <row r="14" spans="1:102" ht="15" customHeight="1" x14ac:dyDescent="0.25">
      <c r="A14" s="1442" t="s">
        <v>18</v>
      </c>
      <c r="B14" s="1443"/>
      <c r="C14" s="193">
        <v>0</v>
      </c>
      <c r="D14" s="193">
        <v>0</v>
      </c>
      <c r="E14" s="193">
        <v>0</v>
      </c>
      <c r="F14" s="193">
        <v>0</v>
      </c>
      <c r="G14" s="193">
        <v>0</v>
      </c>
      <c r="H14" s="193">
        <v>0</v>
      </c>
      <c r="I14" s="149"/>
      <c r="J14" s="293"/>
      <c r="K14" s="293"/>
      <c r="L14" s="293"/>
      <c r="M14" s="293"/>
      <c r="N14" s="293"/>
      <c r="O14" s="293"/>
      <c r="P14" s="149"/>
      <c r="Q14" s="149"/>
      <c r="R14" s="149"/>
      <c r="S14" s="149"/>
      <c r="T14" s="149"/>
      <c r="U14" s="149"/>
      <c r="V14" s="149"/>
      <c r="W14" s="146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1"/>
      <c r="AY14" s="151"/>
      <c r="AZ14" s="150"/>
      <c r="BA14" s="150"/>
      <c r="BB14" s="150"/>
      <c r="BC14" s="150"/>
      <c r="BD14" s="150"/>
      <c r="BE14" s="150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</row>
    <row r="15" spans="1:102" x14ac:dyDescent="0.25">
      <c r="A15" s="307" t="s">
        <v>19</v>
      </c>
      <c r="B15" s="306"/>
      <c r="C15" s="238"/>
      <c r="D15" s="238"/>
      <c r="E15" s="238"/>
      <c r="F15" s="238"/>
      <c r="G15" s="238"/>
      <c r="H15" s="238"/>
      <c r="I15" s="293"/>
      <c r="J15" s="293"/>
      <c r="K15" s="293"/>
      <c r="L15" s="293"/>
      <c r="M15" s="293"/>
      <c r="N15" s="293"/>
      <c r="O15" s="293"/>
      <c r="P15" s="149"/>
      <c r="Q15" s="149"/>
      <c r="R15" s="149"/>
      <c r="S15" s="149"/>
      <c r="T15" s="149"/>
      <c r="U15" s="149"/>
      <c r="V15" s="149"/>
      <c r="W15" s="146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1"/>
      <c r="AY15" s="151"/>
      <c r="AZ15" s="150"/>
      <c r="BA15" s="150"/>
      <c r="BB15" s="150"/>
      <c r="BC15" s="150"/>
      <c r="BD15" s="150"/>
      <c r="BE15" s="150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</row>
    <row r="16" spans="1:102" x14ac:dyDescent="0.25">
      <c r="A16" s="312" t="s">
        <v>20</v>
      </c>
      <c r="B16" s="143"/>
      <c r="C16" s="143"/>
      <c r="D16" s="295"/>
      <c r="E16" s="139"/>
      <c r="F16" s="146"/>
      <c r="G16" s="146"/>
      <c r="H16" s="146"/>
      <c r="I16" s="145"/>
      <c r="J16" s="293"/>
      <c r="K16" s="293"/>
      <c r="L16" s="293"/>
      <c r="M16" s="293"/>
      <c r="N16" s="293"/>
      <c r="O16" s="293"/>
      <c r="P16" s="149"/>
      <c r="Q16" s="149"/>
      <c r="R16" s="149"/>
      <c r="S16" s="149"/>
      <c r="T16" s="149"/>
      <c r="U16" s="149"/>
      <c r="V16" s="149"/>
      <c r="W16" s="146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1"/>
      <c r="AY16" s="151"/>
      <c r="AZ16" s="150"/>
      <c r="BA16" s="150"/>
      <c r="BB16" s="150"/>
      <c r="BC16" s="150"/>
      <c r="BD16" s="150"/>
      <c r="BE16" s="150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</row>
    <row r="17" spans="1:102" x14ac:dyDescent="0.25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293"/>
      <c r="K17" s="293"/>
      <c r="L17" s="293"/>
      <c r="M17" s="293"/>
      <c r="N17" s="293"/>
      <c r="O17" s="293"/>
      <c r="P17" s="149"/>
      <c r="Q17" s="149"/>
      <c r="R17" s="149"/>
      <c r="S17" s="149"/>
      <c r="T17" s="149"/>
      <c r="U17" s="149"/>
      <c r="V17" s="149"/>
      <c r="W17" s="146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1"/>
      <c r="AY17" s="151"/>
      <c r="AZ17" s="150"/>
      <c r="BA17" s="150"/>
      <c r="BB17" s="150"/>
      <c r="BC17" s="150"/>
      <c r="BD17" s="150"/>
      <c r="BE17" s="150"/>
      <c r="BF17" s="150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</row>
    <row r="18" spans="1:102" ht="21" x14ac:dyDescent="0.25">
      <c r="A18" s="1461"/>
      <c r="B18" s="1462"/>
      <c r="C18" s="1421"/>
      <c r="D18" s="255" t="s">
        <v>24</v>
      </c>
      <c r="E18" s="155" t="s">
        <v>25</v>
      </c>
      <c r="F18" s="155" t="s">
        <v>26</v>
      </c>
      <c r="G18" s="155" t="s">
        <v>27</v>
      </c>
      <c r="H18" s="155" t="s">
        <v>28</v>
      </c>
      <c r="I18" s="156" t="s">
        <v>29</v>
      </c>
      <c r="J18" s="293"/>
      <c r="K18" s="293"/>
      <c r="L18" s="293"/>
      <c r="M18" s="293"/>
      <c r="N18" s="293"/>
      <c r="O18" s="293"/>
      <c r="P18" s="149"/>
      <c r="Q18" s="149"/>
      <c r="R18" s="149"/>
      <c r="S18" s="149"/>
      <c r="T18" s="149"/>
      <c r="U18" s="149"/>
      <c r="V18" s="149"/>
      <c r="W18" s="146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1"/>
      <c r="AY18" s="151"/>
      <c r="AZ18" s="150"/>
      <c r="BA18" s="150"/>
      <c r="BB18" s="150"/>
      <c r="BC18" s="150"/>
      <c r="BD18" s="150"/>
      <c r="BE18" s="150"/>
      <c r="BF18" s="150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136"/>
    </row>
    <row r="19" spans="1:102" x14ac:dyDescent="0.25">
      <c r="A19" s="1402" t="s">
        <v>30</v>
      </c>
      <c r="B19" s="1403"/>
      <c r="C19" s="296">
        <v>0</v>
      </c>
      <c r="D19" s="297"/>
      <c r="E19" s="298"/>
      <c r="F19" s="298"/>
      <c r="G19" s="298"/>
      <c r="H19" s="298"/>
      <c r="I19" s="299"/>
      <c r="J19" s="339" t="s">
        <v>15</v>
      </c>
      <c r="K19" s="293"/>
      <c r="L19" s="293"/>
      <c r="M19" s="293"/>
      <c r="N19" s="293"/>
      <c r="O19" s="293"/>
      <c r="P19" s="149"/>
      <c r="Q19" s="149"/>
      <c r="R19" s="149"/>
      <c r="S19" s="149"/>
      <c r="T19" s="149"/>
      <c r="U19" s="149"/>
      <c r="V19" s="149"/>
      <c r="W19" s="146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1"/>
      <c r="AY19" s="151"/>
      <c r="AZ19" s="150"/>
      <c r="BA19" s="337" t="s">
        <v>15</v>
      </c>
      <c r="BB19" s="150"/>
      <c r="BC19" s="150"/>
      <c r="BD19" s="338">
        <v>0</v>
      </c>
      <c r="BE19" s="150"/>
      <c r="BF19" s="150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</row>
    <row r="20" spans="1:102" x14ac:dyDescent="0.25">
      <c r="A20" s="323" t="s">
        <v>31</v>
      </c>
      <c r="B20" s="323"/>
      <c r="C20" s="238"/>
      <c r="D20" s="324"/>
      <c r="E20" s="324"/>
      <c r="F20" s="324"/>
      <c r="G20" s="324"/>
      <c r="H20" s="324"/>
      <c r="I20" s="324"/>
      <c r="J20" s="325"/>
      <c r="K20" s="325"/>
      <c r="L20" s="325"/>
      <c r="M20" s="325"/>
      <c r="N20" s="325"/>
      <c r="O20" s="325"/>
      <c r="P20" s="326"/>
      <c r="Q20" s="326"/>
      <c r="R20" s="326"/>
      <c r="S20" s="326"/>
      <c r="T20" s="326"/>
      <c r="U20" s="326"/>
      <c r="V20" s="326"/>
      <c r="W20" s="165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327"/>
      <c r="AY20" s="327"/>
      <c r="AZ20" s="166"/>
      <c r="BA20" s="166"/>
      <c r="BB20" s="166"/>
      <c r="BC20" s="166"/>
      <c r="BD20" s="166"/>
      <c r="BE20" s="166"/>
      <c r="BF20" s="16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36"/>
      <c r="CS20" s="136"/>
      <c r="CT20" s="136"/>
      <c r="CU20" s="136"/>
      <c r="CV20" s="136"/>
      <c r="CW20" s="136"/>
      <c r="CX20" s="136"/>
    </row>
    <row r="21" spans="1:102" x14ac:dyDescent="0.25">
      <c r="A21" s="318" t="s">
        <v>32</v>
      </c>
      <c r="B21" s="179"/>
      <c r="C21" s="179"/>
      <c r="D21" s="179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136"/>
    </row>
    <row r="22" spans="1:102" ht="1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6"/>
      <c r="CT22" s="136"/>
      <c r="CU22" s="136"/>
      <c r="CV22" s="136"/>
      <c r="CW22" s="136"/>
      <c r="CX22" s="136"/>
    </row>
    <row r="23" spans="1:102" x14ac:dyDescent="0.25">
      <c r="A23" s="1412"/>
      <c r="B23" s="1466"/>
      <c r="C23" s="1412"/>
      <c r="D23" s="1430"/>
      <c r="E23" s="1412"/>
      <c r="F23" s="1433"/>
      <c r="G23" s="1471"/>
      <c r="H23" s="1430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6"/>
      <c r="CC23" s="136"/>
      <c r="CD23" s="136"/>
      <c r="CE23" s="136"/>
      <c r="CF23" s="136"/>
      <c r="CG23" s="136"/>
      <c r="CH23" s="136"/>
      <c r="CI23" s="136"/>
      <c r="CJ23" s="136"/>
      <c r="CK23" s="136"/>
      <c r="CL23" s="136"/>
      <c r="CM23" s="136"/>
      <c r="CN23" s="136"/>
      <c r="CO23" s="136"/>
      <c r="CP23" s="136"/>
      <c r="CQ23" s="136"/>
      <c r="CR23" s="136"/>
      <c r="CS23" s="136"/>
      <c r="CT23" s="136"/>
      <c r="CU23" s="136"/>
      <c r="CV23" s="136"/>
      <c r="CW23" s="136"/>
      <c r="CX23" s="136"/>
    </row>
    <row r="24" spans="1:102" x14ac:dyDescent="0.25">
      <c r="A24" s="1412"/>
      <c r="B24" s="1466"/>
      <c r="C24" s="1413"/>
      <c r="D24" s="1431"/>
      <c r="E24" s="1413"/>
      <c r="F24" s="1434"/>
      <c r="G24" s="1472"/>
      <c r="H24" s="1431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  <c r="CT24" s="136"/>
      <c r="CU24" s="136"/>
      <c r="CV24" s="136"/>
      <c r="CW24" s="136"/>
      <c r="CX24" s="136"/>
    </row>
    <row r="25" spans="1:102" ht="21" x14ac:dyDescent="0.25">
      <c r="A25" s="1413"/>
      <c r="B25" s="1467"/>
      <c r="C25" s="153" t="s">
        <v>38</v>
      </c>
      <c r="D25" s="180" t="s">
        <v>39</v>
      </c>
      <c r="E25" s="153" t="s">
        <v>11</v>
      </c>
      <c r="F25" s="216" t="s">
        <v>12</v>
      </c>
      <c r="G25" s="237" t="s">
        <v>38</v>
      </c>
      <c r="H25" s="180" t="s">
        <v>40</v>
      </c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36"/>
      <c r="CS25" s="136"/>
      <c r="CT25" s="136"/>
      <c r="CU25" s="136"/>
      <c r="CV25" s="136"/>
      <c r="CW25" s="136"/>
      <c r="CX25" s="136"/>
    </row>
    <row r="26" spans="1:102" x14ac:dyDescent="0.25">
      <c r="A26" s="182" t="s">
        <v>41</v>
      </c>
      <c r="B26" s="183">
        <v>0</v>
      </c>
      <c r="C26" s="184"/>
      <c r="D26" s="162"/>
      <c r="E26" s="233"/>
      <c r="F26" s="234"/>
      <c r="G26" s="235"/>
      <c r="H26" s="236"/>
      <c r="I26" s="339" t="s">
        <v>15</v>
      </c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337" t="s">
        <v>15</v>
      </c>
      <c r="BB26" s="337" t="s">
        <v>15</v>
      </c>
      <c r="BC26" s="337" t="s">
        <v>15</v>
      </c>
      <c r="BD26" s="338">
        <v>0</v>
      </c>
      <c r="BE26" s="338">
        <v>0</v>
      </c>
      <c r="BF26" s="338">
        <v>0</v>
      </c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A26" s="136"/>
      <c r="CB26" s="136"/>
      <c r="CC26" s="136"/>
      <c r="CD26" s="136"/>
      <c r="CE26" s="136"/>
      <c r="CF26" s="136"/>
      <c r="CG26" s="136"/>
      <c r="CH26" s="136"/>
      <c r="CI26" s="136"/>
      <c r="CJ26" s="136"/>
      <c r="CK26" s="136"/>
      <c r="CL26" s="136"/>
      <c r="CM26" s="136"/>
      <c r="CN26" s="136"/>
      <c r="CO26" s="136"/>
      <c r="CP26" s="136"/>
      <c r="CQ26" s="136"/>
      <c r="CR26" s="136"/>
      <c r="CS26" s="136"/>
      <c r="CT26" s="136"/>
      <c r="CU26" s="136"/>
      <c r="CV26" s="136"/>
      <c r="CW26" s="136"/>
      <c r="CX26" s="136"/>
    </row>
    <row r="27" spans="1:102" x14ac:dyDescent="0.25">
      <c r="A27" s="186" t="s">
        <v>42</v>
      </c>
      <c r="B27" s="183">
        <v>0</v>
      </c>
      <c r="C27" s="184"/>
      <c r="D27" s="185"/>
      <c r="E27" s="184"/>
      <c r="F27" s="218"/>
      <c r="G27" s="222"/>
      <c r="H27" s="223"/>
      <c r="I27" s="339" t="s">
        <v>15</v>
      </c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337" t="s">
        <v>15</v>
      </c>
      <c r="BB27" s="337" t="s">
        <v>15</v>
      </c>
      <c r="BC27" s="337" t="s">
        <v>15</v>
      </c>
      <c r="BD27" s="338">
        <v>0</v>
      </c>
      <c r="BE27" s="338">
        <v>0</v>
      </c>
      <c r="BF27" s="338">
        <v>0</v>
      </c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36"/>
      <c r="CS27" s="136"/>
      <c r="CT27" s="136"/>
      <c r="CU27" s="136"/>
      <c r="CV27" s="136"/>
      <c r="CW27" s="136"/>
      <c r="CX27" s="136"/>
    </row>
    <row r="28" spans="1:102" x14ac:dyDescent="0.25">
      <c r="A28" s="186" t="s">
        <v>43</v>
      </c>
      <c r="B28" s="183">
        <v>0</v>
      </c>
      <c r="C28" s="184"/>
      <c r="D28" s="185"/>
      <c r="E28" s="184"/>
      <c r="F28" s="218"/>
      <c r="G28" s="222"/>
      <c r="H28" s="223"/>
      <c r="I28" s="339" t="s">
        <v>15</v>
      </c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337" t="s">
        <v>15</v>
      </c>
      <c r="BB28" s="337" t="s">
        <v>15</v>
      </c>
      <c r="BC28" s="337" t="s">
        <v>15</v>
      </c>
      <c r="BD28" s="338">
        <v>0</v>
      </c>
      <c r="BE28" s="338">
        <v>0</v>
      </c>
      <c r="BF28" s="338">
        <v>0</v>
      </c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36"/>
      <c r="CS28" s="136"/>
      <c r="CT28" s="136"/>
      <c r="CU28" s="136"/>
      <c r="CV28" s="136"/>
      <c r="CW28" s="136"/>
      <c r="CX28" s="136"/>
    </row>
    <row r="29" spans="1:102" x14ac:dyDescent="0.25">
      <c r="A29" s="186" t="s">
        <v>44</v>
      </c>
      <c r="B29" s="183">
        <v>4</v>
      </c>
      <c r="C29" s="184"/>
      <c r="D29" s="185">
        <v>4</v>
      </c>
      <c r="E29" s="184">
        <v>1</v>
      </c>
      <c r="F29" s="218">
        <v>3</v>
      </c>
      <c r="G29" s="222"/>
      <c r="H29" s="223"/>
      <c r="I29" s="339" t="s">
        <v>15</v>
      </c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337" t="s">
        <v>15</v>
      </c>
      <c r="BB29" s="337" t="s">
        <v>15</v>
      </c>
      <c r="BC29" s="337" t="s">
        <v>15</v>
      </c>
      <c r="BD29" s="338">
        <v>0</v>
      </c>
      <c r="BE29" s="338">
        <v>0</v>
      </c>
      <c r="BF29" s="338">
        <v>0</v>
      </c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36"/>
      <c r="CS29" s="136"/>
      <c r="CT29" s="136"/>
      <c r="CU29" s="136"/>
      <c r="CV29" s="136"/>
      <c r="CW29" s="136"/>
      <c r="CX29" s="136"/>
    </row>
    <row r="30" spans="1:102" x14ac:dyDescent="0.25">
      <c r="A30" s="186" t="s">
        <v>45</v>
      </c>
      <c r="B30" s="183">
        <v>0</v>
      </c>
      <c r="C30" s="184"/>
      <c r="D30" s="185"/>
      <c r="E30" s="184"/>
      <c r="F30" s="218"/>
      <c r="G30" s="222"/>
      <c r="H30" s="223"/>
      <c r="I30" s="339" t="s">
        <v>15</v>
      </c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337" t="s">
        <v>15</v>
      </c>
      <c r="BB30" s="337" t="s">
        <v>15</v>
      </c>
      <c r="BC30" s="337" t="s">
        <v>15</v>
      </c>
      <c r="BD30" s="338">
        <v>0</v>
      </c>
      <c r="BE30" s="338">
        <v>0</v>
      </c>
      <c r="BF30" s="338">
        <v>0</v>
      </c>
      <c r="BG30" s="136"/>
      <c r="BH30" s="136"/>
      <c r="BI30" s="136"/>
      <c r="BJ30" s="136"/>
      <c r="BK30" s="136"/>
      <c r="BL30" s="136"/>
      <c r="BM30" s="136"/>
      <c r="BN30" s="136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A30" s="136"/>
      <c r="CB30" s="136"/>
      <c r="CC30" s="136"/>
      <c r="CD30" s="136"/>
      <c r="CE30" s="136"/>
      <c r="CF30" s="136"/>
      <c r="CG30" s="136"/>
      <c r="CH30" s="136"/>
      <c r="CI30" s="136"/>
      <c r="CJ30" s="136"/>
      <c r="CK30" s="136"/>
      <c r="CL30" s="136"/>
      <c r="CM30" s="136"/>
      <c r="CN30" s="136"/>
      <c r="CO30" s="136"/>
      <c r="CP30" s="136"/>
      <c r="CQ30" s="136"/>
      <c r="CR30" s="136"/>
      <c r="CS30" s="136"/>
      <c r="CT30" s="136"/>
      <c r="CU30" s="136"/>
      <c r="CV30" s="136"/>
      <c r="CW30" s="136"/>
      <c r="CX30" s="136"/>
    </row>
    <row r="31" spans="1:102" x14ac:dyDescent="0.25">
      <c r="A31" s="186" t="s">
        <v>46</v>
      </c>
      <c r="B31" s="183">
        <v>0</v>
      </c>
      <c r="C31" s="184"/>
      <c r="D31" s="185"/>
      <c r="E31" s="184"/>
      <c r="F31" s="218"/>
      <c r="G31" s="222"/>
      <c r="H31" s="223"/>
      <c r="I31" s="339" t="s">
        <v>15</v>
      </c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337" t="s">
        <v>15</v>
      </c>
      <c r="BB31" s="337" t="s">
        <v>15</v>
      </c>
      <c r="BC31" s="337" t="s">
        <v>15</v>
      </c>
      <c r="BD31" s="338">
        <v>0</v>
      </c>
      <c r="BE31" s="338">
        <v>0</v>
      </c>
      <c r="BF31" s="338">
        <v>0</v>
      </c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36"/>
      <c r="CM31" s="136"/>
      <c r="CN31" s="136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</row>
    <row r="32" spans="1:102" x14ac:dyDescent="0.25">
      <c r="A32" s="186" t="s">
        <v>47</v>
      </c>
      <c r="B32" s="183">
        <v>0</v>
      </c>
      <c r="C32" s="184"/>
      <c r="D32" s="185"/>
      <c r="E32" s="184"/>
      <c r="F32" s="218"/>
      <c r="G32" s="222"/>
      <c r="H32" s="223"/>
      <c r="I32" s="339" t="s">
        <v>15</v>
      </c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337" t="s">
        <v>15</v>
      </c>
      <c r="BB32" s="337" t="s">
        <v>15</v>
      </c>
      <c r="BC32" s="337" t="s">
        <v>15</v>
      </c>
      <c r="BD32" s="338">
        <v>0</v>
      </c>
      <c r="BE32" s="338">
        <v>0</v>
      </c>
      <c r="BF32" s="338">
        <v>0</v>
      </c>
      <c r="BG32" s="136"/>
      <c r="BH32" s="136"/>
      <c r="BI32" s="136"/>
      <c r="BJ32" s="136"/>
      <c r="BK32" s="136"/>
      <c r="BL32" s="136"/>
      <c r="BM32" s="136"/>
      <c r="BN32" s="136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A32" s="136"/>
      <c r="CB32" s="136"/>
      <c r="CC32" s="136"/>
      <c r="CD32" s="136"/>
      <c r="CE32" s="136"/>
      <c r="CF32" s="136"/>
      <c r="CG32" s="136"/>
      <c r="CH32" s="136"/>
      <c r="CI32" s="136"/>
      <c r="CJ32" s="136"/>
      <c r="CK32" s="136"/>
      <c r="CL32" s="136"/>
      <c r="CM32" s="136"/>
      <c r="CN32" s="136"/>
      <c r="CO32" s="136"/>
      <c r="CP32" s="136"/>
      <c r="CQ32" s="136"/>
      <c r="CR32" s="136"/>
      <c r="CS32" s="136"/>
      <c r="CT32" s="136"/>
      <c r="CU32" s="136"/>
      <c r="CV32" s="136"/>
      <c r="CW32" s="136"/>
      <c r="CX32" s="136"/>
    </row>
    <row r="33" spans="1:102" x14ac:dyDescent="0.25">
      <c r="A33" s="186" t="s">
        <v>48</v>
      </c>
      <c r="B33" s="183">
        <v>0</v>
      </c>
      <c r="C33" s="184"/>
      <c r="D33" s="185"/>
      <c r="E33" s="184"/>
      <c r="F33" s="218"/>
      <c r="G33" s="222"/>
      <c r="H33" s="223"/>
      <c r="I33" s="339" t="s">
        <v>15</v>
      </c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337" t="s">
        <v>15</v>
      </c>
      <c r="BB33" s="337" t="s">
        <v>15</v>
      </c>
      <c r="BC33" s="337" t="s">
        <v>15</v>
      </c>
      <c r="BD33" s="338">
        <v>0</v>
      </c>
      <c r="BE33" s="338">
        <v>0</v>
      </c>
      <c r="BF33" s="338">
        <v>0</v>
      </c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6"/>
      <c r="CC33" s="136"/>
      <c r="CD33" s="136"/>
      <c r="CE33" s="136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U33" s="136"/>
      <c r="CV33" s="136"/>
      <c r="CW33" s="136"/>
      <c r="CX33" s="136"/>
    </row>
    <row r="34" spans="1:102" x14ac:dyDescent="0.25">
      <c r="A34" s="186" t="s">
        <v>49</v>
      </c>
      <c r="B34" s="183">
        <v>0</v>
      </c>
      <c r="C34" s="184"/>
      <c r="D34" s="185"/>
      <c r="E34" s="184"/>
      <c r="F34" s="218"/>
      <c r="G34" s="222"/>
      <c r="H34" s="223"/>
      <c r="I34" s="339" t="s">
        <v>15</v>
      </c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337" t="s">
        <v>15</v>
      </c>
      <c r="BB34" s="337" t="s">
        <v>15</v>
      </c>
      <c r="BC34" s="337" t="s">
        <v>15</v>
      </c>
      <c r="BD34" s="338">
        <v>0</v>
      </c>
      <c r="BE34" s="338">
        <v>0</v>
      </c>
      <c r="BF34" s="338">
        <v>0</v>
      </c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136"/>
      <c r="CV34" s="136"/>
      <c r="CW34" s="136"/>
      <c r="CX34" s="136"/>
    </row>
    <row r="35" spans="1:102" x14ac:dyDescent="0.25">
      <c r="A35" s="186" t="s">
        <v>50</v>
      </c>
      <c r="B35" s="183">
        <v>0</v>
      </c>
      <c r="C35" s="184"/>
      <c r="D35" s="185"/>
      <c r="E35" s="184"/>
      <c r="F35" s="218"/>
      <c r="G35" s="222"/>
      <c r="H35" s="223"/>
      <c r="I35" s="339" t="s">
        <v>15</v>
      </c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337" t="s">
        <v>15</v>
      </c>
      <c r="BB35" s="337" t="s">
        <v>15</v>
      </c>
      <c r="BC35" s="337" t="s">
        <v>15</v>
      </c>
      <c r="BD35" s="338">
        <v>0</v>
      </c>
      <c r="BE35" s="338">
        <v>0</v>
      </c>
      <c r="BF35" s="338">
        <v>0</v>
      </c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6"/>
    </row>
    <row r="36" spans="1:102" ht="54" x14ac:dyDescent="0.25">
      <c r="A36" s="187" t="s">
        <v>51</v>
      </c>
      <c r="B36" s="183">
        <v>0</v>
      </c>
      <c r="C36" s="184"/>
      <c r="D36" s="185"/>
      <c r="E36" s="184"/>
      <c r="F36" s="218"/>
      <c r="G36" s="222"/>
      <c r="H36" s="223"/>
      <c r="I36" s="339" t="s">
        <v>15</v>
      </c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337" t="s">
        <v>15</v>
      </c>
      <c r="BB36" s="337" t="s">
        <v>15</v>
      </c>
      <c r="BC36" s="337" t="s">
        <v>15</v>
      </c>
      <c r="BD36" s="338">
        <v>0</v>
      </c>
      <c r="BE36" s="338">
        <v>0</v>
      </c>
      <c r="BF36" s="338">
        <v>0</v>
      </c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36"/>
      <c r="CS36" s="136"/>
      <c r="CT36" s="136"/>
      <c r="CU36" s="136"/>
      <c r="CV36" s="136"/>
      <c r="CW36" s="136"/>
      <c r="CX36" s="136"/>
    </row>
    <row r="37" spans="1:102" x14ac:dyDescent="0.25">
      <c r="A37" s="186" t="s">
        <v>52</v>
      </c>
      <c r="B37" s="183">
        <v>0</v>
      </c>
      <c r="C37" s="184"/>
      <c r="D37" s="185"/>
      <c r="E37" s="184"/>
      <c r="F37" s="218"/>
      <c r="G37" s="222"/>
      <c r="H37" s="223"/>
      <c r="I37" s="339" t="s">
        <v>15</v>
      </c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337" t="s">
        <v>15</v>
      </c>
      <c r="BB37" s="337" t="s">
        <v>15</v>
      </c>
      <c r="BC37" s="337" t="s">
        <v>15</v>
      </c>
      <c r="BD37" s="338">
        <v>0</v>
      </c>
      <c r="BE37" s="338">
        <v>0</v>
      </c>
      <c r="BF37" s="338">
        <v>0</v>
      </c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136"/>
    </row>
    <row r="38" spans="1:102" x14ac:dyDescent="0.25">
      <c r="A38" s="186" t="s">
        <v>53</v>
      </c>
      <c r="B38" s="183">
        <v>0</v>
      </c>
      <c r="C38" s="188"/>
      <c r="D38" s="185"/>
      <c r="E38" s="184"/>
      <c r="F38" s="218"/>
      <c r="G38" s="241"/>
      <c r="H38" s="223"/>
      <c r="I38" s="339" t="s">
        <v>15</v>
      </c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337" t="s">
        <v>15</v>
      </c>
      <c r="BB38" s="337" t="s">
        <v>15</v>
      </c>
      <c r="BC38" s="337" t="s">
        <v>15</v>
      </c>
      <c r="BD38" s="338">
        <v>0</v>
      </c>
      <c r="BE38" s="338">
        <v>0</v>
      </c>
      <c r="BF38" s="338">
        <v>0</v>
      </c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</row>
    <row r="39" spans="1:102" ht="42" x14ac:dyDescent="0.25">
      <c r="A39" s="240" t="s">
        <v>54</v>
      </c>
      <c r="B39" s="183">
        <v>0</v>
      </c>
      <c r="C39" s="184"/>
      <c r="D39" s="185"/>
      <c r="E39" s="184"/>
      <c r="F39" s="218"/>
      <c r="G39" s="222"/>
      <c r="H39" s="223"/>
      <c r="I39" s="339" t="s">
        <v>15</v>
      </c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337" t="s">
        <v>15</v>
      </c>
      <c r="BB39" s="337" t="s">
        <v>15</v>
      </c>
      <c r="BC39" s="337" t="s">
        <v>15</v>
      </c>
      <c r="BD39" s="338">
        <v>0</v>
      </c>
      <c r="BE39" s="338">
        <v>0</v>
      </c>
      <c r="BF39" s="338">
        <v>0</v>
      </c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136"/>
    </row>
    <row r="40" spans="1:102" x14ac:dyDescent="0.25">
      <c r="A40" s="186" t="s">
        <v>55</v>
      </c>
      <c r="B40" s="183">
        <v>0</v>
      </c>
      <c r="C40" s="184"/>
      <c r="D40" s="185"/>
      <c r="E40" s="184"/>
      <c r="F40" s="218"/>
      <c r="G40" s="222"/>
      <c r="H40" s="223"/>
      <c r="I40" s="339" t="s">
        <v>15</v>
      </c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337" t="s">
        <v>15</v>
      </c>
      <c r="BB40" s="337" t="s">
        <v>15</v>
      </c>
      <c r="BC40" s="337" t="s">
        <v>15</v>
      </c>
      <c r="BD40" s="338">
        <v>0</v>
      </c>
      <c r="BE40" s="338">
        <v>0</v>
      </c>
      <c r="BF40" s="338">
        <v>0</v>
      </c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36"/>
      <c r="CS40" s="136"/>
      <c r="CT40" s="136"/>
      <c r="CU40" s="136"/>
      <c r="CV40" s="136"/>
      <c r="CW40" s="136"/>
      <c r="CX40" s="136"/>
    </row>
    <row r="41" spans="1:102" x14ac:dyDescent="0.25">
      <c r="A41" s="186" t="s">
        <v>56</v>
      </c>
      <c r="B41" s="183">
        <v>0</v>
      </c>
      <c r="C41" s="184"/>
      <c r="D41" s="185"/>
      <c r="E41" s="184"/>
      <c r="F41" s="218"/>
      <c r="G41" s="222"/>
      <c r="H41" s="223"/>
      <c r="I41" s="339" t="s">
        <v>15</v>
      </c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337" t="s">
        <v>15</v>
      </c>
      <c r="BB41" s="337" t="s">
        <v>15</v>
      </c>
      <c r="BC41" s="337" t="s">
        <v>15</v>
      </c>
      <c r="BD41" s="338">
        <v>0</v>
      </c>
      <c r="BE41" s="338">
        <v>0</v>
      </c>
      <c r="BF41" s="338">
        <v>0</v>
      </c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136"/>
    </row>
    <row r="42" spans="1:102" x14ac:dyDescent="0.25">
      <c r="A42" s="186" t="s">
        <v>57</v>
      </c>
      <c r="B42" s="183">
        <v>0</v>
      </c>
      <c r="C42" s="184"/>
      <c r="D42" s="185"/>
      <c r="E42" s="184"/>
      <c r="F42" s="218"/>
      <c r="G42" s="222"/>
      <c r="H42" s="223"/>
      <c r="I42" s="339" t="s">
        <v>15</v>
      </c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337" t="s">
        <v>15</v>
      </c>
      <c r="BB42" s="337" t="s">
        <v>15</v>
      </c>
      <c r="BC42" s="337" t="s">
        <v>15</v>
      </c>
      <c r="BD42" s="338">
        <v>0</v>
      </c>
      <c r="BE42" s="338">
        <v>0</v>
      </c>
      <c r="BF42" s="338">
        <v>0</v>
      </c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</row>
    <row r="43" spans="1:102" x14ac:dyDescent="0.25">
      <c r="A43" s="186" t="s">
        <v>58</v>
      </c>
      <c r="B43" s="183">
        <v>0</v>
      </c>
      <c r="C43" s="184"/>
      <c r="D43" s="185"/>
      <c r="E43" s="184"/>
      <c r="F43" s="218"/>
      <c r="G43" s="222"/>
      <c r="H43" s="223"/>
      <c r="I43" s="339" t="s">
        <v>15</v>
      </c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337" t="s">
        <v>15</v>
      </c>
      <c r="BB43" s="337" t="s">
        <v>15</v>
      </c>
      <c r="BC43" s="337" t="s">
        <v>15</v>
      </c>
      <c r="BD43" s="338">
        <v>0</v>
      </c>
      <c r="BE43" s="338">
        <v>0</v>
      </c>
      <c r="BF43" s="338">
        <v>0</v>
      </c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</row>
    <row r="44" spans="1:102" x14ac:dyDescent="0.25">
      <c r="A44" s="186" t="s">
        <v>59</v>
      </c>
      <c r="B44" s="183">
        <v>0</v>
      </c>
      <c r="C44" s="184"/>
      <c r="D44" s="185"/>
      <c r="E44" s="184"/>
      <c r="F44" s="218"/>
      <c r="G44" s="222"/>
      <c r="H44" s="223"/>
      <c r="I44" s="339" t="s">
        <v>15</v>
      </c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337" t="s">
        <v>15</v>
      </c>
      <c r="BB44" s="337" t="s">
        <v>15</v>
      </c>
      <c r="BC44" s="337" t="s">
        <v>15</v>
      </c>
      <c r="BD44" s="338">
        <v>0</v>
      </c>
      <c r="BE44" s="338">
        <v>0</v>
      </c>
      <c r="BF44" s="338">
        <v>0</v>
      </c>
      <c r="BG44" s="136"/>
      <c r="BH44" s="136"/>
      <c r="BI44" s="136"/>
      <c r="BJ44" s="136"/>
      <c r="BK44" s="136"/>
      <c r="BL44" s="136"/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6"/>
      <c r="CA44" s="136"/>
      <c r="CB44" s="136"/>
      <c r="CC44" s="136"/>
      <c r="CD44" s="136"/>
      <c r="CE44" s="136"/>
      <c r="CF44" s="136"/>
      <c r="CG44" s="136"/>
      <c r="CH44" s="136"/>
      <c r="CI44" s="136"/>
      <c r="CJ44" s="136"/>
      <c r="CK44" s="136"/>
      <c r="CL44" s="136"/>
      <c r="CM44" s="136"/>
      <c r="CN44" s="136"/>
      <c r="CO44" s="136"/>
      <c r="CP44" s="136"/>
      <c r="CQ44" s="136"/>
      <c r="CR44" s="136"/>
      <c r="CS44" s="136"/>
      <c r="CT44" s="136"/>
      <c r="CU44" s="136"/>
      <c r="CV44" s="136"/>
      <c r="CW44" s="136"/>
      <c r="CX44" s="136"/>
    </row>
    <row r="45" spans="1:102" x14ac:dyDescent="0.25">
      <c r="A45" s="186" t="s">
        <v>60</v>
      </c>
      <c r="B45" s="183">
        <v>0</v>
      </c>
      <c r="C45" s="184"/>
      <c r="D45" s="185"/>
      <c r="E45" s="184"/>
      <c r="F45" s="218"/>
      <c r="G45" s="222"/>
      <c r="H45" s="223"/>
      <c r="I45" s="339" t="s">
        <v>15</v>
      </c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337" t="s">
        <v>15</v>
      </c>
      <c r="BB45" s="337" t="s">
        <v>15</v>
      </c>
      <c r="BC45" s="337" t="s">
        <v>15</v>
      </c>
      <c r="BD45" s="338">
        <v>0</v>
      </c>
      <c r="BE45" s="338">
        <v>0</v>
      </c>
      <c r="BF45" s="338">
        <v>0</v>
      </c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</row>
    <row r="46" spans="1:102" x14ac:dyDescent="0.25">
      <c r="A46" s="186" t="s">
        <v>61</v>
      </c>
      <c r="B46" s="183">
        <v>0</v>
      </c>
      <c r="C46" s="184"/>
      <c r="D46" s="185"/>
      <c r="E46" s="184"/>
      <c r="F46" s="218"/>
      <c r="G46" s="222"/>
      <c r="H46" s="223"/>
      <c r="I46" s="339" t="s">
        <v>15</v>
      </c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337" t="s">
        <v>15</v>
      </c>
      <c r="BB46" s="337" t="s">
        <v>15</v>
      </c>
      <c r="BC46" s="337" t="s">
        <v>15</v>
      </c>
      <c r="BD46" s="338">
        <v>0</v>
      </c>
      <c r="BE46" s="338">
        <v>0</v>
      </c>
      <c r="BF46" s="338">
        <v>0</v>
      </c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</row>
    <row r="47" spans="1:102" ht="52.5" x14ac:dyDescent="0.25">
      <c r="A47" s="240" t="s">
        <v>62</v>
      </c>
      <c r="B47" s="183">
        <v>0</v>
      </c>
      <c r="C47" s="188"/>
      <c r="D47" s="185"/>
      <c r="E47" s="184"/>
      <c r="F47" s="218"/>
      <c r="G47" s="241"/>
      <c r="H47" s="223"/>
      <c r="I47" s="339" t="s">
        <v>15</v>
      </c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337" t="s">
        <v>15</v>
      </c>
      <c r="BB47" s="337" t="s">
        <v>15</v>
      </c>
      <c r="BC47" s="337" t="s">
        <v>15</v>
      </c>
      <c r="BD47" s="338">
        <v>0</v>
      </c>
      <c r="BE47" s="338">
        <v>0</v>
      </c>
      <c r="BF47" s="338">
        <v>0</v>
      </c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6"/>
      <c r="CC47" s="136"/>
      <c r="CD47" s="136"/>
      <c r="CE47" s="136"/>
      <c r="CF47" s="136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36"/>
      <c r="CS47" s="136"/>
      <c r="CT47" s="136"/>
      <c r="CU47" s="136"/>
      <c r="CV47" s="136"/>
      <c r="CW47" s="136"/>
      <c r="CX47" s="136"/>
    </row>
    <row r="48" spans="1:102" ht="42" x14ac:dyDescent="0.25">
      <c r="A48" s="240" t="s">
        <v>63</v>
      </c>
      <c r="B48" s="183">
        <v>0</v>
      </c>
      <c r="C48" s="188"/>
      <c r="D48" s="185"/>
      <c r="E48" s="184"/>
      <c r="F48" s="218"/>
      <c r="G48" s="241"/>
      <c r="H48" s="223"/>
      <c r="I48" s="339" t="s">
        <v>15</v>
      </c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337" t="s">
        <v>15</v>
      </c>
      <c r="BB48" s="337" t="s">
        <v>15</v>
      </c>
      <c r="BC48" s="337" t="s">
        <v>15</v>
      </c>
      <c r="BD48" s="338">
        <v>0</v>
      </c>
      <c r="BE48" s="338">
        <v>0</v>
      </c>
      <c r="BF48" s="338">
        <v>0</v>
      </c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</row>
    <row r="49" spans="1:102" x14ac:dyDescent="0.25">
      <c r="A49" s="186" t="s">
        <v>64</v>
      </c>
      <c r="B49" s="183">
        <v>0</v>
      </c>
      <c r="C49" s="184"/>
      <c r="D49" s="185"/>
      <c r="E49" s="184"/>
      <c r="F49" s="218"/>
      <c r="G49" s="222"/>
      <c r="H49" s="223"/>
      <c r="I49" s="339" t="s">
        <v>15</v>
      </c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337" t="s">
        <v>15</v>
      </c>
      <c r="BB49" s="337" t="s">
        <v>15</v>
      </c>
      <c r="BC49" s="337" t="s">
        <v>15</v>
      </c>
      <c r="BD49" s="338">
        <v>0</v>
      </c>
      <c r="BE49" s="338">
        <v>0</v>
      </c>
      <c r="BF49" s="338">
        <v>0</v>
      </c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136"/>
    </row>
    <row r="50" spans="1:102" x14ac:dyDescent="0.25">
      <c r="A50" s="186" t="s">
        <v>65</v>
      </c>
      <c r="B50" s="183">
        <v>0</v>
      </c>
      <c r="C50" s="184"/>
      <c r="D50" s="185"/>
      <c r="E50" s="184"/>
      <c r="F50" s="218"/>
      <c r="G50" s="222"/>
      <c r="H50" s="223"/>
      <c r="I50" s="339" t="s">
        <v>15</v>
      </c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337" t="s">
        <v>15</v>
      </c>
      <c r="BB50" s="337" t="s">
        <v>15</v>
      </c>
      <c r="BC50" s="337" t="s">
        <v>15</v>
      </c>
      <c r="BD50" s="338">
        <v>0</v>
      </c>
      <c r="BE50" s="338">
        <v>0</v>
      </c>
      <c r="BF50" s="338">
        <v>0</v>
      </c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136"/>
    </row>
    <row r="51" spans="1:102" x14ac:dyDescent="0.25">
      <c r="A51" s="186" t="s">
        <v>66</v>
      </c>
      <c r="B51" s="183">
        <v>0</v>
      </c>
      <c r="C51" s="188"/>
      <c r="D51" s="185"/>
      <c r="E51" s="184"/>
      <c r="F51" s="218"/>
      <c r="G51" s="241"/>
      <c r="H51" s="223"/>
      <c r="I51" s="339" t="s">
        <v>15</v>
      </c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337" t="s">
        <v>15</v>
      </c>
      <c r="BB51" s="337" t="s">
        <v>15</v>
      </c>
      <c r="BC51" s="337" t="s">
        <v>15</v>
      </c>
      <c r="BD51" s="338">
        <v>0</v>
      </c>
      <c r="BE51" s="338">
        <v>0</v>
      </c>
      <c r="BF51" s="338">
        <v>0</v>
      </c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</row>
    <row r="52" spans="1:102" x14ac:dyDescent="0.25">
      <c r="A52" s="186" t="s">
        <v>67</v>
      </c>
      <c r="B52" s="183">
        <v>0</v>
      </c>
      <c r="C52" s="184"/>
      <c r="D52" s="185"/>
      <c r="E52" s="184"/>
      <c r="F52" s="218"/>
      <c r="G52" s="222"/>
      <c r="H52" s="223"/>
      <c r="I52" s="339" t="s">
        <v>15</v>
      </c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337" t="s">
        <v>15</v>
      </c>
      <c r="BB52" s="337" t="s">
        <v>15</v>
      </c>
      <c r="BC52" s="337" t="s">
        <v>15</v>
      </c>
      <c r="BD52" s="338">
        <v>0</v>
      </c>
      <c r="BE52" s="338">
        <v>0</v>
      </c>
      <c r="BF52" s="338">
        <v>0</v>
      </c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6"/>
    </row>
    <row r="53" spans="1:102" x14ac:dyDescent="0.25">
      <c r="A53" s="186" t="s">
        <v>68</v>
      </c>
      <c r="B53" s="183">
        <v>0</v>
      </c>
      <c r="C53" s="188"/>
      <c r="D53" s="185"/>
      <c r="E53" s="184"/>
      <c r="F53" s="218"/>
      <c r="G53" s="241"/>
      <c r="H53" s="223"/>
      <c r="I53" s="339" t="s">
        <v>15</v>
      </c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337" t="s">
        <v>15</v>
      </c>
      <c r="BB53" s="337" t="s">
        <v>15</v>
      </c>
      <c r="BC53" s="337" t="s">
        <v>15</v>
      </c>
      <c r="BD53" s="338">
        <v>0</v>
      </c>
      <c r="BE53" s="338">
        <v>0</v>
      </c>
      <c r="BF53" s="338">
        <v>0</v>
      </c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136"/>
    </row>
    <row r="54" spans="1:102" x14ac:dyDescent="0.25">
      <c r="A54" s="186" t="s">
        <v>69</v>
      </c>
      <c r="B54" s="183">
        <v>0</v>
      </c>
      <c r="C54" s="184"/>
      <c r="D54" s="185"/>
      <c r="E54" s="184"/>
      <c r="F54" s="218"/>
      <c r="G54" s="222"/>
      <c r="H54" s="223"/>
      <c r="I54" s="339" t="s">
        <v>15</v>
      </c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337" t="s">
        <v>15</v>
      </c>
      <c r="BB54" s="337" t="s">
        <v>15</v>
      </c>
      <c r="BC54" s="337" t="s">
        <v>15</v>
      </c>
      <c r="BD54" s="338">
        <v>0</v>
      </c>
      <c r="BE54" s="338">
        <v>0</v>
      </c>
      <c r="BF54" s="338">
        <v>0</v>
      </c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</row>
    <row r="55" spans="1:102" x14ac:dyDescent="0.25">
      <c r="A55" s="186" t="s">
        <v>70</v>
      </c>
      <c r="B55" s="183">
        <v>0</v>
      </c>
      <c r="C55" s="184"/>
      <c r="D55" s="185"/>
      <c r="E55" s="184"/>
      <c r="F55" s="218"/>
      <c r="G55" s="222"/>
      <c r="H55" s="223"/>
      <c r="I55" s="339" t="s">
        <v>15</v>
      </c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337" t="s">
        <v>15</v>
      </c>
      <c r="BB55" s="337" t="s">
        <v>15</v>
      </c>
      <c r="BC55" s="337" t="s">
        <v>15</v>
      </c>
      <c r="BD55" s="338">
        <v>0</v>
      </c>
      <c r="BE55" s="338">
        <v>0</v>
      </c>
      <c r="BF55" s="338">
        <v>0</v>
      </c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</row>
    <row r="56" spans="1:102" x14ac:dyDescent="0.25">
      <c r="A56" s="186" t="s">
        <v>71</v>
      </c>
      <c r="B56" s="183">
        <v>0</v>
      </c>
      <c r="C56" s="184"/>
      <c r="D56" s="185"/>
      <c r="E56" s="184"/>
      <c r="F56" s="218"/>
      <c r="G56" s="222"/>
      <c r="H56" s="223"/>
      <c r="I56" s="339" t="s">
        <v>15</v>
      </c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337" t="s">
        <v>15</v>
      </c>
      <c r="BB56" s="337" t="s">
        <v>15</v>
      </c>
      <c r="BC56" s="337" t="s">
        <v>15</v>
      </c>
      <c r="BD56" s="338">
        <v>0</v>
      </c>
      <c r="BE56" s="338">
        <v>0</v>
      </c>
      <c r="BF56" s="338">
        <v>0</v>
      </c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</row>
    <row r="57" spans="1:102" x14ac:dyDescent="0.25">
      <c r="A57" s="186" t="s">
        <v>72</v>
      </c>
      <c r="B57" s="183">
        <v>0</v>
      </c>
      <c r="C57" s="184"/>
      <c r="D57" s="185"/>
      <c r="E57" s="221"/>
      <c r="F57" s="218"/>
      <c r="G57" s="222"/>
      <c r="H57" s="223"/>
      <c r="I57" s="339" t="s">
        <v>15</v>
      </c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337" t="s">
        <v>15</v>
      </c>
      <c r="BB57" s="337" t="s">
        <v>15</v>
      </c>
      <c r="BC57" s="337" t="s">
        <v>15</v>
      </c>
      <c r="BD57" s="338">
        <v>0</v>
      </c>
      <c r="BE57" s="338">
        <v>0</v>
      </c>
      <c r="BF57" s="338">
        <v>0</v>
      </c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36"/>
      <c r="CS57" s="136"/>
      <c r="CT57" s="136"/>
      <c r="CU57" s="136"/>
      <c r="CV57" s="136"/>
      <c r="CW57" s="136"/>
      <c r="CX57" s="136"/>
    </row>
    <row r="58" spans="1:102" ht="43.5" x14ac:dyDescent="0.25">
      <c r="A58" s="187" t="s">
        <v>73</v>
      </c>
      <c r="B58" s="183">
        <v>0</v>
      </c>
      <c r="C58" s="184"/>
      <c r="D58" s="185"/>
      <c r="E58" s="184"/>
      <c r="F58" s="218"/>
      <c r="G58" s="222"/>
      <c r="H58" s="223"/>
      <c r="I58" s="339" t="s">
        <v>15</v>
      </c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337" t="s">
        <v>15</v>
      </c>
      <c r="BB58" s="337" t="s">
        <v>15</v>
      </c>
      <c r="BC58" s="337" t="s">
        <v>15</v>
      </c>
      <c r="BD58" s="338">
        <v>0</v>
      </c>
      <c r="BE58" s="338">
        <v>0</v>
      </c>
      <c r="BF58" s="338">
        <v>0</v>
      </c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</row>
    <row r="59" spans="1:102" ht="43.5" x14ac:dyDescent="0.25">
      <c r="A59" s="187" t="s">
        <v>74</v>
      </c>
      <c r="B59" s="183">
        <v>0</v>
      </c>
      <c r="C59" s="184"/>
      <c r="D59" s="185"/>
      <c r="E59" s="221"/>
      <c r="F59" s="218"/>
      <c r="G59" s="222"/>
      <c r="H59" s="223"/>
      <c r="I59" s="339" t="s">
        <v>15</v>
      </c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337" t="s">
        <v>15</v>
      </c>
      <c r="BB59" s="337" t="s">
        <v>15</v>
      </c>
      <c r="BC59" s="337" t="s">
        <v>15</v>
      </c>
      <c r="BD59" s="338">
        <v>0</v>
      </c>
      <c r="BE59" s="338">
        <v>0</v>
      </c>
      <c r="BF59" s="338">
        <v>0</v>
      </c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</row>
    <row r="60" spans="1:102" x14ac:dyDescent="0.25">
      <c r="A60" s="186" t="s">
        <v>75</v>
      </c>
      <c r="B60" s="183">
        <v>0</v>
      </c>
      <c r="C60" s="184"/>
      <c r="D60" s="185"/>
      <c r="E60" s="184"/>
      <c r="F60" s="218"/>
      <c r="G60" s="222"/>
      <c r="H60" s="223"/>
      <c r="I60" s="339" t="s">
        <v>15</v>
      </c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337" t="s">
        <v>15</v>
      </c>
      <c r="BB60" s="337" t="s">
        <v>15</v>
      </c>
      <c r="BC60" s="337" t="s">
        <v>15</v>
      </c>
      <c r="BD60" s="338">
        <v>0</v>
      </c>
      <c r="BE60" s="338">
        <v>0</v>
      </c>
      <c r="BF60" s="338">
        <v>0</v>
      </c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</row>
    <row r="61" spans="1:102" x14ac:dyDescent="0.25">
      <c r="A61" s="186" t="s">
        <v>76</v>
      </c>
      <c r="B61" s="183">
        <v>0</v>
      </c>
      <c r="C61" s="184"/>
      <c r="D61" s="185"/>
      <c r="E61" s="184"/>
      <c r="F61" s="218"/>
      <c r="G61" s="222"/>
      <c r="H61" s="223"/>
      <c r="I61" s="339" t="s">
        <v>15</v>
      </c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337" t="s">
        <v>15</v>
      </c>
      <c r="BB61" s="337" t="s">
        <v>15</v>
      </c>
      <c r="BC61" s="337" t="s">
        <v>15</v>
      </c>
      <c r="BD61" s="338">
        <v>0</v>
      </c>
      <c r="BE61" s="338">
        <v>0</v>
      </c>
      <c r="BF61" s="338">
        <v>0</v>
      </c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36"/>
      <c r="CS61" s="136"/>
      <c r="CT61" s="136"/>
      <c r="CU61" s="136"/>
      <c r="CV61" s="136"/>
      <c r="CW61" s="136"/>
      <c r="CX61" s="136"/>
    </row>
    <row r="62" spans="1:102" x14ac:dyDescent="0.25">
      <c r="A62" s="186" t="s">
        <v>77</v>
      </c>
      <c r="B62" s="183">
        <v>0</v>
      </c>
      <c r="C62" s="184"/>
      <c r="D62" s="185"/>
      <c r="E62" s="184"/>
      <c r="F62" s="218"/>
      <c r="G62" s="222"/>
      <c r="H62" s="223"/>
      <c r="I62" s="339" t="s">
        <v>15</v>
      </c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337" t="s">
        <v>15</v>
      </c>
      <c r="BB62" s="337" t="s">
        <v>15</v>
      </c>
      <c r="BC62" s="337" t="s">
        <v>15</v>
      </c>
      <c r="BD62" s="338">
        <v>0</v>
      </c>
      <c r="BE62" s="338">
        <v>0</v>
      </c>
      <c r="BF62" s="338">
        <v>0</v>
      </c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136"/>
      <c r="CV62" s="136"/>
      <c r="CW62" s="136"/>
      <c r="CX62" s="136"/>
    </row>
    <row r="63" spans="1:102" x14ac:dyDescent="0.25">
      <c r="A63" s="186" t="s">
        <v>78</v>
      </c>
      <c r="B63" s="183">
        <v>0</v>
      </c>
      <c r="C63" s="184"/>
      <c r="D63" s="185"/>
      <c r="E63" s="184"/>
      <c r="F63" s="218"/>
      <c r="G63" s="222"/>
      <c r="H63" s="223"/>
      <c r="I63" s="339" t="s">
        <v>15</v>
      </c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337" t="s">
        <v>15</v>
      </c>
      <c r="BB63" s="337" t="s">
        <v>15</v>
      </c>
      <c r="BC63" s="337" t="s">
        <v>15</v>
      </c>
      <c r="BD63" s="338">
        <v>0</v>
      </c>
      <c r="BE63" s="338">
        <v>0</v>
      </c>
      <c r="BF63" s="338">
        <v>0</v>
      </c>
      <c r="BG63" s="136"/>
      <c r="BH63" s="136"/>
      <c r="BI63" s="136"/>
      <c r="BJ63" s="136"/>
      <c r="BK63" s="136"/>
      <c r="BL63" s="136"/>
      <c r="BM63" s="136"/>
      <c r="BN63" s="136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</row>
    <row r="64" spans="1:102" x14ac:dyDescent="0.25">
      <c r="A64" s="186" t="s">
        <v>79</v>
      </c>
      <c r="B64" s="183">
        <v>0</v>
      </c>
      <c r="C64" s="184"/>
      <c r="D64" s="185"/>
      <c r="E64" s="184"/>
      <c r="F64" s="218"/>
      <c r="G64" s="222"/>
      <c r="H64" s="223"/>
      <c r="I64" s="339" t="s">
        <v>15</v>
      </c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337" t="s">
        <v>15</v>
      </c>
      <c r="BB64" s="337" t="s">
        <v>15</v>
      </c>
      <c r="BC64" s="337" t="s">
        <v>15</v>
      </c>
      <c r="BD64" s="338">
        <v>0</v>
      </c>
      <c r="BE64" s="338">
        <v>0</v>
      </c>
      <c r="BF64" s="338">
        <v>0</v>
      </c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</row>
    <row r="65" spans="1:102" x14ac:dyDescent="0.25">
      <c r="A65" s="189" t="s">
        <v>80</v>
      </c>
      <c r="B65" s="228">
        <v>0</v>
      </c>
      <c r="C65" s="184"/>
      <c r="D65" s="185"/>
      <c r="E65" s="184"/>
      <c r="F65" s="218"/>
      <c r="G65" s="222"/>
      <c r="H65" s="223"/>
      <c r="I65" s="339" t="s">
        <v>15</v>
      </c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337" t="s">
        <v>15</v>
      </c>
      <c r="BB65" s="337" t="s">
        <v>15</v>
      </c>
      <c r="BC65" s="337" t="s">
        <v>15</v>
      </c>
      <c r="BD65" s="338">
        <v>0</v>
      </c>
      <c r="BE65" s="338">
        <v>0</v>
      </c>
      <c r="BF65" s="338">
        <v>0</v>
      </c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</row>
    <row r="66" spans="1:102" x14ac:dyDescent="0.25">
      <c r="A66" s="186" t="s">
        <v>81</v>
      </c>
      <c r="B66" s="183">
        <v>0</v>
      </c>
      <c r="C66" s="226"/>
      <c r="D66" s="191"/>
      <c r="E66" s="231"/>
      <c r="F66" s="227"/>
      <c r="G66" s="224"/>
      <c r="H66" s="225"/>
      <c r="I66" s="339" t="s">
        <v>15</v>
      </c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337" t="s">
        <v>15</v>
      </c>
      <c r="BB66" s="337" t="s">
        <v>15</v>
      </c>
      <c r="BC66" s="337" t="s">
        <v>15</v>
      </c>
      <c r="BD66" s="338">
        <v>0</v>
      </c>
      <c r="BE66" s="338">
        <v>0</v>
      </c>
      <c r="BF66" s="338">
        <v>0</v>
      </c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6"/>
    </row>
    <row r="67" spans="1:102" x14ac:dyDescent="0.25">
      <c r="A67" s="192" t="s">
        <v>82</v>
      </c>
      <c r="B67" s="193">
        <v>4</v>
      </c>
      <c r="C67" s="194">
        <v>0</v>
      </c>
      <c r="D67" s="195">
        <v>4</v>
      </c>
      <c r="E67" s="193">
        <v>1</v>
      </c>
      <c r="F67" s="232">
        <v>3</v>
      </c>
      <c r="G67" s="220">
        <v>0</v>
      </c>
      <c r="H67" s="195">
        <v>0</v>
      </c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36"/>
      <c r="CS67" s="136"/>
      <c r="CT67" s="136"/>
      <c r="CU67" s="136"/>
      <c r="CV67" s="136"/>
      <c r="CW67" s="136"/>
      <c r="CX67" s="136"/>
    </row>
    <row r="68" spans="1:102" x14ac:dyDescent="0.25">
      <c r="A68" s="239" t="s">
        <v>83</v>
      </c>
      <c r="B68" s="238"/>
      <c r="C68" s="328"/>
      <c r="D68" s="238"/>
      <c r="E68" s="238"/>
      <c r="F68" s="238"/>
      <c r="G68" s="238"/>
      <c r="H68" s="2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6"/>
    </row>
    <row r="69" spans="1:102" x14ac:dyDescent="0.25">
      <c r="A69" s="317" t="s">
        <v>84</v>
      </c>
      <c r="B69" s="141"/>
      <c r="C69" s="238"/>
      <c r="D69" s="238"/>
      <c r="E69" s="238"/>
      <c r="F69" s="238"/>
      <c r="G69" s="238"/>
      <c r="H69" s="2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136"/>
    </row>
    <row r="70" spans="1:102" ht="63" x14ac:dyDescent="0.25">
      <c r="A70" s="292" t="s">
        <v>85</v>
      </c>
      <c r="B70" s="309" t="s">
        <v>86</v>
      </c>
      <c r="C70" s="238"/>
      <c r="D70" s="238"/>
      <c r="E70" s="238"/>
      <c r="F70" s="238"/>
      <c r="G70" s="238"/>
      <c r="H70" s="2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136"/>
      <c r="CV70" s="136"/>
      <c r="CW70" s="136"/>
      <c r="CX70" s="136"/>
    </row>
    <row r="71" spans="1:102" x14ac:dyDescent="0.25">
      <c r="A71" s="310" t="s">
        <v>46</v>
      </c>
      <c r="B71" s="308"/>
      <c r="C71" s="238"/>
      <c r="D71" s="238"/>
      <c r="E71" s="238"/>
      <c r="F71" s="238"/>
      <c r="G71" s="238"/>
      <c r="H71" s="2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</row>
    <row r="72" spans="1:102" x14ac:dyDescent="0.25">
      <c r="A72" s="179" t="s">
        <v>87</v>
      </c>
      <c r="B72" s="311"/>
      <c r="C72" s="238"/>
      <c r="D72" s="238"/>
      <c r="E72" s="238"/>
      <c r="F72" s="238"/>
      <c r="G72" s="238"/>
      <c r="H72" s="23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3"/>
      <c r="AV72" s="313"/>
      <c r="AW72" s="313"/>
      <c r="AX72" s="313"/>
      <c r="AY72" s="313"/>
      <c r="AZ72" s="313"/>
      <c r="BA72" s="313"/>
      <c r="BB72" s="313"/>
      <c r="BC72" s="313"/>
      <c r="BD72" s="313"/>
      <c r="BE72" s="313"/>
      <c r="BF72" s="313"/>
      <c r="BG72" s="313"/>
      <c r="BH72" s="313"/>
      <c r="BI72" s="313"/>
      <c r="BJ72" s="313"/>
      <c r="BK72" s="313"/>
      <c r="BL72" s="313"/>
      <c r="BM72" s="313"/>
      <c r="BN72" s="313"/>
      <c r="BO72" s="313"/>
      <c r="BP72" s="313"/>
      <c r="BQ72" s="313"/>
      <c r="BR72" s="313"/>
      <c r="BS72" s="313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6"/>
      <c r="CX72" s="136"/>
    </row>
    <row r="73" spans="1:102" x14ac:dyDescent="0.25">
      <c r="A73" s="317" t="s">
        <v>88</v>
      </c>
      <c r="B73" s="196"/>
      <c r="C73" s="196"/>
      <c r="D73" s="196"/>
      <c r="E73" s="196"/>
      <c r="F73" s="196"/>
      <c r="G73" s="196"/>
      <c r="H73" s="196"/>
      <c r="I73" s="196"/>
      <c r="J73" s="196"/>
      <c r="K73" s="178"/>
      <c r="L73" s="178"/>
      <c r="M73" s="178"/>
      <c r="N73" s="312"/>
      <c r="O73" s="312"/>
      <c r="P73" s="197"/>
      <c r="Q73" s="197"/>
      <c r="R73" s="197"/>
      <c r="S73" s="197"/>
      <c r="T73" s="142"/>
      <c r="U73" s="142"/>
      <c r="V73" s="142"/>
      <c r="W73" s="142"/>
      <c r="X73" s="142"/>
      <c r="Y73" s="142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6"/>
    </row>
    <row r="74" spans="1:102" ht="15" customHeight="1" x14ac:dyDescent="0.25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198"/>
      <c r="N74" s="198"/>
      <c r="O74" s="142"/>
      <c r="P74" s="142"/>
      <c r="Q74" s="142"/>
      <c r="R74" s="142"/>
      <c r="S74" s="142"/>
      <c r="T74" s="142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136"/>
    </row>
    <row r="75" spans="1:102" ht="21" x14ac:dyDescent="0.25">
      <c r="A75" s="1451"/>
      <c r="B75" s="1467"/>
      <c r="C75" s="199" t="s">
        <v>93</v>
      </c>
      <c r="D75" s="200" t="s">
        <v>94</v>
      </c>
      <c r="E75" s="200" t="s">
        <v>95</v>
      </c>
      <c r="F75" s="200" t="s">
        <v>26</v>
      </c>
      <c r="G75" s="200" t="s">
        <v>96</v>
      </c>
      <c r="H75" s="181" t="s">
        <v>97</v>
      </c>
      <c r="I75" s="229" t="s">
        <v>11</v>
      </c>
      <c r="J75" s="230" t="s">
        <v>12</v>
      </c>
      <c r="K75" s="199" t="s">
        <v>38</v>
      </c>
      <c r="L75" s="180" t="s">
        <v>40</v>
      </c>
      <c r="M75" s="198"/>
      <c r="N75" s="198"/>
      <c r="O75" s="142"/>
      <c r="P75" s="142"/>
      <c r="Q75" s="142"/>
      <c r="R75" s="142"/>
      <c r="S75" s="142"/>
      <c r="T75" s="142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</row>
    <row r="76" spans="1:102" x14ac:dyDescent="0.25">
      <c r="A76" s="201" t="s">
        <v>98</v>
      </c>
      <c r="B76" s="202">
        <v>0</v>
      </c>
      <c r="C76" s="203"/>
      <c r="D76" s="161"/>
      <c r="E76" s="161"/>
      <c r="F76" s="161"/>
      <c r="G76" s="161"/>
      <c r="H76" s="204"/>
      <c r="I76" s="205"/>
      <c r="J76" s="242"/>
      <c r="K76" s="243"/>
      <c r="L76" s="244"/>
      <c r="M76" s="339" t="s">
        <v>15</v>
      </c>
      <c r="N76" s="142"/>
      <c r="O76" s="142"/>
      <c r="P76" s="142"/>
      <c r="Q76" s="142"/>
      <c r="R76" s="142"/>
      <c r="S76" s="140"/>
      <c r="T76" s="140"/>
      <c r="U76" s="140"/>
      <c r="V76" s="140"/>
      <c r="W76" s="140"/>
      <c r="X76" s="140"/>
      <c r="Y76" s="139"/>
      <c r="Z76" s="139"/>
      <c r="AA76" s="140"/>
      <c r="AB76" s="140"/>
      <c r="AC76" s="140"/>
      <c r="AD76" s="140"/>
      <c r="AE76" s="140"/>
      <c r="AF76" s="140"/>
      <c r="AG76" s="139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337" t="s">
        <v>15</v>
      </c>
      <c r="BB76" s="337" t="s">
        <v>15</v>
      </c>
      <c r="BC76" s="337" t="s">
        <v>15</v>
      </c>
      <c r="BD76" s="338">
        <v>0</v>
      </c>
      <c r="BE76" s="338">
        <v>0</v>
      </c>
      <c r="BF76" s="338">
        <v>0</v>
      </c>
      <c r="BG76" s="140"/>
      <c r="BH76" s="140"/>
      <c r="BI76" s="140"/>
      <c r="BJ76" s="140"/>
      <c r="BK76" s="140"/>
      <c r="BL76" s="165"/>
      <c r="BM76" s="341"/>
      <c r="BN76" s="341"/>
      <c r="BO76" s="215"/>
      <c r="BP76" s="165"/>
      <c r="BQ76" s="165"/>
      <c r="BR76" s="165"/>
      <c r="BS76" s="165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6"/>
      <c r="CG76" s="136"/>
      <c r="CH76" s="136"/>
      <c r="CI76" s="136"/>
      <c r="CJ76" s="136"/>
      <c r="CK76" s="136"/>
      <c r="CL76" s="136"/>
      <c r="CM76" s="136"/>
      <c r="CN76" s="136"/>
      <c r="CO76" s="136"/>
      <c r="CP76" s="136"/>
      <c r="CQ76" s="136"/>
      <c r="CR76" s="136"/>
      <c r="CS76" s="136"/>
      <c r="CT76" s="136"/>
      <c r="CU76" s="136"/>
      <c r="CV76" s="136"/>
      <c r="CW76" s="136"/>
      <c r="CX76" s="136"/>
    </row>
    <row r="77" spans="1:102" ht="42" x14ac:dyDescent="0.25">
      <c r="A77" s="206" t="s">
        <v>99</v>
      </c>
      <c r="B77" s="190">
        <v>0</v>
      </c>
      <c r="C77" s="207"/>
      <c r="D77" s="160"/>
      <c r="E77" s="160"/>
      <c r="F77" s="160"/>
      <c r="G77" s="160"/>
      <c r="H77" s="208"/>
      <c r="I77" s="209"/>
      <c r="J77" s="227"/>
      <c r="K77" s="245"/>
      <c r="L77" s="225"/>
      <c r="M77" s="339" t="s">
        <v>15</v>
      </c>
      <c r="N77" s="142"/>
      <c r="O77" s="142"/>
      <c r="P77" s="142"/>
      <c r="Q77" s="142"/>
      <c r="R77" s="142"/>
      <c r="S77" s="146"/>
      <c r="T77" s="210"/>
      <c r="U77" s="210"/>
      <c r="V77" s="211"/>
      <c r="W77" s="146"/>
      <c r="X77" s="146"/>
      <c r="Y77" s="139"/>
      <c r="Z77" s="139"/>
      <c r="AA77" s="140"/>
      <c r="AB77" s="140"/>
      <c r="AC77" s="140"/>
      <c r="AD77" s="140"/>
      <c r="AE77" s="140"/>
      <c r="AF77" s="140"/>
      <c r="AG77" s="139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337" t="s">
        <v>15</v>
      </c>
      <c r="BB77" s="337" t="s">
        <v>15</v>
      </c>
      <c r="BC77" s="337" t="s">
        <v>15</v>
      </c>
      <c r="BD77" s="338">
        <v>0</v>
      </c>
      <c r="BE77" s="338">
        <v>0</v>
      </c>
      <c r="BF77" s="338">
        <v>0</v>
      </c>
      <c r="BG77" s="140"/>
      <c r="BH77" s="140"/>
      <c r="BI77" s="140"/>
      <c r="BJ77" s="140"/>
      <c r="BK77" s="140"/>
      <c r="BL77" s="165"/>
      <c r="BM77" s="341"/>
      <c r="BN77" s="341"/>
      <c r="BO77" s="215"/>
      <c r="BP77" s="165"/>
      <c r="BQ77" s="165"/>
      <c r="BR77" s="165"/>
      <c r="BS77" s="165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136"/>
      <c r="CQ77" s="136"/>
      <c r="CR77" s="136"/>
      <c r="CS77" s="136"/>
      <c r="CT77" s="136"/>
      <c r="CU77" s="136"/>
      <c r="CV77" s="136"/>
      <c r="CW77" s="136"/>
      <c r="CX77" s="136"/>
    </row>
    <row r="78" spans="1:102" x14ac:dyDescent="0.25">
      <c r="A78" s="212" t="s">
        <v>100</v>
      </c>
      <c r="B78" s="163">
        <v>0</v>
      </c>
      <c r="C78" s="213"/>
      <c r="D78" s="158"/>
      <c r="E78" s="158"/>
      <c r="F78" s="158"/>
      <c r="G78" s="158"/>
      <c r="H78" s="214"/>
      <c r="I78" s="157"/>
      <c r="J78" s="246"/>
      <c r="K78" s="247"/>
      <c r="L78" s="248"/>
      <c r="M78" s="339" t="s">
        <v>15</v>
      </c>
      <c r="N78" s="142"/>
      <c r="O78" s="142"/>
      <c r="P78" s="142"/>
      <c r="Q78" s="142"/>
      <c r="R78" s="142"/>
      <c r="S78" s="146"/>
      <c r="T78" s="210"/>
      <c r="U78" s="210"/>
      <c r="V78" s="211"/>
      <c r="W78" s="146"/>
      <c r="X78" s="146"/>
      <c r="Y78" s="139"/>
      <c r="Z78" s="139"/>
      <c r="AA78" s="140"/>
      <c r="AB78" s="140"/>
      <c r="AC78" s="140"/>
      <c r="AD78" s="140"/>
      <c r="AE78" s="140"/>
      <c r="AF78" s="140"/>
      <c r="AG78" s="139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337" t="s">
        <v>15</v>
      </c>
      <c r="BB78" s="337" t="s">
        <v>15</v>
      </c>
      <c r="BC78" s="337" t="s">
        <v>15</v>
      </c>
      <c r="BD78" s="338">
        <v>0</v>
      </c>
      <c r="BE78" s="338">
        <v>0</v>
      </c>
      <c r="BF78" s="338">
        <v>0</v>
      </c>
      <c r="BG78" s="140"/>
      <c r="BH78" s="140"/>
      <c r="BI78" s="140"/>
      <c r="BJ78" s="140"/>
      <c r="BK78" s="140"/>
      <c r="BL78" s="165"/>
      <c r="BM78" s="341"/>
      <c r="BN78" s="341"/>
      <c r="BO78" s="215"/>
      <c r="BP78" s="165"/>
      <c r="BQ78" s="165"/>
      <c r="BR78" s="165"/>
      <c r="BS78" s="165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136"/>
    </row>
    <row r="79" spans="1:102" x14ac:dyDescent="0.25">
      <c r="A79" s="239" t="s">
        <v>101</v>
      </c>
      <c r="B79" s="319"/>
      <c r="C79" s="319"/>
      <c r="D79" s="319"/>
      <c r="E79" s="319"/>
      <c r="F79" s="319"/>
      <c r="G79" s="319"/>
      <c r="H79" s="319"/>
      <c r="I79" s="319"/>
      <c r="J79" s="319"/>
      <c r="K79" s="319"/>
      <c r="L79" s="319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46"/>
      <c r="Y79" s="146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6"/>
      <c r="CM79" s="136"/>
      <c r="CN79" s="136"/>
      <c r="CO79" s="136"/>
      <c r="CP79" s="136"/>
      <c r="CQ79" s="136"/>
      <c r="CR79" s="136"/>
      <c r="CS79" s="136"/>
      <c r="CT79" s="136"/>
      <c r="CU79" s="136"/>
      <c r="CV79" s="136"/>
      <c r="CW79" s="136"/>
      <c r="CX79" s="136"/>
    </row>
    <row r="80" spans="1:102" x14ac:dyDescent="0.25">
      <c r="A80" s="320" t="s">
        <v>102</v>
      </c>
      <c r="B80" s="284"/>
      <c r="C80" s="285"/>
      <c r="D80" s="285"/>
      <c r="E80" s="285"/>
      <c r="F80" s="314"/>
      <c r="G80" s="285"/>
      <c r="H80" s="285"/>
      <c r="I80" s="285"/>
      <c r="J80" s="285"/>
      <c r="K80" s="271"/>
      <c r="L80" s="268"/>
      <c r="M80" s="286"/>
      <c r="N80" s="286"/>
      <c r="O80" s="28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65"/>
      <c r="BB80" s="165"/>
      <c r="BC80" s="165"/>
      <c r="BD80" s="146"/>
      <c r="BE80" s="165"/>
      <c r="BF80" s="165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36"/>
      <c r="BU80" s="136"/>
      <c r="BV80" s="136"/>
      <c r="BW80" s="136"/>
      <c r="BX80" s="136"/>
      <c r="BY80" s="136"/>
      <c r="BZ80" s="136"/>
      <c r="CA80" s="136"/>
      <c r="CB80" s="136"/>
      <c r="CC80" s="136"/>
      <c r="CD80" s="136"/>
      <c r="CE80" s="136"/>
      <c r="CF80" s="136"/>
      <c r="CG80" s="136"/>
      <c r="CH80" s="136"/>
      <c r="CI80" s="136"/>
      <c r="CJ80" s="136"/>
      <c r="CK80" s="136"/>
      <c r="CL80" s="136"/>
      <c r="CM80" s="136"/>
      <c r="CN80" s="136"/>
      <c r="CO80" s="136"/>
      <c r="CP80" s="136"/>
      <c r="CQ80" s="136"/>
      <c r="CR80" s="136"/>
      <c r="CS80" s="136"/>
      <c r="CT80" s="136"/>
      <c r="CU80" s="136"/>
      <c r="CV80" s="136"/>
      <c r="CW80" s="136"/>
      <c r="CX80" s="136"/>
    </row>
    <row r="81" spans="1:102" ht="15" customHeight="1" x14ac:dyDescent="0.2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257"/>
      <c r="AC81" s="257"/>
      <c r="AD81" s="257"/>
      <c r="AE81" s="257"/>
      <c r="AF81" s="257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65"/>
      <c r="AU81" s="165"/>
      <c r="AV81" s="165"/>
      <c r="AW81" s="165"/>
      <c r="AX81" s="165"/>
      <c r="AY81" s="165"/>
      <c r="AZ81" s="165"/>
      <c r="BA81" s="165"/>
      <c r="BB81" s="146"/>
      <c r="BC81" s="146"/>
      <c r="BD81" s="146"/>
      <c r="BE81" s="146"/>
      <c r="BF81" s="146"/>
      <c r="BG81" s="146"/>
      <c r="BH81" s="165"/>
      <c r="BI81" s="165"/>
      <c r="BJ81" s="165"/>
      <c r="BK81" s="165"/>
      <c r="BL81" s="165"/>
      <c r="BM81" s="165"/>
      <c r="BN81" s="165"/>
      <c r="BO81" s="165"/>
      <c r="BP81" s="165"/>
      <c r="BQ81" s="257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</row>
    <row r="82" spans="1:102" x14ac:dyDescent="0.25">
      <c r="A82" s="1424"/>
      <c r="B82" s="1425"/>
      <c r="C82" s="1441"/>
      <c r="D82" s="1421"/>
      <c r="E82" s="1421"/>
      <c r="F82" s="1421"/>
      <c r="G82" s="25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257"/>
      <c r="AC82" s="257"/>
      <c r="AD82" s="257"/>
      <c r="AE82" s="257"/>
      <c r="AF82" s="257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65"/>
      <c r="AU82" s="165"/>
      <c r="AV82" s="165"/>
      <c r="AW82" s="165"/>
      <c r="AX82" s="165"/>
      <c r="AY82" s="165"/>
      <c r="AZ82" s="165"/>
      <c r="BA82" s="165"/>
      <c r="BB82" s="146"/>
      <c r="BC82" s="146"/>
      <c r="BD82" s="146"/>
      <c r="BE82" s="146"/>
      <c r="BF82" s="146"/>
      <c r="BG82" s="146"/>
      <c r="BH82" s="165"/>
      <c r="BI82" s="165"/>
      <c r="BJ82" s="165"/>
      <c r="BK82" s="165"/>
      <c r="BL82" s="165"/>
      <c r="BM82" s="165"/>
      <c r="BN82" s="165"/>
      <c r="BO82" s="165"/>
      <c r="BP82" s="165"/>
      <c r="BQ82" s="257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</row>
    <row r="83" spans="1:102" x14ac:dyDescent="0.25">
      <c r="A83" s="1448" t="s">
        <v>107</v>
      </c>
      <c r="B83" s="1449"/>
      <c r="C83" s="228">
        <v>0</v>
      </c>
      <c r="D83" s="205"/>
      <c r="E83" s="336"/>
      <c r="F83" s="336"/>
      <c r="G83" s="340" t="s">
        <v>15</v>
      </c>
      <c r="H83" s="146"/>
      <c r="I83" s="288"/>
      <c r="J83" s="146"/>
      <c r="K83" s="146"/>
      <c r="L83" s="146"/>
      <c r="M83" s="146"/>
      <c r="N83" s="146"/>
      <c r="O83" s="146" t="s">
        <v>15</v>
      </c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257"/>
      <c r="AC83" s="257"/>
      <c r="AD83" s="257"/>
      <c r="AE83" s="257"/>
      <c r="AF83" s="257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65"/>
      <c r="AU83" s="165"/>
      <c r="AV83" s="165"/>
      <c r="AW83" s="165"/>
      <c r="AX83" s="165"/>
      <c r="AY83" s="165"/>
      <c r="AZ83" s="165"/>
      <c r="BA83" s="337" t="s">
        <v>15</v>
      </c>
      <c r="BB83" s="165"/>
      <c r="BC83" s="165"/>
      <c r="BD83" s="338">
        <v>0</v>
      </c>
      <c r="BE83" s="146"/>
      <c r="BF83" s="165"/>
      <c r="BG83" s="146"/>
      <c r="BH83" s="165"/>
      <c r="BI83" s="165"/>
      <c r="BJ83" s="165"/>
      <c r="BK83" s="165"/>
      <c r="BL83" s="165"/>
      <c r="BM83" s="165"/>
      <c r="BN83" s="165"/>
      <c r="BO83" s="165"/>
      <c r="BP83" s="165"/>
      <c r="BQ83" s="257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</row>
    <row r="84" spans="1:102" x14ac:dyDescent="0.25">
      <c r="A84" s="1435" t="s">
        <v>108</v>
      </c>
      <c r="B84" s="1436"/>
      <c r="C84" s="289">
        <v>0</v>
      </c>
      <c r="D84" s="217"/>
      <c r="E84" s="217"/>
      <c r="F84" s="217"/>
      <c r="G84" s="340" t="s">
        <v>15</v>
      </c>
      <c r="H84" s="146"/>
      <c r="I84" s="288"/>
      <c r="J84" s="146"/>
      <c r="K84" s="146"/>
      <c r="L84" s="146"/>
      <c r="M84" s="146"/>
      <c r="N84" s="146"/>
      <c r="O84" s="146" t="s">
        <v>15</v>
      </c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257"/>
      <c r="AC84" s="257"/>
      <c r="AD84" s="257"/>
      <c r="AE84" s="257"/>
      <c r="AF84" s="257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65"/>
      <c r="AU84" s="165"/>
      <c r="AV84" s="165"/>
      <c r="AW84" s="165"/>
      <c r="AX84" s="165"/>
      <c r="AY84" s="165"/>
      <c r="AZ84" s="165"/>
      <c r="BA84" s="337" t="s">
        <v>15</v>
      </c>
      <c r="BB84" s="165"/>
      <c r="BC84" s="165"/>
      <c r="BD84" s="338">
        <v>0</v>
      </c>
      <c r="BE84" s="146"/>
      <c r="BF84" s="165"/>
      <c r="BG84" s="146"/>
      <c r="BH84" s="165"/>
      <c r="BI84" s="165"/>
      <c r="BJ84" s="165"/>
      <c r="BK84" s="165"/>
      <c r="BL84" s="165"/>
      <c r="BM84" s="165"/>
      <c r="BN84" s="165"/>
      <c r="BO84" s="165"/>
      <c r="BP84" s="165"/>
      <c r="BQ84" s="257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36"/>
      <c r="CS84" s="136"/>
      <c r="CT84" s="136"/>
      <c r="CU84" s="136"/>
      <c r="CV84" s="136"/>
      <c r="CW84" s="136"/>
      <c r="CX84" s="136"/>
    </row>
    <row r="85" spans="1:102" x14ac:dyDescent="0.25">
      <c r="A85" s="1435" t="s">
        <v>109</v>
      </c>
      <c r="B85" s="1436"/>
      <c r="C85" s="289">
        <v>0</v>
      </c>
      <c r="D85" s="217"/>
      <c r="E85" s="217"/>
      <c r="F85" s="217"/>
      <c r="G85" s="340" t="s">
        <v>15</v>
      </c>
      <c r="H85" s="146"/>
      <c r="I85" s="288"/>
      <c r="J85" s="146"/>
      <c r="K85" s="146"/>
      <c r="L85" s="146"/>
      <c r="M85" s="146"/>
      <c r="N85" s="146"/>
      <c r="O85" s="146" t="s">
        <v>15</v>
      </c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257"/>
      <c r="AC85" s="257"/>
      <c r="AD85" s="257"/>
      <c r="AE85" s="257"/>
      <c r="AF85" s="257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65"/>
      <c r="AU85" s="165"/>
      <c r="AV85" s="165"/>
      <c r="AW85" s="165"/>
      <c r="AX85" s="165"/>
      <c r="AY85" s="165"/>
      <c r="AZ85" s="165"/>
      <c r="BA85" s="337" t="s">
        <v>15</v>
      </c>
      <c r="BB85" s="165"/>
      <c r="BC85" s="165"/>
      <c r="BD85" s="338">
        <v>0</v>
      </c>
      <c r="BE85" s="146"/>
      <c r="BF85" s="165"/>
      <c r="BG85" s="146"/>
      <c r="BH85" s="165"/>
      <c r="BI85" s="165"/>
      <c r="BJ85" s="165"/>
      <c r="BK85" s="165"/>
      <c r="BL85" s="165"/>
      <c r="BM85" s="165"/>
      <c r="BN85" s="165"/>
      <c r="BO85" s="165"/>
      <c r="BP85" s="165"/>
      <c r="BQ85" s="257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</row>
    <row r="86" spans="1:102" x14ac:dyDescent="0.25">
      <c r="A86" s="1435" t="s">
        <v>110</v>
      </c>
      <c r="B86" s="1436"/>
      <c r="C86" s="289">
        <v>0</v>
      </c>
      <c r="D86" s="217"/>
      <c r="E86" s="217"/>
      <c r="F86" s="217"/>
      <c r="G86" s="340" t="s">
        <v>15</v>
      </c>
      <c r="H86" s="146"/>
      <c r="I86" s="288"/>
      <c r="J86" s="146"/>
      <c r="K86" s="146"/>
      <c r="L86" s="146"/>
      <c r="M86" s="146"/>
      <c r="N86" s="146"/>
      <c r="O86" s="146" t="s">
        <v>15</v>
      </c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257"/>
      <c r="AC86" s="257"/>
      <c r="AD86" s="257"/>
      <c r="AE86" s="257"/>
      <c r="AF86" s="257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65"/>
      <c r="AU86" s="165"/>
      <c r="AV86" s="165"/>
      <c r="AW86" s="165"/>
      <c r="AX86" s="165"/>
      <c r="AY86" s="165"/>
      <c r="AZ86" s="165"/>
      <c r="BA86" s="337" t="s">
        <v>15</v>
      </c>
      <c r="BB86" s="165"/>
      <c r="BC86" s="165"/>
      <c r="BD86" s="338">
        <v>0</v>
      </c>
      <c r="BE86" s="146"/>
      <c r="BF86" s="165"/>
      <c r="BG86" s="146"/>
      <c r="BH86" s="165"/>
      <c r="BI86" s="165"/>
      <c r="BJ86" s="165"/>
      <c r="BK86" s="165"/>
      <c r="BL86" s="165"/>
      <c r="BM86" s="165"/>
      <c r="BN86" s="165"/>
      <c r="BO86" s="165"/>
      <c r="BP86" s="165"/>
      <c r="BQ86" s="257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36"/>
      <c r="CS86" s="136"/>
      <c r="CT86" s="136"/>
      <c r="CU86" s="136"/>
      <c r="CV86" s="136"/>
      <c r="CW86" s="136"/>
      <c r="CX86" s="136"/>
    </row>
    <row r="87" spans="1:102" x14ac:dyDescent="0.25">
      <c r="A87" s="1435" t="s">
        <v>111</v>
      </c>
      <c r="B87" s="1436">
        <v>0</v>
      </c>
      <c r="C87" s="289">
        <v>0</v>
      </c>
      <c r="D87" s="217"/>
      <c r="E87" s="217"/>
      <c r="F87" s="217"/>
      <c r="G87" s="340" t="s">
        <v>15</v>
      </c>
      <c r="H87" s="146"/>
      <c r="I87" s="288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257"/>
      <c r="AC87" s="257"/>
      <c r="AD87" s="257"/>
      <c r="AE87" s="257"/>
      <c r="AF87" s="257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65"/>
      <c r="AU87" s="165"/>
      <c r="AV87" s="165"/>
      <c r="AW87" s="165"/>
      <c r="AX87" s="165"/>
      <c r="AY87" s="165"/>
      <c r="AZ87" s="165"/>
      <c r="BA87" s="337" t="s">
        <v>15</v>
      </c>
      <c r="BB87" s="165"/>
      <c r="BC87" s="165"/>
      <c r="BD87" s="338">
        <v>0</v>
      </c>
      <c r="BE87" s="146"/>
      <c r="BF87" s="165"/>
      <c r="BG87" s="146"/>
      <c r="BH87" s="165"/>
      <c r="BI87" s="165"/>
      <c r="BJ87" s="165"/>
      <c r="BK87" s="165"/>
      <c r="BL87" s="165"/>
      <c r="BM87" s="165"/>
      <c r="BN87" s="165"/>
      <c r="BO87" s="165"/>
      <c r="BP87" s="165"/>
      <c r="BQ87" s="257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136"/>
    </row>
    <row r="88" spans="1:102" x14ac:dyDescent="0.25">
      <c r="A88" s="1454" t="s">
        <v>112</v>
      </c>
      <c r="B88" s="1455"/>
      <c r="C88" s="289">
        <v>0</v>
      </c>
      <c r="D88" s="219"/>
      <c r="E88" s="219"/>
      <c r="F88" s="159"/>
      <c r="G88" s="340" t="s">
        <v>15</v>
      </c>
      <c r="H88" s="290"/>
      <c r="I88" s="290"/>
      <c r="J88" s="290"/>
      <c r="K88" s="290"/>
      <c r="L88" s="290"/>
      <c r="M88" s="290"/>
      <c r="N88" s="290"/>
      <c r="O88" s="290"/>
      <c r="P88" s="290"/>
      <c r="Q88" s="291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257"/>
      <c r="AC88" s="257"/>
      <c r="AD88" s="257"/>
      <c r="AE88" s="257"/>
      <c r="AF88" s="257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65"/>
      <c r="AU88" s="165"/>
      <c r="AV88" s="165"/>
      <c r="AW88" s="165"/>
      <c r="AX88" s="165"/>
      <c r="AY88" s="165"/>
      <c r="AZ88" s="165"/>
      <c r="BA88" s="337" t="s">
        <v>15</v>
      </c>
      <c r="BB88" s="165"/>
      <c r="BC88" s="165"/>
      <c r="BD88" s="338">
        <v>0</v>
      </c>
      <c r="BE88" s="146"/>
      <c r="BF88" s="165"/>
      <c r="BG88" s="146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36"/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/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136"/>
    </row>
    <row r="89" spans="1:102" x14ac:dyDescent="0.25">
      <c r="A89" s="1406" t="s">
        <v>82</v>
      </c>
      <c r="B89" s="1407"/>
      <c r="C89" s="193">
        <v>0</v>
      </c>
      <c r="D89" s="193">
        <v>0</v>
      </c>
      <c r="E89" s="193">
        <v>0</v>
      </c>
      <c r="F89" s="193">
        <v>0</v>
      </c>
      <c r="G89" s="287"/>
      <c r="H89" s="290"/>
      <c r="I89" s="290"/>
      <c r="J89" s="290"/>
      <c r="K89" s="290"/>
      <c r="L89" s="290"/>
      <c r="M89" s="290"/>
      <c r="N89" s="290"/>
      <c r="O89" s="290"/>
      <c r="P89" s="290"/>
      <c r="Q89" s="291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257"/>
      <c r="AC89" s="257"/>
      <c r="AD89" s="257"/>
      <c r="AE89" s="257"/>
      <c r="AF89" s="257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46"/>
      <c r="BE89" s="146"/>
      <c r="BF89" s="165"/>
      <c r="BG89" s="146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36"/>
      <c r="BS89" s="136"/>
      <c r="BT89" s="136"/>
      <c r="BU89" s="136"/>
      <c r="BV89" s="136"/>
      <c r="BW89" s="136"/>
      <c r="BX89" s="136"/>
      <c r="BY89" s="136"/>
      <c r="BZ89" s="136"/>
      <c r="CA89" s="136"/>
      <c r="CB89" s="136"/>
      <c r="CC89" s="136"/>
      <c r="CD89" s="136"/>
      <c r="CE89" s="136"/>
      <c r="CF89" s="136"/>
      <c r="CG89" s="136"/>
      <c r="CH89" s="136"/>
      <c r="CI89" s="136"/>
      <c r="CJ89" s="136"/>
      <c r="CK89" s="136"/>
      <c r="CL89" s="136"/>
      <c r="CM89" s="136"/>
      <c r="CN89" s="136"/>
      <c r="CO89" s="136"/>
      <c r="CP89" s="136"/>
      <c r="CQ89" s="136"/>
      <c r="CR89" s="136"/>
      <c r="CS89" s="136"/>
      <c r="CT89" s="136"/>
      <c r="CU89" s="136"/>
      <c r="CV89" s="136"/>
      <c r="CW89" s="136"/>
      <c r="CX89" s="136"/>
    </row>
    <row r="90" spans="1:102" x14ac:dyDescent="0.25">
      <c r="A90" s="331" t="s">
        <v>113</v>
      </c>
      <c r="B90" s="329"/>
      <c r="C90" s="238"/>
      <c r="D90" s="238"/>
      <c r="E90" s="238"/>
      <c r="F90" s="238"/>
      <c r="G90" s="330"/>
      <c r="H90" s="290"/>
      <c r="I90" s="290"/>
      <c r="J90" s="290"/>
      <c r="K90" s="290"/>
      <c r="L90" s="290"/>
      <c r="M90" s="290"/>
      <c r="N90" s="290"/>
      <c r="O90" s="290"/>
      <c r="P90" s="290"/>
      <c r="Q90" s="291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257"/>
      <c r="AC90" s="257"/>
      <c r="AD90" s="257"/>
      <c r="AE90" s="257"/>
      <c r="AF90" s="257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46"/>
      <c r="BE90" s="146"/>
      <c r="BF90" s="165"/>
      <c r="BG90" s="146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36"/>
      <c r="BS90" s="136"/>
      <c r="BT90" s="136"/>
      <c r="BU90" s="136"/>
      <c r="BV90" s="136"/>
      <c r="BW90" s="136"/>
      <c r="BX90" s="136"/>
      <c r="BY90" s="136"/>
      <c r="BZ90" s="136"/>
      <c r="CA90" s="136"/>
      <c r="CB90" s="136"/>
      <c r="CC90" s="136"/>
      <c r="CD90" s="136"/>
      <c r="CE90" s="136"/>
      <c r="CF90" s="136"/>
      <c r="CG90" s="136"/>
      <c r="CH90" s="136"/>
      <c r="CI90" s="136"/>
      <c r="CJ90" s="136"/>
      <c r="CK90" s="136"/>
      <c r="CL90" s="136"/>
      <c r="CM90" s="136"/>
      <c r="CN90" s="136"/>
      <c r="CO90" s="136"/>
      <c r="CP90" s="136"/>
      <c r="CQ90" s="136"/>
      <c r="CR90" s="136"/>
      <c r="CS90" s="136"/>
      <c r="CT90" s="136"/>
      <c r="CU90" s="136"/>
      <c r="CV90" s="136"/>
      <c r="CW90" s="136"/>
      <c r="CX90" s="136"/>
    </row>
    <row r="91" spans="1:102" x14ac:dyDescent="0.25">
      <c r="A91" s="321" t="s">
        <v>114</v>
      </c>
      <c r="B91" s="269"/>
      <c r="C91" s="270"/>
      <c r="D91" s="269"/>
      <c r="E91" s="271"/>
      <c r="F91" s="271"/>
      <c r="G91" s="259"/>
      <c r="H91" s="259"/>
      <c r="I91" s="260"/>
      <c r="J91" s="139"/>
      <c r="K91" s="139"/>
      <c r="L91" s="139"/>
      <c r="M91" s="139"/>
      <c r="N91" s="139"/>
      <c r="O91" s="139"/>
      <c r="P91" s="261"/>
      <c r="Q91" s="261"/>
      <c r="R91" s="261"/>
      <c r="S91" s="261"/>
      <c r="T91" s="261"/>
      <c r="U91" s="262"/>
      <c r="V91" s="262"/>
      <c r="W91" s="262"/>
      <c r="X91" s="262"/>
      <c r="Y91" s="262"/>
      <c r="Z91" s="262"/>
      <c r="AA91" s="262"/>
      <c r="AB91" s="262"/>
      <c r="AC91" s="262"/>
      <c r="AD91" s="262"/>
      <c r="AE91" s="262"/>
      <c r="AF91" s="262"/>
      <c r="AG91" s="262"/>
      <c r="AH91" s="262"/>
      <c r="AI91" s="262"/>
      <c r="AJ91" s="262"/>
      <c r="AK91" s="262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62"/>
      <c r="BH91" s="262"/>
      <c r="BI91" s="262"/>
      <c r="BJ91" s="262"/>
      <c r="BK91" s="262"/>
      <c r="BL91" s="262"/>
      <c r="BM91" s="262"/>
      <c r="BN91" s="262"/>
      <c r="BO91" s="262"/>
      <c r="BP91" s="262"/>
      <c r="BQ91" s="262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6"/>
      <c r="CC91" s="136"/>
      <c r="CD91" s="136"/>
      <c r="CE91" s="136"/>
      <c r="CF91" s="136"/>
      <c r="CG91" s="136"/>
      <c r="CH91" s="136"/>
      <c r="CI91" s="136"/>
      <c r="CJ91" s="136"/>
      <c r="CK91" s="136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136"/>
    </row>
    <row r="92" spans="1:102" ht="63" x14ac:dyDescent="0.25">
      <c r="A92" s="1408" t="s">
        <v>115</v>
      </c>
      <c r="B92" s="1473"/>
      <c r="C92" s="263" t="s">
        <v>82</v>
      </c>
      <c r="D92" s="264" t="s">
        <v>116</v>
      </c>
      <c r="E92" s="154" t="s">
        <v>117</v>
      </c>
      <c r="F92" s="265" t="s">
        <v>118</v>
      </c>
      <c r="G92" s="315"/>
      <c r="H92" s="151"/>
      <c r="I92" s="260"/>
      <c r="J92" s="139"/>
      <c r="K92" s="139"/>
      <c r="L92" s="139"/>
      <c r="M92" s="139"/>
      <c r="N92" s="139"/>
      <c r="O92" s="139"/>
      <c r="P92" s="261"/>
      <c r="Q92" s="261"/>
      <c r="R92" s="261"/>
      <c r="S92" s="261"/>
      <c r="T92" s="261"/>
      <c r="U92" s="262"/>
      <c r="V92" s="262"/>
      <c r="W92" s="262"/>
      <c r="X92" s="262"/>
      <c r="Y92" s="262"/>
      <c r="Z92" s="262"/>
      <c r="AA92" s="262"/>
      <c r="AB92" s="262"/>
      <c r="AC92" s="262"/>
      <c r="AD92" s="262"/>
      <c r="AE92" s="262"/>
      <c r="AF92" s="262"/>
      <c r="AG92" s="262"/>
      <c r="AH92" s="262"/>
      <c r="AI92" s="262"/>
      <c r="AJ92" s="262"/>
      <c r="AK92" s="262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62"/>
      <c r="BH92" s="262"/>
      <c r="BI92" s="262"/>
      <c r="BJ92" s="262"/>
      <c r="BK92" s="262"/>
      <c r="BL92" s="262"/>
      <c r="BM92" s="262"/>
      <c r="BN92" s="262"/>
      <c r="BO92" s="262"/>
      <c r="BP92" s="262"/>
      <c r="BQ92" s="262"/>
      <c r="BR92" s="136"/>
      <c r="BS92" s="136"/>
      <c r="BT92" s="136"/>
      <c r="BU92" s="136"/>
      <c r="BV92" s="136"/>
      <c r="BW92" s="136"/>
      <c r="BX92" s="136"/>
      <c r="BY92" s="136"/>
      <c r="BZ92" s="136"/>
      <c r="CA92" s="136"/>
      <c r="CB92" s="136"/>
      <c r="CC92" s="136"/>
      <c r="CD92" s="136"/>
      <c r="CE92" s="136"/>
      <c r="CF92" s="136"/>
      <c r="CG92" s="136"/>
      <c r="CH92" s="136"/>
      <c r="CI92" s="136"/>
      <c r="CJ92" s="136"/>
      <c r="CK92" s="136"/>
      <c r="CL92" s="136"/>
      <c r="CM92" s="136"/>
      <c r="CN92" s="136"/>
      <c r="CO92" s="136"/>
      <c r="CP92" s="136"/>
      <c r="CQ92" s="136"/>
      <c r="CR92" s="136"/>
      <c r="CS92" s="136"/>
      <c r="CT92" s="136"/>
      <c r="CU92" s="136"/>
      <c r="CV92" s="136"/>
      <c r="CW92" s="136"/>
      <c r="CX92" s="136"/>
    </row>
    <row r="93" spans="1:102" ht="15" customHeight="1" x14ac:dyDescent="0.25">
      <c r="A93" s="1452" t="s">
        <v>119</v>
      </c>
      <c r="B93" s="1453"/>
      <c r="C93" s="277">
        <v>0</v>
      </c>
      <c r="D93" s="278"/>
      <c r="E93" s="279"/>
      <c r="F93" s="280"/>
      <c r="G93" s="340" t="s">
        <v>15</v>
      </c>
      <c r="H93" s="150"/>
      <c r="I93" s="260"/>
      <c r="J93" s="139"/>
      <c r="K93" s="139"/>
      <c r="L93" s="139"/>
      <c r="M93" s="139"/>
      <c r="N93" s="139"/>
      <c r="O93" s="139"/>
      <c r="P93" s="261"/>
      <c r="Q93" s="261"/>
      <c r="R93" s="261"/>
      <c r="S93" s="261"/>
      <c r="T93" s="261"/>
      <c r="U93" s="262"/>
      <c r="V93" s="262"/>
      <c r="W93" s="262"/>
      <c r="X93" s="262"/>
      <c r="Y93" s="262"/>
      <c r="Z93" s="262"/>
      <c r="AA93" s="262"/>
      <c r="AB93" s="262"/>
      <c r="AC93" s="262"/>
      <c r="AD93" s="262"/>
      <c r="AE93" s="262"/>
      <c r="AF93" s="262"/>
      <c r="AG93" s="262"/>
      <c r="AH93" s="262"/>
      <c r="AI93" s="262"/>
      <c r="AJ93" s="262"/>
      <c r="AK93" s="262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337" t="s">
        <v>15</v>
      </c>
      <c r="BB93" s="165"/>
      <c r="BC93" s="165"/>
      <c r="BD93" s="338">
        <v>0</v>
      </c>
      <c r="BE93" s="262"/>
      <c r="BF93" s="165"/>
      <c r="BG93" s="262"/>
      <c r="BH93" s="262"/>
      <c r="BI93" s="262"/>
      <c r="BJ93" s="262"/>
      <c r="BK93" s="262"/>
      <c r="BL93" s="262"/>
      <c r="BM93" s="262"/>
      <c r="BN93" s="262"/>
      <c r="BO93" s="262"/>
      <c r="BP93" s="262"/>
      <c r="BQ93" s="262"/>
      <c r="BR93" s="136"/>
      <c r="BS93" s="136"/>
      <c r="BT93" s="136"/>
      <c r="BU93" s="136"/>
      <c r="BV93" s="136"/>
      <c r="BW93" s="136"/>
      <c r="BX93" s="136"/>
      <c r="BY93" s="136"/>
      <c r="BZ93" s="136"/>
      <c r="CA93" s="136"/>
      <c r="CB93" s="136"/>
      <c r="CC93" s="136"/>
      <c r="CD93" s="136"/>
      <c r="CE93" s="136"/>
      <c r="CF93" s="136"/>
      <c r="CG93" s="136"/>
      <c r="CH93" s="136"/>
      <c r="CI93" s="136"/>
      <c r="CJ93" s="136"/>
      <c r="CK93" s="136"/>
      <c r="CL93" s="136"/>
      <c r="CM93" s="136"/>
      <c r="CN93" s="136"/>
      <c r="CO93" s="136"/>
      <c r="CP93" s="136"/>
      <c r="CQ93" s="136"/>
      <c r="CR93" s="136"/>
      <c r="CS93" s="136"/>
      <c r="CT93" s="136"/>
      <c r="CU93" s="136"/>
      <c r="CV93" s="136"/>
      <c r="CW93" s="136"/>
      <c r="CX93" s="136"/>
    </row>
    <row r="94" spans="1:102" ht="15" customHeight="1" x14ac:dyDescent="0.25">
      <c r="A94" s="1446" t="s">
        <v>120</v>
      </c>
      <c r="B94" s="1447"/>
      <c r="C94" s="272">
        <v>0</v>
      </c>
      <c r="D94" s="281"/>
      <c r="E94" s="282"/>
      <c r="F94" s="283"/>
      <c r="G94" s="340" t="s">
        <v>15</v>
      </c>
      <c r="H94" s="150"/>
      <c r="I94" s="260"/>
      <c r="J94" s="139"/>
      <c r="K94" s="139"/>
      <c r="L94" s="139"/>
      <c r="M94" s="139"/>
      <c r="N94" s="139"/>
      <c r="O94" s="139"/>
      <c r="P94" s="261"/>
      <c r="Q94" s="261"/>
      <c r="R94" s="261"/>
      <c r="S94" s="261"/>
      <c r="T94" s="261"/>
      <c r="U94" s="262"/>
      <c r="V94" s="262"/>
      <c r="W94" s="262"/>
      <c r="X94" s="262"/>
      <c r="Y94" s="262"/>
      <c r="Z94" s="262"/>
      <c r="AA94" s="262"/>
      <c r="AB94" s="262"/>
      <c r="AC94" s="262"/>
      <c r="AD94" s="262"/>
      <c r="AE94" s="262"/>
      <c r="AF94" s="262"/>
      <c r="AG94" s="262"/>
      <c r="AH94" s="262"/>
      <c r="AI94" s="262"/>
      <c r="AJ94" s="262"/>
      <c r="AK94" s="262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337" t="s">
        <v>15</v>
      </c>
      <c r="BB94" s="165"/>
      <c r="BC94" s="165"/>
      <c r="BD94" s="338">
        <v>0</v>
      </c>
      <c r="BE94" s="262"/>
      <c r="BF94" s="165"/>
      <c r="BG94" s="262"/>
      <c r="BH94" s="262"/>
      <c r="BI94" s="262"/>
      <c r="BJ94" s="262"/>
      <c r="BK94" s="262"/>
      <c r="BL94" s="262"/>
      <c r="BM94" s="262"/>
      <c r="BN94" s="262"/>
      <c r="BO94" s="262"/>
      <c r="BP94" s="262"/>
      <c r="BQ94" s="262"/>
      <c r="BR94" s="136"/>
      <c r="BS94" s="136"/>
      <c r="BT94" s="136"/>
      <c r="BU94" s="136"/>
      <c r="BV94" s="136"/>
      <c r="BW94" s="136"/>
      <c r="BX94" s="136"/>
      <c r="BY94" s="136"/>
      <c r="BZ94" s="136"/>
      <c r="CA94" s="136"/>
      <c r="CB94" s="136"/>
      <c r="CC94" s="136"/>
      <c r="CD94" s="136"/>
      <c r="CE94" s="136"/>
      <c r="CF94" s="136"/>
      <c r="CG94" s="136"/>
      <c r="CH94" s="136"/>
      <c r="CI94" s="136"/>
      <c r="CJ94" s="136"/>
      <c r="CK94" s="136"/>
      <c r="CL94" s="136"/>
      <c r="CM94" s="136"/>
      <c r="CN94" s="136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</row>
    <row r="95" spans="1:102" ht="15" customHeight="1" x14ac:dyDescent="0.25">
      <c r="A95" s="1446" t="s">
        <v>121</v>
      </c>
      <c r="B95" s="1447"/>
      <c r="C95" s="272">
        <v>0</v>
      </c>
      <c r="D95" s="281"/>
      <c r="E95" s="282"/>
      <c r="F95" s="283"/>
      <c r="G95" s="340" t="s">
        <v>15</v>
      </c>
      <c r="H95" s="150"/>
      <c r="I95" s="260"/>
      <c r="J95" s="139"/>
      <c r="K95" s="139"/>
      <c r="L95" s="139"/>
      <c r="M95" s="139"/>
      <c r="N95" s="139"/>
      <c r="O95" s="139"/>
      <c r="P95" s="261"/>
      <c r="Q95" s="261"/>
      <c r="R95" s="261"/>
      <c r="S95" s="261"/>
      <c r="T95" s="261"/>
      <c r="U95" s="262"/>
      <c r="V95" s="262"/>
      <c r="W95" s="262"/>
      <c r="X95" s="262"/>
      <c r="Y95" s="262"/>
      <c r="Z95" s="262"/>
      <c r="AA95" s="262"/>
      <c r="AB95" s="262"/>
      <c r="AC95" s="262"/>
      <c r="AD95" s="262"/>
      <c r="AE95" s="262"/>
      <c r="AF95" s="262"/>
      <c r="AG95" s="262"/>
      <c r="AH95" s="262"/>
      <c r="AI95" s="262"/>
      <c r="AJ95" s="262"/>
      <c r="AK95" s="262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337" t="s">
        <v>15</v>
      </c>
      <c r="BB95" s="165"/>
      <c r="BC95" s="165"/>
      <c r="BD95" s="338">
        <v>0</v>
      </c>
      <c r="BE95" s="262"/>
      <c r="BF95" s="165"/>
      <c r="BG95" s="262"/>
      <c r="BH95" s="262"/>
      <c r="BI95" s="262"/>
      <c r="BJ95" s="262"/>
      <c r="BK95" s="262"/>
      <c r="BL95" s="262"/>
      <c r="BM95" s="262"/>
      <c r="BN95" s="262"/>
      <c r="BO95" s="262"/>
      <c r="BP95" s="262"/>
      <c r="BQ95" s="262"/>
      <c r="BR95" s="136"/>
      <c r="BS95" s="136"/>
      <c r="BT95" s="136"/>
      <c r="BU95" s="136"/>
      <c r="BV95" s="136"/>
      <c r="BW95" s="136"/>
      <c r="BX95" s="136"/>
      <c r="BY95" s="136"/>
      <c r="BZ95" s="136"/>
      <c r="CA95" s="136"/>
      <c r="CB95" s="136"/>
      <c r="CC95" s="136"/>
      <c r="CD95" s="136"/>
      <c r="CE95" s="136"/>
      <c r="CF95" s="136"/>
      <c r="CG95" s="136"/>
      <c r="CH95" s="136"/>
      <c r="CI95" s="136"/>
      <c r="CJ95" s="136"/>
      <c r="CK95" s="136"/>
      <c r="CL95" s="136"/>
      <c r="CM95" s="136"/>
      <c r="CN95" s="136"/>
      <c r="CO95" s="136"/>
      <c r="CP95" s="136"/>
      <c r="CQ95" s="136"/>
      <c r="CR95" s="136"/>
      <c r="CS95" s="136"/>
      <c r="CT95" s="136"/>
      <c r="CU95" s="136"/>
      <c r="CV95" s="136"/>
      <c r="CW95" s="136"/>
      <c r="CX95" s="136"/>
    </row>
    <row r="96" spans="1:102" ht="15" customHeight="1" x14ac:dyDescent="0.25">
      <c r="A96" s="1404" t="s">
        <v>122</v>
      </c>
      <c r="B96" s="1405"/>
      <c r="C96" s="273">
        <v>0</v>
      </c>
      <c r="D96" s="274"/>
      <c r="E96" s="275"/>
      <c r="F96" s="276"/>
      <c r="G96" s="340" t="s">
        <v>15</v>
      </c>
      <c r="H96" s="150"/>
      <c r="I96" s="260"/>
      <c r="J96" s="139"/>
      <c r="K96" s="139"/>
      <c r="L96" s="139"/>
      <c r="M96" s="139"/>
      <c r="N96" s="139"/>
      <c r="O96" s="139"/>
      <c r="P96" s="261"/>
      <c r="Q96" s="261"/>
      <c r="R96" s="261"/>
      <c r="S96" s="261"/>
      <c r="T96" s="261"/>
      <c r="U96" s="262"/>
      <c r="V96" s="262"/>
      <c r="W96" s="262"/>
      <c r="X96" s="262"/>
      <c r="Y96" s="262"/>
      <c r="Z96" s="262"/>
      <c r="AA96" s="262"/>
      <c r="AB96" s="262"/>
      <c r="AC96" s="262"/>
      <c r="AD96" s="262"/>
      <c r="AE96" s="262"/>
      <c r="AF96" s="262"/>
      <c r="AG96" s="262"/>
      <c r="AH96" s="262"/>
      <c r="AI96" s="262"/>
      <c r="AJ96" s="262"/>
      <c r="AK96" s="262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337" t="s">
        <v>15</v>
      </c>
      <c r="BB96" s="165"/>
      <c r="BC96" s="165"/>
      <c r="BD96" s="338">
        <v>0</v>
      </c>
      <c r="BE96" s="262"/>
      <c r="BF96" s="165"/>
      <c r="BG96" s="262"/>
      <c r="BH96" s="262"/>
      <c r="BI96" s="262"/>
      <c r="BJ96" s="262"/>
      <c r="BK96" s="262"/>
      <c r="BL96" s="262"/>
      <c r="BM96" s="262"/>
      <c r="BN96" s="262"/>
      <c r="BO96" s="262"/>
      <c r="BP96" s="262"/>
      <c r="BQ96" s="262"/>
      <c r="BR96" s="136"/>
      <c r="BS96" s="136"/>
      <c r="BT96" s="136"/>
      <c r="BU96" s="136"/>
      <c r="BV96" s="136"/>
      <c r="BW96" s="136"/>
      <c r="BX96" s="136"/>
      <c r="BY96" s="136"/>
      <c r="BZ96" s="136"/>
      <c r="CA96" s="136"/>
      <c r="CB96" s="136"/>
      <c r="CC96" s="136"/>
      <c r="CD96" s="136"/>
      <c r="CE96" s="136"/>
      <c r="CF96" s="136"/>
      <c r="CG96" s="136"/>
      <c r="CH96" s="136"/>
      <c r="CI96" s="136"/>
      <c r="CJ96" s="136"/>
      <c r="CK96" s="136"/>
      <c r="CL96" s="136"/>
      <c r="CM96" s="136"/>
      <c r="CN96" s="136"/>
      <c r="CO96" s="136"/>
      <c r="CP96" s="136"/>
      <c r="CQ96" s="136"/>
      <c r="CR96" s="136"/>
      <c r="CS96" s="136"/>
      <c r="CT96" s="136"/>
      <c r="CU96" s="136"/>
      <c r="CV96" s="136"/>
      <c r="CW96" s="136"/>
      <c r="CX96" s="136"/>
    </row>
    <row r="97" spans="1:102" ht="31.5" x14ac:dyDescent="0.25">
      <c r="A97" s="322" t="s">
        <v>123</v>
      </c>
      <c r="B97" s="322"/>
      <c r="C97" s="334"/>
      <c r="D97" s="332"/>
      <c r="E97" s="332"/>
      <c r="F97" s="332"/>
      <c r="G97" s="333"/>
      <c r="H97" s="150"/>
      <c r="I97" s="260"/>
      <c r="J97" s="139"/>
      <c r="K97" s="139"/>
      <c r="L97" s="139"/>
      <c r="M97" s="139"/>
      <c r="N97" s="139"/>
      <c r="O97" s="139"/>
      <c r="P97" s="261"/>
      <c r="Q97" s="261"/>
      <c r="R97" s="261"/>
      <c r="S97" s="261"/>
      <c r="T97" s="261"/>
      <c r="U97" s="262"/>
      <c r="V97" s="262"/>
      <c r="W97" s="262"/>
      <c r="X97" s="262"/>
      <c r="Y97" s="262"/>
      <c r="Z97" s="262"/>
      <c r="AA97" s="262"/>
      <c r="AB97" s="262"/>
      <c r="AC97" s="262"/>
      <c r="AD97" s="262"/>
      <c r="AE97" s="262"/>
      <c r="AF97" s="262"/>
      <c r="AG97" s="262"/>
      <c r="AH97" s="262"/>
      <c r="AI97" s="262"/>
      <c r="AJ97" s="262"/>
      <c r="AK97" s="262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165"/>
      <c r="BB97" s="262"/>
      <c r="BC97" s="262"/>
      <c r="BD97" s="262"/>
      <c r="BE97" s="262"/>
      <c r="BF97" s="165"/>
      <c r="BG97" s="262"/>
      <c r="BH97" s="262"/>
      <c r="BI97" s="262"/>
      <c r="BJ97" s="262"/>
      <c r="BK97" s="262"/>
      <c r="BL97" s="262"/>
      <c r="BM97" s="262"/>
      <c r="BN97" s="262"/>
      <c r="BO97" s="262"/>
      <c r="BP97" s="262"/>
      <c r="BQ97" s="262"/>
      <c r="BR97" s="262"/>
      <c r="BS97" s="262"/>
      <c r="BT97" s="262"/>
      <c r="BU97" s="262"/>
      <c r="BV97" s="262"/>
      <c r="BW97" s="262"/>
      <c r="BX97" s="262"/>
      <c r="BY97" s="262"/>
      <c r="BZ97" s="262"/>
      <c r="CA97" s="262"/>
      <c r="CB97" s="262"/>
      <c r="CC97" s="262"/>
      <c r="CD97" s="262"/>
      <c r="CE97" s="262"/>
      <c r="CF97" s="262"/>
      <c r="CG97" s="262"/>
      <c r="CH97" s="262"/>
      <c r="CI97" s="262"/>
      <c r="CJ97" s="262"/>
      <c r="CK97" s="262"/>
      <c r="CL97" s="262"/>
      <c r="CM97" s="262"/>
      <c r="CN97" s="262"/>
      <c r="CO97" s="262"/>
      <c r="CP97" s="262"/>
      <c r="CQ97" s="262"/>
      <c r="CR97" s="262"/>
      <c r="CS97" s="262"/>
      <c r="CT97" s="262"/>
      <c r="CU97" s="262"/>
      <c r="CV97" s="262"/>
      <c r="CW97" s="262"/>
      <c r="CX97" s="262"/>
    </row>
    <row r="98" spans="1:102" x14ac:dyDescent="0.25">
      <c r="A98" s="258" t="s">
        <v>124</v>
      </c>
      <c r="B98" s="258"/>
      <c r="C98" s="258"/>
      <c r="D98" s="259"/>
      <c r="E98" s="259"/>
      <c r="F98" s="259"/>
      <c r="G98" s="267"/>
      <c r="H98" s="150"/>
      <c r="I98" s="260"/>
      <c r="J98" s="139"/>
      <c r="K98" s="139"/>
      <c r="L98" s="139"/>
      <c r="M98" s="139"/>
      <c r="N98" s="139"/>
      <c r="O98" s="139"/>
      <c r="P98" s="261"/>
      <c r="Q98" s="261"/>
      <c r="R98" s="261"/>
      <c r="S98" s="261"/>
      <c r="T98" s="261"/>
      <c r="U98" s="262"/>
      <c r="V98" s="262"/>
      <c r="W98" s="262"/>
      <c r="X98" s="262"/>
      <c r="Y98" s="262"/>
      <c r="Z98" s="262"/>
      <c r="AA98" s="262"/>
      <c r="AB98" s="262"/>
      <c r="AC98" s="262"/>
      <c r="AD98" s="262"/>
      <c r="AE98" s="262"/>
      <c r="AF98" s="262"/>
      <c r="AG98" s="262"/>
      <c r="AH98" s="262"/>
      <c r="AI98" s="262"/>
      <c r="AJ98" s="262"/>
      <c r="AK98" s="262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165"/>
      <c r="BB98" s="262"/>
      <c r="BC98" s="262"/>
      <c r="BD98" s="262"/>
      <c r="BE98" s="262"/>
      <c r="BF98" s="165"/>
      <c r="BG98" s="262"/>
      <c r="BH98" s="262"/>
      <c r="BI98" s="262"/>
      <c r="BJ98" s="262"/>
      <c r="BK98" s="262"/>
      <c r="BL98" s="262"/>
      <c r="BM98" s="262"/>
      <c r="BN98" s="262"/>
      <c r="BO98" s="262"/>
      <c r="BP98" s="262"/>
      <c r="BQ98" s="262"/>
      <c r="BR98" s="262"/>
      <c r="BS98" s="262"/>
      <c r="BT98" s="262"/>
      <c r="BU98" s="262"/>
      <c r="BV98" s="262"/>
      <c r="BW98" s="262"/>
      <c r="BX98" s="262"/>
      <c r="BY98" s="262"/>
      <c r="BZ98" s="262"/>
      <c r="CA98" s="262"/>
      <c r="CB98" s="262"/>
      <c r="CC98" s="262"/>
      <c r="CD98" s="262"/>
      <c r="CE98" s="262"/>
      <c r="CF98" s="262"/>
      <c r="CG98" s="262"/>
      <c r="CH98" s="262"/>
      <c r="CI98" s="262"/>
      <c r="CJ98" s="262"/>
      <c r="CK98" s="262"/>
      <c r="CL98" s="262"/>
      <c r="CM98" s="262"/>
      <c r="CN98" s="262"/>
      <c r="CO98" s="262"/>
      <c r="CP98" s="262"/>
      <c r="CQ98" s="262"/>
      <c r="CR98" s="262"/>
      <c r="CS98" s="262"/>
      <c r="CT98" s="262"/>
      <c r="CU98" s="262"/>
      <c r="CV98" s="262"/>
      <c r="CW98" s="262"/>
      <c r="CX98" s="262"/>
    </row>
    <row r="99" spans="1:102" x14ac:dyDescent="0.25">
      <c r="A99" s="1408" t="s">
        <v>115</v>
      </c>
      <c r="B99" s="1409"/>
      <c r="C99" s="316" t="s">
        <v>82</v>
      </c>
      <c r="D99" s="335"/>
      <c r="E99" s="150"/>
      <c r="F99" s="260"/>
      <c r="G99" s="139"/>
      <c r="H99" s="139"/>
      <c r="I99" s="139"/>
      <c r="J99" s="139"/>
      <c r="K99" s="139"/>
      <c r="L99" s="139"/>
      <c r="M99" s="261"/>
      <c r="N99" s="261"/>
      <c r="O99" s="261"/>
      <c r="P99" s="261"/>
      <c r="Q99" s="261"/>
      <c r="R99" s="262"/>
      <c r="S99" s="262"/>
      <c r="T99" s="262"/>
      <c r="U99" s="262"/>
      <c r="V99" s="262"/>
      <c r="W99" s="262"/>
      <c r="X99" s="262"/>
      <c r="Y99" s="262"/>
      <c r="Z99" s="262"/>
      <c r="AA99" s="262"/>
      <c r="AB99" s="262"/>
      <c r="AC99" s="262"/>
      <c r="AD99" s="262"/>
      <c r="AE99" s="262"/>
      <c r="AF99" s="262"/>
      <c r="AG99" s="262"/>
      <c r="AH99" s="262"/>
      <c r="AI99" s="262"/>
      <c r="AJ99" s="262"/>
      <c r="AK99" s="262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165"/>
      <c r="AY99" s="341"/>
      <c r="AZ99" s="165"/>
      <c r="BA99" s="165"/>
      <c r="BB99" s="165"/>
      <c r="BC99" s="165"/>
      <c r="BD99" s="165"/>
      <c r="BE99" s="262"/>
      <c r="BF99" s="262"/>
      <c r="BG99" s="262"/>
      <c r="BH99" s="262"/>
      <c r="BI99" s="262"/>
      <c r="BJ99" s="262"/>
      <c r="BK99" s="262"/>
      <c r="BL99" s="262"/>
      <c r="BM99" s="262"/>
      <c r="BN99" s="262"/>
      <c r="BO99" s="262"/>
      <c r="BP99" s="262"/>
      <c r="BQ99" s="262"/>
      <c r="BR99" s="262"/>
      <c r="BS99" s="262"/>
      <c r="BT99" s="262"/>
      <c r="BU99" s="262"/>
      <c r="BV99" s="262"/>
      <c r="BW99" s="262"/>
      <c r="BX99" s="262"/>
      <c r="BY99" s="262"/>
      <c r="BZ99" s="262"/>
      <c r="CA99" s="262"/>
      <c r="CB99" s="262"/>
      <c r="CC99" s="262"/>
      <c r="CD99" s="262"/>
      <c r="CE99" s="262"/>
      <c r="CF99" s="262"/>
      <c r="CG99" s="262"/>
      <c r="CH99" s="262"/>
      <c r="CI99" s="262"/>
      <c r="CJ99" s="262"/>
      <c r="CK99" s="262"/>
      <c r="CL99" s="262"/>
      <c r="CM99" s="262"/>
      <c r="CN99" s="262"/>
      <c r="CO99" s="262"/>
      <c r="CP99" s="262"/>
      <c r="CQ99" s="262"/>
      <c r="CR99" s="262"/>
      <c r="CS99" s="262"/>
      <c r="CT99" s="262"/>
      <c r="CU99" s="262"/>
      <c r="CV99" s="262"/>
      <c r="CW99" s="262"/>
      <c r="CX99" s="262"/>
    </row>
    <row r="100" spans="1:102" ht="15" customHeight="1" x14ac:dyDescent="0.25">
      <c r="A100" s="1444" t="s">
        <v>125</v>
      </c>
      <c r="B100" s="1445"/>
      <c r="C100" s="266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46"/>
      <c r="V100" s="146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</row>
    <row r="101" spans="1:102" ht="21" x14ac:dyDescent="0.25">
      <c r="A101" s="322" t="s">
        <v>126</v>
      </c>
      <c r="B101" s="322"/>
      <c r="C101" s="334"/>
      <c r="D101" s="332"/>
      <c r="E101" s="332"/>
      <c r="F101" s="332"/>
      <c r="G101" s="333"/>
      <c r="H101" s="150"/>
      <c r="I101" s="260"/>
      <c r="J101" s="139"/>
      <c r="K101" s="139"/>
      <c r="L101" s="139"/>
      <c r="M101" s="139"/>
      <c r="N101" s="139"/>
      <c r="O101" s="139"/>
      <c r="P101" s="261"/>
      <c r="Q101" s="261"/>
      <c r="R101" s="261"/>
      <c r="S101" s="261"/>
      <c r="T101" s="261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165"/>
      <c r="BB101" s="262"/>
      <c r="BC101" s="262"/>
      <c r="BD101" s="262"/>
      <c r="BE101" s="262"/>
      <c r="BF101" s="165"/>
      <c r="BG101" s="262"/>
      <c r="BH101" s="262"/>
      <c r="BI101" s="262"/>
      <c r="BJ101" s="262"/>
      <c r="BK101" s="262"/>
      <c r="BL101" s="262"/>
      <c r="BM101" s="262"/>
      <c r="BN101" s="262"/>
      <c r="BO101" s="262"/>
      <c r="BP101" s="262"/>
      <c r="BQ101" s="262"/>
      <c r="BR101" s="262"/>
      <c r="BS101" s="262"/>
      <c r="BT101" s="262"/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</row>
    <row r="102" spans="1:102" x14ac:dyDescent="0.25">
      <c r="A102" s="312" t="s">
        <v>127</v>
      </c>
      <c r="B102" s="249"/>
      <c r="C102" s="250"/>
      <c r="D102" s="197"/>
      <c r="E102" s="251"/>
      <c r="F102" s="252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</row>
    <row r="103" spans="1:102" x14ac:dyDescent="0.25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253"/>
      <c r="K103" s="1456"/>
      <c r="L103" s="1456"/>
      <c r="M103" s="254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  <c r="BO103" s="166"/>
      <c r="BP103" s="166"/>
      <c r="BQ103" s="166"/>
      <c r="BR103" s="166"/>
      <c r="BS103" s="166"/>
      <c r="BT103" s="166"/>
      <c r="BU103" s="166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6"/>
      <c r="CG103" s="166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6"/>
      <c r="CS103" s="166"/>
      <c r="CT103" s="166"/>
      <c r="CU103" s="166"/>
      <c r="CV103" s="166"/>
      <c r="CW103" s="166"/>
      <c r="CX103" s="152"/>
    </row>
    <row r="104" spans="1:102" ht="21" x14ac:dyDescent="0.25">
      <c r="A104" s="1461"/>
      <c r="B104" s="1462"/>
      <c r="C104" s="1421"/>
      <c r="D104" s="255" t="s">
        <v>24</v>
      </c>
      <c r="E104" s="155" t="s">
        <v>25</v>
      </c>
      <c r="F104" s="155" t="s">
        <v>26</v>
      </c>
      <c r="G104" s="155" t="s">
        <v>27</v>
      </c>
      <c r="H104" s="155" t="s">
        <v>28</v>
      </c>
      <c r="I104" s="156" t="s">
        <v>29</v>
      </c>
      <c r="J104" s="256"/>
      <c r="K104" s="253"/>
      <c r="L104" s="253"/>
      <c r="M104" s="253"/>
      <c r="N104" s="254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</row>
    <row r="105" spans="1:102" x14ac:dyDescent="0.25">
      <c r="A105" s="1402" t="s">
        <v>129</v>
      </c>
      <c r="B105" s="1403"/>
      <c r="C105" s="193">
        <v>0</v>
      </c>
      <c r="D105" s="297"/>
      <c r="E105" s="298"/>
      <c r="F105" s="298"/>
      <c r="G105" s="298"/>
      <c r="H105" s="298"/>
      <c r="I105" s="299"/>
      <c r="J105" s="340" t="s">
        <v>15</v>
      </c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337" t="s">
        <v>15</v>
      </c>
      <c r="BB105" s="165"/>
      <c r="BC105" s="165"/>
      <c r="BD105" s="338">
        <v>0</v>
      </c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</row>
    <row r="106" spans="1:102" ht="31.5" x14ac:dyDescent="0.25">
      <c r="A106" s="322" t="s">
        <v>130</v>
      </c>
      <c r="B106" s="322"/>
      <c r="C106" s="334"/>
      <c r="D106" s="332"/>
      <c r="E106" s="332"/>
      <c r="F106" s="332"/>
      <c r="G106" s="333"/>
      <c r="H106" s="150"/>
      <c r="I106" s="260"/>
      <c r="J106" s="139"/>
      <c r="K106" s="139"/>
      <c r="L106" s="139"/>
      <c r="M106" s="139"/>
      <c r="N106" s="139"/>
      <c r="O106" s="139"/>
      <c r="P106" s="261"/>
      <c r="Q106" s="261"/>
      <c r="R106" s="261"/>
      <c r="S106" s="261"/>
      <c r="T106" s="261"/>
      <c r="U106" s="262"/>
      <c r="V106" s="262"/>
      <c r="W106" s="262"/>
      <c r="X106" s="262"/>
      <c r="Y106" s="262"/>
      <c r="Z106" s="262"/>
      <c r="AA106" s="262"/>
      <c r="AB106" s="262"/>
      <c r="AC106" s="262"/>
      <c r="AD106" s="262"/>
      <c r="AE106" s="262"/>
      <c r="AF106" s="262"/>
      <c r="AG106" s="262"/>
      <c r="AH106" s="262"/>
      <c r="AI106" s="262"/>
      <c r="AJ106" s="262"/>
      <c r="AK106" s="262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165"/>
      <c r="BB106" s="262"/>
      <c r="BC106" s="262"/>
      <c r="BD106" s="262"/>
      <c r="BE106" s="262"/>
      <c r="BF106" s="165"/>
      <c r="BG106" s="262"/>
      <c r="BH106" s="262"/>
      <c r="BI106" s="262"/>
      <c r="BJ106" s="262"/>
      <c r="BK106" s="262"/>
      <c r="BL106" s="262"/>
      <c r="BM106" s="262"/>
      <c r="BN106" s="262"/>
      <c r="BO106" s="262"/>
      <c r="BP106" s="262"/>
      <c r="BQ106" s="262"/>
      <c r="BR106" s="262"/>
      <c r="BS106" s="262"/>
      <c r="BT106" s="262"/>
      <c r="BU106" s="262"/>
      <c r="BV106" s="262"/>
      <c r="BW106" s="262"/>
      <c r="BX106" s="262"/>
      <c r="BY106" s="262"/>
      <c r="BZ106" s="262"/>
      <c r="CA106" s="262"/>
      <c r="CB106" s="262"/>
      <c r="CC106" s="262"/>
      <c r="CD106" s="262"/>
      <c r="CE106" s="262"/>
      <c r="CF106" s="262"/>
      <c r="CG106" s="262"/>
      <c r="CH106" s="262"/>
      <c r="CI106" s="262"/>
      <c r="CJ106" s="262"/>
      <c r="CK106" s="262"/>
      <c r="CL106" s="262"/>
      <c r="CM106" s="262"/>
      <c r="CN106" s="262"/>
      <c r="CO106" s="262"/>
      <c r="CP106" s="262"/>
      <c r="CQ106" s="262"/>
      <c r="CR106" s="262"/>
      <c r="CS106" s="262"/>
      <c r="CT106" s="262"/>
      <c r="CU106" s="262"/>
      <c r="CV106" s="262"/>
      <c r="CW106" s="262"/>
      <c r="CX106" s="262"/>
    </row>
    <row r="107" spans="1:102" x14ac:dyDescent="0.25">
      <c r="A107" s="167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46"/>
      <c r="Y107" s="146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</row>
    <row r="108" spans="1:102" x14ac:dyDescent="0.25">
      <c r="A108" s="167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46"/>
      <c r="Y108" s="146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</row>
    <row r="109" spans="1:102" x14ac:dyDescent="0.25">
      <c r="A109" s="167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46"/>
      <c r="Y109" s="146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</row>
    <row r="110" spans="1:102" x14ac:dyDescent="0.25">
      <c r="A110" s="167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46"/>
      <c r="Y110" s="146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</row>
    <row r="111" spans="1:102" x14ac:dyDescent="0.25">
      <c r="A111" s="167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46"/>
      <c r="Y111" s="146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</row>
    <row r="112" spans="1:102" x14ac:dyDescent="0.25">
      <c r="A112" s="167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46"/>
      <c r="Y112" s="146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</row>
    <row r="113" spans="1:102" x14ac:dyDescent="0.25">
      <c r="A113" s="167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46"/>
      <c r="Y113" s="14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6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36"/>
      <c r="BR113" s="136"/>
      <c r="BS113" s="136"/>
      <c r="BT113" s="136"/>
      <c r="BU113" s="136"/>
      <c r="BV113" s="136"/>
      <c r="BW113" s="136"/>
      <c r="BX113" s="136"/>
      <c r="BY113" s="136"/>
      <c r="BZ113" s="136"/>
      <c r="CA113" s="136"/>
      <c r="CB113" s="136"/>
      <c r="CC113" s="136"/>
      <c r="CD113" s="136"/>
      <c r="CE113" s="136"/>
      <c r="CF113" s="136"/>
      <c r="CG113" s="136"/>
      <c r="CH113" s="136"/>
      <c r="CI113" s="136"/>
      <c r="CJ113" s="136"/>
      <c r="CK113" s="136"/>
      <c r="CL113" s="136"/>
      <c r="CM113" s="136"/>
      <c r="CN113" s="136"/>
      <c r="CO113" s="136"/>
      <c r="CP113" s="136"/>
      <c r="CQ113" s="136"/>
      <c r="CR113" s="136"/>
      <c r="CS113" s="136"/>
      <c r="CT113" s="136"/>
      <c r="CU113" s="136"/>
      <c r="CV113" s="136"/>
      <c r="CW113" s="136"/>
      <c r="CX113" s="136"/>
    </row>
    <row r="114" spans="1:102" x14ac:dyDescent="0.25">
      <c r="A114" s="167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46"/>
      <c r="Y114" s="14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6"/>
      <c r="BG114" s="136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36"/>
      <c r="BR114" s="136"/>
      <c r="BS114" s="136"/>
      <c r="BT114" s="136"/>
      <c r="BU114" s="136"/>
      <c r="BV114" s="136"/>
      <c r="BW114" s="136"/>
      <c r="BX114" s="136"/>
      <c r="BY114" s="136"/>
      <c r="BZ114" s="136"/>
      <c r="CA114" s="136"/>
      <c r="CB114" s="136"/>
      <c r="CC114" s="136"/>
      <c r="CD114" s="136"/>
      <c r="CE114" s="136"/>
      <c r="CF114" s="136"/>
      <c r="CG114" s="136"/>
      <c r="CH114" s="136"/>
      <c r="CI114" s="136"/>
      <c r="CJ114" s="136"/>
      <c r="CK114" s="136"/>
      <c r="CL114" s="136"/>
      <c r="CM114" s="136"/>
      <c r="CN114" s="136"/>
      <c r="CO114" s="136"/>
      <c r="CP114" s="136"/>
      <c r="CQ114" s="136"/>
      <c r="CR114" s="136"/>
      <c r="CS114" s="136"/>
      <c r="CT114" s="136"/>
      <c r="CU114" s="136"/>
      <c r="CV114" s="136"/>
      <c r="CW114" s="136"/>
      <c r="CX114" s="136"/>
    </row>
    <row r="115" spans="1:102" x14ac:dyDescent="0.25">
      <c r="A115" s="167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46"/>
      <c r="Y115" s="14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136"/>
      <c r="BB115" s="136"/>
      <c r="BC115" s="136"/>
      <c r="BD115" s="136"/>
      <c r="BE115" s="136"/>
      <c r="BF115" s="136"/>
      <c r="BG115" s="136"/>
      <c r="BH115" s="136"/>
      <c r="BI115" s="136"/>
      <c r="BJ115" s="136"/>
      <c r="BK115" s="136"/>
      <c r="BL115" s="136"/>
      <c r="BM115" s="136"/>
      <c r="BN115" s="136"/>
      <c r="BO115" s="136"/>
      <c r="BP115" s="136"/>
      <c r="BQ115" s="136"/>
      <c r="BR115" s="136"/>
      <c r="BS115" s="136"/>
      <c r="BT115" s="136"/>
      <c r="BU115" s="136"/>
      <c r="BV115" s="136"/>
      <c r="BW115" s="136"/>
      <c r="BX115" s="136"/>
      <c r="BY115" s="136"/>
      <c r="BZ115" s="136"/>
      <c r="CA115" s="136"/>
      <c r="CB115" s="136"/>
      <c r="CC115" s="136"/>
      <c r="CD115" s="136"/>
      <c r="CE115" s="136"/>
      <c r="CF115" s="136"/>
      <c r="CG115" s="136"/>
      <c r="CH115" s="136"/>
      <c r="CI115" s="136"/>
      <c r="CJ115" s="136"/>
      <c r="CK115" s="136"/>
      <c r="CL115" s="136"/>
      <c r="CM115" s="136"/>
      <c r="CN115" s="136"/>
      <c r="CO115" s="136"/>
      <c r="CP115" s="136"/>
      <c r="CQ115" s="136"/>
      <c r="CR115" s="136"/>
      <c r="CS115" s="136"/>
      <c r="CT115" s="136"/>
      <c r="CU115" s="136"/>
      <c r="CV115" s="136"/>
      <c r="CW115" s="136"/>
      <c r="CX115" s="136"/>
    </row>
    <row r="116" spans="1:102" x14ac:dyDescent="0.25">
      <c r="A116" s="167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46"/>
      <c r="Y116" s="14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</row>
    <row r="117" spans="1:102" x14ac:dyDescent="0.25">
      <c r="A117" s="167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46"/>
      <c r="Y117" s="14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  <c r="BF117" s="136"/>
      <c r="BG117" s="136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  <c r="CJ117" s="136"/>
      <c r="CK117" s="136"/>
      <c r="CL117" s="136"/>
      <c r="CM117" s="136"/>
      <c r="CN117" s="136"/>
      <c r="CO117" s="136"/>
      <c r="CP117" s="136"/>
      <c r="CQ117" s="136"/>
      <c r="CR117" s="136"/>
      <c r="CS117" s="136"/>
      <c r="CT117" s="136"/>
      <c r="CU117" s="136"/>
      <c r="CV117" s="136"/>
      <c r="CW117" s="136"/>
      <c r="CX117" s="136"/>
    </row>
    <row r="118" spans="1:102" x14ac:dyDescent="0.25">
      <c r="A118" s="167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46"/>
      <c r="Y118" s="14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  <c r="CJ118" s="136"/>
      <c r="CK118" s="136"/>
      <c r="CL118" s="136"/>
      <c r="CM118" s="136"/>
      <c r="CN118" s="136"/>
      <c r="CO118" s="136"/>
      <c r="CP118" s="136"/>
      <c r="CQ118" s="136"/>
      <c r="CR118" s="136"/>
      <c r="CS118" s="136"/>
      <c r="CT118" s="136"/>
      <c r="CU118" s="136"/>
      <c r="CV118" s="136"/>
      <c r="CW118" s="136"/>
      <c r="CX118" s="136"/>
    </row>
    <row r="119" spans="1:102" x14ac:dyDescent="0.25">
      <c r="A119" s="167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46"/>
      <c r="Y119" s="14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136"/>
      <c r="BB119" s="136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6"/>
      <c r="BN119" s="136"/>
      <c r="BO119" s="136"/>
      <c r="BP119" s="136"/>
      <c r="BQ119" s="136"/>
      <c r="BR119" s="136"/>
      <c r="BS119" s="136"/>
      <c r="BT119" s="136"/>
      <c r="BU119" s="136"/>
      <c r="BV119" s="136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  <c r="CJ119" s="136"/>
      <c r="CK119" s="136"/>
      <c r="CL119" s="136"/>
      <c r="CM119" s="136"/>
      <c r="CN119" s="136"/>
      <c r="CO119" s="136"/>
      <c r="CP119" s="136"/>
      <c r="CQ119" s="136"/>
      <c r="CR119" s="136"/>
      <c r="CS119" s="136"/>
      <c r="CT119" s="136"/>
      <c r="CU119" s="136"/>
      <c r="CV119" s="136"/>
      <c r="CW119" s="136"/>
      <c r="CX119" s="136"/>
    </row>
    <row r="120" spans="1:102" x14ac:dyDescent="0.25">
      <c r="A120" s="167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46"/>
      <c r="Y120" s="14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36"/>
      <c r="BR120" s="136"/>
      <c r="BS120" s="136"/>
      <c r="BT120" s="136"/>
      <c r="BU120" s="136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</row>
    <row r="121" spans="1:102" x14ac:dyDescent="0.25">
      <c r="A121" s="167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46"/>
      <c r="Y121" s="14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136"/>
      <c r="BB121" s="136"/>
      <c r="BC121" s="136"/>
      <c r="BD121" s="136"/>
      <c r="BE121" s="136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  <c r="CS121" s="136"/>
      <c r="CT121" s="136"/>
      <c r="CU121" s="136"/>
      <c r="CV121" s="136"/>
      <c r="CW121" s="136"/>
      <c r="CX121" s="136"/>
    </row>
    <row r="122" spans="1:102" x14ac:dyDescent="0.25">
      <c r="A122" s="167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46"/>
      <c r="Y122" s="14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136"/>
      <c r="CV122" s="136"/>
      <c r="CW122" s="136"/>
      <c r="CX122" s="136"/>
    </row>
    <row r="123" spans="1:102" x14ac:dyDescent="0.25">
      <c r="A123" s="167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46"/>
      <c r="Y123" s="14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36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  <c r="CS123" s="136"/>
      <c r="CT123" s="136"/>
      <c r="CU123" s="136"/>
      <c r="CV123" s="136"/>
      <c r="CW123" s="136"/>
      <c r="CX123" s="136"/>
    </row>
    <row r="124" spans="1:102" x14ac:dyDescent="0.25">
      <c r="A124" s="167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46"/>
      <c r="Y124" s="14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</row>
    <row r="125" spans="1:102" x14ac:dyDescent="0.25">
      <c r="A125" s="167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46"/>
      <c r="Y125" s="14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36"/>
      <c r="BR125" s="136"/>
      <c r="BS125" s="136"/>
      <c r="BT125" s="136"/>
      <c r="BU125" s="136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U125" s="136"/>
      <c r="CV125" s="136"/>
      <c r="CW125" s="136"/>
      <c r="CX125" s="136"/>
    </row>
    <row r="126" spans="1:102" x14ac:dyDescent="0.25">
      <c r="A126" s="167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46"/>
      <c r="Y126" s="14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U126" s="136"/>
      <c r="CV126" s="136"/>
      <c r="CW126" s="136"/>
      <c r="CX126" s="136"/>
    </row>
    <row r="127" spans="1:102" x14ac:dyDescent="0.25">
      <c r="A127" s="167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46"/>
      <c r="Y127" s="14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136"/>
      <c r="BB127" s="136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U127" s="136"/>
      <c r="CV127" s="136"/>
      <c r="CW127" s="136"/>
      <c r="CX127" s="136"/>
    </row>
    <row r="128" spans="1:102" x14ac:dyDescent="0.25">
      <c r="A128" s="167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46"/>
      <c r="Y128" s="14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136"/>
      <c r="BB128" s="136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36"/>
      <c r="BR128" s="136"/>
      <c r="BS128" s="136"/>
      <c r="BT128" s="136"/>
      <c r="BU128" s="136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U128" s="136"/>
      <c r="CV128" s="136"/>
      <c r="CW128" s="136"/>
      <c r="CX128" s="136"/>
    </row>
    <row r="129" spans="1:102" x14ac:dyDescent="0.25">
      <c r="A129" s="167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46"/>
      <c r="Y129" s="14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6"/>
      <c r="AV129" s="136"/>
      <c r="AW129" s="136"/>
      <c r="AX129" s="136"/>
      <c r="AY129" s="136"/>
      <c r="AZ129" s="136"/>
      <c r="BA129" s="136"/>
      <c r="BB129" s="136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36"/>
      <c r="BR129" s="136"/>
      <c r="BS129" s="136"/>
      <c r="BT129" s="136"/>
      <c r="BU129" s="136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U129" s="136"/>
      <c r="CV129" s="136"/>
      <c r="CW129" s="136"/>
      <c r="CX129" s="136"/>
    </row>
    <row r="130" spans="1:102" x14ac:dyDescent="0.25">
      <c r="A130" s="167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46"/>
      <c r="Y130" s="14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  <c r="BF130" s="136"/>
      <c r="BG130" s="136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36"/>
      <c r="BR130" s="136"/>
      <c r="BS130" s="136"/>
      <c r="BT130" s="136"/>
      <c r="BU130" s="136"/>
      <c r="BV130" s="136"/>
      <c r="BW130" s="136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136"/>
      <c r="CQ130" s="136"/>
      <c r="CR130" s="136"/>
      <c r="CS130" s="136"/>
      <c r="CT130" s="136"/>
      <c r="CU130" s="136"/>
      <c r="CV130" s="136"/>
      <c r="CW130" s="136"/>
      <c r="CX130" s="136"/>
    </row>
    <row r="131" spans="1:102" x14ac:dyDescent="0.25">
      <c r="A131" s="167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46"/>
      <c r="Y131" s="14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6"/>
      <c r="BD131" s="136"/>
      <c r="BE131" s="136"/>
      <c r="BF131" s="136"/>
      <c r="BG131" s="136"/>
      <c r="BH131" s="136"/>
      <c r="BI131" s="136"/>
      <c r="BJ131" s="136"/>
      <c r="BK131" s="136"/>
      <c r="BL131" s="136"/>
      <c r="BM131" s="136"/>
      <c r="BN131" s="136"/>
      <c r="BO131" s="136"/>
      <c r="BP131" s="136"/>
      <c r="BQ131" s="136"/>
      <c r="BR131" s="136"/>
      <c r="BS131" s="136"/>
      <c r="BT131" s="136"/>
      <c r="BU131" s="136"/>
      <c r="BV131" s="136"/>
      <c r="BW131" s="136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36"/>
      <c r="CP131" s="136"/>
      <c r="CQ131" s="136"/>
      <c r="CR131" s="136"/>
      <c r="CS131" s="136"/>
      <c r="CT131" s="136"/>
      <c r="CU131" s="136"/>
      <c r="CV131" s="136"/>
      <c r="CW131" s="136"/>
      <c r="CX131" s="136"/>
    </row>
    <row r="132" spans="1:102" x14ac:dyDescent="0.25">
      <c r="A132" s="167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46"/>
      <c r="Y132" s="14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6"/>
      <c r="BD132" s="136"/>
      <c r="BE132" s="136"/>
      <c r="BF132" s="136"/>
      <c r="BG132" s="136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36"/>
      <c r="BR132" s="136"/>
      <c r="BS132" s="136"/>
      <c r="BT132" s="136"/>
      <c r="BU132" s="136"/>
      <c r="BV132" s="136"/>
      <c r="BW132" s="136"/>
      <c r="BX132" s="136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136"/>
      <c r="CQ132" s="136"/>
      <c r="CR132" s="136"/>
      <c r="CS132" s="136"/>
      <c r="CT132" s="136"/>
      <c r="CU132" s="136"/>
      <c r="CV132" s="136"/>
      <c r="CW132" s="136"/>
      <c r="CX132" s="136"/>
    </row>
    <row r="133" spans="1:102" x14ac:dyDescent="0.25">
      <c r="A133" s="167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46"/>
      <c r="Y133" s="14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6"/>
      <c r="AV133" s="136"/>
      <c r="AW133" s="136"/>
      <c r="AX133" s="136"/>
      <c r="AY133" s="136"/>
      <c r="AZ133" s="136"/>
      <c r="BA133" s="136"/>
      <c r="BB133" s="136"/>
      <c r="BC133" s="136"/>
      <c r="BD133" s="136"/>
      <c r="BE133" s="136"/>
      <c r="BF133" s="136"/>
      <c r="BG133" s="136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36"/>
      <c r="BR133" s="136"/>
      <c r="BS133" s="136"/>
      <c r="BT133" s="136"/>
      <c r="BU133" s="136"/>
      <c r="BV133" s="136"/>
      <c r="BW133" s="136"/>
      <c r="BX133" s="136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</row>
    <row r="134" spans="1:102" x14ac:dyDescent="0.25">
      <c r="A134" s="167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46"/>
      <c r="Y134" s="14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36"/>
      <c r="BR134" s="136"/>
      <c r="BS134" s="136"/>
      <c r="BT134" s="136"/>
      <c r="BU134" s="136"/>
      <c r="BV134" s="136"/>
      <c r="BW134" s="136"/>
      <c r="BX134" s="136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136"/>
      <c r="CQ134" s="136"/>
      <c r="CR134" s="136"/>
      <c r="CS134" s="136"/>
      <c r="CT134" s="136"/>
      <c r="CU134" s="136"/>
      <c r="CV134" s="136"/>
      <c r="CW134" s="136"/>
      <c r="CX134" s="136"/>
    </row>
    <row r="135" spans="1:102" x14ac:dyDescent="0.25">
      <c r="A135" s="167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46"/>
      <c r="Y135" s="14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  <c r="BA135" s="136"/>
      <c r="BB135" s="136"/>
      <c r="BC135" s="136"/>
      <c r="BD135" s="136"/>
      <c r="BE135" s="136"/>
      <c r="BF135" s="136"/>
      <c r="BG135" s="136"/>
      <c r="BH135" s="136"/>
      <c r="BI135" s="136"/>
      <c r="BJ135" s="136"/>
      <c r="BK135" s="136"/>
      <c r="BL135" s="136"/>
      <c r="BM135" s="136"/>
      <c r="BN135" s="136"/>
      <c r="BO135" s="136"/>
      <c r="BP135" s="136"/>
      <c r="BQ135" s="136"/>
      <c r="BR135" s="136"/>
      <c r="BS135" s="136"/>
      <c r="BT135" s="136"/>
      <c r="BU135" s="136"/>
      <c r="BV135" s="136"/>
      <c r="BW135" s="136"/>
      <c r="BX135" s="136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36"/>
      <c r="CP135" s="136"/>
      <c r="CQ135" s="136"/>
      <c r="CR135" s="136"/>
      <c r="CS135" s="136"/>
      <c r="CT135" s="136"/>
      <c r="CU135" s="136"/>
      <c r="CV135" s="136"/>
      <c r="CW135" s="136"/>
      <c r="CX135" s="136"/>
    </row>
    <row r="136" spans="1:102" x14ac:dyDescent="0.25">
      <c r="A136" s="167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46"/>
      <c r="Y136" s="14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  <c r="BF136" s="136"/>
      <c r="BG136" s="136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36"/>
      <c r="BR136" s="136"/>
      <c r="BS136" s="136"/>
      <c r="BT136" s="136"/>
      <c r="BU136" s="136"/>
      <c r="BV136" s="136"/>
      <c r="BW136" s="136"/>
      <c r="BX136" s="136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  <c r="CJ136" s="136"/>
      <c r="CK136" s="136"/>
      <c r="CL136" s="136"/>
      <c r="CM136" s="136"/>
      <c r="CN136" s="136"/>
      <c r="CO136" s="136"/>
      <c r="CP136" s="136"/>
      <c r="CQ136" s="136"/>
      <c r="CR136" s="136"/>
      <c r="CS136" s="136"/>
      <c r="CT136" s="136"/>
      <c r="CU136" s="136"/>
      <c r="CV136" s="136"/>
      <c r="CW136" s="136"/>
      <c r="CX136" s="136"/>
    </row>
    <row r="137" spans="1:102" x14ac:dyDescent="0.25">
      <c r="A137" s="167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46"/>
      <c r="Y137" s="14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6"/>
      <c r="BC137" s="136"/>
      <c r="BD137" s="136"/>
      <c r="BE137" s="136"/>
      <c r="BF137" s="136"/>
      <c r="BG137" s="136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36"/>
      <c r="BR137" s="136"/>
      <c r="BS137" s="136"/>
      <c r="BT137" s="136"/>
      <c r="BU137" s="136"/>
      <c r="BV137" s="136"/>
      <c r="BW137" s="136"/>
      <c r="BX137" s="136"/>
      <c r="BY137" s="136"/>
      <c r="BZ137" s="136"/>
      <c r="CA137" s="136"/>
      <c r="CB137" s="136"/>
      <c r="CC137" s="136"/>
      <c r="CD137" s="136"/>
      <c r="CE137" s="136"/>
      <c r="CF137" s="136"/>
      <c r="CG137" s="136"/>
      <c r="CH137" s="136"/>
      <c r="CI137" s="136"/>
      <c r="CJ137" s="136"/>
      <c r="CK137" s="136"/>
      <c r="CL137" s="136"/>
      <c r="CM137" s="136"/>
      <c r="CN137" s="136"/>
      <c r="CO137" s="136"/>
      <c r="CP137" s="136"/>
      <c r="CQ137" s="136"/>
      <c r="CR137" s="136"/>
      <c r="CS137" s="136"/>
      <c r="CT137" s="136"/>
      <c r="CU137" s="136"/>
      <c r="CV137" s="136"/>
      <c r="CW137" s="136"/>
      <c r="CX137" s="136"/>
    </row>
    <row r="138" spans="1:102" x14ac:dyDescent="0.25">
      <c r="A138" s="167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46"/>
      <c r="Y138" s="14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  <c r="BX138" s="136"/>
      <c r="BY138" s="136"/>
      <c r="BZ138" s="136"/>
      <c r="CA138" s="136"/>
      <c r="CB138" s="136"/>
      <c r="CC138" s="136"/>
      <c r="CD138" s="136"/>
      <c r="CE138" s="136"/>
      <c r="CF138" s="136"/>
      <c r="CG138" s="136"/>
      <c r="CH138" s="136"/>
      <c r="CI138" s="136"/>
      <c r="CJ138" s="136"/>
      <c r="CK138" s="136"/>
      <c r="CL138" s="136"/>
      <c r="CM138" s="136"/>
      <c r="CN138" s="136"/>
      <c r="CO138" s="136"/>
      <c r="CP138" s="136"/>
      <c r="CQ138" s="136"/>
      <c r="CR138" s="136"/>
      <c r="CS138" s="136"/>
      <c r="CT138" s="136"/>
      <c r="CU138" s="136"/>
      <c r="CV138" s="136"/>
      <c r="CW138" s="136"/>
      <c r="CX138" s="136"/>
    </row>
    <row r="139" spans="1:102" x14ac:dyDescent="0.25">
      <c r="A139" s="167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46"/>
      <c r="Y139" s="14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  <c r="BF139" s="136"/>
      <c r="BG139" s="136"/>
      <c r="BH139" s="136"/>
      <c r="BI139" s="136"/>
      <c r="BJ139" s="136"/>
      <c r="BK139" s="136"/>
      <c r="BL139" s="136"/>
      <c r="BM139" s="136"/>
      <c r="BN139" s="136"/>
      <c r="BO139" s="136"/>
      <c r="BP139" s="136"/>
      <c r="BQ139" s="136"/>
      <c r="BR139" s="136"/>
      <c r="BS139" s="136"/>
      <c r="BT139" s="136"/>
      <c r="BU139" s="136"/>
      <c r="BV139" s="136"/>
      <c r="BW139" s="136"/>
      <c r="BX139" s="136"/>
      <c r="BY139" s="136"/>
      <c r="BZ139" s="136"/>
      <c r="CA139" s="136"/>
      <c r="CB139" s="136"/>
      <c r="CC139" s="136"/>
      <c r="CD139" s="136"/>
      <c r="CE139" s="136"/>
      <c r="CF139" s="136"/>
      <c r="CG139" s="136"/>
      <c r="CH139" s="136"/>
      <c r="CI139" s="136"/>
      <c r="CJ139" s="136"/>
      <c r="CK139" s="136"/>
      <c r="CL139" s="136"/>
      <c r="CM139" s="136"/>
      <c r="CN139" s="136"/>
      <c r="CO139" s="136"/>
      <c r="CP139" s="136"/>
      <c r="CQ139" s="136"/>
      <c r="CR139" s="136"/>
      <c r="CS139" s="136"/>
      <c r="CT139" s="136"/>
      <c r="CU139" s="136"/>
      <c r="CV139" s="136"/>
      <c r="CW139" s="136"/>
      <c r="CX139" s="136"/>
    </row>
    <row r="140" spans="1:102" x14ac:dyDescent="0.25">
      <c r="A140" s="167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46"/>
      <c r="Y140" s="14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  <c r="BX140" s="136"/>
      <c r="BY140" s="136"/>
      <c r="BZ140" s="136"/>
      <c r="CA140" s="136"/>
      <c r="CB140" s="136"/>
      <c r="CC140" s="136"/>
      <c r="CD140" s="136"/>
      <c r="CE140" s="136"/>
      <c r="CF140" s="136"/>
      <c r="CG140" s="136"/>
      <c r="CH140" s="136"/>
      <c r="CI140" s="136"/>
      <c r="CJ140" s="136"/>
      <c r="CK140" s="136"/>
      <c r="CL140" s="136"/>
      <c r="CM140" s="136"/>
      <c r="CN140" s="136"/>
      <c r="CO140" s="136"/>
      <c r="CP140" s="136"/>
      <c r="CQ140" s="136"/>
      <c r="CR140" s="136"/>
      <c r="CS140" s="136"/>
      <c r="CT140" s="136"/>
      <c r="CU140" s="136"/>
      <c r="CV140" s="136"/>
      <c r="CW140" s="136"/>
      <c r="CX140" s="136"/>
    </row>
    <row r="141" spans="1:102" x14ac:dyDescent="0.25">
      <c r="A141" s="167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46"/>
      <c r="Y141" s="14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36"/>
      <c r="BR141" s="136"/>
      <c r="BS141" s="136"/>
      <c r="BT141" s="136"/>
      <c r="BU141" s="136"/>
      <c r="BV141" s="136"/>
      <c r="BW141" s="136"/>
      <c r="BX141" s="136"/>
      <c r="BY141" s="136"/>
      <c r="BZ141" s="136"/>
      <c r="CA141" s="136"/>
      <c r="CB141" s="136"/>
      <c r="CC141" s="136"/>
      <c r="CD141" s="136"/>
      <c r="CE141" s="136"/>
      <c r="CF141" s="136"/>
      <c r="CG141" s="136"/>
      <c r="CH141" s="136"/>
      <c r="CI141" s="136"/>
      <c r="CJ141" s="136"/>
      <c r="CK141" s="136"/>
      <c r="CL141" s="136"/>
      <c r="CM141" s="136"/>
      <c r="CN141" s="136"/>
      <c r="CO141" s="136"/>
      <c r="CP141" s="136"/>
      <c r="CQ141" s="136"/>
      <c r="CR141" s="136"/>
      <c r="CS141" s="136"/>
      <c r="CT141" s="136"/>
      <c r="CU141" s="136"/>
      <c r="CV141" s="136"/>
      <c r="CW141" s="136"/>
      <c r="CX141" s="136"/>
    </row>
    <row r="142" spans="1:102" x14ac:dyDescent="0.25">
      <c r="A142" s="167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46"/>
      <c r="Y142" s="14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  <c r="CS142" s="136"/>
      <c r="CT142" s="136"/>
      <c r="CU142" s="136"/>
      <c r="CV142" s="136"/>
      <c r="CW142" s="136"/>
      <c r="CX142" s="136"/>
    </row>
    <row r="143" spans="1:102" x14ac:dyDescent="0.25">
      <c r="A143" s="167"/>
      <c r="B143" s="150"/>
      <c r="C143" s="150"/>
      <c r="D143" s="150"/>
      <c r="E143" s="150"/>
      <c r="F143" s="150"/>
      <c r="G143" s="150"/>
      <c r="H143" s="150"/>
      <c r="I143" s="168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46"/>
      <c r="Y143" s="14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  <c r="BF143" s="136"/>
      <c r="BG143" s="136"/>
      <c r="BH143" s="136"/>
      <c r="BI143" s="136"/>
      <c r="BJ143" s="136"/>
      <c r="BK143" s="136"/>
      <c r="BL143" s="136"/>
      <c r="BM143" s="136"/>
      <c r="BN143" s="136"/>
      <c r="BO143" s="136"/>
      <c r="BP143" s="136"/>
      <c r="BQ143" s="136"/>
      <c r="BR143" s="136"/>
      <c r="BS143" s="136"/>
      <c r="BT143" s="136"/>
      <c r="BU143" s="136"/>
      <c r="BV143" s="136"/>
      <c r="BW143" s="136"/>
      <c r="BX143" s="136"/>
      <c r="BY143" s="136"/>
      <c r="BZ143" s="136"/>
      <c r="CA143" s="136"/>
      <c r="CB143" s="136"/>
      <c r="CC143" s="136"/>
      <c r="CD143" s="136"/>
      <c r="CE143" s="136"/>
      <c r="CF143" s="136"/>
      <c r="CG143" s="136"/>
      <c r="CH143" s="136"/>
      <c r="CI143" s="136"/>
      <c r="CJ143" s="136"/>
      <c r="CK143" s="136"/>
      <c r="CL143" s="136"/>
      <c r="CM143" s="136"/>
      <c r="CN143" s="136"/>
      <c r="CO143" s="136"/>
      <c r="CP143" s="136"/>
      <c r="CQ143" s="136"/>
      <c r="CR143" s="136"/>
      <c r="CS143" s="136"/>
      <c r="CT143" s="136"/>
      <c r="CU143" s="136"/>
      <c r="CV143" s="136"/>
      <c r="CW143" s="136"/>
      <c r="CX143" s="136"/>
    </row>
    <row r="144" spans="1:102" x14ac:dyDescent="0.25">
      <c r="A144" s="167"/>
      <c r="B144" s="150"/>
      <c r="C144" s="150"/>
      <c r="D144" s="150"/>
      <c r="E144" s="150"/>
      <c r="F144" s="150"/>
      <c r="G144" s="150"/>
      <c r="H144" s="150"/>
      <c r="I144" s="168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46"/>
      <c r="Y144" s="14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  <c r="BF144" s="136"/>
      <c r="BG144" s="136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36"/>
      <c r="BR144" s="136"/>
      <c r="BS144" s="136"/>
      <c r="BT144" s="136"/>
      <c r="BU144" s="136"/>
      <c r="BV144" s="136"/>
      <c r="BW144" s="136"/>
      <c r="BX144" s="136"/>
      <c r="BY144" s="136"/>
      <c r="BZ144" s="136"/>
      <c r="CA144" s="136"/>
      <c r="CB144" s="136"/>
      <c r="CC144" s="136"/>
      <c r="CD144" s="136"/>
      <c r="CE144" s="136"/>
      <c r="CF144" s="136"/>
      <c r="CG144" s="136"/>
      <c r="CH144" s="136"/>
      <c r="CI144" s="136"/>
      <c r="CJ144" s="136"/>
      <c r="CK144" s="136"/>
      <c r="CL144" s="136"/>
      <c r="CM144" s="136"/>
      <c r="CN144" s="136"/>
      <c r="CO144" s="136"/>
      <c r="CP144" s="136"/>
      <c r="CQ144" s="136"/>
      <c r="CR144" s="136"/>
      <c r="CS144" s="136"/>
      <c r="CT144" s="136"/>
      <c r="CU144" s="136"/>
      <c r="CV144" s="136"/>
      <c r="CW144" s="136"/>
      <c r="CX144" s="136"/>
    </row>
    <row r="145" spans="1:102" x14ac:dyDescent="0.25">
      <c r="A145" s="167"/>
      <c r="B145" s="150"/>
      <c r="C145" s="150"/>
      <c r="D145" s="150"/>
      <c r="E145" s="150"/>
      <c r="F145" s="150"/>
      <c r="G145" s="150"/>
      <c r="H145" s="150"/>
      <c r="I145" s="168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46"/>
      <c r="Y145" s="146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36"/>
      <c r="CJ145" s="136"/>
      <c r="CK145" s="136"/>
      <c r="CL145" s="136"/>
      <c r="CM145" s="136"/>
      <c r="CN145" s="136"/>
      <c r="CO145" s="136"/>
      <c r="CP145" s="136"/>
      <c r="CQ145" s="136"/>
      <c r="CR145" s="136"/>
      <c r="CS145" s="136"/>
      <c r="CT145" s="136"/>
      <c r="CU145" s="136"/>
      <c r="CV145" s="136"/>
      <c r="CW145" s="136"/>
      <c r="CX145" s="136"/>
    </row>
    <row r="146" spans="1:102" x14ac:dyDescent="0.25">
      <c r="A146" s="167"/>
      <c r="B146" s="150"/>
      <c r="C146" s="150"/>
      <c r="D146" s="150"/>
      <c r="E146" s="150"/>
      <c r="F146" s="150"/>
      <c r="G146" s="150"/>
      <c r="H146" s="150"/>
      <c r="I146" s="168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46"/>
      <c r="Y146" s="146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36"/>
      <c r="CJ146" s="136"/>
      <c r="CK146" s="136"/>
      <c r="CL146" s="136"/>
      <c r="CM146" s="136"/>
      <c r="CN146" s="136"/>
      <c r="CO146" s="136"/>
      <c r="CP146" s="136"/>
      <c r="CQ146" s="136"/>
      <c r="CR146" s="136"/>
      <c r="CS146" s="136"/>
      <c r="CT146" s="136"/>
      <c r="CU146" s="136"/>
      <c r="CV146" s="136"/>
      <c r="CW146" s="136"/>
      <c r="CX146" s="136"/>
    </row>
    <row r="147" spans="1:102" x14ac:dyDescent="0.25">
      <c r="A147" s="167"/>
      <c r="B147" s="150"/>
      <c r="C147" s="150"/>
      <c r="D147" s="150"/>
      <c r="E147" s="150"/>
      <c r="F147" s="150"/>
      <c r="G147" s="150"/>
      <c r="H147" s="150"/>
      <c r="I147" s="168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46"/>
      <c r="Y147" s="146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36"/>
      <c r="CJ147" s="136"/>
      <c r="CK147" s="136"/>
      <c r="CL147" s="136"/>
      <c r="CM147" s="136"/>
      <c r="CN147" s="136"/>
      <c r="CO147" s="136"/>
      <c r="CP147" s="136"/>
      <c r="CQ147" s="136"/>
      <c r="CR147" s="136"/>
      <c r="CS147" s="136"/>
      <c r="CT147" s="136"/>
      <c r="CU147" s="136"/>
      <c r="CV147" s="136"/>
      <c r="CW147" s="136"/>
      <c r="CX147" s="136"/>
    </row>
    <row r="148" spans="1:102" x14ac:dyDescent="0.25">
      <c r="A148" s="167"/>
      <c r="B148" s="150"/>
      <c r="C148" s="150"/>
      <c r="D148" s="150"/>
      <c r="E148" s="150"/>
      <c r="F148" s="150"/>
      <c r="G148" s="150"/>
      <c r="H148" s="150"/>
      <c r="I148" s="168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46"/>
      <c r="Y148" s="146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36"/>
      <c r="CJ148" s="136"/>
      <c r="CK148" s="136"/>
      <c r="CL148" s="136"/>
      <c r="CM148" s="136"/>
      <c r="CN148" s="136"/>
      <c r="CO148" s="136"/>
      <c r="CP148" s="136"/>
      <c r="CQ148" s="136"/>
      <c r="CR148" s="136"/>
      <c r="CS148" s="136"/>
      <c r="CT148" s="136"/>
      <c r="CU148" s="136"/>
      <c r="CV148" s="136"/>
      <c r="CW148" s="136"/>
      <c r="CX148" s="136"/>
    </row>
    <row r="149" spans="1:102" x14ac:dyDescent="0.25">
      <c r="A149" s="167"/>
      <c r="B149" s="150"/>
      <c r="C149" s="150"/>
      <c r="D149" s="150"/>
      <c r="E149" s="150"/>
      <c r="F149" s="150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70"/>
      <c r="Y149" s="170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  <c r="CB149" s="168"/>
      <c r="CC149" s="168"/>
      <c r="CD149" s="168"/>
      <c r="CE149" s="168"/>
      <c r="CF149" s="168"/>
      <c r="CG149" s="168"/>
      <c r="CH149" s="168"/>
      <c r="CI149" s="136"/>
      <c r="CJ149" s="136"/>
      <c r="CK149" s="136"/>
      <c r="CL149" s="136"/>
      <c r="CM149" s="136"/>
      <c r="CN149" s="136"/>
      <c r="CO149" s="136"/>
      <c r="CP149" s="136"/>
      <c r="CQ149" s="136"/>
      <c r="CR149" s="136"/>
      <c r="CS149" s="136"/>
      <c r="CT149" s="136"/>
      <c r="CU149" s="136"/>
      <c r="CV149" s="136"/>
      <c r="CW149" s="136"/>
      <c r="CX149" s="136"/>
    </row>
    <row r="150" spans="1:102" x14ac:dyDescent="0.25">
      <c r="A150" s="169"/>
      <c r="B150" s="150"/>
      <c r="C150" s="150"/>
      <c r="D150" s="150"/>
      <c r="E150" s="150"/>
      <c r="F150" s="150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70"/>
      <c r="Y150" s="170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  <c r="CB150" s="168"/>
      <c r="CC150" s="168"/>
      <c r="CD150" s="168"/>
      <c r="CE150" s="168"/>
      <c r="CF150" s="168"/>
      <c r="CG150" s="168"/>
      <c r="CH150" s="168"/>
      <c r="CI150" s="136"/>
      <c r="CJ150" s="136"/>
      <c r="CK150" s="136"/>
      <c r="CL150" s="136"/>
      <c r="CM150" s="136"/>
      <c r="CN150" s="136"/>
      <c r="CO150" s="136"/>
      <c r="CP150" s="136"/>
      <c r="CQ150" s="136"/>
      <c r="CR150" s="136"/>
      <c r="CS150" s="136"/>
      <c r="CT150" s="136"/>
      <c r="CU150" s="136"/>
      <c r="CV150" s="136"/>
      <c r="CW150" s="136"/>
      <c r="CX150" s="136"/>
    </row>
    <row r="151" spans="1:102" x14ac:dyDescent="0.25">
      <c r="A151" s="167"/>
      <c r="B151" s="150"/>
      <c r="C151" s="150"/>
      <c r="D151" s="150"/>
      <c r="E151" s="150"/>
      <c r="F151" s="150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70"/>
      <c r="Y151" s="170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  <c r="CB151" s="168"/>
      <c r="CC151" s="168"/>
      <c r="CD151" s="168"/>
      <c r="CE151" s="168"/>
      <c r="CF151" s="168"/>
      <c r="CG151" s="168"/>
      <c r="CH151" s="168"/>
      <c r="CI151" s="136"/>
      <c r="CJ151" s="136"/>
      <c r="CK151" s="136"/>
      <c r="CL151" s="136"/>
      <c r="CM151" s="136"/>
      <c r="CN151" s="136"/>
      <c r="CO151" s="136"/>
      <c r="CP151" s="136"/>
      <c r="CQ151" s="136"/>
      <c r="CR151" s="136"/>
      <c r="CS151" s="136"/>
      <c r="CT151" s="136"/>
      <c r="CU151" s="136"/>
      <c r="CV151" s="136"/>
      <c r="CW151" s="136"/>
      <c r="CX151" s="136"/>
    </row>
    <row r="152" spans="1:102" x14ac:dyDescent="0.25">
      <c r="A152" s="167"/>
      <c r="B152" s="150"/>
      <c r="C152" s="150"/>
      <c r="D152" s="150"/>
      <c r="E152" s="150"/>
      <c r="F152" s="168"/>
      <c r="G152" s="172"/>
      <c r="H152" s="172"/>
      <c r="I152" s="172"/>
      <c r="J152" s="172"/>
      <c r="K152" s="172"/>
      <c r="L152" s="172"/>
      <c r="M152" s="172"/>
      <c r="N152" s="173"/>
      <c r="O152" s="172"/>
      <c r="P152" s="173"/>
      <c r="Q152" s="172"/>
      <c r="R152" s="172"/>
      <c r="S152" s="172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6"/>
      <c r="CJ152" s="136"/>
      <c r="CK152" s="136"/>
      <c r="CL152" s="136"/>
      <c r="CM152" s="136"/>
      <c r="CN152" s="136"/>
      <c r="CO152" s="136"/>
      <c r="CP152" s="136"/>
      <c r="CQ152" s="136"/>
      <c r="CR152" s="136"/>
      <c r="CS152" s="136"/>
      <c r="CT152" s="136"/>
      <c r="CU152" s="136"/>
      <c r="CV152" s="136"/>
      <c r="CW152" s="136"/>
      <c r="CX152" s="136"/>
    </row>
    <row r="153" spans="1:102" x14ac:dyDescent="0.25">
      <c r="A153" s="167"/>
      <c r="B153" s="150"/>
      <c r="C153" s="150"/>
      <c r="D153" s="150"/>
      <c r="E153" s="150"/>
      <c r="F153" s="168"/>
      <c r="G153" s="172"/>
      <c r="H153" s="172"/>
      <c r="I153" s="172"/>
      <c r="J153" s="172"/>
      <c r="K153" s="172"/>
      <c r="L153" s="172"/>
      <c r="M153" s="172"/>
      <c r="N153" s="173"/>
      <c r="O153" s="172"/>
      <c r="P153" s="173"/>
      <c r="Q153" s="172"/>
      <c r="R153" s="172"/>
      <c r="S153" s="172"/>
      <c r="T153" s="172"/>
      <c r="U153" s="172"/>
      <c r="V153" s="172"/>
      <c r="W153" s="172"/>
      <c r="X153" s="174"/>
      <c r="Y153" s="174"/>
      <c r="Z153" s="174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36"/>
      <c r="CJ153" s="136"/>
      <c r="CK153" s="136"/>
      <c r="CL153" s="136"/>
      <c r="CM153" s="136"/>
      <c r="CN153" s="136"/>
      <c r="CO153" s="136"/>
      <c r="CP153" s="136"/>
      <c r="CQ153" s="136"/>
      <c r="CR153" s="136"/>
      <c r="CS153" s="136"/>
      <c r="CT153" s="136"/>
      <c r="CU153" s="136"/>
      <c r="CV153" s="136"/>
      <c r="CW153" s="136"/>
      <c r="CX153" s="136"/>
    </row>
    <row r="154" spans="1:102" x14ac:dyDescent="0.25">
      <c r="A154" s="167"/>
      <c r="B154" s="150"/>
      <c r="C154" s="150"/>
      <c r="D154" s="150"/>
      <c r="E154" s="150"/>
      <c r="F154" s="168"/>
      <c r="G154" s="172"/>
      <c r="H154" s="172"/>
      <c r="I154" s="172"/>
      <c r="J154" s="172"/>
      <c r="K154" s="172"/>
      <c r="L154" s="172"/>
      <c r="M154" s="172"/>
      <c r="N154" s="173"/>
      <c r="O154" s="172"/>
      <c r="P154" s="173"/>
      <c r="Q154" s="172"/>
      <c r="R154" s="172"/>
      <c r="S154" s="172"/>
      <c r="T154" s="172"/>
      <c r="U154" s="172"/>
      <c r="V154" s="172"/>
      <c r="W154" s="172"/>
      <c r="X154" s="174"/>
      <c r="Y154" s="174"/>
      <c r="Z154" s="174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36"/>
      <c r="CJ154" s="136"/>
      <c r="CK154" s="136"/>
      <c r="CL154" s="136"/>
      <c r="CM154" s="136"/>
      <c r="CN154" s="136"/>
      <c r="CO154" s="136"/>
      <c r="CP154" s="136"/>
      <c r="CQ154" s="136"/>
      <c r="CR154" s="136"/>
      <c r="CS154" s="136"/>
      <c r="CT154" s="136"/>
      <c r="CU154" s="136"/>
      <c r="CV154" s="136"/>
      <c r="CW154" s="136"/>
      <c r="CX154" s="136"/>
    </row>
    <row r="155" spans="1:102" x14ac:dyDescent="0.25">
      <c r="A155" s="171"/>
      <c r="B155" s="152"/>
      <c r="C155" s="152"/>
      <c r="D155" s="152"/>
      <c r="E155" s="152"/>
      <c r="F155" s="172"/>
      <c r="G155" s="172"/>
      <c r="H155" s="172"/>
      <c r="I155" s="172"/>
      <c r="J155" s="172"/>
      <c r="K155" s="172"/>
      <c r="L155" s="172"/>
      <c r="M155" s="172"/>
      <c r="N155" s="173"/>
      <c r="O155" s="172"/>
      <c r="P155" s="173"/>
      <c r="Q155" s="172"/>
      <c r="R155" s="172"/>
      <c r="S155" s="172"/>
      <c r="T155" s="172"/>
      <c r="U155" s="172"/>
      <c r="V155" s="172"/>
      <c r="W155" s="172"/>
      <c r="X155" s="174"/>
      <c r="Y155" s="174"/>
      <c r="Z155" s="174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36"/>
      <c r="CJ155" s="136"/>
      <c r="CK155" s="136"/>
      <c r="CL155" s="136"/>
      <c r="CM155" s="136"/>
      <c r="CN155" s="136"/>
      <c r="CO155" s="136"/>
      <c r="CP155" s="136"/>
      <c r="CQ155" s="136"/>
      <c r="CR155" s="136"/>
      <c r="CS155" s="136"/>
      <c r="CT155" s="136"/>
      <c r="CU155" s="136"/>
      <c r="CV155" s="136"/>
      <c r="CW155" s="136"/>
      <c r="CX155" s="136"/>
    </row>
    <row r="156" spans="1:102" x14ac:dyDescent="0.25">
      <c r="A156" s="176"/>
      <c r="B156" s="152"/>
      <c r="C156" s="152"/>
      <c r="D156" s="152"/>
      <c r="E156" s="152"/>
      <c r="F156" s="172"/>
      <c r="G156" s="172"/>
      <c r="H156" s="172"/>
      <c r="I156" s="172"/>
      <c r="J156" s="172"/>
      <c r="K156" s="172"/>
      <c r="L156" s="172"/>
      <c r="M156" s="172"/>
      <c r="N156" s="173"/>
      <c r="O156" s="172"/>
      <c r="P156" s="173"/>
      <c r="Q156" s="172"/>
      <c r="R156" s="172"/>
      <c r="S156" s="172"/>
      <c r="T156" s="172"/>
      <c r="U156" s="172"/>
      <c r="V156" s="172"/>
      <c r="W156" s="172"/>
      <c r="X156" s="174"/>
      <c r="Y156" s="174"/>
      <c r="Z156" s="174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36"/>
      <c r="CJ156" s="136"/>
      <c r="CK156" s="136"/>
      <c r="CL156" s="136"/>
      <c r="CM156" s="136"/>
      <c r="CN156" s="136"/>
      <c r="CO156" s="136"/>
      <c r="CP156" s="136"/>
      <c r="CQ156" s="136"/>
      <c r="CR156" s="136"/>
      <c r="CS156" s="136"/>
      <c r="CT156" s="136"/>
      <c r="CU156" s="136"/>
      <c r="CV156" s="136"/>
      <c r="CW156" s="136"/>
      <c r="CX156" s="136"/>
    </row>
    <row r="157" spans="1:102" x14ac:dyDescent="0.25">
      <c r="A157" s="176"/>
      <c r="B157" s="152"/>
      <c r="C157" s="152"/>
      <c r="D157" s="152"/>
      <c r="E157" s="152"/>
      <c r="F157" s="172"/>
      <c r="G157" s="172"/>
      <c r="H157" s="172"/>
      <c r="I157" s="172"/>
      <c r="J157" s="172"/>
      <c r="K157" s="172"/>
      <c r="L157" s="172"/>
      <c r="M157" s="172"/>
      <c r="N157" s="173"/>
      <c r="O157" s="172"/>
      <c r="P157" s="173"/>
      <c r="Q157" s="172"/>
      <c r="R157" s="172"/>
      <c r="S157" s="172"/>
      <c r="T157" s="172"/>
      <c r="U157" s="172"/>
      <c r="V157" s="172"/>
      <c r="W157" s="172"/>
      <c r="X157" s="174"/>
      <c r="Y157" s="174"/>
      <c r="Z157" s="174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36"/>
      <c r="CJ157" s="136"/>
      <c r="CK157" s="136"/>
      <c r="CL157" s="136"/>
      <c r="CM157" s="136"/>
      <c r="CN157" s="136"/>
      <c r="CO157" s="136"/>
      <c r="CP157" s="136"/>
      <c r="CQ157" s="136"/>
      <c r="CR157" s="136"/>
      <c r="CS157" s="136"/>
      <c r="CT157" s="136"/>
      <c r="CU157" s="136"/>
      <c r="CV157" s="136"/>
      <c r="CW157" s="136"/>
      <c r="CX157" s="136"/>
    </row>
    <row r="158" spans="1:102" x14ac:dyDescent="0.25">
      <c r="A158" s="176"/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3"/>
      <c r="O158" s="172"/>
      <c r="P158" s="173"/>
      <c r="Q158" s="172"/>
      <c r="R158" s="172"/>
      <c r="S158" s="172"/>
      <c r="T158" s="172"/>
      <c r="U158" s="172"/>
      <c r="V158" s="172"/>
      <c r="W158" s="172"/>
      <c r="X158" s="174"/>
      <c r="Y158" s="174"/>
      <c r="Z158" s="174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36"/>
      <c r="CJ158" s="136"/>
      <c r="CK158" s="136"/>
      <c r="CL158" s="136"/>
      <c r="CM158" s="136"/>
      <c r="CN158" s="136"/>
      <c r="CO158" s="136"/>
      <c r="CP158" s="136"/>
      <c r="CQ158" s="136"/>
      <c r="CR158" s="136"/>
      <c r="CS158" s="136"/>
      <c r="CT158" s="136"/>
      <c r="CU158" s="136"/>
      <c r="CV158" s="136"/>
      <c r="CW158" s="136"/>
      <c r="CX158" s="136"/>
    </row>
    <row r="159" spans="1:102" x14ac:dyDescent="0.25">
      <c r="A159" s="176"/>
      <c r="B159" s="172"/>
      <c r="C159" s="172"/>
      <c r="D159" s="172"/>
      <c r="E159" s="172"/>
      <c r="F159" s="172"/>
      <c r="G159" s="175"/>
      <c r="H159" s="175"/>
      <c r="I159" s="175"/>
      <c r="J159" s="175"/>
      <c r="K159" s="175"/>
      <c r="L159" s="175"/>
      <c r="M159" s="175"/>
      <c r="N159" s="174"/>
      <c r="O159" s="175"/>
      <c r="P159" s="174"/>
      <c r="Q159" s="175"/>
      <c r="R159" s="175"/>
      <c r="S159" s="175"/>
      <c r="T159" s="175"/>
      <c r="U159" s="175"/>
      <c r="V159" s="175"/>
      <c r="W159" s="175"/>
      <c r="X159" s="174"/>
      <c r="Y159" s="174"/>
      <c r="Z159" s="174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  <c r="AS159" s="175"/>
      <c r="AT159" s="175"/>
      <c r="AU159" s="175"/>
      <c r="AV159" s="175"/>
      <c r="AW159" s="175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5"/>
      <c r="BH159" s="175"/>
      <c r="BI159" s="175"/>
      <c r="BJ159" s="175"/>
      <c r="BK159" s="175"/>
      <c r="BL159" s="175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36"/>
      <c r="CJ159" s="136"/>
      <c r="CK159" s="136"/>
      <c r="CL159" s="136"/>
      <c r="CM159" s="136"/>
      <c r="CN159" s="136"/>
      <c r="CO159" s="136"/>
      <c r="CP159" s="136"/>
      <c r="CQ159" s="136"/>
      <c r="CR159" s="136"/>
      <c r="CS159" s="136"/>
      <c r="CT159" s="136"/>
      <c r="CU159" s="136"/>
      <c r="CV159" s="136"/>
      <c r="CW159" s="136"/>
      <c r="CX159" s="136"/>
    </row>
    <row r="160" spans="1:102" x14ac:dyDescent="0.25">
      <c r="A160" s="176"/>
      <c r="B160" s="172"/>
      <c r="C160" s="172"/>
      <c r="D160" s="172"/>
      <c r="E160" s="172"/>
      <c r="F160" s="172"/>
      <c r="G160" s="175"/>
      <c r="H160" s="175"/>
      <c r="I160" s="175"/>
      <c r="J160" s="175"/>
      <c r="K160" s="175"/>
      <c r="L160" s="175"/>
      <c r="M160" s="175"/>
      <c r="N160" s="174"/>
      <c r="O160" s="175"/>
      <c r="P160" s="174"/>
      <c r="Q160" s="175"/>
      <c r="R160" s="175"/>
      <c r="S160" s="175"/>
      <c r="T160" s="175"/>
      <c r="U160" s="175"/>
      <c r="V160" s="175"/>
      <c r="W160" s="175"/>
      <c r="X160" s="174"/>
      <c r="Y160" s="174"/>
      <c r="Z160" s="174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36"/>
      <c r="CJ160" s="136"/>
      <c r="CK160" s="136"/>
      <c r="CL160" s="136"/>
      <c r="CM160" s="136"/>
      <c r="CN160" s="136"/>
      <c r="CO160" s="136"/>
      <c r="CP160" s="136"/>
      <c r="CQ160" s="136"/>
      <c r="CR160" s="136"/>
      <c r="CS160" s="136"/>
      <c r="CT160" s="136"/>
      <c r="CU160" s="136"/>
      <c r="CV160" s="136"/>
      <c r="CW160" s="136"/>
      <c r="CX160" s="136"/>
    </row>
    <row r="161" spans="1:102" x14ac:dyDescent="0.25">
      <c r="A161" s="176"/>
      <c r="B161" s="172"/>
      <c r="C161" s="172"/>
      <c r="D161" s="172"/>
      <c r="E161" s="172"/>
      <c r="F161" s="172"/>
      <c r="G161" s="175"/>
      <c r="H161" s="175"/>
      <c r="I161" s="175"/>
      <c r="J161" s="175"/>
      <c r="K161" s="175"/>
      <c r="L161" s="175"/>
      <c r="M161" s="175"/>
      <c r="N161" s="174"/>
      <c r="O161" s="175"/>
      <c r="P161" s="174"/>
      <c r="Q161" s="175"/>
      <c r="R161" s="175"/>
      <c r="S161" s="175"/>
      <c r="T161" s="175"/>
      <c r="U161" s="175"/>
      <c r="V161" s="175"/>
      <c r="W161" s="175"/>
      <c r="X161" s="174"/>
      <c r="Y161" s="174"/>
      <c r="Z161" s="174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  <c r="AS161" s="175"/>
      <c r="AT161" s="175"/>
      <c r="AU161" s="175"/>
      <c r="AV161" s="175"/>
      <c r="AW161" s="175"/>
      <c r="AX161" s="175"/>
      <c r="AY161" s="175"/>
      <c r="AZ161" s="175"/>
      <c r="BA161" s="175"/>
      <c r="BB161" s="175"/>
      <c r="BC161" s="175"/>
      <c r="BD161" s="175"/>
      <c r="BE161" s="175"/>
      <c r="BF161" s="175"/>
      <c r="BG161" s="175"/>
      <c r="BH161" s="175"/>
      <c r="BI161" s="175"/>
      <c r="BJ161" s="175"/>
      <c r="BK161" s="175"/>
      <c r="BL161" s="175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36"/>
      <c r="CJ161" s="136"/>
      <c r="CK161" s="136"/>
      <c r="CL161" s="136"/>
      <c r="CM161" s="136"/>
      <c r="CN161" s="136"/>
      <c r="CO161" s="136"/>
      <c r="CP161" s="136"/>
      <c r="CQ161" s="136"/>
      <c r="CR161" s="136"/>
      <c r="CS161" s="136"/>
      <c r="CT161" s="136"/>
      <c r="CU161" s="136"/>
      <c r="CV161" s="136"/>
      <c r="CW161" s="136"/>
      <c r="CX161" s="136"/>
    </row>
    <row r="162" spans="1:102" x14ac:dyDescent="0.25">
      <c r="A162" s="177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4"/>
      <c r="O162" s="175"/>
      <c r="P162" s="174"/>
      <c r="Q162" s="175"/>
      <c r="R162" s="175"/>
      <c r="S162" s="175"/>
      <c r="T162" s="175"/>
      <c r="U162" s="175"/>
      <c r="V162" s="175"/>
      <c r="W162" s="175"/>
      <c r="X162" s="174"/>
      <c r="Y162" s="174"/>
      <c r="Z162" s="174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5"/>
      <c r="BH162" s="175"/>
      <c r="BI162" s="175"/>
      <c r="BJ162" s="175"/>
      <c r="BK162" s="175"/>
      <c r="BL162" s="175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36"/>
      <c r="CJ162" s="136"/>
      <c r="CK162" s="136"/>
      <c r="CL162" s="136"/>
      <c r="CM162" s="136"/>
      <c r="CN162" s="136"/>
      <c r="CO162" s="136"/>
      <c r="CP162" s="136"/>
      <c r="CQ162" s="136"/>
      <c r="CR162" s="136"/>
      <c r="CS162" s="136"/>
      <c r="CT162" s="136"/>
      <c r="CU162" s="136"/>
      <c r="CV162" s="136"/>
      <c r="CW162" s="136"/>
      <c r="CX162" s="136"/>
    </row>
    <row r="163" spans="1:102" x14ac:dyDescent="0.25">
      <c r="A163" s="342"/>
      <c r="B163" s="175"/>
      <c r="C163" s="175"/>
      <c r="D163" s="175"/>
      <c r="E163" s="175"/>
      <c r="F163" s="175"/>
      <c r="G163" s="172"/>
      <c r="H163" s="172"/>
      <c r="I163" s="172"/>
      <c r="J163" s="172"/>
      <c r="K163" s="172"/>
      <c r="L163" s="172"/>
      <c r="M163" s="172"/>
      <c r="N163" s="173"/>
      <c r="O163" s="172"/>
      <c r="P163" s="173"/>
      <c r="Q163" s="172"/>
      <c r="R163" s="172"/>
      <c r="S163" s="172"/>
      <c r="T163" s="172"/>
      <c r="U163" s="172"/>
      <c r="V163" s="172"/>
      <c r="W163" s="172"/>
      <c r="X163" s="174"/>
      <c r="Y163" s="174"/>
      <c r="Z163" s="174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36"/>
      <c r="CJ163" s="136"/>
      <c r="CK163" s="136"/>
      <c r="CL163" s="136"/>
      <c r="CM163" s="136"/>
      <c r="CN163" s="136"/>
      <c r="CO163" s="136"/>
      <c r="CP163" s="136"/>
      <c r="CQ163" s="136"/>
      <c r="CR163" s="136"/>
      <c r="CS163" s="136"/>
      <c r="CT163" s="136"/>
      <c r="CU163" s="136"/>
      <c r="CV163" s="136"/>
      <c r="CW163" s="136"/>
      <c r="CX163" s="136"/>
    </row>
    <row r="164" spans="1:102" x14ac:dyDescent="0.25">
      <c r="A164" s="177"/>
      <c r="B164" s="175"/>
      <c r="C164" s="175"/>
      <c r="D164" s="175"/>
      <c r="E164" s="175"/>
      <c r="F164" s="175"/>
      <c r="G164" s="172"/>
      <c r="H164" s="172"/>
      <c r="I164" s="172"/>
      <c r="J164" s="172"/>
      <c r="K164" s="172"/>
      <c r="L164" s="172"/>
      <c r="M164" s="172"/>
      <c r="N164" s="173"/>
      <c r="O164" s="172"/>
      <c r="P164" s="173"/>
      <c r="Q164" s="172"/>
      <c r="R164" s="172"/>
      <c r="S164" s="172"/>
      <c r="T164" s="172"/>
      <c r="U164" s="172"/>
      <c r="V164" s="172"/>
      <c r="W164" s="172"/>
      <c r="X164" s="174"/>
      <c r="Y164" s="174"/>
      <c r="Z164" s="174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36"/>
      <c r="CJ164" s="136"/>
      <c r="CK164" s="136"/>
      <c r="CL164" s="136"/>
      <c r="CM164" s="136"/>
      <c r="CN164" s="136"/>
      <c r="CO164" s="136"/>
      <c r="CP164" s="136"/>
      <c r="CQ164" s="136"/>
      <c r="CR164" s="136"/>
      <c r="CS164" s="136"/>
      <c r="CT164" s="136"/>
      <c r="CU164" s="136"/>
      <c r="CV164" s="136"/>
      <c r="CW164" s="136"/>
      <c r="CX164" s="136"/>
    </row>
    <row r="165" spans="1:102" x14ac:dyDescent="0.25">
      <c r="A165" s="177"/>
      <c r="B165" s="175"/>
      <c r="C165" s="175"/>
      <c r="D165" s="175"/>
      <c r="E165" s="175"/>
      <c r="F165" s="175"/>
      <c r="G165" s="172"/>
      <c r="H165" s="172"/>
      <c r="I165" s="172"/>
      <c r="J165" s="172"/>
      <c r="K165" s="172"/>
      <c r="L165" s="172"/>
      <c r="M165" s="172"/>
      <c r="N165" s="173"/>
      <c r="O165" s="172"/>
      <c r="P165" s="173"/>
      <c r="Q165" s="172"/>
      <c r="R165" s="172"/>
      <c r="S165" s="172"/>
      <c r="T165" s="172"/>
      <c r="U165" s="172"/>
      <c r="V165" s="172"/>
      <c r="W165" s="172"/>
      <c r="X165" s="174"/>
      <c r="Y165" s="174"/>
      <c r="Z165" s="174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36"/>
      <c r="CJ165" s="136"/>
      <c r="CK165" s="136"/>
      <c r="CL165" s="136"/>
      <c r="CM165" s="136"/>
      <c r="CN165" s="136"/>
      <c r="CO165" s="136"/>
      <c r="CP165" s="136"/>
      <c r="CQ165" s="136"/>
      <c r="CR165" s="136"/>
      <c r="CS165" s="136"/>
      <c r="CT165" s="136"/>
      <c r="CU165" s="136"/>
      <c r="CV165" s="136"/>
      <c r="CW165" s="136"/>
      <c r="CX165" s="136"/>
    </row>
    <row r="166" spans="1:102" x14ac:dyDescent="0.25">
      <c r="A166" s="176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3"/>
      <c r="O166" s="172"/>
      <c r="P166" s="173"/>
      <c r="Q166" s="172"/>
      <c r="R166" s="172"/>
      <c r="S166" s="172"/>
      <c r="T166" s="172"/>
      <c r="U166" s="172"/>
      <c r="V166" s="172"/>
      <c r="W166" s="172"/>
      <c r="X166" s="174"/>
      <c r="Y166" s="174"/>
      <c r="Z166" s="174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36"/>
      <c r="CJ166" s="136"/>
      <c r="CK166" s="136"/>
      <c r="CL166" s="136"/>
      <c r="CM166" s="136"/>
      <c r="CN166" s="136"/>
      <c r="CO166" s="136"/>
      <c r="CP166" s="136"/>
      <c r="CQ166" s="136"/>
      <c r="CR166" s="136"/>
      <c r="CS166" s="136"/>
      <c r="CT166" s="136"/>
      <c r="CU166" s="136"/>
      <c r="CV166" s="136"/>
      <c r="CW166" s="136"/>
      <c r="CX166" s="136"/>
    </row>
    <row r="167" spans="1:102" x14ac:dyDescent="0.25">
      <c r="A167" s="176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3"/>
      <c r="O167" s="172"/>
      <c r="P167" s="173"/>
      <c r="Q167" s="172"/>
      <c r="R167" s="172"/>
      <c r="S167" s="172"/>
      <c r="T167" s="172"/>
      <c r="U167" s="172"/>
      <c r="V167" s="172"/>
      <c r="W167" s="172"/>
      <c r="X167" s="174"/>
      <c r="Y167" s="174"/>
      <c r="Z167" s="174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36"/>
      <c r="CJ167" s="136"/>
      <c r="CK167" s="136"/>
      <c r="CL167" s="136"/>
      <c r="CM167" s="136"/>
      <c r="CN167" s="136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</row>
    <row r="168" spans="1:102" x14ac:dyDescent="0.25">
      <c r="A168" s="176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3"/>
      <c r="O168" s="172"/>
      <c r="P168" s="173"/>
      <c r="Q168" s="172"/>
      <c r="R168" s="172"/>
      <c r="S168" s="172"/>
      <c r="T168" s="172"/>
      <c r="U168" s="172"/>
      <c r="V168" s="172"/>
      <c r="W168" s="172"/>
      <c r="X168" s="174"/>
      <c r="Y168" s="174"/>
      <c r="Z168" s="174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36"/>
      <c r="CJ168" s="136"/>
      <c r="CK168" s="136"/>
      <c r="CL168" s="136"/>
      <c r="CM168" s="136"/>
      <c r="CN168" s="136"/>
      <c r="CO168" s="136"/>
      <c r="CP168" s="136"/>
      <c r="CQ168" s="136"/>
      <c r="CR168" s="136"/>
      <c r="CS168" s="136"/>
      <c r="CT168" s="136"/>
      <c r="CU168" s="136"/>
      <c r="CV168" s="136"/>
      <c r="CW168" s="136"/>
      <c r="CX168" s="136"/>
    </row>
    <row r="169" spans="1:102" x14ac:dyDescent="0.25">
      <c r="A169" s="176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3"/>
      <c r="O169" s="172"/>
      <c r="P169" s="173"/>
      <c r="Q169" s="172"/>
      <c r="R169" s="172"/>
      <c r="S169" s="172"/>
      <c r="T169" s="172"/>
      <c r="U169" s="172"/>
      <c r="V169" s="172"/>
      <c r="W169" s="172"/>
      <c r="X169" s="174"/>
      <c r="Y169" s="174"/>
      <c r="Z169" s="174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36"/>
      <c r="CJ169" s="136"/>
      <c r="CK169" s="136"/>
      <c r="CL169" s="136"/>
      <c r="CM169" s="136"/>
      <c r="CN169" s="136"/>
      <c r="CO169" s="136"/>
      <c r="CP169" s="136"/>
      <c r="CQ169" s="136"/>
      <c r="CR169" s="136"/>
      <c r="CS169" s="136"/>
      <c r="CT169" s="136"/>
      <c r="CU169" s="136"/>
      <c r="CV169" s="136"/>
      <c r="CW169" s="136"/>
      <c r="CX169" s="136"/>
    </row>
    <row r="170" spans="1:102" x14ac:dyDescent="0.25">
      <c r="A170" s="176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3"/>
      <c r="O170" s="172"/>
      <c r="P170" s="173"/>
      <c r="Q170" s="172"/>
      <c r="R170" s="172"/>
      <c r="S170" s="172"/>
      <c r="T170" s="172"/>
      <c r="U170" s="172"/>
      <c r="V170" s="172"/>
      <c r="W170" s="172"/>
      <c r="X170" s="174"/>
      <c r="Y170" s="174"/>
      <c r="Z170" s="174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36"/>
      <c r="CJ170" s="136"/>
      <c r="CK170" s="136"/>
      <c r="CL170" s="136"/>
      <c r="CM170" s="136"/>
      <c r="CN170" s="136"/>
      <c r="CO170" s="136"/>
      <c r="CP170" s="136"/>
      <c r="CQ170" s="136"/>
      <c r="CR170" s="136"/>
      <c r="CS170" s="136"/>
      <c r="CT170" s="136"/>
      <c r="CU170" s="136"/>
      <c r="CV170" s="136"/>
      <c r="CW170" s="136"/>
      <c r="CX170" s="136"/>
    </row>
    <row r="171" spans="1:102" x14ac:dyDescent="0.25">
      <c r="A171" s="176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3"/>
      <c r="O171" s="172"/>
      <c r="P171" s="173"/>
      <c r="Q171" s="172"/>
      <c r="R171" s="172"/>
      <c r="S171" s="172"/>
      <c r="T171" s="172"/>
      <c r="U171" s="172"/>
      <c r="V171" s="172"/>
      <c r="W171" s="172"/>
      <c r="X171" s="174"/>
      <c r="Y171" s="174"/>
      <c r="Z171" s="174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36"/>
      <c r="CJ171" s="136"/>
      <c r="CK171" s="136"/>
      <c r="CL171" s="136"/>
      <c r="CM171" s="136"/>
      <c r="CN171" s="136"/>
      <c r="CO171" s="136"/>
      <c r="CP171" s="136"/>
      <c r="CQ171" s="136"/>
      <c r="CR171" s="136"/>
      <c r="CS171" s="136"/>
      <c r="CT171" s="136"/>
      <c r="CU171" s="136"/>
      <c r="CV171" s="136"/>
      <c r="CW171" s="136"/>
      <c r="CX171" s="136"/>
    </row>
    <row r="172" spans="1:102" x14ac:dyDescent="0.25">
      <c r="A172" s="176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3"/>
      <c r="O172" s="172"/>
      <c r="P172" s="173"/>
      <c r="Q172" s="172"/>
      <c r="R172" s="172"/>
      <c r="S172" s="172"/>
      <c r="T172" s="172"/>
      <c r="U172" s="172"/>
      <c r="V172" s="172"/>
      <c r="W172" s="172"/>
      <c r="X172" s="174"/>
      <c r="Y172" s="174"/>
      <c r="Z172" s="174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36"/>
      <c r="CJ172" s="136"/>
      <c r="CK172" s="136"/>
      <c r="CL172" s="136"/>
      <c r="CM172" s="136"/>
      <c r="CN172" s="136"/>
      <c r="CO172" s="136"/>
      <c r="CP172" s="136"/>
      <c r="CQ172" s="136"/>
      <c r="CR172" s="136"/>
      <c r="CS172" s="136"/>
      <c r="CT172" s="136"/>
      <c r="CU172" s="136"/>
      <c r="CV172" s="136"/>
      <c r="CW172" s="136"/>
      <c r="CX172" s="136"/>
    </row>
    <row r="173" spans="1:102" x14ac:dyDescent="0.25">
      <c r="A173" s="176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3"/>
      <c r="O173" s="172"/>
      <c r="P173" s="173"/>
      <c r="Q173" s="172"/>
      <c r="R173" s="172"/>
      <c r="S173" s="172"/>
      <c r="T173" s="172"/>
      <c r="U173" s="172"/>
      <c r="V173" s="172"/>
      <c r="W173" s="172"/>
      <c r="X173" s="174"/>
      <c r="Y173" s="174"/>
      <c r="Z173" s="174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36"/>
      <c r="CJ173" s="136"/>
      <c r="CK173" s="136"/>
      <c r="CL173" s="136"/>
      <c r="CM173" s="136"/>
      <c r="CN173" s="136"/>
      <c r="CO173" s="136"/>
      <c r="CP173" s="136"/>
      <c r="CQ173" s="136"/>
      <c r="CR173" s="136"/>
      <c r="CS173" s="136"/>
      <c r="CT173" s="136"/>
      <c r="CU173" s="136"/>
      <c r="CV173" s="136"/>
      <c r="CW173" s="136"/>
      <c r="CX173" s="136"/>
    </row>
    <row r="174" spans="1:102" x14ac:dyDescent="0.25">
      <c r="A174" s="176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3"/>
      <c r="O174" s="172"/>
      <c r="P174" s="173"/>
      <c r="Q174" s="172"/>
      <c r="R174" s="172"/>
      <c r="S174" s="172"/>
      <c r="T174" s="172"/>
      <c r="U174" s="172"/>
      <c r="V174" s="172"/>
      <c r="W174" s="172"/>
      <c r="X174" s="174"/>
      <c r="Y174" s="174"/>
      <c r="Z174" s="174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36"/>
      <c r="CJ174" s="136"/>
      <c r="CK174" s="136"/>
      <c r="CL174" s="136"/>
      <c r="CM174" s="136"/>
      <c r="CN174" s="136"/>
      <c r="CO174" s="136"/>
      <c r="CP174" s="136"/>
      <c r="CQ174" s="136"/>
      <c r="CR174" s="136"/>
      <c r="CS174" s="136"/>
      <c r="CT174" s="136"/>
      <c r="CU174" s="136"/>
      <c r="CV174" s="136"/>
      <c r="CW174" s="136"/>
      <c r="CX174" s="136"/>
    </row>
    <row r="175" spans="1:102" x14ac:dyDescent="0.25">
      <c r="A175" s="176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3"/>
      <c r="O175" s="172"/>
      <c r="P175" s="173"/>
      <c r="Q175" s="172"/>
      <c r="R175" s="172"/>
      <c r="S175" s="172"/>
      <c r="T175" s="172"/>
      <c r="U175" s="172"/>
      <c r="V175" s="172"/>
      <c r="W175" s="172"/>
      <c r="X175" s="174"/>
      <c r="Y175" s="174"/>
      <c r="Z175" s="174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36"/>
      <c r="CJ175" s="136"/>
      <c r="CK175" s="136"/>
      <c r="CL175" s="136"/>
      <c r="CM175" s="136"/>
      <c r="CN175" s="136"/>
      <c r="CO175" s="136"/>
      <c r="CP175" s="136"/>
      <c r="CQ175" s="136"/>
      <c r="CR175" s="136"/>
      <c r="CS175" s="136"/>
      <c r="CT175" s="136"/>
      <c r="CU175" s="136"/>
      <c r="CV175" s="136"/>
      <c r="CW175" s="136"/>
      <c r="CX175" s="136"/>
    </row>
    <row r="176" spans="1:102" x14ac:dyDescent="0.25">
      <c r="A176" s="176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3"/>
      <c r="O176" s="172"/>
      <c r="P176" s="173"/>
      <c r="Q176" s="172"/>
      <c r="R176" s="172"/>
      <c r="S176" s="172"/>
      <c r="T176" s="172"/>
      <c r="U176" s="172"/>
      <c r="V176" s="172"/>
      <c r="W176" s="172"/>
      <c r="X176" s="174"/>
      <c r="Y176" s="174"/>
      <c r="Z176" s="174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36"/>
      <c r="CJ176" s="136"/>
      <c r="CK176" s="136"/>
      <c r="CL176" s="136"/>
      <c r="CM176" s="136"/>
      <c r="CN176" s="136"/>
      <c r="CO176" s="136"/>
      <c r="CP176" s="136"/>
      <c r="CQ176" s="136"/>
      <c r="CR176" s="136"/>
      <c r="CS176" s="136"/>
      <c r="CT176" s="136"/>
      <c r="CU176" s="136"/>
      <c r="CV176" s="136"/>
      <c r="CW176" s="136"/>
      <c r="CX176" s="136"/>
    </row>
    <row r="177" spans="1:102" x14ac:dyDescent="0.25">
      <c r="A177" s="176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3"/>
      <c r="O177" s="172"/>
      <c r="P177" s="173"/>
      <c r="Q177" s="172"/>
      <c r="R177" s="172"/>
      <c r="S177" s="172"/>
      <c r="T177" s="172"/>
      <c r="U177" s="172"/>
      <c r="V177" s="172"/>
      <c r="W177" s="172"/>
      <c r="X177" s="174"/>
      <c r="Y177" s="174"/>
      <c r="Z177" s="174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36"/>
      <c r="CJ177" s="136"/>
      <c r="CK177" s="136"/>
      <c r="CL177" s="136"/>
      <c r="CM177" s="136"/>
      <c r="CN177" s="136"/>
      <c r="CO177" s="136"/>
      <c r="CP177" s="136"/>
      <c r="CQ177" s="136"/>
      <c r="CR177" s="136"/>
      <c r="CS177" s="136"/>
      <c r="CT177" s="136"/>
      <c r="CU177" s="136"/>
      <c r="CV177" s="136"/>
      <c r="CW177" s="136"/>
      <c r="CX177" s="136"/>
    </row>
    <row r="178" spans="1:102" x14ac:dyDescent="0.25">
      <c r="A178" s="176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3"/>
      <c r="O178" s="172"/>
      <c r="P178" s="173"/>
      <c r="Q178" s="172"/>
      <c r="R178" s="172"/>
      <c r="S178" s="172"/>
      <c r="T178" s="172"/>
      <c r="U178" s="172"/>
      <c r="V178" s="172"/>
      <c r="W178" s="172"/>
      <c r="X178" s="174"/>
      <c r="Y178" s="174"/>
      <c r="Z178" s="174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36"/>
      <c r="CJ178" s="136"/>
      <c r="CK178" s="136"/>
      <c r="CL178" s="136"/>
      <c r="CM178" s="136"/>
      <c r="CN178" s="136"/>
      <c r="CO178" s="136"/>
      <c r="CP178" s="136"/>
      <c r="CQ178" s="136"/>
      <c r="CR178" s="136"/>
      <c r="CS178" s="136"/>
      <c r="CT178" s="136"/>
      <c r="CU178" s="136"/>
      <c r="CV178" s="136"/>
      <c r="CW178" s="136"/>
      <c r="CX178" s="136"/>
    </row>
    <row r="179" spans="1:102" x14ac:dyDescent="0.25">
      <c r="A179" s="176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3"/>
      <c r="O179" s="172"/>
      <c r="P179" s="173"/>
      <c r="Q179" s="172"/>
      <c r="R179" s="172"/>
      <c r="S179" s="172"/>
      <c r="T179" s="172"/>
      <c r="U179" s="172"/>
      <c r="V179" s="172"/>
      <c r="W179" s="172"/>
      <c r="X179" s="174"/>
      <c r="Y179" s="174"/>
      <c r="Z179" s="174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36"/>
      <c r="CJ179" s="136"/>
      <c r="CK179" s="136"/>
      <c r="CL179" s="136"/>
      <c r="CM179" s="136"/>
      <c r="CN179" s="136"/>
      <c r="CO179" s="136"/>
      <c r="CP179" s="136"/>
      <c r="CQ179" s="136"/>
      <c r="CR179" s="136"/>
      <c r="CS179" s="136"/>
      <c r="CT179" s="136"/>
      <c r="CU179" s="136"/>
      <c r="CV179" s="136"/>
      <c r="CW179" s="136"/>
      <c r="CX179" s="136"/>
    </row>
    <row r="180" spans="1:102" x14ac:dyDescent="0.25">
      <c r="A180" s="176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3"/>
      <c r="O180" s="172"/>
      <c r="P180" s="173"/>
      <c r="Q180" s="172"/>
      <c r="R180" s="172"/>
      <c r="S180" s="172"/>
      <c r="T180" s="172"/>
      <c r="U180" s="172"/>
      <c r="V180" s="172"/>
      <c r="W180" s="172"/>
      <c r="X180" s="174"/>
      <c r="Y180" s="174"/>
      <c r="Z180" s="174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36"/>
      <c r="CJ180" s="136"/>
      <c r="CK180" s="136"/>
      <c r="CL180" s="136"/>
      <c r="CM180" s="136"/>
      <c r="CN180" s="136"/>
      <c r="CO180" s="136"/>
      <c r="CP180" s="136"/>
      <c r="CQ180" s="136"/>
      <c r="CR180" s="136"/>
      <c r="CS180" s="136"/>
      <c r="CT180" s="136"/>
      <c r="CU180" s="136"/>
      <c r="CV180" s="136"/>
      <c r="CW180" s="136"/>
      <c r="CX180" s="136"/>
    </row>
    <row r="181" spans="1:102" x14ac:dyDescent="0.25">
      <c r="A181" s="176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3"/>
      <c r="O181" s="172"/>
      <c r="P181" s="173"/>
      <c r="Q181" s="172"/>
      <c r="R181" s="172"/>
      <c r="S181" s="172"/>
      <c r="T181" s="172"/>
      <c r="U181" s="172"/>
      <c r="V181" s="172"/>
      <c r="W181" s="172"/>
      <c r="X181" s="174"/>
      <c r="Y181" s="174"/>
      <c r="Z181" s="174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36"/>
      <c r="CJ181" s="136"/>
      <c r="CK181" s="136"/>
      <c r="CL181" s="136"/>
      <c r="CM181" s="136"/>
      <c r="CN181" s="136"/>
      <c r="CO181" s="136"/>
      <c r="CP181" s="136"/>
      <c r="CQ181" s="136"/>
      <c r="CR181" s="136"/>
      <c r="CS181" s="136"/>
      <c r="CT181" s="136"/>
      <c r="CU181" s="136"/>
      <c r="CV181" s="136"/>
      <c r="CW181" s="136"/>
      <c r="CX181" s="136"/>
    </row>
    <row r="182" spans="1:102" x14ac:dyDescent="0.25">
      <c r="A182" s="176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3"/>
      <c r="O182" s="172"/>
      <c r="P182" s="173"/>
      <c r="Q182" s="172"/>
      <c r="R182" s="172"/>
      <c r="S182" s="172"/>
      <c r="T182" s="172"/>
      <c r="U182" s="172"/>
      <c r="V182" s="172"/>
      <c r="W182" s="172"/>
      <c r="X182" s="174"/>
      <c r="Y182" s="174"/>
      <c r="Z182" s="174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36"/>
      <c r="CJ182" s="136"/>
      <c r="CK182" s="136"/>
      <c r="CL182" s="136"/>
      <c r="CM182" s="136"/>
      <c r="CN182" s="136"/>
      <c r="CO182" s="136"/>
      <c r="CP182" s="136"/>
      <c r="CQ182" s="136"/>
      <c r="CR182" s="136"/>
      <c r="CS182" s="136"/>
      <c r="CT182" s="136"/>
      <c r="CU182" s="136"/>
      <c r="CV182" s="136"/>
      <c r="CW182" s="136"/>
      <c r="CX182" s="136"/>
    </row>
    <row r="183" spans="1:102" x14ac:dyDescent="0.25">
      <c r="A183" s="176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3"/>
      <c r="O183" s="172"/>
      <c r="P183" s="173"/>
      <c r="Q183" s="172"/>
      <c r="R183" s="172"/>
      <c r="S183" s="172"/>
      <c r="T183" s="172"/>
      <c r="U183" s="172"/>
      <c r="V183" s="172"/>
      <c r="W183" s="172"/>
      <c r="X183" s="174"/>
      <c r="Y183" s="174"/>
      <c r="Z183" s="174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36"/>
      <c r="CJ183" s="136"/>
      <c r="CK183" s="136"/>
      <c r="CL183" s="136"/>
      <c r="CM183" s="136"/>
      <c r="CN183" s="136"/>
      <c r="CO183" s="136"/>
      <c r="CP183" s="136"/>
      <c r="CQ183" s="136"/>
      <c r="CR183" s="136"/>
      <c r="CS183" s="136"/>
      <c r="CT183" s="136"/>
      <c r="CU183" s="136"/>
      <c r="CV183" s="136"/>
      <c r="CW183" s="136"/>
      <c r="CX183" s="136"/>
    </row>
    <row r="184" spans="1:102" x14ac:dyDescent="0.25">
      <c r="A184" s="176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3"/>
      <c r="O184" s="172"/>
      <c r="P184" s="173"/>
      <c r="Q184" s="172"/>
      <c r="R184" s="172"/>
      <c r="S184" s="172"/>
      <c r="T184" s="172"/>
      <c r="U184" s="172"/>
      <c r="V184" s="172"/>
      <c r="W184" s="172"/>
      <c r="X184" s="174"/>
      <c r="Y184" s="174"/>
      <c r="Z184" s="174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36"/>
      <c r="CJ184" s="136"/>
      <c r="CK184" s="136"/>
      <c r="CL184" s="136"/>
      <c r="CM184" s="136"/>
      <c r="CN184" s="136"/>
      <c r="CO184" s="136"/>
      <c r="CP184" s="136"/>
      <c r="CQ184" s="136"/>
      <c r="CR184" s="136"/>
      <c r="CS184" s="136"/>
      <c r="CT184" s="136"/>
      <c r="CU184" s="136"/>
      <c r="CV184" s="136"/>
      <c r="CW184" s="136"/>
      <c r="CX184" s="136"/>
    </row>
    <row r="185" spans="1:102" x14ac:dyDescent="0.25">
      <c r="A185" s="176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3"/>
      <c r="O185" s="172"/>
      <c r="P185" s="173"/>
      <c r="Q185" s="172"/>
      <c r="R185" s="172"/>
      <c r="S185" s="172"/>
      <c r="T185" s="172"/>
      <c r="U185" s="172"/>
      <c r="V185" s="172"/>
      <c r="W185" s="172"/>
      <c r="X185" s="174"/>
      <c r="Y185" s="174"/>
      <c r="Z185" s="174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36"/>
      <c r="CJ185" s="136"/>
      <c r="CK185" s="136"/>
      <c r="CL185" s="136"/>
      <c r="CM185" s="136"/>
      <c r="CN185" s="136"/>
      <c r="CO185" s="136"/>
      <c r="CP185" s="136"/>
      <c r="CQ185" s="136"/>
      <c r="CR185" s="136"/>
      <c r="CS185" s="136"/>
      <c r="CT185" s="136"/>
      <c r="CU185" s="136"/>
      <c r="CV185" s="136"/>
      <c r="CW185" s="136"/>
      <c r="CX185" s="136"/>
    </row>
    <row r="186" spans="1:102" x14ac:dyDescent="0.25">
      <c r="A186" s="176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3"/>
      <c r="O186" s="172"/>
      <c r="P186" s="173"/>
      <c r="Q186" s="172"/>
      <c r="R186" s="172"/>
      <c r="S186" s="172"/>
      <c r="T186" s="172"/>
      <c r="U186" s="172"/>
      <c r="V186" s="172"/>
      <c r="W186" s="172"/>
      <c r="X186" s="174"/>
      <c r="Y186" s="174"/>
      <c r="Z186" s="174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36"/>
      <c r="CJ186" s="136"/>
      <c r="CK186" s="136"/>
      <c r="CL186" s="136"/>
      <c r="CM186" s="136"/>
      <c r="CN186" s="136"/>
      <c r="CO186" s="136"/>
      <c r="CP186" s="136"/>
      <c r="CQ186" s="136"/>
      <c r="CR186" s="136"/>
      <c r="CS186" s="136"/>
      <c r="CT186" s="136"/>
      <c r="CU186" s="136"/>
      <c r="CV186" s="136"/>
      <c r="CW186" s="136"/>
      <c r="CX186" s="136"/>
    </row>
    <row r="187" spans="1:102" x14ac:dyDescent="0.25">
      <c r="A187" s="176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3"/>
      <c r="O187" s="172"/>
      <c r="P187" s="173"/>
      <c r="Q187" s="172"/>
      <c r="R187" s="172"/>
      <c r="S187" s="172"/>
      <c r="T187" s="172"/>
      <c r="U187" s="172"/>
      <c r="V187" s="172"/>
      <c r="W187" s="172"/>
      <c r="X187" s="174"/>
      <c r="Y187" s="174"/>
      <c r="Z187" s="174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36"/>
      <c r="CJ187" s="136"/>
      <c r="CK187" s="136"/>
      <c r="CL187" s="136"/>
      <c r="CM187" s="136"/>
      <c r="CN187" s="136"/>
      <c r="CO187" s="136"/>
      <c r="CP187" s="136"/>
      <c r="CQ187" s="136"/>
      <c r="CR187" s="136"/>
      <c r="CS187" s="136"/>
      <c r="CT187" s="136"/>
      <c r="CU187" s="136"/>
      <c r="CV187" s="136"/>
      <c r="CW187" s="136"/>
      <c r="CX187" s="136"/>
    </row>
    <row r="188" spans="1:102" x14ac:dyDescent="0.25">
      <c r="A188" s="176"/>
      <c r="B188" s="172"/>
      <c r="C188" s="172"/>
      <c r="D188" s="172"/>
      <c r="E188" s="172"/>
      <c r="F188" s="172"/>
      <c r="G188" s="172"/>
      <c r="H188" s="172"/>
      <c r="I188" s="152"/>
      <c r="J188" s="172"/>
      <c r="K188" s="172"/>
      <c r="L188" s="172"/>
      <c r="M188" s="172"/>
      <c r="N188" s="173"/>
      <c r="O188" s="172"/>
      <c r="P188" s="173"/>
      <c r="Q188" s="172"/>
      <c r="R188" s="172"/>
      <c r="S188" s="172"/>
      <c r="T188" s="172"/>
      <c r="U188" s="172"/>
      <c r="V188" s="172"/>
      <c r="W188" s="172"/>
      <c r="X188" s="174"/>
      <c r="Y188" s="174"/>
      <c r="Z188" s="174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36"/>
      <c r="CJ188" s="136"/>
      <c r="CK188" s="136"/>
      <c r="CL188" s="136"/>
      <c r="CM188" s="136"/>
      <c r="CN188" s="136"/>
      <c r="CO188" s="136"/>
      <c r="CP188" s="136"/>
      <c r="CQ188" s="136"/>
      <c r="CR188" s="136"/>
      <c r="CS188" s="136"/>
      <c r="CT188" s="136"/>
      <c r="CU188" s="136"/>
      <c r="CV188" s="136"/>
      <c r="CW188" s="136"/>
      <c r="CX188" s="136"/>
    </row>
    <row r="189" spans="1:102" x14ac:dyDescent="0.25">
      <c r="A189" s="176"/>
      <c r="B189" s="172"/>
      <c r="C189" s="172"/>
      <c r="D189" s="172"/>
      <c r="E189" s="172"/>
      <c r="F189" s="172"/>
      <c r="G189" s="172"/>
      <c r="H189" s="172"/>
      <c r="I189" s="152"/>
      <c r="J189" s="172"/>
      <c r="K189" s="172"/>
      <c r="L189" s="172"/>
      <c r="M189" s="172"/>
      <c r="N189" s="173"/>
      <c r="O189" s="172"/>
      <c r="P189" s="173"/>
      <c r="Q189" s="172"/>
      <c r="R189" s="172"/>
      <c r="S189" s="172"/>
      <c r="T189" s="172"/>
      <c r="U189" s="172"/>
      <c r="V189" s="172"/>
      <c r="W189" s="172"/>
      <c r="X189" s="174"/>
      <c r="Y189" s="174"/>
      <c r="Z189" s="174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36"/>
      <c r="CJ189" s="136"/>
      <c r="CK189" s="136"/>
      <c r="CL189" s="136"/>
      <c r="CM189" s="136"/>
      <c r="CN189" s="136"/>
      <c r="CO189" s="136"/>
      <c r="CP189" s="136"/>
      <c r="CQ189" s="136"/>
      <c r="CR189" s="136"/>
      <c r="CS189" s="136"/>
      <c r="CT189" s="136"/>
      <c r="CU189" s="136"/>
      <c r="CV189" s="136"/>
      <c r="CW189" s="136"/>
      <c r="CX189" s="136"/>
    </row>
    <row r="190" spans="1:102" x14ac:dyDescent="0.25">
      <c r="A190" s="176"/>
      <c r="B190" s="172"/>
      <c r="C190" s="172"/>
      <c r="D190" s="172"/>
      <c r="E190" s="172"/>
      <c r="F190" s="172"/>
      <c r="G190" s="172"/>
      <c r="H190" s="172"/>
      <c r="I190" s="152"/>
      <c r="J190" s="172"/>
      <c r="K190" s="172"/>
      <c r="L190" s="172"/>
      <c r="M190" s="172"/>
      <c r="N190" s="173"/>
      <c r="O190" s="172"/>
      <c r="P190" s="173"/>
      <c r="Q190" s="172"/>
      <c r="R190" s="172"/>
      <c r="S190" s="172"/>
      <c r="T190" s="172"/>
      <c r="U190" s="172"/>
      <c r="V190" s="172"/>
      <c r="W190" s="172"/>
      <c r="X190" s="174"/>
      <c r="Y190" s="174"/>
      <c r="Z190" s="174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36"/>
      <c r="CJ190" s="136"/>
      <c r="CK190" s="136"/>
      <c r="CL190" s="136"/>
      <c r="CM190" s="136"/>
      <c r="CN190" s="136"/>
      <c r="CO190" s="136"/>
      <c r="CP190" s="136"/>
      <c r="CQ190" s="136"/>
      <c r="CR190" s="136"/>
      <c r="CS190" s="136"/>
      <c r="CT190" s="136"/>
      <c r="CU190" s="136"/>
      <c r="CV190" s="136"/>
      <c r="CW190" s="136"/>
      <c r="CX190" s="136"/>
    </row>
    <row r="191" spans="1:102" x14ac:dyDescent="0.25">
      <c r="A191" s="176"/>
      <c r="B191" s="172"/>
      <c r="C191" s="172"/>
      <c r="D191" s="172"/>
      <c r="E191" s="172"/>
      <c r="F191" s="172"/>
      <c r="G191" s="172"/>
      <c r="H191" s="172"/>
      <c r="I191" s="152"/>
      <c r="J191" s="172"/>
      <c r="K191" s="172"/>
      <c r="L191" s="172"/>
      <c r="M191" s="172"/>
      <c r="N191" s="173"/>
      <c r="O191" s="172"/>
      <c r="P191" s="173"/>
      <c r="Q191" s="172"/>
      <c r="R191" s="172"/>
      <c r="S191" s="172"/>
      <c r="T191" s="172"/>
      <c r="U191" s="172"/>
      <c r="V191" s="172"/>
      <c r="W191" s="172"/>
      <c r="X191" s="174"/>
      <c r="Y191" s="174"/>
      <c r="Z191" s="174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36"/>
      <c r="CJ191" s="136"/>
      <c r="CK191" s="136"/>
      <c r="CL191" s="136"/>
      <c r="CM191" s="136"/>
      <c r="CN191" s="136"/>
      <c r="CO191" s="136"/>
      <c r="CP191" s="136"/>
      <c r="CQ191" s="136"/>
      <c r="CR191" s="136"/>
      <c r="CS191" s="136"/>
      <c r="CT191" s="136"/>
      <c r="CU191" s="136"/>
      <c r="CV191" s="136"/>
      <c r="CW191" s="136"/>
      <c r="CX191" s="136"/>
    </row>
    <row r="192" spans="1:102" x14ac:dyDescent="0.25">
      <c r="A192" s="176"/>
      <c r="B192" s="172"/>
      <c r="C192" s="172"/>
      <c r="D192" s="172"/>
      <c r="E192" s="172"/>
      <c r="F192" s="172"/>
      <c r="G192" s="172"/>
      <c r="H192" s="172"/>
      <c r="I192" s="152"/>
      <c r="J192" s="172"/>
      <c r="K192" s="172"/>
      <c r="L192" s="172"/>
      <c r="M192" s="172"/>
      <c r="N192" s="173"/>
      <c r="O192" s="172"/>
      <c r="P192" s="173"/>
      <c r="Q192" s="172"/>
      <c r="R192" s="172"/>
      <c r="S192" s="172"/>
      <c r="T192" s="172"/>
      <c r="U192" s="172"/>
      <c r="V192" s="172"/>
      <c r="W192" s="172"/>
      <c r="X192" s="174"/>
      <c r="Y192" s="174"/>
      <c r="Z192" s="174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136"/>
    </row>
    <row r="193" spans="1:102" x14ac:dyDescent="0.25">
      <c r="A193" s="176"/>
      <c r="B193" s="172"/>
      <c r="C193" s="172"/>
      <c r="D193" s="172"/>
      <c r="E193" s="172"/>
      <c r="F193" s="172"/>
      <c r="G193" s="172"/>
      <c r="H193" s="172"/>
      <c r="I193" s="152"/>
      <c r="J193" s="172"/>
      <c r="K193" s="172"/>
      <c r="L193" s="172"/>
      <c r="M193" s="172"/>
      <c r="N193" s="173"/>
      <c r="O193" s="172"/>
      <c r="P193" s="173"/>
      <c r="Q193" s="172"/>
      <c r="R193" s="172"/>
      <c r="S193" s="172"/>
      <c r="T193" s="172"/>
      <c r="U193" s="172"/>
      <c r="V193" s="172"/>
      <c r="W193" s="172"/>
      <c r="X193" s="174"/>
      <c r="Y193" s="174"/>
      <c r="Z193" s="174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136"/>
    </row>
    <row r="194" spans="1:102" x14ac:dyDescent="0.25">
      <c r="A194" s="176"/>
      <c r="B194" s="172"/>
      <c r="C194" s="172"/>
      <c r="D194" s="172"/>
      <c r="E194" s="172"/>
      <c r="F194" s="172"/>
      <c r="G194" s="152"/>
      <c r="H194" s="152"/>
      <c r="I194" s="152"/>
      <c r="J194" s="152"/>
      <c r="K194" s="152"/>
      <c r="L194" s="152"/>
      <c r="M194" s="152"/>
      <c r="N194" s="166"/>
      <c r="O194" s="152"/>
      <c r="P194" s="166"/>
      <c r="Q194" s="152"/>
      <c r="R194" s="152"/>
      <c r="S194" s="152"/>
      <c r="T194" s="172"/>
      <c r="U194" s="172"/>
      <c r="V194" s="172"/>
      <c r="W194" s="172"/>
      <c r="X194" s="174"/>
      <c r="Y194" s="174"/>
      <c r="Z194" s="174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36"/>
      <c r="CJ194" s="136"/>
      <c r="CK194" s="136"/>
      <c r="CL194" s="136"/>
      <c r="CM194" s="136"/>
      <c r="CN194" s="136"/>
      <c r="CO194" s="136"/>
      <c r="CP194" s="136"/>
      <c r="CQ194" s="136"/>
      <c r="CR194" s="136"/>
      <c r="CS194" s="136"/>
      <c r="CT194" s="136"/>
      <c r="CU194" s="136"/>
      <c r="CV194" s="136"/>
      <c r="CW194" s="136"/>
      <c r="CX194" s="136"/>
    </row>
    <row r="195" spans="1:102" x14ac:dyDescent="0.25">
      <c r="A195" s="176"/>
      <c r="B195" s="172"/>
      <c r="C195" s="172"/>
      <c r="D195" s="172"/>
      <c r="E195" s="172"/>
      <c r="F195" s="172"/>
      <c r="G195" s="152"/>
      <c r="H195" s="152"/>
      <c r="I195" s="152"/>
      <c r="J195" s="152"/>
      <c r="K195" s="152"/>
      <c r="L195" s="152"/>
      <c r="M195" s="152"/>
      <c r="N195" s="166"/>
      <c r="O195" s="152"/>
      <c r="P195" s="166"/>
      <c r="Q195" s="152"/>
      <c r="R195" s="152"/>
      <c r="S195" s="152"/>
      <c r="T195" s="172"/>
      <c r="U195" s="172"/>
      <c r="V195" s="172"/>
      <c r="W195" s="172"/>
      <c r="X195" s="174"/>
      <c r="Y195" s="174"/>
      <c r="Z195" s="174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36"/>
      <c r="CJ195" s="136"/>
      <c r="CK195" s="136"/>
      <c r="CL195" s="136"/>
      <c r="CM195" s="136"/>
      <c r="CN195" s="136"/>
      <c r="CO195" s="136"/>
      <c r="CP195" s="136"/>
      <c r="CQ195" s="136"/>
      <c r="CR195" s="136"/>
      <c r="CS195" s="136"/>
      <c r="CT195" s="136"/>
      <c r="CU195" s="136"/>
      <c r="CV195" s="136"/>
      <c r="CW195" s="136"/>
      <c r="CX195" s="136"/>
    </row>
    <row r="196" spans="1:102" x14ac:dyDescent="0.25">
      <c r="A196" s="176"/>
      <c r="B196" s="172"/>
      <c r="C196" s="172"/>
      <c r="D196" s="172"/>
      <c r="E196" s="172"/>
      <c r="F196" s="172"/>
      <c r="G196" s="152"/>
      <c r="H196" s="152"/>
      <c r="I196" s="152"/>
      <c r="J196" s="152"/>
      <c r="K196" s="152"/>
      <c r="L196" s="152"/>
      <c r="M196" s="152"/>
      <c r="N196" s="166"/>
      <c r="O196" s="152"/>
      <c r="P196" s="166"/>
      <c r="Q196" s="152"/>
      <c r="R196" s="152"/>
      <c r="S196" s="152"/>
      <c r="T196" s="172"/>
      <c r="U196" s="172"/>
      <c r="V196" s="172"/>
      <c r="W196" s="172"/>
      <c r="X196" s="174"/>
      <c r="Y196" s="174"/>
      <c r="Z196" s="174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36"/>
      <c r="CJ196" s="136"/>
      <c r="CK196" s="136"/>
      <c r="CL196" s="136"/>
      <c r="CM196" s="136"/>
      <c r="CN196" s="136"/>
      <c r="CO196" s="136"/>
      <c r="CP196" s="136"/>
      <c r="CQ196" s="136"/>
      <c r="CR196" s="136"/>
      <c r="CS196" s="136"/>
      <c r="CT196" s="136"/>
      <c r="CU196" s="136"/>
      <c r="CV196" s="136"/>
      <c r="CW196" s="136"/>
      <c r="CX196" s="136"/>
    </row>
    <row r="197" spans="1:102" x14ac:dyDescent="0.25">
      <c r="A197" s="176"/>
      <c r="B197" s="172"/>
      <c r="C197" s="172"/>
      <c r="D197" s="172"/>
      <c r="E197" s="172"/>
      <c r="F197" s="152"/>
      <c r="G197" s="152"/>
      <c r="H197" s="152"/>
      <c r="I197" s="152"/>
      <c r="J197" s="152"/>
      <c r="K197" s="152"/>
      <c r="L197" s="152"/>
      <c r="M197" s="152"/>
      <c r="N197" s="166"/>
      <c r="O197" s="152"/>
      <c r="P197" s="166"/>
      <c r="Q197" s="152"/>
      <c r="R197" s="152"/>
      <c r="S197" s="152"/>
      <c r="T197" s="172"/>
      <c r="U197" s="172"/>
      <c r="V197" s="172"/>
      <c r="W197" s="172"/>
      <c r="X197" s="174"/>
      <c r="Y197" s="174"/>
      <c r="Z197" s="174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36"/>
      <c r="CJ197" s="136"/>
      <c r="CK197" s="136"/>
      <c r="CL197" s="136"/>
      <c r="CM197" s="136"/>
      <c r="CN197" s="136"/>
      <c r="CO197" s="136"/>
      <c r="CP197" s="136"/>
      <c r="CQ197" s="136"/>
      <c r="CR197" s="136"/>
      <c r="CS197" s="136"/>
      <c r="CT197" s="136"/>
      <c r="CU197" s="136"/>
      <c r="CV197" s="136"/>
      <c r="CW197" s="136"/>
      <c r="CX197" s="136"/>
    </row>
    <row r="198" spans="1:102" x14ac:dyDescent="0.25">
      <c r="A198" s="176"/>
      <c r="B198" s="172"/>
      <c r="C198" s="172"/>
      <c r="D198" s="172"/>
      <c r="E198" s="172"/>
      <c r="F198" s="152"/>
      <c r="G198" s="152"/>
      <c r="H198" s="152"/>
      <c r="I198" s="152"/>
      <c r="J198" s="152"/>
      <c r="K198" s="152"/>
      <c r="L198" s="152"/>
      <c r="M198" s="152"/>
      <c r="N198" s="166"/>
      <c r="O198" s="152"/>
      <c r="P198" s="166"/>
      <c r="Q198" s="152"/>
      <c r="R198" s="152"/>
      <c r="S198" s="152"/>
      <c r="T198" s="172"/>
      <c r="U198" s="172"/>
      <c r="V198" s="172"/>
      <c r="W198" s="172"/>
      <c r="X198" s="174"/>
      <c r="Y198" s="174"/>
      <c r="Z198" s="174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36"/>
      <c r="CJ198" s="136"/>
      <c r="CK198" s="136"/>
      <c r="CL198" s="136"/>
      <c r="CM198" s="136"/>
      <c r="CN198" s="136"/>
      <c r="CO198" s="136"/>
      <c r="CP198" s="136"/>
      <c r="CQ198" s="136"/>
      <c r="CR198" s="136"/>
      <c r="CS198" s="136"/>
      <c r="CT198" s="136"/>
      <c r="CU198" s="136"/>
      <c r="CV198" s="136"/>
      <c r="CW198" s="136"/>
      <c r="CX198" s="136"/>
    </row>
    <row r="199" spans="1:102" x14ac:dyDescent="0.25">
      <c r="A199" s="176"/>
      <c r="B199" s="172"/>
      <c r="C199" s="172"/>
      <c r="D199" s="172"/>
      <c r="E199" s="172"/>
      <c r="F199" s="152"/>
      <c r="G199" s="152"/>
      <c r="H199" s="152"/>
      <c r="I199" s="152"/>
      <c r="J199" s="152"/>
      <c r="K199" s="152"/>
      <c r="L199" s="152"/>
      <c r="M199" s="152"/>
      <c r="N199" s="166"/>
      <c r="O199" s="152"/>
      <c r="P199" s="166"/>
      <c r="Q199" s="152"/>
      <c r="R199" s="152"/>
      <c r="S199" s="152"/>
      <c r="T199" s="172"/>
      <c r="U199" s="172"/>
      <c r="V199" s="172"/>
      <c r="W199" s="172"/>
      <c r="X199" s="174"/>
      <c r="Y199" s="174"/>
      <c r="Z199" s="174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36"/>
      <c r="CJ199" s="136"/>
      <c r="CK199" s="136"/>
      <c r="CL199" s="136"/>
      <c r="CM199" s="136"/>
      <c r="CN199" s="136"/>
      <c r="CO199" s="136"/>
      <c r="CP199" s="136"/>
      <c r="CQ199" s="136"/>
      <c r="CR199" s="136"/>
      <c r="CS199" s="136"/>
      <c r="CT199" s="136"/>
      <c r="CU199" s="136"/>
      <c r="CV199" s="136"/>
      <c r="CW199" s="136"/>
      <c r="CX199" s="136"/>
    </row>
    <row r="200" spans="1:102" x14ac:dyDescent="0.25">
      <c r="A200" s="343"/>
      <c r="B200" s="172"/>
      <c r="C200" s="172"/>
      <c r="D200" s="172"/>
      <c r="E200" s="172"/>
      <c r="F200" s="152"/>
      <c r="G200" s="152"/>
      <c r="H200" s="152"/>
      <c r="I200" s="152"/>
      <c r="J200" s="152"/>
      <c r="K200" s="152"/>
      <c r="L200" s="152"/>
      <c r="M200" s="152"/>
      <c r="N200" s="166"/>
      <c r="O200" s="152"/>
      <c r="P200" s="166"/>
      <c r="Q200" s="152"/>
      <c r="R200" s="152"/>
      <c r="S200" s="152"/>
      <c r="T200" s="172"/>
      <c r="U200" s="172"/>
      <c r="V200" s="172"/>
      <c r="W200" s="172"/>
      <c r="X200" s="174"/>
      <c r="Y200" s="174"/>
      <c r="Z200" s="174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36"/>
      <c r="CJ200" s="136"/>
      <c r="CK200" s="136"/>
      <c r="CL200" s="136"/>
      <c r="CM200" s="136"/>
      <c r="CN200" s="136"/>
      <c r="CO200" s="136"/>
      <c r="CP200" s="136"/>
      <c r="CQ200" s="136"/>
      <c r="CR200" s="136"/>
      <c r="CS200" s="136"/>
      <c r="CT200" s="136"/>
      <c r="CU200" s="136"/>
      <c r="CV200" s="136"/>
      <c r="CW200" s="136"/>
      <c r="CX200" s="136"/>
    </row>
    <row r="201" spans="1:102" x14ac:dyDescent="0.25">
      <c r="A201" s="171"/>
      <c r="B201" s="172"/>
      <c r="C201" s="172"/>
      <c r="D201" s="172"/>
      <c r="E201" s="172"/>
      <c r="F201" s="152"/>
      <c r="G201" s="152"/>
      <c r="H201" s="152"/>
      <c r="I201" s="152"/>
      <c r="J201" s="152"/>
      <c r="K201" s="152"/>
      <c r="L201" s="152"/>
      <c r="M201" s="152"/>
      <c r="N201" s="166"/>
      <c r="O201" s="152"/>
      <c r="P201" s="166"/>
      <c r="Q201" s="152"/>
      <c r="R201" s="152"/>
      <c r="S201" s="152"/>
      <c r="T201" s="172"/>
      <c r="U201" s="172"/>
      <c r="V201" s="172"/>
      <c r="W201" s="172"/>
      <c r="X201" s="174"/>
      <c r="Y201" s="174"/>
      <c r="Z201" s="174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36"/>
      <c r="CJ201" s="136"/>
      <c r="CK201" s="136"/>
      <c r="CL201" s="136"/>
      <c r="CM201" s="136"/>
      <c r="CN201" s="136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</row>
    <row r="202" spans="1:102" x14ac:dyDescent="0.25">
      <c r="A202" s="171"/>
      <c r="B202" s="172"/>
      <c r="C202" s="172"/>
      <c r="D202" s="172"/>
      <c r="E202" s="172"/>
      <c r="F202" s="152"/>
      <c r="G202" s="152"/>
      <c r="H202" s="152"/>
      <c r="I202" s="152"/>
      <c r="J202" s="152"/>
      <c r="K202" s="152"/>
      <c r="L202" s="152"/>
      <c r="M202" s="152"/>
      <c r="N202" s="166"/>
      <c r="O202" s="152"/>
      <c r="P202" s="166"/>
      <c r="Q202" s="152"/>
      <c r="R202" s="152"/>
      <c r="S202" s="152"/>
      <c r="T202" s="172"/>
      <c r="U202" s="172"/>
      <c r="V202" s="172"/>
      <c r="W202" s="172"/>
      <c r="X202" s="174"/>
      <c r="Y202" s="174"/>
      <c r="Z202" s="174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36"/>
      <c r="CJ202" s="136"/>
      <c r="CK202" s="136"/>
      <c r="CL202" s="136"/>
      <c r="CM202" s="136"/>
      <c r="CN202" s="136"/>
      <c r="CO202" s="136"/>
      <c r="CP202" s="136"/>
      <c r="CQ202" s="136"/>
      <c r="CR202" s="136"/>
      <c r="CS202" s="136"/>
      <c r="CT202" s="136"/>
      <c r="CU202" s="136"/>
      <c r="CV202" s="136"/>
      <c r="CW202" s="136"/>
      <c r="CX202" s="136"/>
    </row>
    <row r="203" spans="1:102" x14ac:dyDescent="0.25">
      <c r="A203" s="171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66"/>
      <c r="O203" s="152"/>
      <c r="P203" s="166"/>
      <c r="Q203" s="152"/>
      <c r="R203" s="152"/>
      <c r="S203" s="152"/>
      <c r="T203" s="172"/>
      <c r="U203" s="172"/>
      <c r="V203" s="172"/>
      <c r="W203" s="172"/>
      <c r="X203" s="174"/>
      <c r="Y203" s="174"/>
      <c r="Z203" s="174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36"/>
      <c r="CJ203" s="136"/>
      <c r="CK203" s="136"/>
      <c r="CL203" s="136"/>
      <c r="CM203" s="136"/>
      <c r="CN203" s="136"/>
      <c r="CO203" s="136"/>
      <c r="CP203" s="136"/>
      <c r="CQ203" s="136"/>
      <c r="CR203" s="136"/>
      <c r="CS203" s="136"/>
      <c r="CT203" s="136"/>
      <c r="CU203" s="136"/>
      <c r="CV203" s="136"/>
      <c r="CW203" s="136"/>
      <c r="CX203" s="136"/>
    </row>
    <row r="204" spans="1:102" x14ac:dyDescent="0.25">
      <c r="A204" s="171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66"/>
      <c r="O204" s="152"/>
      <c r="P204" s="166"/>
      <c r="Q204" s="152"/>
      <c r="R204" s="152"/>
      <c r="S204" s="152"/>
      <c r="T204" s="172"/>
      <c r="U204" s="172"/>
      <c r="V204" s="172"/>
      <c r="W204" s="172"/>
      <c r="X204" s="174"/>
      <c r="Y204" s="174"/>
      <c r="Z204" s="174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36"/>
      <c r="CJ204" s="136"/>
      <c r="CK204" s="136"/>
      <c r="CL204" s="136"/>
      <c r="CM204" s="136"/>
      <c r="CN204" s="136"/>
      <c r="CO204" s="136"/>
      <c r="CP204" s="136"/>
      <c r="CQ204" s="136"/>
      <c r="CR204" s="136"/>
      <c r="CS204" s="136"/>
      <c r="CT204" s="136"/>
      <c r="CU204" s="136"/>
      <c r="CV204" s="136"/>
      <c r="CW204" s="136"/>
      <c r="CX204" s="136"/>
    </row>
    <row r="205" spans="1:102" x14ac:dyDescent="0.25">
      <c r="A205" s="171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66"/>
      <c r="O205" s="152"/>
      <c r="P205" s="166"/>
      <c r="Q205" s="152"/>
      <c r="R205" s="152"/>
      <c r="S205" s="152"/>
      <c r="T205" s="172"/>
      <c r="U205" s="172"/>
      <c r="V205" s="172"/>
      <c r="W205" s="172"/>
      <c r="X205" s="174"/>
      <c r="Y205" s="174"/>
      <c r="Z205" s="174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36"/>
      <c r="CJ205" s="136"/>
      <c r="CK205" s="136"/>
      <c r="CL205" s="136"/>
      <c r="CM205" s="136"/>
      <c r="CN205" s="136"/>
      <c r="CO205" s="136"/>
      <c r="CP205" s="136"/>
      <c r="CQ205" s="136"/>
      <c r="CR205" s="136"/>
      <c r="CS205" s="136"/>
      <c r="CT205" s="136"/>
      <c r="CU205" s="136"/>
      <c r="CV205" s="136"/>
      <c r="CW205" s="136"/>
      <c r="CX205" s="136"/>
    </row>
    <row r="206" spans="1:102" x14ac:dyDescent="0.25">
      <c r="A206" s="171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66"/>
      <c r="O206" s="152"/>
      <c r="P206" s="166"/>
      <c r="Q206" s="152"/>
      <c r="R206" s="152"/>
      <c r="S206" s="152"/>
      <c r="T206" s="172"/>
      <c r="U206" s="172"/>
      <c r="V206" s="172"/>
      <c r="W206" s="172"/>
      <c r="X206" s="174"/>
      <c r="Y206" s="174"/>
      <c r="Z206" s="174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36"/>
      <c r="CJ206" s="136"/>
      <c r="CK206" s="136"/>
      <c r="CL206" s="136"/>
      <c r="CM206" s="136"/>
      <c r="CN206" s="136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</row>
    <row r="207" spans="1:102" x14ac:dyDescent="0.25">
      <c r="A207" s="171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66"/>
      <c r="O207" s="152"/>
      <c r="P207" s="166"/>
      <c r="Q207" s="152"/>
      <c r="R207" s="152"/>
      <c r="S207" s="152"/>
      <c r="T207" s="172"/>
      <c r="U207" s="172"/>
      <c r="V207" s="172"/>
      <c r="W207" s="172"/>
      <c r="X207" s="174"/>
      <c r="Y207" s="174"/>
      <c r="Z207" s="174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36"/>
      <c r="CJ207" s="136"/>
      <c r="CK207" s="136"/>
      <c r="CL207" s="136"/>
      <c r="CM207" s="136"/>
      <c r="CN207" s="136"/>
      <c r="CO207" s="136"/>
      <c r="CP207" s="136"/>
      <c r="CQ207" s="136"/>
      <c r="CR207" s="136"/>
      <c r="CS207" s="136"/>
      <c r="CT207" s="136"/>
      <c r="CU207" s="136"/>
      <c r="CV207" s="136"/>
      <c r="CW207" s="136"/>
      <c r="CX207" s="136"/>
    </row>
    <row r="208" spans="1:102" x14ac:dyDescent="0.25">
      <c r="A208" s="171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66"/>
      <c r="O208" s="152"/>
      <c r="P208" s="166"/>
      <c r="Q208" s="152"/>
      <c r="R208" s="152"/>
      <c r="S208" s="152"/>
      <c r="T208" s="172"/>
      <c r="U208" s="172"/>
      <c r="V208" s="172"/>
      <c r="W208" s="172"/>
      <c r="X208" s="174"/>
      <c r="Y208" s="174"/>
      <c r="Z208" s="174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36"/>
      <c r="CJ208" s="136"/>
      <c r="CK208" s="136"/>
      <c r="CL208" s="136"/>
      <c r="CM208" s="136"/>
      <c r="CN208" s="136"/>
      <c r="CO208" s="136"/>
      <c r="CP208" s="136"/>
      <c r="CQ208" s="136"/>
      <c r="CR208" s="136"/>
      <c r="CS208" s="136"/>
      <c r="CT208" s="136"/>
      <c r="CU208" s="136"/>
      <c r="CV208" s="136"/>
      <c r="CW208" s="136"/>
      <c r="CX208" s="136"/>
    </row>
    <row r="209" spans="1:102" x14ac:dyDescent="0.25">
      <c r="A209" s="171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66"/>
      <c r="O209" s="152"/>
      <c r="P209" s="166"/>
      <c r="Q209" s="152"/>
      <c r="R209" s="152"/>
      <c r="S209" s="152"/>
      <c r="T209" s="172"/>
      <c r="U209" s="172"/>
      <c r="V209" s="172"/>
      <c r="W209" s="172"/>
      <c r="X209" s="174"/>
      <c r="Y209" s="174"/>
      <c r="Z209" s="174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36"/>
      <c r="CJ209" s="136"/>
      <c r="CK209" s="136"/>
      <c r="CL209" s="136"/>
      <c r="CM209" s="136"/>
      <c r="CN209" s="136"/>
      <c r="CO209" s="136"/>
      <c r="CP209" s="136"/>
      <c r="CQ209" s="136"/>
      <c r="CR209" s="136"/>
      <c r="CS209" s="136"/>
      <c r="CT209" s="136"/>
      <c r="CU209" s="136"/>
      <c r="CV209" s="136"/>
      <c r="CW209" s="136"/>
      <c r="CX209" s="136"/>
    </row>
    <row r="210" spans="1:102" x14ac:dyDescent="0.25">
      <c r="A210" s="171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66"/>
      <c r="O210" s="152"/>
      <c r="P210" s="166"/>
      <c r="Q210" s="152"/>
      <c r="R210" s="152"/>
      <c r="S210" s="152"/>
      <c r="T210" s="172"/>
      <c r="U210" s="172"/>
      <c r="V210" s="172"/>
      <c r="W210" s="172"/>
      <c r="X210" s="174"/>
      <c r="Y210" s="174"/>
      <c r="Z210" s="174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36"/>
      <c r="CJ210" s="136"/>
      <c r="CK210" s="136"/>
      <c r="CL210" s="136"/>
      <c r="CM210" s="136"/>
      <c r="CN210" s="136"/>
      <c r="CO210" s="136"/>
      <c r="CP210" s="136"/>
      <c r="CQ210" s="136"/>
      <c r="CR210" s="136"/>
      <c r="CS210" s="136"/>
      <c r="CT210" s="136"/>
      <c r="CU210" s="136"/>
      <c r="CV210" s="136"/>
      <c r="CW210" s="136"/>
      <c r="CX210" s="136"/>
    </row>
    <row r="211" spans="1:102" x14ac:dyDescent="0.25">
      <c r="A211" s="171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66"/>
      <c r="O211" s="152"/>
      <c r="P211" s="166"/>
      <c r="Q211" s="152"/>
      <c r="R211" s="152"/>
      <c r="S211" s="152"/>
      <c r="T211" s="172"/>
      <c r="U211" s="172"/>
      <c r="V211" s="172"/>
      <c r="W211" s="172"/>
      <c r="X211" s="174"/>
      <c r="Y211" s="174"/>
      <c r="Z211" s="174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36"/>
      <c r="CJ211" s="136"/>
      <c r="CK211" s="136"/>
      <c r="CL211" s="136"/>
      <c r="CM211" s="136"/>
      <c r="CN211" s="136"/>
      <c r="CO211" s="136"/>
      <c r="CP211" s="136"/>
      <c r="CQ211" s="136"/>
      <c r="CR211" s="136"/>
      <c r="CS211" s="136"/>
      <c r="CT211" s="136"/>
      <c r="CU211" s="136"/>
      <c r="CV211" s="136"/>
      <c r="CW211" s="136"/>
      <c r="CX211" s="136"/>
    </row>
    <row r="212" spans="1:102" x14ac:dyDescent="0.25">
      <c r="A212" s="171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66"/>
      <c r="O212" s="152"/>
      <c r="P212" s="166"/>
      <c r="Q212" s="152"/>
      <c r="R212" s="152"/>
      <c r="S212" s="152"/>
      <c r="T212" s="172"/>
      <c r="U212" s="172"/>
      <c r="V212" s="172"/>
      <c r="W212" s="172"/>
      <c r="X212" s="174"/>
      <c r="Y212" s="174"/>
      <c r="Z212" s="174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36"/>
      <c r="CJ212" s="136"/>
      <c r="CK212" s="136"/>
      <c r="CL212" s="136"/>
      <c r="CM212" s="136"/>
      <c r="CN212" s="136"/>
      <c r="CO212" s="136"/>
      <c r="CP212" s="136"/>
      <c r="CQ212" s="136"/>
      <c r="CR212" s="136"/>
      <c r="CS212" s="136"/>
      <c r="CT212" s="136"/>
      <c r="CU212" s="136"/>
      <c r="CV212" s="136"/>
      <c r="CW212" s="136"/>
      <c r="CX212" s="136"/>
    </row>
    <row r="213" spans="1:102" x14ac:dyDescent="0.25">
      <c r="A213" s="171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66"/>
      <c r="O213" s="152"/>
      <c r="P213" s="166"/>
      <c r="Q213" s="152"/>
      <c r="R213" s="152"/>
      <c r="S213" s="152"/>
      <c r="T213" s="172"/>
      <c r="U213" s="172"/>
      <c r="V213" s="172"/>
      <c r="W213" s="172"/>
      <c r="X213" s="174"/>
      <c r="Y213" s="174"/>
      <c r="Z213" s="174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36"/>
      <c r="CJ213" s="136"/>
      <c r="CK213" s="136"/>
      <c r="CL213" s="136"/>
      <c r="CM213" s="136"/>
      <c r="CN213" s="136"/>
      <c r="CO213" s="136"/>
      <c r="CP213" s="136"/>
      <c r="CQ213" s="136"/>
      <c r="CR213" s="136"/>
      <c r="CS213" s="136"/>
      <c r="CT213" s="136"/>
      <c r="CU213" s="136"/>
      <c r="CV213" s="136"/>
      <c r="CW213" s="136"/>
      <c r="CX213" s="136"/>
    </row>
    <row r="214" spans="1:102" x14ac:dyDescent="0.25">
      <c r="A214" s="171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66"/>
      <c r="O214" s="152"/>
      <c r="P214" s="166"/>
      <c r="Q214" s="152"/>
      <c r="R214" s="152"/>
      <c r="S214" s="152"/>
      <c r="T214" s="172"/>
      <c r="U214" s="172"/>
      <c r="V214" s="172"/>
      <c r="W214" s="172"/>
      <c r="X214" s="174"/>
      <c r="Y214" s="174"/>
      <c r="Z214" s="174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36"/>
      <c r="CJ214" s="136"/>
      <c r="CK214" s="136"/>
      <c r="CL214" s="136"/>
      <c r="CM214" s="136"/>
      <c r="CN214" s="136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</row>
    <row r="215" spans="1:102" x14ac:dyDescent="0.25">
      <c r="A215" s="171"/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66"/>
      <c r="O215" s="152"/>
      <c r="P215" s="166"/>
      <c r="Q215" s="152"/>
      <c r="R215" s="152"/>
      <c r="S215" s="152"/>
      <c r="T215" s="172"/>
      <c r="U215" s="172"/>
      <c r="V215" s="172"/>
      <c r="W215" s="172"/>
      <c r="X215" s="174"/>
      <c r="Y215" s="174"/>
      <c r="Z215" s="174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36"/>
      <c r="CJ215" s="136"/>
      <c r="CK215" s="136"/>
      <c r="CL215" s="136"/>
      <c r="CM215" s="136"/>
      <c r="CN215" s="136"/>
      <c r="CO215" s="136"/>
      <c r="CP215" s="136"/>
      <c r="CQ215" s="136"/>
      <c r="CR215" s="136"/>
      <c r="CS215" s="136"/>
      <c r="CT215" s="136"/>
      <c r="CU215" s="136"/>
      <c r="CV215" s="136"/>
      <c r="CW215" s="136"/>
      <c r="CX215" s="136"/>
    </row>
    <row r="216" spans="1:102" x14ac:dyDescent="0.25">
      <c r="A216" s="171"/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66"/>
      <c r="O216" s="152"/>
      <c r="P216" s="166"/>
      <c r="Q216" s="152"/>
      <c r="R216" s="152"/>
      <c r="S216" s="152"/>
      <c r="T216" s="172"/>
      <c r="U216" s="172"/>
      <c r="V216" s="172"/>
      <c r="W216" s="172"/>
      <c r="X216" s="174"/>
      <c r="Y216" s="174"/>
      <c r="Z216" s="174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36"/>
      <c r="CJ216" s="136"/>
      <c r="CK216" s="136"/>
      <c r="CL216" s="136"/>
      <c r="CM216" s="136"/>
      <c r="CN216" s="136"/>
      <c r="CO216" s="136"/>
      <c r="CP216" s="136"/>
      <c r="CQ216" s="136"/>
      <c r="CR216" s="136"/>
      <c r="CS216" s="136"/>
      <c r="CT216" s="136"/>
      <c r="CU216" s="136"/>
      <c r="CV216" s="136"/>
      <c r="CW216" s="136"/>
      <c r="CX216" s="136"/>
    </row>
    <row r="217" spans="1:102" x14ac:dyDescent="0.25">
      <c r="A217" s="171"/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66"/>
      <c r="O217" s="152"/>
      <c r="P217" s="166"/>
      <c r="Q217" s="152"/>
      <c r="R217" s="152"/>
      <c r="S217" s="152"/>
      <c r="T217" s="172"/>
      <c r="U217" s="172"/>
      <c r="V217" s="172"/>
      <c r="W217" s="172"/>
      <c r="X217" s="174"/>
      <c r="Y217" s="174"/>
      <c r="Z217" s="174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36"/>
      <c r="CJ217" s="136"/>
      <c r="CK217" s="136"/>
      <c r="CL217" s="136"/>
      <c r="CM217" s="136"/>
      <c r="CN217" s="136"/>
      <c r="CO217" s="136"/>
      <c r="CP217" s="136"/>
      <c r="CQ217" s="136"/>
      <c r="CR217" s="136"/>
      <c r="CS217" s="136"/>
      <c r="CT217" s="136"/>
      <c r="CU217" s="136"/>
      <c r="CV217" s="136"/>
      <c r="CW217" s="136"/>
      <c r="CX217" s="136"/>
    </row>
    <row r="218" spans="1:102" x14ac:dyDescent="0.25">
      <c r="A218" s="171"/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66"/>
      <c r="O218" s="152"/>
      <c r="P218" s="166"/>
      <c r="Q218" s="152"/>
      <c r="R218" s="152"/>
      <c r="S218" s="152"/>
      <c r="T218" s="172"/>
      <c r="U218" s="172"/>
      <c r="V218" s="172"/>
      <c r="W218" s="172"/>
      <c r="X218" s="174"/>
      <c r="Y218" s="174"/>
      <c r="Z218" s="174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36"/>
      <c r="CJ218" s="136"/>
      <c r="CK218" s="136"/>
      <c r="CL218" s="136"/>
      <c r="CM218" s="136"/>
      <c r="CN218" s="136"/>
      <c r="CO218" s="136"/>
      <c r="CP218" s="136"/>
      <c r="CQ218" s="136"/>
      <c r="CR218" s="136"/>
      <c r="CS218" s="136"/>
      <c r="CT218" s="136"/>
      <c r="CU218" s="136"/>
      <c r="CV218" s="136"/>
      <c r="CW218" s="136"/>
      <c r="CX218" s="136"/>
    </row>
    <row r="219" spans="1:102" x14ac:dyDescent="0.25">
      <c r="A219" s="171"/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66"/>
      <c r="O219" s="152"/>
      <c r="P219" s="166"/>
      <c r="Q219" s="152"/>
      <c r="R219" s="152"/>
      <c r="S219" s="152"/>
      <c r="T219" s="172"/>
      <c r="U219" s="172"/>
      <c r="V219" s="172"/>
      <c r="W219" s="172"/>
      <c r="X219" s="174"/>
      <c r="Y219" s="174"/>
      <c r="Z219" s="174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36"/>
      <c r="CJ219" s="136"/>
      <c r="CK219" s="136"/>
      <c r="CL219" s="136"/>
      <c r="CM219" s="136"/>
      <c r="CN219" s="136"/>
      <c r="CO219" s="136"/>
      <c r="CP219" s="136"/>
      <c r="CQ219" s="136"/>
      <c r="CR219" s="136"/>
      <c r="CS219" s="136"/>
      <c r="CT219" s="136"/>
      <c r="CU219" s="136"/>
      <c r="CV219" s="136"/>
      <c r="CW219" s="136"/>
      <c r="CX219" s="136"/>
    </row>
    <row r="220" spans="1:102" x14ac:dyDescent="0.25">
      <c r="A220" s="344">
        <v>0</v>
      </c>
      <c r="B220" s="152" t="s">
        <v>131</v>
      </c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66"/>
      <c r="O220" s="152"/>
      <c r="P220" s="166"/>
      <c r="Q220" s="152"/>
      <c r="R220" s="152"/>
      <c r="S220" s="152"/>
      <c r="T220" s="172"/>
      <c r="U220" s="172"/>
      <c r="V220" s="172"/>
      <c r="W220" s="172"/>
      <c r="X220" s="174"/>
      <c r="Y220" s="174"/>
      <c r="Z220" s="174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345">
        <v>0</v>
      </c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36"/>
      <c r="CJ220" s="136"/>
      <c r="CK220" s="136"/>
      <c r="CL220" s="136"/>
      <c r="CM220" s="136"/>
      <c r="CN220" s="136"/>
      <c r="CO220" s="136"/>
      <c r="CP220" s="136"/>
      <c r="CQ220" s="136"/>
      <c r="CR220" s="136"/>
      <c r="CS220" s="136"/>
      <c r="CT220" s="136"/>
      <c r="CU220" s="136"/>
      <c r="CV220" s="136"/>
      <c r="CW220" s="136"/>
      <c r="CX220" s="136"/>
    </row>
    <row r="221" spans="1:102" x14ac:dyDescent="0.25">
      <c r="A221" s="344">
        <v>24</v>
      </c>
      <c r="B221" s="152" t="s">
        <v>132</v>
      </c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66"/>
      <c r="O221" s="152"/>
      <c r="P221" s="166"/>
      <c r="Q221" s="152"/>
      <c r="R221" s="152"/>
      <c r="S221" s="152"/>
      <c r="T221" s="172"/>
      <c r="U221" s="172"/>
      <c r="V221" s="172"/>
      <c r="W221" s="172"/>
      <c r="X221" s="174"/>
      <c r="Y221" s="174"/>
      <c r="Z221" s="174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345">
        <v>0</v>
      </c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36"/>
      <c r="CJ221" s="136"/>
      <c r="CK221" s="136"/>
      <c r="CL221" s="136"/>
      <c r="CM221" s="136"/>
      <c r="CN221" s="136"/>
      <c r="CO221" s="136"/>
      <c r="CP221" s="136"/>
      <c r="CQ221" s="136"/>
      <c r="CR221" s="136"/>
      <c r="CS221" s="136"/>
      <c r="CT221" s="136"/>
      <c r="CU221" s="136"/>
      <c r="CV221" s="136"/>
      <c r="CW221" s="136"/>
      <c r="CX221" s="136"/>
    </row>
    <row r="222" spans="1:102" x14ac:dyDescent="0.25">
      <c r="A222" s="171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66"/>
      <c r="O222" s="152"/>
      <c r="P222" s="166"/>
      <c r="Q222" s="152"/>
      <c r="R222" s="152"/>
      <c r="S222" s="152"/>
      <c r="T222" s="172"/>
      <c r="U222" s="172"/>
      <c r="V222" s="172"/>
      <c r="W222" s="172"/>
      <c r="X222" s="174"/>
      <c r="Y222" s="174"/>
      <c r="Z222" s="174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36"/>
      <c r="CJ222" s="136"/>
      <c r="CK222" s="136"/>
      <c r="CL222" s="136"/>
      <c r="CM222" s="136"/>
      <c r="CN222" s="136"/>
      <c r="CO222" s="136"/>
      <c r="CP222" s="136"/>
      <c r="CQ222" s="136"/>
      <c r="CR222" s="136"/>
      <c r="CS222" s="136"/>
      <c r="CT222" s="136"/>
      <c r="CU222" s="136"/>
      <c r="CV222" s="136"/>
      <c r="CW222" s="136"/>
      <c r="CX222" s="136"/>
    </row>
    <row r="223" spans="1:102" x14ac:dyDescent="0.25">
      <c r="A223" s="171"/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66"/>
      <c r="O223" s="152"/>
      <c r="P223" s="166"/>
      <c r="Q223" s="152"/>
      <c r="R223" s="152"/>
      <c r="S223" s="152"/>
      <c r="T223" s="172"/>
      <c r="U223" s="172"/>
      <c r="V223" s="172"/>
      <c r="W223" s="172"/>
      <c r="X223" s="174"/>
      <c r="Y223" s="174"/>
      <c r="Z223" s="174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  <c r="CA223" s="172"/>
      <c r="CB223" s="172"/>
      <c r="CC223" s="172"/>
      <c r="CD223" s="172"/>
      <c r="CE223" s="172"/>
      <c r="CF223" s="172"/>
      <c r="CG223" s="172"/>
      <c r="CH223" s="172"/>
      <c r="CI223" s="136"/>
      <c r="CJ223" s="136"/>
      <c r="CK223" s="136"/>
      <c r="CL223" s="136"/>
      <c r="CM223" s="136"/>
      <c r="CN223" s="136"/>
      <c r="CO223" s="136"/>
      <c r="CP223" s="136"/>
      <c r="CQ223" s="136"/>
      <c r="CR223" s="136"/>
      <c r="CS223" s="136"/>
      <c r="CT223" s="136"/>
      <c r="CU223" s="136"/>
      <c r="CV223" s="136"/>
      <c r="CW223" s="136"/>
      <c r="CX223" s="136"/>
    </row>
    <row r="224" spans="1:102" x14ac:dyDescent="0.25">
      <c r="A224" s="171"/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66"/>
      <c r="O224" s="152"/>
      <c r="P224" s="166"/>
      <c r="Q224" s="152"/>
      <c r="R224" s="152"/>
      <c r="S224" s="152"/>
      <c r="T224" s="172"/>
      <c r="U224" s="172"/>
      <c r="V224" s="172"/>
      <c r="W224" s="172"/>
      <c r="X224" s="174"/>
      <c r="Y224" s="174"/>
      <c r="Z224" s="174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36"/>
      <c r="CJ224" s="136"/>
      <c r="CK224" s="136"/>
      <c r="CL224" s="136"/>
      <c r="CM224" s="136"/>
      <c r="CN224" s="136"/>
      <c r="CO224" s="136"/>
      <c r="CP224" s="136"/>
      <c r="CQ224" s="136"/>
      <c r="CR224" s="136"/>
      <c r="CS224" s="136"/>
      <c r="CT224" s="136"/>
      <c r="CU224" s="136"/>
      <c r="CV224" s="136"/>
      <c r="CW224" s="136"/>
      <c r="CX224" s="136"/>
    </row>
    <row r="225" spans="1:102" x14ac:dyDescent="0.25">
      <c r="A225" s="171"/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66"/>
      <c r="O225" s="152"/>
      <c r="P225" s="166"/>
      <c r="Q225" s="152"/>
      <c r="R225" s="152"/>
      <c r="S225" s="152"/>
      <c r="T225" s="172"/>
      <c r="U225" s="172"/>
      <c r="V225" s="172"/>
      <c r="W225" s="172"/>
      <c r="X225" s="174"/>
      <c r="Y225" s="174"/>
      <c r="Z225" s="174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36"/>
      <c r="CJ225" s="136"/>
      <c r="CK225" s="136"/>
      <c r="CL225" s="136"/>
      <c r="CM225" s="136"/>
      <c r="CN225" s="136"/>
      <c r="CO225" s="136"/>
      <c r="CP225" s="136"/>
      <c r="CQ225" s="136"/>
      <c r="CR225" s="136"/>
      <c r="CS225" s="136"/>
      <c r="CT225" s="136"/>
      <c r="CU225" s="136"/>
      <c r="CV225" s="136"/>
      <c r="CW225" s="136"/>
      <c r="CX225" s="136"/>
    </row>
    <row r="226" spans="1:102" x14ac:dyDescent="0.25">
      <c r="A226" s="171"/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66"/>
      <c r="O226" s="152"/>
      <c r="P226" s="166"/>
      <c r="Q226" s="152"/>
      <c r="R226" s="152"/>
      <c r="S226" s="152"/>
      <c r="T226" s="172"/>
      <c r="U226" s="172"/>
      <c r="V226" s="172"/>
      <c r="W226" s="172"/>
      <c r="X226" s="174"/>
      <c r="Y226" s="174"/>
      <c r="Z226" s="174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  <c r="CA226" s="172"/>
      <c r="CB226" s="172"/>
      <c r="CC226" s="172"/>
      <c r="CD226" s="172"/>
      <c r="CE226" s="172"/>
      <c r="CF226" s="172"/>
      <c r="CG226" s="172"/>
      <c r="CH226" s="172"/>
      <c r="CI226" s="136"/>
      <c r="CJ226" s="136"/>
      <c r="CK226" s="136"/>
      <c r="CL226" s="136"/>
      <c r="CM226" s="136"/>
      <c r="CN226" s="136"/>
      <c r="CO226" s="136"/>
      <c r="CP226" s="136"/>
      <c r="CQ226" s="136"/>
      <c r="CR226" s="136"/>
      <c r="CS226" s="136"/>
      <c r="CT226" s="136"/>
      <c r="CU226" s="136"/>
      <c r="CV226" s="136"/>
      <c r="CW226" s="136"/>
      <c r="CX226" s="136"/>
    </row>
    <row r="227" spans="1:102" x14ac:dyDescent="0.25">
      <c r="A227" s="171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66"/>
      <c r="O227" s="152"/>
      <c r="P227" s="166"/>
      <c r="Q227" s="152"/>
      <c r="R227" s="152"/>
      <c r="S227" s="152"/>
      <c r="T227" s="172"/>
      <c r="U227" s="172"/>
      <c r="V227" s="172"/>
      <c r="W227" s="172"/>
      <c r="X227" s="174"/>
      <c r="Y227" s="174"/>
      <c r="Z227" s="174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36"/>
      <c r="CJ227" s="136"/>
      <c r="CK227" s="136"/>
      <c r="CL227" s="136"/>
      <c r="CM227" s="136"/>
      <c r="CN227" s="136"/>
      <c r="CO227" s="136"/>
      <c r="CP227" s="136"/>
      <c r="CQ227" s="136"/>
      <c r="CR227" s="136"/>
      <c r="CS227" s="136"/>
      <c r="CT227" s="136"/>
      <c r="CU227" s="136"/>
      <c r="CV227" s="136"/>
      <c r="CW227" s="136"/>
      <c r="CX227" s="136"/>
    </row>
    <row r="228" spans="1:102" x14ac:dyDescent="0.25">
      <c r="A228" s="171"/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66"/>
      <c r="O228" s="152"/>
      <c r="P228" s="166"/>
      <c r="Q228" s="152"/>
      <c r="R228" s="152"/>
      <c r="S228" s="152"/>
      <c r="T228" s="172"/>
      <c r="U228" s="172"/>
      <c r="V228" s="172"/>
      <c r="W228" s="172"/>
      <c r="X228" s="174"/>
      <c r="Y228" s="174"/>
      <c r="Z228" s="174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36"/>
      <c r="CJ228" s="136"/>
      <c r="CK228" s="136"/>
      <c r="CL228" s="136"/>
      <c r="CM228" s="136"/>
      <c r="CN228" s="136"/>
      <c r="CO228" s="136"/>
      <c r="CP228" s="136"/>
      <c r="CQ228" s="136"/>
      <c r="CR228" s="136"/>
      <c r="CS228" s="136"/>
      <c r="CT228" s="136"/>
      <c r="CU228" s="136"/>
      <c r="CV228" s="136"/>
      <c r="CW228" s="136"/>
      <c r="CX228" s="136"/>
    </row>
    <row r="229" spans="1:102" x14ac:dyDescent="0.25">
      <c r="A229" s="171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66"/>
      <c r="O229" s="152"/>
      <c r="P229" s="166"/>
      <c r="Q229" s="152"/>
      <c r="R229" s="152"/>
      <c r="S229" s="152"/>
      <c r="T229" s="172"/>
      <c r="U229" s="172"/>
      <c r="V229" s="172"/>
      <c r="W229" s="172"/>
      <c r="X229" s="174"/>
      <c r="Y229" s="174"/>
      <c r="Z229" s="174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36"/>
      <c r="CJ229" s="136"/>
      <c r="CK229" s="136"/>
      <c r="CL229" s="136"/>
      <c r="CM229" s="136"/>
      <c r="CN229" s="136"/>
      <c r="CO229" s="136"/>
      <c r="CP229" s="136"/>
      <c r="CQ229" s="136"/>
      <c r="CR229" s="136"/>
      <c r="CS229" s="136"/>
      <c r="CT229" s="136"/>
      <c r="CU229" s="136"/>
      <c r="CV229" s="136"/>
      <c r="CW229" s="136"/>
      <c r="CX229" s="136"/>
    </row>
    <row r="230" spans="1:102" x14ac:dyDescent="0.25">
      <c r="A230" s="171"/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66"/>
      <c r="O230" s="152"/>
      <c r="P230" s="166"/>
      <c r="Q230" s="152"/>
      <c r="R230" s="152"/>
      <c r="S230" s="152"/>
      <c r="T230" s="172"/>
      <c r="U230" s="172"/>
      <c r="V230" s="172"/>
      <c r="W230" s="172"/>
      <c r="X230" s="174"/>
      <c r="Y230" s="174"/>
      <c r="Z230" s="174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  <c r="CA230" s="172"/>
      <c r="CB230" s="172"/>
      <c r="CC230" s="172"/>
      <c r="CD230" s="172"/>
      <c r="CE230" s="172"/>
      <c r="CF230" s="172"/>
      <c r="CG230" s="172"/>
      <c r="CH230" s="172"/>
      <c r="CI230" s="136"/>
      <c r="CJ230" s="136"/>
      <c r="CK230" s="136"/>
      <c r="CL230" s="136"/>
      <c r="CM230" s="136"/>
      <c r="CN230" s="136"/>
      <c r="CO230" s="136"/>
      <c r="CP230" s="136"/>
      <c r="CQ230" s="136"/>
      <c r="CR230" s="136"/>
      <c r="CS230" s="136"/>
      <c r="CT230" s="136"/>
      <c r="CU230" s="136"/>
      <c r="CV230" s="136"/>
      <c r="CW230" s="136"/>
      <c r="CX230" s="136"/>
    </row>
    <row r="231" spans="1:102" x14ac:dyDescent="0.25">
      <c r="A231" s="171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66"/>
      <c r="O231" s="152"/>
      <c r="P231" s="166"/>
      <c r="Q231" s="152"/>
      <c r="R231" s="152"/>
      <c r="S231" s="152"/>
      <c r="T231" s="172"/>
      <c r="U231" s="172"/>
      <c r="V231" s="172"/>
      <c r="W231" s="172"/>
      <c r="X231" s="174"/>
      <c r="Y231" s="174"/>
      <c r="Z231" s="174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  <c r="CF231" s="172"/>
      <c r="CG231" s="172"/>
      <c r="CH231" s="172"/>
      <c r="CI231" s="136"/>
      <c r="CJ231" s="136"/>
      <c r="CK231" s="136"/>
      <c r="CL231" s="136"/>
      <c r="CM231" s="136"/>
      <c r="CN231" s="136"/>
      <c r="CO231" s="136"/>
      <c r="CP231" s="136"/>
      <c r="CQ231" s="136"/>
      <c r="CR231" s="136"/>
      <c r="CS231" s="136"/>
      <c r="CT231" s="136"/>
      <c r="CU231" s="136"/>
      <c r="CV231" s="136"/>
      <c r="CW231" s="136"/>
      <c r="CX231" s="136"/>
    </row>
    <row r="232" spans="1:102" x14ac:dyDescent="0.25">
      <c r="A232" s="171"/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66"/>
      <c r="O232" s="152"/>
      <c r="P232" s="166"/>
      <c r="Q232" s="152"/>
      <c r="R232" s="152"/>
      <c r="S232" s="152"/>
      <c r="T232" s="172"/>
      <c r="U232" s="172"/>
      <c r="V232" s="172"/>
      <c r="W232" s="172"/>
      <c r="X232" s="174"/>
      <c r="Y232" s="174"/>
      <c r="Z232" s="174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36"/>
      <c r="CJ232" s="136"/>
      <c r="CK232" s="136"/>
      <c r="CL232" s="136"/>
      <c r="CM232" s="136"/>
      <c r="CN232" s="136"/>
      <c r="CO232" s="136"/>
      <c r="CP232" s="136"/>
      <c r="CQ232" s="136"/>
      <c r="CR232" s="136"/>
      <c r="CS232" s="136"/>
      <c r="CT232" s="136"/>
      <c r="CU232" s="136"/>
      <c r="CV232" s="136"/>
      <c r="CW232" s="136"/>
      <c r="CX232" s="136"/>
    </row>
    <row r="233" spans="1:102" x14ac:dyDescent="0.25">
      <c r="A233" s="171"/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66"/>
      <c r="O233" s="152"/>
      <c r="P233" s="166"/>
      <c r="Q233" s="152"/>
      <c r="R233" s="152"/>
      <c r="S233" s="152"/>
      <c r="T233" s="172"/>
      <c r="U233" s="172"/>
      <c r="V233" s="172"/>
      <c r="W233" s="172"/>
      <c r="X233" s="174"/>
      <c r="Y233" s="174"/>
      <c r="Z233" s="174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  <c r="CA233" s="172"/>
      <c r="CB233" s="172"/>
      <c r="CC233" s="172"/>
      <c r="CD233" s="172"/>
      <c r="CE233" s="172"/>
      <c r="CF233" s="172"/>
      <c r="CG233" s="172"/>
      <c r="CH233" s="172"/>
      <c r="CI233" s="136"/>
      <c r="CJ233" s="136"/>
      <c r="CK233" s="136"/>
      <c r="CL233" s="136"/>
      <c r="CM233" s="136"/>
      <c r="CN233" s="136"/>
      <c r="CO233" s="136"/>
      <c r="CP233" s="136"/>
      <c r="CQ233" s="136"/>
      <c r="CR233" s="136"/>
      <c r="CS233" s="136"/>
      <c r="CT233" s="136"/>
      <c r="CU233" s="136"/>
      <c r="CV233" s="136"/>
      <c r="CW233" s="136"/>
      <c r="CX233" s="136"/>
    </row>
    <row r="234" spans="1:102" x14ac:dyDescent="0.25">
      <c r="A234" s="171"/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66"/>
      <c r="O234" s="152"/>
      <c r="P234" s="166"/>
      <c r="Q234" s="152"/>
      <c r="R234" s="152"/>
      <c r="S234" s="152"/>
      <c r="T234" s="172"/>
      <c r="U234" s="172"/>
      <c r="V234" s="172"/>
      <c r="W234" s="172"/>
      <c r="X234" s="174"/>
      <c r="Y234" s="174"/>
      <c r="Z234" s="174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  <c r="CA234" s="172"/>
      <c r="CB234" s="172"/>
      <c r="CC234" s="172"/>
      <c r="CD234" s="172"/>
      <c r="CE234" s="172"/>
      <c r="CF234" s="172"/>
      <c r="CG234" s="172"/>
      <c r="CH234" s="172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136"/>
    </row>
    <row r="235" spans="1:102" x14ac:dyDescent="0.25">
      <c r="A235" s="171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66"/>
      <c r="O235" s="152"/>
      <c r="P235" s="166"/>
      <c r="Q235" s="152"/>
      <c r="R235" s="152"/>
      <c r="S235" s="152"/>
      <c r="T235" s="172"/>
      <c r="U235" s="172"/>
      <c r="V235" s="172"/>
      <c r="W235" s="172"/>
      <c r="X235" s="174"/>
      <c r="Y235" s="174"/>
      <c r="Z235" s="174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36"/>
      <c r="CJ235" s="136"/>
      <c r="CK235" s="136"/>
      <c r="CL235" s="136"/>
      <c r="CM235" s="136"/>
      <c r="CN235" s="136"/>
      <c r="CO235" s="136"/>
      <c r="CP235" s="136"/>
      <c r="CQ235" s="136"/>
      <c r="CR235" s="136"/>
      <c r="CS235" s="136"/>
      <c r="CT235" s="136"/>
      <c r="CU235" s="136"/>
      <c r="CV235" s="136"/>
      <c r="CW235" s="136"/>
      <c r="CX235" s="136"/>
    </row>
    <row r="236" spans="1:102" x14ac:dyDescent="0.25">
      <c r="A236" s="171"/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66"/>
      <c r="O236" s="152"/>
      <c r="P236" s="166"/>
      <c r="Q236" s="152"/>
      <c r="R236" s="152"/>
      <c r="S236" s="152"/>
      <c r="T236" s="172"/>
      <c r="U236" s="172"/>
      <c r="V236" s="172"/>
      <c r="W236" s="172"/>
      <c r="X236" s="174"/>
      <c r="Y236" s="174"/>
      <c r="Z236" s="174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36"/>
      <c r="CJ236" s="136"/>
      <c r="CK236" s="136"/>
      <c r="CL236" s="136"/>
      <c r="CM236" s="136"/>
      <c r="CN236" s="136"/>
      <c r="CO236" s="136"/>
      <c r="CP236" s="136"/>
      <c r="CQ236" s="136"/>
      <c r="CR236" s="136"/>
      <c r="CS236" s="136"/>
      <c r="CT236" s="136"/>
      <c r="CU236" s="136"/>
      <c r="CV236" s="136"/>
      <c r="CW236" s="136"/>
      <c r="CX236" s="136"/>
    </row>
    <row r="237" spans="1:102" x14ac:dyDescent="0.25">
      <c r="A237" s="171"/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66"/>
      <c r="O237" s="152"/>
      <c r="P237" s="166"/>
      <c r="Q237" s="152"/>
      <c r="R237" s="152"/>
      <c r="S237" s="152"/>
      <c r="T237" s="172"/>
      <c r="U237" s="172"/>
      <c r="V237" s="172"/>
      <c r="W237" s="172"/>
      <c r="X237" s="174"/>
      <c r="Y237" s="174"/>
      <c r="Z237" s="174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  <c r="CA237" s="172"/>
      <c r="CB237" s="172"/>
      <c r="CC237" s="172"/>
      <c r="CD237" s="172"/>
      <c r="CE237" s="172"/>
      <c r="CF237" s="172"/>
      <c r="CG237" s="172"/>
      <c r="CH237" s="172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</row>
    <row r="238" spans="1:102" x14ac:dyDescent="0.25">
      <c r="A238" s="171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66"/>
      <c r="O238" s="152"/>
      <c r="P238" s="166"/>
      <c r="Q238" s="152"/>
      <c r="R238" s="152"/>
      <c r="S238" s="152"/>
      <c r="T238" s="172"/>
      <c r="U238" s="172"/>
      <c r="V238" s="172"/>
      <c r="W238" s="172"/>
      <c r="X238" s="174"/>
      <c r="Y238" s="174"/>
      <c r="Z238" s="174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  <c r="CA238" s="172"/>
      <c r="CB238" s="172"/>
      <c r="CC238" s="172"/>
      <c r="CD238" s="172"/>
      <c r="CE238" s="172"/>
      <c r="CF238" s="172"/>
      <c r="CG238" s="172"/>
      <c r="CH238" s="172"/>
      <c r="CI238" s="136"/>
      <c r="CJ238" s="136"/>
      <c r="CK238" s="136"/>
      <c r="CL238" s="136"/>
      <c r="CM238" s="136"/>
      <c r="CN238" s="136"/>
      <c r="CO238" s="136"/>
      <c r="CP238" s="136"/>
      <c r="CQ238" s="136"/>
      <c r="CR238" s="136"/>
      <c r="CS238" s="136"/>
      <c r="CT238" s="136"/>
      <c r="CU238" s="136"/>
      <c r="CV238" s="136"/>
      <c r="CW238" s="136"/>
      <c r="CX238" s="136"/>
    </row>
    <row r="239" spans="1:102" x14ac:dyDescent="0.25">
      <c r="A239" s="171"/>
      <c r="B239" s="152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66"/>
      <c r="O239" s="152"/>
      <c r="P239" s="166"/>
      <c r="Q239" s="152"/>
      <c r="R239" s="152"/>
      <c r="S239" s="152"/>
      <c r="T239" s="172"/>
      <c r="U239" s="172"/>
      <c r="V239" s="172"/>
      <c r="W239" s="172"/>
      <c r="X239" s="174"/>
      <c r="Y239" s="174"/>
      <c r="Z239" s="174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36"/>
      <c r="CJ239" s="136"/>
      <c r="CK239" s="136"/>
      <c r="CL239" s="136"/>
      <c r="CM239" s="136"/>
      <c r="CN239" s="136"/>
      <c r="CO239" s="136"/>
      <c r="CP239" s="136"/>
      <c r="CQ239" s="136"/>
      <c r="CR239" s="136"/>
      <c r="CS239" s="136"/>
      <c r="CT239" s="136"/>
      <c r="CU239" s="136"/>
      <c r="CV239" s="136"/>
      <c r="CW239" s="136"/>
      <c r="CX239" s="136"/>
    </row>
    <row r="240" spans="1:102" x14ac:dyDescent="0.25">
      <c r="A240" s="171"/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66"/>
      <c r="O240" s="152"/>
      <c r="P240" s="166"/>
      <c r="Q240" s="152"/>
      <c r="R240" s="152"/>
      <c r="S240" s="152"/>
      <c r="T240" s="172"/>
      <c r="U240" s="172"/>
      <c r="V240" s="172"/>
      <c r="W240" s="172"/>
      <c r="X240" s="174"/>
      <c r="Y240" s="174"/>
      <c r="Z240" s="174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  <c r="CA240" s="172"/>
      <c r="CB240" s="172"/>
      <c r="CC240" s="172"/>
      <c r="CD240" s="172"/>
      <c r="CE240" s="172"/>
      <c r="CF240" s="172"/>
      <c r="CG240" s="172"/>
      <c r="CH240" s="172"/>
      <c r="CI240" s="136"/>
      <c r="CJ240" s="136"/>
      <c r="CK240" s="136"/>
      <c r="CL240" s="136"/>
      <c r="CM240" s="136"/>
      <c r="CN240" s="136"/>
      <c r="CO240" s="136"/>
      <c r="CP240" s="136"/>
      <c r="CQ240" s="136"/>
      <c r="CR240" s="136"/>
      <c r="CS240" s="136"/>
      <c r="CT240" s="136"/>
      <c r="CU240" s="136"/>
      <c r="CV240" s="136"/>
      <c r="CW240" s="136"/>
      <c r="CX240" s="136"/>
    </row>
    <row r="241" spans="1:102" x14ac:dyDescent="0.25">
      <c r="A241" s="171"/>
      <c r="B241" s="152"/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66"/>
      <c r="O241" s="152"/>
      <c r="P241" s="166"/>
      <c r="Q241" s="152"/>
      <c r="R241" s="152"/>
      <c r="S241" s="152"/>
      <c r="T241" s="172"/>
      <c r="U241" s="172"/>
      <c r="V241" s="172"/>
      <c r="W241" s="172"/>
      <c r="X241" s="174"/>
      <c r="Y241" s="174"/>
      <c r="Z241" s="174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36"/>
      <c r="CJ241" s="136"/>
      <c r="CK241" s="136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136"/>
    </row>
    <row r="242" spans="1:102" x14ac:dyDescent="0.25">
      <c r="A242" s="171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66"/>
      <c r="O242" s="152"/>
      <c r="P242" s="166"/>
      <c r="Q242" s="152"/>
      <c r="R242" s="152"/>
      <c r="S242" s="152"/>
      <c r="T242" s="172"/>
      <c r="U242" s="172"/>
      <c r="V242" s="172"/>
      <c r="W242" s="172"/>
      <c r="X242" s="174"/>
      <c r="Y242" s="174"/>
      <c r="Z242" s="174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  <c r="CA242" s="172"/>
      <c r="CB242" s="172"/>
      <c r="CC242" s="172"/>
      <c r="CD242" s="172"/>
      <c r="CE242" s="172"/>
      <c r="CF242" s="172"/>
      <c r="CG242" s="172"/>
      <c r="CH242" s="172"/>
      <c r="CI242" s="136"/>
      <c r="CJ242" s="136"/>
      <c r="CK242" s="136"/>
      <c r="CL242" s="136"/>
      <c r="CM242" s="136"/>
      <c r="CN242" s="136"/>
      <c r="CO242" s="136"/>
      <c r="CP242" s="136"/>
      <c r="CQ242" s="136"/>
      <c r="CR242" s="136"/>
      <c r="CS242" s="136"/>
      <c r="CT242" s="136"/>
      <c r="CU242" s="136"/>
      <c r="CV242" s="136"/>
      <c r="CW242" s="136"/>
      <c r="CX242" s="136"/>
    </row>
    <row r="243" spans="1:102" x14ac:dyDescent="0.25">
      <c r="A243" s="171"/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66"/>
      <c r="O243" s="152"/>
      <c r="P243" s="166"/>
      <c r="Q243" s="152"/>
      <c r="R243" s="152"/>
      <c r="S243" s="152"/>
      <c r="T243" s="172"/>
      <c r="U243" s="172"/>
      <c r="V243" s="172"/>
      <c r="W243" s="172"/>
      <c r="X243" s="174"/>
      <c r="Y243" s="174"/>
      <c r="Z243" s="174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36"/>
      <c r="CJ243" s="136"/>
      <c r="CK243" s="136"/>
      <c r="CL243" s="136"/>
      <c r="CM243" s="136"/>
      <c r="CN243" s="136"/>
      <c r="CO243" s="136"/>
      <c r="CP243" s="136"/>
      <c r="CQ243" s="136"/>
      <c r="CR243" s="136"/>
      <c r="CS243" s="136"/>
      <c r="CT243" s="136"/>
      <c r="CU243" s="136"/>
      <c r="CV243" s="136"/>
      <c r="CW243" s="136"/>
      <c r="CX243" s="136"/>
    </row>
    <row r="244" spans="1:102" x14ac:dyDescent="0.25">
      <c r="A244" s="171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66"/>
      <c r="O244" s="152"/>
      <c r="P244" s="166"/>
      <c r="Q244" s="152"/>
      <c r="R244" s="152"/>
      <c r="S244" s="152"/>
      <c r="T244" s="172"/>
      <c r="U244" s="172"/>
      <c r="V244" s="172"/>
      <c r="W244" s="172"/>
      <c r="X244" s="174"/>
      <c r="Y244" s="174"/>
      <c r="Z244" s="174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  <c r="CA244" s="172"/>
      <c r="CB244" s="172"/>
      <c r="CC244" s="172"/>
      <c r="CD244" s="172"/>
      <c r="CE244" s="172"/>
      <c r="CF244" s="172"/>
      <c r="CG244" s="172"/>
      <c r="CH244" s="172"/>
      <c r="CI244" s="136"/>
      <c r="CJ244" s="136"/>
      <c r="CK244" s="136"/>
      <c r="CL244" s="136"/>
      <c r="CM244" s="136"/>
      <c r="CN244" s="136"/>
      <c r="CO244" s="136"/>
      <c r="CP244" s="136"/>
      <c r="CQ244" s="136"/>
      <c r="CR244" s="136"/>
      <c r="CS244" s="136"/>
      <c r="CT244" s="136"/>
      <c r="CU244" s="136"/>
      <c r="CV244" s="136"/>
      <c r="CW244" s="136"/>
      <c r="CX244" s="136"/>
    </row>
    <row r="245" spans="1:102" x14ac:dyDescent="0.25">
      <c r="A245" s="171"/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66"/>
      <c r="O245" s="152"/>
      <c r="P245" s="166"/>
      <c r="Q245" s="152"/>
      <c r="R245" s="152"/>
      <c r="S245" s="152"/>
      <c r="T245" s="172"/>
      <c r="U245" s="172"/>
      <c r="V245" s="172"/>
      <c r="W245" s="172"/>
      <c r="X245" s="174"/>
      <c r="Y245" s="174"/>
      <c r="Z245" s="174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36"/>
      <c r="CJ245" s="136"/>
      <c r="CK245" s="136"/>
      <c r="CL245" s="136"/>
      <c r="CM245" s="136"/>
      <c r="CN245" s="136"/>
      <c r="CO245" s="136"/>
      <c r="CP245" s="136"/>
      <c r="CQ245" s="136"/>
      <c r="CR245" s="136"/>
      <c r="CS245" s="136"/>
      <c r="CT245" s="136"/>
      <c r="CU245" s="136"/>
      <c r="CV245" s="136"/>
      <c r="CW245" s="136"/>
      <c r="CX245" s="136"/>
    </row>
    <row r="246" spans="1:102" x14ac:dyDescent="0.25">
      <c r="A246" s="171"/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66"/>
      <c r="O246" s="152"/>
      <c r="P246" s="166"/>
      <c r="Q246" s="152"/>
      <c r="R246" s="152"/>
      <c r="S246" s="152"/>
      <c r="T246" s="172"/>
      <c r="U246" s="172"/>
      <c r="V246" s="172"/>
      <c r="W246" s="172"/>
      <c r="X246" s="174"/>
      <c r="Y246" s="174"/>
      <c r="Z246" s="174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  <c r="CA246" s="172"/>
      <c r="CB246" s="172"/>
      <c r="CC246" s="172"/>
      <c r="CD246" s="172"/>
      <c r="CE246" s="172"/>
      <c r="CF246" s="172"/>
      <c r="CG246" s="172"/>
      <c r="CH246" s="172"/>
      <c r="CI246" s="136"/>
      <c r="CJ246" s="136"/>
      <c r="CK246" s="136"/>
      <c r="CL246" s="136"/>
      <c r="CM246" s="136"/>
      <c r="CN246" s="136"/>
      <c r="CO246" s="136"/>
      <c r="CP246" s="136"/>
      <c r="CQ246" s="136"/>
      <c r="CR246" s="136"/>
      <c r="CS246" s="136"/>
      <c r="CT246" s="136"/>
      <c r="CU246" s="136"/>
      <c r="CV246" s="136"/>
      <c r="CW246" s="136"/>
      <c r="CX246" s="136"/>
    </row>
    <row r="247" spans="1:102" x14ac:dyDescent="0.25">
      <c r="A247" s="171"/>
      <c r="B247" s="152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66"/>
      <c r="O247" s="152"/>
      <c r="P247" s="166"/>
      <c r="Q247" s="152"/>
      <c r="R247" s="152"/>
      <c r="S247" s="152"/>
      <c r="T247" s="172"/>
      <c r="U247" s="172"/>
      <c r="V247" s="172"/>
      <c r="W247" s="172"/>
      <c r="X247" s="174"/>
      <c r="Y247" s="174"/>
      <c r="Z247" s="174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36"/>
      <c r="CJ247" s="136"/>
      <c r="CK247" s="136"/>
      <c r="CL247" s="136"/>
      <c r="CM247" s="136"/>
      <c r="CN247" s="136"/>
      <c r="CO247" s="136"/>
      <c r="CP247" s="136"/>
      <c r="CQ247" s="136"/>
      <c r="CR247" s="136"/>
      <c r="CS247" s="136"/>
      <c r="CT247" s="136"/>
      <c r="CU247" s="136"/>
      <c r="CV247" s="136"/>
      <c r="CW247" s="136"/>
      <c r="CX247" s="136"/>
    </row>
    <row r="248" spans="1:102" x14ac:dyDescent="0.25">
      <c r="A248" s="171"/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66"/>
      <c r="O248" s="152"/>
      <c r="P248" s="166"/>
      <c r="Q248" s="152"/>
      <c r="R248" s="152"/>
      <c r="S248" s="152"/>
      <c r="T248" s="172"/>
      <c r="U248" s="172"/>
      <c r="V248" s="172"/>
      <c r="W248" s="172"/>
      <c r="X248" s="174"/>
      <c r="Y248" s="174"/>
      <c r="Z248" s="174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  <c r="CA248" s="172"/>
      <c r="CB248" s="172"/>
      <c r="CC248" s="172"/>
      <c r="CD248" s="172"/>
      <c r="CE248" s="172"/>
      <c r="CF248" s="172"/>
      <c r="CG248" s="172"/>
      <c r="CH248" s="172"/>
      <c r="CI248" s="136"/>
      <c r="CJ248" s="136"/>
      <c r="CK248" s="136"/>
      <c r="CL248" s="136"/>
      <c r="CM248" s="136"/>
      <c r="CN248" s="136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</row>
    <row r="249" spans="1:102" x14ac:dyDescent="0.25">
      <c r="A249" s="171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66"/>
      <c r="O249" s="152"/>
      <c r="P249" s="166"/>
      <c r="Q249" s="152"/>
      <c r="R249" s="152"/>
      <c r="S249" s="152"/>
      <c r="T249" s="172"/>
      <c r="U249" s="172"/>
      <c r="V249" s="172"/>
      <c r="W249" s="172"/>
      <c r="X249" s="174"/>
      <c r="Y249" s="174"/>
      <c r="Z249" s="174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36"/>
      <c r="CJ249" s="136"/>
      <c r="CK249" s="136"/>
      <c r="CL249" s="136"/>
      <c r="CM249" s="136"/>
      <c r="CN249" s="136"/>
      <c r="CO249" s="136"/>
      <c r="CP249" s="136"/>
      <c r="CQ249" s="136"/>
      <c r="CR249" s="136"/>
      <c r="CS249" s="136"/>
      <c r="CT249" s="136"/>
      <c r="CU249" s="136"/>
      <c r="CV249" s="136"/>
      <c r="CW249" s="136"/>
      <c r="CX249" s="136"/>
    </row>
    <row r="250" spans="1:102" x14ac:dyDescent="0.25">
      <c r="A250" s="171"/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66"/>
      <c r="O250" s="152"/>
      <c r="P250" s="166"/>
      <c r="Q250" s="152"/>
      <c r="R250" s="152"/>
      <c r="S250" s="152"/>
      <c r="T250" s="172"/>
      <c r="U250" s="172"/>
      <c r="V250" s="172"/>
      <c r="W250" s="172"/>
      <c r="X250" s="174"/>
      <c r="Y250" s="174"/>
      <c r="Z250" s="174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  <c r="CA250" s="172"/>
      <c r="CB250" s="172"/>
      <c r="CC250" s="172"/>
      <c r="CD250" s="172"/>
      <c r="CE250" s="172"/>
      <c r="CF250" s="172"/>
      <c r="CG250" s="172"/>
      <c r="CH250" s="172"/>
      <c r="CI250" s="136"/>
      <c r="CJ250" s="136"/>
      <c r="CK250" s="136"/>
      <c r="CL250" s="136"/>
      <c r="CM250" s="136"/>
      <c r="CN250" s="136"/>
      <c r="CO250" s="136"/>
      <c r="CP250" s="136"/>
      <c r="CQ250" s="136"/>
      <c r="CR250" s="136"/>
      <c r="CS250" s="136"/>
      <c r="CT250" s="136"/>
      <c r="CU250" s="136"/>
      <c r="CV250" s="136"/>
      <c r="CW250" s="136"/>
      <c r="CX250" s="136"/>
    </row>
    <row r="251" spans="1:102" x14ac:dyDescent="0.25">
      <c r="A251" s="171"/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66"/>
      <c r="O251" s="152"/>
      <c r="P251" s="166"/>
      <c r="Q251" s="152"/>
      <c r="R251" s="152"/>
      <c r="S251" s="152"/>
      <c r="T251" s="172"/>
      <c r="U251" s="172"/>
      <c r="V251" s="172"/>
      <c r="W251" s="172"/>
      <c r="X251" s="174"/>
      <c r="Y251" s="174"/>
      <c r="Z251" s="174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36"/>
      <c r="CJ251" s="136"/>
      <c r="CK251" s="136"/>
      <c r="CL251" s="136"/>
      <c r="CM251" s="136"/>
      <c r="CN251" s="136"/>
      <c r="CO251" s="136"/>
      <c r="CP251" s="136"/>
      <c r="CQ251" s="136"/>
      <c r="CR251" s="136"/>
      <c r="CS251" s="136"/>
      <c r="CT251" s="136"/>
      <c r="CU251" s="136"/>
      <c r="CV251" s="136"/>
      <c r="CW251" s="136"/>
      <c r="CX251" s="136"/>
    </row>
    <row r="252" spans="1:102" x14ac:dyDescent="0.25">
      <c r="A252" s="171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66"/>
      <c r="O252" s="152"/>
      <c r="P252" s="166"/>
      <c r="Q252" s="152"/>
      <c r="R252" s="152"/>
      <c r="S252" s="152"/>
      <c r="T252" s="172"/>
      <c r="U252" s="172"/>
      <c r="V252" s="172"/>
      <c r="W252" s="172"/>
      <c r="X252" s="174"/>
      <c r="Y252" s="174"/>
      <c r="Z252" s="174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  <c r="CA252" s="172"/>
      <c r="CB252" s="172"/>
      <c r="CC252" s="172"/>
      <c r="CD252" s="172"/>
      <c r="CE252" s="172"/>
      <c r="CF252" s="172"/>
      <c r="CG252" s="172"/>
      <c r="CH252" s="172"/>
      <c r="CI252" s="136"/>
      <c r="CJ252" s="136"/>
      <c r="CK252" s="136"/>
      <c r="CL252" s="136"/>
      <c r="CM252" s="136"/>
      <c r="CN252" s="136"/>
      <c r="CO252" s="136"/>
      <c r="CP252" s="136"/>
      <c r="CQ252" s="136"/>
      <c r="CR252" s="136"/>
      <c r="CS252" s="136"/>
      <c r="CT252" s="136"/>
      <c r="CU252" s="136"/>
      <c r="CV252" s="136"/>
      <c r="CW252" s="136"/>
      <c r="CX252" s="136"/>
    </row>
    <row r="253" spans="1:102" x14ac:dyDescent="0.25">
      <c r="A253" s="171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66"/>
      <c r="O253" s="152"/>
      <c r="P253" s="166"/>
      <c r="Q253" s="152"/>
      <c r="R253" s="152"/>
      <c r="S253" s="152"/>
      <c r="T253" s="172"/>
      <c r="U253" s="172"/>
      <c r="V253" s="172"/>
      <c r="W253" s="172"/>
      <c r="X253" s="174"/>
      <c r="Y253" s="174"/>
      <c r="Z253" s="174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36"/>
      <c r="CJ253" s="136"/>
      <c r="CK253" s="136"/>
      <c r="CL253" s="136"/>
      <c r="CM253" s="136"/>
      <c r="CN253" s="136"/>
      <c r="CO253" s="136"/>
      <c r="CP253" s="136"/>
      <c r="CQ253" s="136"/>
      <c r="CR253" s="136"/>
      <c r="CS253" s="136"/>
      <c r="CT253" s="136"/>
      <c r="CU253" s="136"/>
      <c r="CV253" s="136"/>
      <c r="CW253" s="136"/>
      <c r="CX253" s="136"/>
    </row>
    <row r="254" spans="1:102" x14ac:dyDescent="0.25">
      <c r="A254" s="171"/>
      <c r="B254" s="152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66"/>
      <c r="O254" s="152"/>
      <c r="P254" s="166"/>
      <c r="Q254" s="152"/>
      <c r="R254" s="152"/>
      <c r="S254" s="152"/>
      <c r="T254" s="172"/>
      <c r="U254" s="172"/>
      <c r="V254" s="172"/>
      <c r="W254" s="172"/>
      <c r="X254" s="174"/>
      <c r="Y254" s="174"/>
      <c r="Z254" s="174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36"/>
      <c r="CJ254" s="136"/>
      <c r="CK254" s="136"/>
      <c r="CL254" s="136"/>
      <c r="CM254" s="136"/>
      <c r="CN254" s="136"/>
      <c r="CO254" s="136"/>
      <c r="CP254" s="136"/>
      <c r="CQ254" s="136"/>
      <c r="CR254" s="136"/>
      <c r="CS254" s="136"/>
      <c r="CT254" s="136"/>
      <c r="CU254" s="136"/>
      <c r="CV254" s="136"/>
      <c r="CW254" s="136"/>
      <c r="CX254" s="136"/>
    </row>
    <row r="255" spans="1:102" x14ac:dyDescent="0.25">
      <c r="A255" s="171"/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66"/>
      <c r="O255" s="152"/>
      <c r="P255" s="166"/>
      <c r="Q255" s="152"/>
      <c r="R255" s="152"/>
      <c r="S255" s="152"/>
      <c r="T255" s="172"/>
      <c r="U255" s="172"/>
      <c r="V255" s="172"/>
      <c r="W255" s="172"/>
      <c r="X255" s="174"/>
      <c r="Y255" s="174"/>
      <c r="Z255" s="174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  <c r="CA255" s="172"/>
      <c r="CB255" s="172"/>
      <c r="CC255" s="172"/>
      <c r="CD255" s="172"/>
      <c r="CE255" s="172"/>
      <c r="CF255" s="172"/>
      <c r="CG255" s="172"/>
      <c r="CH255" s="172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</row>
    <row r="256" spans="1:102" x14ac:dyDescent="0.25">
      <c r="A256" s="171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66"/>
      <c r="O256" s="152"/>
      <c r="P256" s="166"/>
      <c r="Q256" s="152"/>
      <c r="R256" s="152"/>
      <c r="S256" s="152"/>
      <c r="T256" s="172"/>
      <c r="U256" s="172"/>
      <c r="V256" s="172"/>
      <c r="W256" s="172"/>
      <c r="X256" s="174"/>
      <c r="Y256" s="174"/>
      <c r="Z256" s="174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36"/>
      <c r="CJ256" s="136"/>
      <c r="CK256" s="136"/>
      <c r="CL256" s="136"/>
      <c r="CM256" s="136"/>
      <c r="CN256" s="136"/>
      <c r="CO256" s="136"/>
      <c r="CP256" s="136"/>
      <c r="CQ256" s="136"/>
      <c r="CR256" s="136"/>
      <c r="CS256" s="136"/>
      <c r="CT256" s="136"/>
      <c r="CU256" s="136"/>
      <c r="CV256" s="136"/>
      <c r="CW256" s="136"/>
      <c r="CX256" s="136"/>
    </row>
    <row r="257" spans="1:102" x14ac:dyDescent="0.25">
      <c r="A257" s="171"/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66"/>
      <c r="O257" s="152"/>
      <c r="P257" s="166"/>
      <c r="Q257" s="152"/>
      <c r="R257" s="152"/>
      <c r="S257" s="152"/>
      <c r="T257" s="172"/>
      <c r="U257" s="172"/>
      <c r="V257" s="172"/>
      <c r="W257" s="172"/>
      <c r="X257" s="174"/>
      <c r="Y257" s="174"/>
      <c r="Z257" s="174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36"/>
      <c r="CJ257" s="136"/>
      <c r="CK257" s="136"/>
      <c r="CL257" s="136"/>
      <c r="CM257" s="136"/>
      <c r="CN257" s="136"/>
      <c r="CO257" s="136"/>
      <c r="CP257" s="136"/>
      <c r="CQ257" s="136"/>
      <c r="CR257" s="136"/>
      <c r="CS257" s="136"/>
      <c r="CT257" s="136"/>
      <c r="CU257" s="136"/>
      <c r="CV257" s="136"/>
      <c r="CW257" s="136"/>
      <c r="CX257" s="136"/>
    </row>
    <row r="258" spans="1:102" x14ac:dyDescent="0.25">
      <c r="A258" s="171"/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66"/>
      <c r="O258" s="152"/>
      <c r="P258" s="166"/>
      <c r="Q258" s="152"/>
      <c r="R258" s="152"/>
      <c r="S258" s="152"/>
      <c r="T258" s="172"/>
      <c r="U258" s="172"/>
      <c r="V258" s="172"/>
      <c r="W258" s="172"/>
      <c r="X258" s="174"/>
      <c r="Y258" s="174"/>
      <c r="Z258" s="174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  <c r="CA258" s="172"/>
      <c r="CB258" s="172"/>
      <c r="CC258" s="172"/>
      <c r="CD258" s="172"/>
      <c r="CE258" s="172"/>
      <c r="CF258" s="172"/>
      <c r="CG258" s="172"/>
      <c r="CH258" s="172"/>
      <c r="CI258" s="136"/>
      <c r="CJ258" s="136"/>
      <c r="CK258" s="136"/>
      <c r="CL258" s="136"/>
      <c r="CM258" s="136"/>
      <c r="CN258" s="136"/>
      <c r="CO258" s="136"/>
      <c r="CP258" s="136"/>
      <c r="CQ258" s="136"/>
      <c r="CR258" s="136"/>
      <c r="CS258" s="136"/>
      <c r="CT258" s="136"/>
      <c r="CU258" s="136"/>
      <c r="CV258" s="136"/>
      <c r="CW258" s="136"/>
      <c r="CX258" s="136"/>
    </row>
    <row r="259" spans="1:102" x14ac:dyDescent="0.25">
      <c r="A259" s="171"/>
      <c r="B259" s="152"/>
      <c r="C259" s="152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66"/>
      <c r="O259" s="152"/>
      <c r="P259" s="166"/>
      <c r="Q259" s="152"/>
      <c r="R259" s="152"/>
      <c r="S259" s="152"/>
      <c r="T259" s="172"/>
      <c r="U259" s="172"/>
      <c r="V259" s="172"/>
      <c r="W259" s="172"/>
      <c r="X259" s="174"/>
      <c r="Y259" s="174"/>
      <c r="Z259" s="174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36"/>
      <c r="CJ259" s="136"/>
      <c r="CK259" s="136"/>
      <c r="CL259" s="136"/>
      <c r="CM259" s="136"/>
      <c r="CN259" s="136"/>
      <c r="CO259" s="136"/>
      <c r="CP259" s="136"/>
      <c r="CQ259" s="136"/>
      <c r="CR259" s="136"/>
      <c r="CS259" s="136"/>
      <c r="CT259" s="136"/>
      <c r="CU259" s="136"/>
      <c r="CV259" s="136"/>
      <c r="CW259" s="136"/>
      <c r="CX259" s="136"/>
    </row>
    <row r="260" spans="1:102" x14ac:dyDescent="0.25">
      <c r="A260" s="171"/>
      <c r="B260" s="152"/>
      <c r="C260" s="152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66"/>
      <c r="O260" s="152"/>
      <c r="P260" s="166"/>
      <c r="Q260" s="152"/>
      <c r="R260" s="152"/>
      <c r="S260" s="152"/>
      <c r="T260" s="172"/>
      <c r="U260" s="172"/>
      <c r="V260" s="172"/>
      <c r="W260" s="172"/>
      <c r="X260" s="174"/>
      <c r="Y260" s="174"/>
      <c r="Z260" s="174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36"/>
      <c r="CJ260" s="136"/>
      <c r="CK260" s="136"/>
      <c r="CL260" s="136"/>
      <c r="CM260" s="136"/>
      <c r="CN260" s="136"/>
      <c r="CO260" s="136"/>
      <c r="CP260" s="136"/>
      <c r="CQ260" s="136"/>
      <c r="CR260" s="136"/>
      <c r="CS260" s="136"/>
      <c r="CT260" s="136"/>
      <c r="CU260" s="136"/>
      <c r="CV260" s="136"/>
      <c r="CW260" s="136"/>
      <c r="CX260" s="136"/>
    </row>
    <row r="261" spans="1:102" x14ac:dyDescent="0.25">
      <c r="A261" s="171"/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66"/>
      <c r="O261" s="152"/>
      <c r="P261" s="166"/>
      <c r="Q261" s="152"/>
      <c r="R261" s="152"/>
      <c r="S261" s="152"/>
      <c r="T261" s="172"/>
      <c r="U261" s="172"/>
      <c r="V261" s="172"/>
      <c r="W261" s="172"/>
      <c r="X261" s="174"/>
      <c r="Y261" s="174"/>
      <c r="Z261" s="174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36"/>
      <c r="CJ261" s="136"/>
      <c r="CK261" s="136"/>
      <c r="CL261" s="136"/>
      <c r="CM261" s="136"/>
      <c r="CN261" s="136"/>
      <c r="CO261" s="136"/>
      <c r="CP261" s="136"/>
      <c r="CQ261" s="136"/>
      <c r="CR261" s="136"/>
      <c r="CS261" s="136"/>
      <c r="CT261" s="136"/>
      <c r="CU261" s="136"/>
      <c r="CV261" s="136"/>
      <c r="CW261" s="136"/>
      <c r="CX261" s="136"/>
    </row>
    <row r="262" spans="1:102" x14ac:dyDescent="0.25">
      <c r="A262" s="171"/>
      <c r="B262" s="152"/>
      <c r="C262" s="152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66"/>
      <c r="O262" s="152"/>
      <c r="P262" s="166"/>
      <c r="Q262" s="152"/>
      <c r="R262" s="152"/>
      <c r="S262" s="152"/>
      <c r="T262" s="172"/>
      <c r="U262" s="172"/>
      <c r="V262" s="172"/>
      <c r="W262" s="172"/>
      <c r="X262" s="174"/>
      <c r="Y262" s="174"/>
      <c r="Z262" s="174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36"/>
      <c r="CJ262" s="136"/>
      <c r="CK262" s="136"/>
      <c r="CL262" s="136"/>
      <c r="CM262" s="136"/>
      <c r="CN262" s="136"/>
      <c r="CO262" s="136"/>
      <c r="CP262" s="136"/>
      <c r="CQ262" s="136"/>
      <c r="CR262" s="136"/>
      <c r="CS262" s="136"/>
      <c r="CT262" s="136"/>
      <c r="CU262" s="136"/>
      <c r="CV262" s="136"/>
      <c r="CW262" s="136"/>
      <c r="CX262" s="136"/>
    </row>
    <row r="263" spans="1:102" x14ac:dyDescent="0.25">
      <c r="A263" s="171"/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66"/>
      <c r="O263" s="152"/>
      <c r="P263" s="166"/>
      <c r="Q263" s="152"/>
      <c r="R263" s="152"/>
      <c r="S263" s="152"/>
      <c r="T263" s="172"/>
      <c r="U263" s="172"/>
      <c r="V263" s="172"/>
      <c r="W263" s="172"/>
      <c r="X263" s="174"/>
      <c r="Y263" s="174"/>
      <c r="Z263" s="174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36"/>
      <c r="CJ263" s="136"/>
      <c r="CK263" s="136"/>
      <c r="CL263" s="136"/>
      <c r="CM263" s="136"/>
      <c r="CN263" s="136"/>
      <c r="CO263" s="136"/>
      <c r="CP263" s="136"/>
      <c r="CQ263" s="136"/>
      <c r="CR263" s="136"/>
      <c r="CS263" s="136"/>
      <c r="CT263" s="136"/>
      <c r="CU263" s="136"/>
      <c r="CV263" s="136"/>
      <c r="CW263" s="136"/>
      <c r="CX263" s="136"/>
    </row>
    <row r="264" spans="1:102" x14ac:dyDescent="0.25">
      <c r="A264" s="171"/>
      <c r="B264" s="152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66"/>
      <c r="O264" s="152"/>
      <c r="P264" s="166"/>
      <c r="Q264" s="152"/>
      <c r="R264" s="152"/>
      <c r="S264" s="152"/>
      <c r="T264" s="172"/>
      <c r="U264" s="172"/>
      <c r="V264" s="172"/>
      <c r="W264" s="172"/>
      <c r="X264" s="174"/>
      <c r="Y264" s="174"/>
      <c r="Z264" s="174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36"/>
      <c r="CJ264" s="136"/>
      <c r="CK264" s="136"/>
      <c r="CL264" s="136"/>
      <c r="CM264" s="136"/>
      <c r="CN264" s="136"/>
      <c r="CO264" s="136"/>
      <c r="CP264" s="136"/>
      <c r="CQ264" s="136"/>
      <c r="CR264" s="136"/>
      <c r="CS264" s="136"/>
      <c r="CT264" s="136"/>
      <c r="CU264" s="136"/>
      <c r="CV264" s="136"/>
      <c r="CW264" s="136"/>
      <c r="CX264" s="136"/>
    </row>
    <row r="265" spans="1:102" x14ac:dyDescent="0.25">
      <c r="A265" s="171"/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66"/>
      <c r="O265" s="152"/>
      <c r="P265" s="166"/>
      <c r="Q265" s="152"/>
      <c r="R265" s="152"/>
      <c r="S265" s="152"/>
      <c r="T265" s="172"/>
      <c r="U265" s="172"/>
      <c r="V265" s="172"/>
      <c r="W265" s="172"/>
      <c r="X265" s="174"/>
      <c r="Y265" s="174"/>
      <c r="Z265" s="174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36"/>
      <c r="CJ265" s="136"/>
      <c r="CK265" s="136"/>
      <c r="CL265" s="136"/>
      <c r="CM265" s="136"/>
      <c r="CN265" s="136"/>
      <c r="CO265" s="136"/>
      <c r="CP265" s="136"/>
      <c r="CQ265" s="136"/>
      <c r="CR265" s="136"/>
      <c r="CS265" s="136"/>
      <c r="CT265" s="136"/>
      <c r="CU265" s="136"/>
      <c r="CV265" s="136"/>
      <c r="CW265" s="136"/>
      <c r="CX265" s="136"/>
    </row>
    <row r="266" spans="1:102" x14ac:dyDescent="0.25">
      <c r="A266" s="171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66"/>
      <c r="O266" s="152"/>
      <c r="P266" s="166"/>
      <c r="Q266" s="152"/>
      <c r="R266" s="152"/>
      <c r="S266" s="152"/>
      <c r="T266" s="172"/>
      <c r="U266" s="172"/>
      <c r="V266" s="172"/>
      <c r="W266" s="172"/>
      <c r="X266" s="174"/>
      <c r="Y266" s="174"/>
      <c r="Z266" s="174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36"/>
      <c r="CJ266" s="136"/>
      <c r="CK266" s="136"/>
      <c r="CL266" s="136"/>
      <c r="CM266" s="136"/>
      <c r="CN266" s="136"/>
      <c r="CO266" s="136"/>
      <c r="CP266" s="136"/>
      <c r="CQ266" s="136"/>
      <c r="CR266" s="136"/>
      <c r="CS266" s="136"/>
      <c r="CT266" s="136"/>
      <c r="CU266" s="136"/>
      <c r="CV266" s="136"/>
      <c r="CW266" s="136"/>
      <c r="CX266" s="136"/>
    </row>
    <row r="267" spans="1:102" x14ac:dyDescent="0.25">
      <c r="A267" s="171"/>
      <c r="B267" s="152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66"/>
      <c r="O267" s="152"/>
      <c r="P267" s="166"/>
      <c r="Q267" s="152"/>
      <c r="R267" s="152"/>
      <c r="S267" s="152"/>
      <c r="T267" s="172"/>
      <c r="U267" s="172"/>
      <c r="V267" s="172"/>
      <c r="W267" s="172"/>
      <c r="X267" s="174"/>
      <c r="Y267" s="174"/>
      <c r="Z267" s="174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36"/>
      <c r="CJ267" s="136"/>
      <c r="CK267" s="136"/>
      <c r="CL267" s="136"/>
      <c r="CM267" s="136"/>
      <c r="CN267" s="136"/>
      <c r="CO267" s="136"/>
      <c r="CP267" s="136"/>
      <c r="CQ267" s="136"/>
      <c r="CR267" s="136"/>
      <c r="CS267" s="136"/>
      <c r="CT267" s="136"/>
      <c r="CU267" s="136"/>
      <c r="CV267" s="136"/>
      <c r="CW267" s="136"/>
      <c r="CX267" s="136"/>
    </row>
    <row r="268" spans="1:102" x14ac:dyDescent="0.25">
      <c r="A268" s="171"/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66"/>
      <c r="O268" s="152"/>
      <c r="P268" s="166"/>
      <c r="Q268" s="152"/>
      <c r="R268" s="152"/>
      <c r="S268" s="152"/>
      <c r="T268" s="172"/>
      <c r="U268" s="172"/>
      <c r="V268" s="172"/>
      <c r="W268" s="172"/>
      <c r="X268" s="174"/>
      <c r="Y268" s="174"/>
      <c r="Z268" s="174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36"/>
      <c r="CJ268" s="136"/>
      <c r="CK268" s="136"/>
      <c r="CL268" s="136"/>
      <c r="CM268" s="136"/>
      <c r="CN268" s="136"/>
      <c r="CO268" s="136"/>
      <c r="CP268" s="136"/>
      <c r="CQ268" s="136"/>
      <c r="CR268" s="136"/>
      <c r="CS268" s="136"/>
      <c r="CT268" s="136"/>
      <c r="CU268" s="136"/>
      <c r="CV268" s="136"/>
      <c r="CW268" s="136"/>
      <c r="CX268" s="136"/>
    </row>
    <row r="269" spans="1:102" x14ac:dyDescent="0.25">
      <c r="A269" s="171"/>
      <c r="B269" s="152"/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66"/>
      <c r="O269" s="152"/>
      <c r="P269" s="166"/>
      <c r="Q269" s="152"/>
      <c r="R269" s="152"/>
      <c r="S269" s="152"/>
      <c r="T269" s="172"/>
      <c r="U269" s="172"/>
      <c r="V269" s="172"/>
      <c r="W269" s="172"/>
      <c r="X269" s="174"/>
      <c r="Y269" s="174"/>
      <c r="Z269" s="174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36"/>
      <c r="CJ269" s="136"/>
      <c r="CK269" s="136"/>
      <c r="CL269" s="136"/>
      <c r="CM269" s="136"/>
      <c r="CN269" s="136"/>
      <c r="CO269" s="136"/>
      <c r="CP269" s="136"/>
      <c r="CQ269" s="136"/>
      <c r="CR269" s="136"/>
      <c r="CS269" s="136"/>
      <c r="CT269" s="136"/>
      <c r="CU269" s="136"/>
      <c r="CV269" s="136"/>
      <c r="CW269" s="136"/>
      <c r="CX269" s="136"/>
    </row>
    <row r="270" spans="1:102" x14ac:dyDescent="0.25">
      <c r="A270" s="171"/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66"/>
      <c r="O270" s="152"/>
      <c r="P270" s="166"/>
      <c r="Q270" s="152"/>
      <c r="R270" s="152"/>
      <c r="S270" s="152"/>
      <c r="T270" s="172"/>
      <c r="U270" s="172"/>
      <c r="V270" s="172"/>
      <c r="W270" s="172"/>
      <c r="X270" s="174"/>
      <c r="Y270" s="174"/>
      <c r="Z270" s="174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36"/>
      <c r="CJ270" s="136"/>
      <c r="CK270" s="136"/>
      <c r="CL270" s="136"/>
      <c r="CM270" s="136"/>
      <c r="CN270" s="136"/>
      <c r="CO270" s="136"/>
      <c r="CP270" s="136"/>
      <c r="CQ270" s="136"/>
      <c r="CR270" s="136"/>
      <c r="CS270" s="136"/>
      <c r="CT270" s="136"/>
      <c r="CU270" s="136"/>
      <c r="CV270" s="136"/>
      <c r="CW270" s="136"/>
      <c r="CX270" s="136"/>
    </row>
    <row r="271" spans="1:102" x14ac:dyDescent="0.25">
      <c r="A271" s="171"/>
      <c r="B271" s="152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66"/>
      <c r="O271" s="152"/>
      <c r="P271" s="166"/>
      <c r="Q271" s="152"/>
      <c r="R271" s="152"/>
      <c r="S271" s="152"/>
      <c r="T271" s="172"/>
      <c r="U271" s="172"/>
      <c r="V271" s="172"/>
      <c r="W271" s="172"/>
      <c r="X271" s="174"/>
      <c r="Y271" s="174"/>
      <c r="Z271" s="174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36"/>
      <c r="CJ271" s="136"/>
      <c r="CK271" s="136"/>
      <c r="CL271" s="136"/>
      <c r="CM271" s="136"/>
      <c r="CN271" s="136"/>
      <c r="CO271" s="136"/>
      <c r="CP271" s="136"/>
      <c r="CQ271" s="136"/>
      <c r="CR271" s="136"/>
      <c r="CS271" s="136"/>
      <c r="CT271" s="136"/>
      <c r="CU271" s="136"/>
      <c r="CV271" s="136"/>
      <c r="CW271" s="136"/>
      <c r="CX271" s="136"/>
    </row>
    <row r="272" spans="1:102" x14ac:dyDescent="0.25">
      <c r="A272" s="171"/>
      <c r="B272" s="152"/>
      <c r="C272" s="152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66"/>
      <c r="O272" s="152"/>
      <c r="P272" s="166"/>
      <c r="Q272" s="152"/>
      <c r="R272" s="152"/>
      <c r="S272" s="152"/>
      <c r="T272" s="172"/>
      <c r="U272" s="172"/>
      <c r="V272" s="172"/>
      <c r="W272" s="172"/>
      <c r="X272" s="174"/>
      <c r="Y272" s="174"/>
      <c r="Z272" s="174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36"/>
      <c r="CJ272" s="136"/>
      <c r="CK272" s="136"/>
      <c r="CL272" s="136"/>
      <c r="CM272" s="136"/>
      <c r="CN272" s="136"/>
      <c r="CO272" s="136"/>
      <c r="CP272" s="136"/>
      <c r="CQ272" s="136"/>
      <c r="CR272" s="136"/>
      <c r="CS272" s="136"/>
      <c r="CT272" s="136"/>
      <c r="CU272" s="136"/>
      <c r="CV272" s="136"/>
      <c r="CW272" s="136"/>
      <c r="CX272" s="136"/>
    </row>
    <row r="273" spans="1:102" x14ac:dyDescent="0.25">
      <c r="A273" s="171"/>
      <c r="B273" s="152"/>
      <c r="C273" s="152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66"/>
      <c r="O273" s="152"/>
      <c r="P273" s="166"/>
      <c r="Q273" s="152"/>
      <c r="R273" s="152"/>
      <c r="S273" s="152"/>
      <c r="T273" s="172"/>
      <c r="U273" s="172"/>
      <c r="V273" s="172"/>
      <c r="W273" s="172"/>
      <c r="X273" s="174"/>
      <c r="Y273" s="174"/>
      <c r="Z273" s="174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  <c r="BO273" s="172"/>
      <c r="BP273" s="172"/>
      <c r="BQ273" s="172"/>
      <c r="BR273" s="172"/>
      <c r="BS273" s="172"/>
      <c r="BT273" s="172"/>
      <c r="BU273" s="172"/>
      <c r="BV273" s="172"/>
      <c r="BW273" s="172"/>
      <c r="BX273" s="172"/>
      <c r="BY273" s="172"/>
      <c r="BZ273" s="172"/>
      <c r="CA273" s="172"/>
      <c r="CB273" s="172"/>
      <c r="CC273" s="172"/>
      <c r="CD273" s="172"/>
      <c r="CE273" s="172"/>
      <c r="CF273" s="172"/>
      <c r="CG273" s="172"/>
      <c r="CH273" s="172"/>
      <c r="CI273" s="136"/>
      <c r="CJ273" s="136"/>
      <c r="CK273" s="136"/>
      <c r="CL273" s="136"/>
      <c r="CM273" s="136"/>
      <c r="CN273" s="136"/>
      <c r="CO273" s="136"/>
      <c r="CP273" s="136"/>
      <c r="CQ273" s="136"/>
      <c r="CR273" s="136"/>
      <c r="CS273" s="136"/>
      <c r="CT273" s="136"/>
      <c r="CU273" s="136"/>
      <c r="CV273" s="136"/>
      <c r="CW273" s="136"/>
      <c r="CX273" s="136"/>
    </row>
    <row r="274" spans="1:102" x14ac:dyDescent="0.25">
      <c r="A274" s="171"/>
      <c r="B274" s="152"/>
      <c r="C274" s="152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66"/>
      <c r="O274" s="152"/>
      <c r="P274" s="166"/>
      <c r="Q274" s="152"/>
      <c r="R274" s="152"/>
      <c r="S274" s="152"/>
      <c r="T274" s="172"/>
      <c r="U274" s="172"/>
      <c r="V274" s="172"/>
      <c r="W274" s="172"/>
      <c r="X274" s="174"/>
      <c r="Y274" s="174"/>
      <c r="Z274" s="174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36"/>
      <c r="CJ274" s="136"/>
      <c r="CK274" s="136"/>
      <c r="CL274" s="136"/>
      <c r="CM274" s="136"/>
      <c r="CN274" s="136"/>
      <c r="CO274" s="136"/>
      <c r="CP274" s="136"/>
      <c r="CQ274" s="136"/>
      <c r="CR274" s="136"/>
      <c r="CS274" s="136"/>
      <c r="CT274" s="136"/>
      <c r="CU274" s="136"/>
      <c r="CV274" s="136"/>
      <c r="CW274" s="136"/>
      <c r="CX274" s="136"/>
    </row>
    <row r="275" spans="1:102" x14ac:dyDescent="0.25">
      <c r="A275" s="171"/>
      <c r="B275" s="152"/>
      <c r="C275" s="152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66"/>
      <c r="O275" s="152"/>
      <c r="P275" s="166"/>
      <c r="Q275" s="152"/>
      <c r="R275" s="152"/>
      <c r="S275" s="152"/>
      <c r="T275" s="172"/>
      <c r="U275" s="172"/>
      <c r="V275" s="172"/>
      <c r="W275" s="172"/>
      <c r="X275" s="174"/>
      <c r="Y275" s="174"/>
      <c r="Z275" s="174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36"/>
      <c r="CJ275" s="136"/>
      <c r="CK275" s="136"/>
      <c r="CL275" s="136"/>
      <c r="CM275" s="136"/>
      <c r="CN275" s="136"/>
      <c r="CO275" s="136"/>
      <c r="CP275" s="136"/>
      <c r="CQ275" s="136"/>
      <c r="CR275" s="136"/>
      <c r="CS275" s="136"/>
      <c r="CT275" s="136"/>
      <c r="CU275" s="136"/>
      <c r="CV275" s="136"/>
      <c r="CW275" s="136"/>
      <c r="CX275" s="136"/>
    </row>
    <row r="276" spans="1:102" x14ac:dyDescent="0.25">
      <c r="A276" s="171"/>
      <c r="B276" s="152"/>
      <c r="C276" s="152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66"/>
      <c r="O276" s="152"/>
      <c r="P276" s="166"/>
      <c r="Q276" s="152"/>
      <c r="R276" s="152"/>
      <c r="S276" s="152"/>
      <c r="T276" s="172"/>
      <c r="U276" s="172"/>
      <c r="V276" s="172"/>
      <c r="W276" s="172"/>
      <c r="X276" s="174"/>
      <c r="Y276" s="174"/>
      <c r="Z276" s="174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2"/>
      <c r="BN276" s="172"/>
      <c r="BO276" s="172"/>
      <c r="BP276" s="172"/>
      <c r="BQ276" s="172"/>
      <c r="BR276" s="172"/>
      <c r="BS276" s="172"/>
      <c r="BT276" s="172"/>
      <c r="BU276" s="172"/>
      <c r="BV276" s="172"/>
      <c r="BW276" s="172"/>
      <c r="BX276" s="172"/>
      <c r="BY276" s="172"/>
      <c r="BZ276" s="172"/>
      <c r="CA276" s="172"/>
      <c r="CB276" s="172"/>
      <c r="CC276" s="172"/>
      <c r="CD276" s="172"/>
      <c r="CE276" s="172"/>
      <c r="CF276" s="172"/>
      <c r="CG276" s="172"/>
      <c r="CH276" s="172"/>
      <c r="CI276" s="136"/>
      <c r="CJ276" s="136"/>
      <c r="CK276" s="136"/>
      <c r="CL276" s="136"/>
      <c r="CM276" s="136"/>
      <c r="CN276" s="136"/>
      <c r="CO276" s="136"/>
      <c r="CP276" s="136"/>
      <c r="CQ276" s="136"/>
      <c r="CR276" s="136"/>
      <c r="CS276" s="136"/>
      <c r="CT276" s="136"/>
      <c r="CU276" s="136"/>
      <c r="CV276" s="136"/>
      <c r="CW276" s="136"/>
      <c r="CX276" s="136"/>
    </row>
    <row r="277" spans="1:102" x14ac:dyDescent="0.25">
      <c r="A277" s="171"/>
      <c r="B277" s="152"/>
      <c r="C277" s="152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66"/>
      <c r="O277" s="152"/>
      <c r="P277" s="166"/>
      <c r="Q277" s="152"/>
      <c r="R277" s="152"/>
      <c r="S277" s="152"/>
      <c r="T277" s="172"/>
      <c r="U277" s="172"/>
      <c r="V277" s="172"/>
      <c r="W277" s="172"/>
      <c r="X277" s="174"/>
      <c r="Y277" s="174"/>
      <c r="Z277" s="174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2"/>
      <c r="BN277" s="172"/>
      <c r="BO277" s="172"/>
      <c r="BP277" s="172"/>
      <c r="BQ277" s="172"/>
      <c r="BR277" s="172"/>
      <c r="BS277" s="172"/>
      <c r="BT277" s="172"/>
      <c r="BU277" s="172"/>
      <c r="BV277" s="172"/>
      <c r="BW277" s="172"/>
      <c r="BX277" s="172"/>
      <c r="BY277" s="172"/>
      <c r="BZ277" s="172"/>
      <c r="CA277" s="172"/>
      <c r="CB277" s="172"/>
      <c r="CC277" s="172"/>
      <c r="CD277" s="172"/>
      <c r="CE277" s="172"/>
      <c r="CF277" s="172"/>
      <c r="CG277" s="172"/>
      <c r="CH277" s="172"/>
      <c r="CI277" s="136"/>
      <c r="CJ277" s="136"/>
      <c r="CK277" s="136"/>
      <c r="CL277" s="136"/>
      <c r="CM277" s="136"/>
      <c r="CN277" s="136"/>
      <c r="CO277" s="136"/>
      <c r="CP277" s="136"/>
      <c r="CQ277" s="136"/>
      <c r="CR277" s="136"/>
      <c r="CS277" s="136"/>
      <c r="CT277" s="136"/>
      <c r="CU277" s="136"/>
      <c r="CV277" s="136"/>
      <c r="CW277" s="136"/>
      <c r="CX277" s="136"/>
    </row>
    <row r="278" spans="1:102" x14ac:dyDescent="0.25">
      <c r="A278" s="171"/>
      <c r="B278" s="152"/>
      <c r="C278" s="152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66"/>
      <c r="O278" s="152"/>
      <c r="P278" s="166"/>
      <c r="Q278" s="152"/>
      <c r="R278" s="152"/>
      <c r="S278" s="152"/>
      <c r="T278" s="172"/>
      <c r="U278" s="172"/>
      <c r="V278" s="172"/>
      <c r="W278" s="172"/>
      <c r="X278" s="174"/>
      <c r="Y278" s="174"/>
      <c r="Z278" s="174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36"/>
      <c r="CJ278" s="136"/>
      <c r="CK278" s="136"/>
      <c r="CL278" s="136"/>
      <c r="CM278" s="136"/>
      <c r="CN278" s="136"/>
      <c r="CO278" s="136"/>
      <c r="CP278" s="136"/>
      <c r="CQ278" s="136"/>
      <c r="CR278" s="136"/>
      <c r="CS278" s="136"/>
      <c r="CT278" s="136"/>
      <c r="CU278" s="136"/>
      <c r="CV278" s="136"/>
      <c r="CW278" s="136"/>
      <c r="CX278" s="136"/>
    </row>
    <row r="279" spans="1:102" x14ac:dyDescent="0.25">
      <c r="A279" s="171"/>
      <c r="B279" s="152"/>
      <c r="C279" s="152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66"/>
      <c r="O279" s="152"/>
      <c r="P279" s="166"/>
      <c r="Q279" s="152"/>
      <c r="R279" s="152"/>
      <c r="S279" s="152"/>
      <c r="T279" s="172"/>
      <c r="U279" s="172"/>
      <c r="V279" s="172"/>
      <c r="W279" s="172"/>
      <c r="X279" s="174"/>
      <c r="Y279" s="174"/>
      <c r="Z279" s="174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2"/>
      <c r="BN279" s="172"/>
      <c r="BO279" s="172"/>
      <c r="BP279" s="172"/>
      <c r="BQ279" s="172"/>
      <c r="BR279" s="172"/>
      <c r="BS279" s="172"/>
      <c r="BT279" s="172"/>
      <c r="BU279" s="172"/>
      <c r="BV279" s="172"/>
      <c r="BW279" s="172"/>
      <c r="BX279" s="172"/>
      <c r="BY279" s="172"/>
      <c r="BZ279" s="172"/>
      <c r="CA279" s="172"/>
      <c r="CB279" s="172"/>
      <c r="CC279" s="172"/>
      <c r="CD279" s="172"/>
      <c r="CE279" s="172"/>
      <c r="CF279" s="172"/>
      <c r="CG279" s="172"/>
      <c r="CH279" s="172"/>
      <c r="CI279" s="136"/>
      <c r="CJ279" s="136"/>
      <c r="CK279" s="136"/>
      <c r="CL279" s="136"/>
      <c r="CM279" s="136"/>
      <c r="CN279" s="136"/>
      <c r="CO279" s="136"/>
      <c r="CP279" s="136"/>
      <c r="CQ279" s="136"/>
      <c r="CR279" s="136"/>
      <c r="CS279" s="136"/>
      <c r="CT279" s="136"/>
      <c r="CU279" s="136"/>
      <c r="CV279" s="136"/>
      <c r="CW279" s="136"/>
      <c r="CX279" s="136"/>
    </row>
    <row r="280" spans="1:102" x14ac:dyDescent="0.25">
      <c r="A280" s="171"/>
      <c r="B280" s="152"/>
      <c r="C280" s="152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66"/>
      <c r="O280" s="152"/>
      <c r="P280" s="166"/>
      <c r="Q280" s="152"/>
      <c r="R280" s="152"/>
      <c r="S280" s="152"/>
      <c r="T280" s="172"/>
      <c r="U280" s="172"/>
      <c r="V280" s="172"/>
      <c r="W280" s="172"/>
      <c r="X280" s="174"/>
      <c r="Y280" s="174"/>
      <c r="Z280" s="174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36"/>
      <c r="CJ280" s="136"/>
      <c r="CK280" s="136"/>
      <c r="CL280" s="136"/>
      <c r="CM280" s="136"/>
      <c r="CN280" s="136"/>
      <c r="CO280" s="136"/>
      <c r="CP280" s="136"/>
      <c r="CQ280" s="136"/>
      <c r="CR280" s="136"/>
      <c r="CS280" s="136"/>
      <c r="CT280" s="136"/>
      <c r="CU280" s="136"/>
      <c r="CV280" s="136"/>
      <c r="CW280" s="136"/>
      <c r="CX280" s="136"/>
    </row>
    <row r="281" spans="1:102" x14ac:dyDescent="0.25">
      <c r="A281" s="171"/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66"/>
      <c r="O281" s="152"/>
      <c r="P281" s="166"/>
      <c r="Q281" s="152"/>
      <c r="R281" s="152"/>
      <c r="S281" s="152"/>
      <c r="T281" s="172"/>
      <c r="U281" s="172"/>
      <c r="V281" s="172"/>
      <c r="W281" s="172"/>
      <c r="X281" s="174"/>
      <c r="Y281" s="174"/>
      <c r="Z281" s="174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2"/>
      <c r="BN281" s="172"/>
      <c r="BO281" s="172"/>
      <c r="BP281" s="172"/>
      <c r="BQ281" s="172"/>
      <c r="BR281" s="172"/>
      <c r="BS281" s="172"/>
      <c r="BT281" s="172"/>
      <c r="BU281" s="172"/>
      <c r="BV281" s="172"/>
      <c r="BW281" s="172"/>
      <c r="BX281" s="172"/>
      <c r="BY281" s="172"/>
      <c r="BZ281" s="172"/>
      <c r="CA281" s="172"/>
      <c r="CB281" s="172"/>
      <c r="CC281" s="172"/>
      <c r="CD281" s="172"/>
      <c r="CE281" s="172"/>
      <c r="CF281" s="172"/>
      <c r="CG281" s="172"/>
      <c r="CH281" s="172"/>
      <c r="CI281" s="136"/>
      <c r="CJ281" s="136"/>
      <c r="CK281" s="136"/>
      <c r="CL281" s="136"/>
      <c r="CM281" s="136"/>
      <c r="CN281" s="136"/>
      <c r="CO281" s="136"/>
      <c r="CP281" s="136"/>
      <c r="CQ281" s="136"/>
      <c r="CR281" s="136"/>
      <c r="CS281" s="136"/>
      <c r="CT281" s="136"/>
      <c r="CU281" s="136"/>
      <c r="CV281" s="136"/>
      <c r="CW281" s="136"/>
      <c r="CX281" s="136"/>
    </row>
    <row r="282" spans="1:102" x14ac:dyDescent="0.25">
      <c r="A282" s="171"/>
      <c r="B282" s="152"/>
      <c r="C282" s="152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66"/>
      <c r="O282" s="152"/>
      <c r="P282" s="166"/>
      <c r="Q282" s="152"/>
      <c r="R282" s="152"/>
      <c r="S282" s="152"/>
      <c r="T282" s="172"/>
      <c r="U282" s="172"/>
      <c r="V282" s="172"/>
      <c r="W282" s="172"/>
      <c r="X282" s="174"/>
      <c r="Y282" s="174"/>
      <c r="Z282" s="174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36"/>
      <c r="CJ282" s="136"/>
      <c r="CK282" s="136"/>
      <c r="CL282" s="136"/>
      <c r="CM282" s="136"/>
      <c r="CN282" s="136"/>
      <c r="CO282" s="136"/>
      <c r="CP282" s="136"/>
      <c r="CQ282" s="136"/>
      <c r="CR282" s="136"/>
      <c r="CS282" s="136"/>
      <c r="CT282" s="136"/>
      <c r="CU282" s="136"/>
      <c r="CV282" s="136"/>
      <c r="CW282" s="136"/>
      <c r="CX282" s="136"/>
    </row>
    <row r="283" spans="1:102" x14ac:dyDescent="0.25">
      <c r="A283" s="171"/>
      <c r="B283" s="152"/>
      <c r="C283" s="152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66"/>
      <c r="O283" s="152"/>
      <c r="P283" s="166"/>
      <c r="Q283" s="152"/>
      <c r="R283" s="152"/>
      <c r="S283" s="152"/>
      <c r="T283" s="172"/>
      <c r="U283" s="172"/>
      <c r="V283" s="172"/>
      <c r="W283" s="172"/>
      <c r="X283" s="174"/>
      <c r="Y283" s="174"/>
      <c r="Z283" s="174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2"/>
      <c r="BN283" s="172"/>
      <c r="BO283" s="172"/>
      <c r="BP283" s="172"/>
      <c r="BQ283" s="172"/>
      <c r="BR283" s="172"/>
      <c r="BS283" s="172"/>
      <c r="BT283" s="172"/>
      <c r="BU283" s="172"/>
      <c r="BV283" s="172"/>
      <c r="BW283" s="172"/>
      <c r="BX283" s="172"/>
      <c r="BY283" s="172"/>
      <c r="BZ283" s="172"/>
      <c r="CA283" s="172"/>
      <c r="CB283" s="172"/>
      <c r="CC283" s="172"/>
      <c r="CD283" s="172"/>
      <c r="CE283" s="172"/>
      <c r="CF283" s="172"/>
      <c r="CG283" s="172"/>
      <c r="CH283" s="172"/>
      <c r="CI283" s="136"/>
      <c r="CJ283" s="136"/>
      <c r="CK283" s="136"/>
      <c r="CL283" s="136"/>
      <c r="CM283" s="136"/>
      <c r="CN283" s="136"/>
      <c r="CO283" s="136"/>
      <c r="CP283" s="136"/>
      <c r="CQ283" s="136"/>
      <c r="CR283" s="136"/>
      <c r="CS283" s="136"/>
      <c r="CT283" s="136"/>
      <c r="CU283" s="136"/>
      <c r="CV283" s="136"/>
      <c r="CW283" s="136"/>
      <c r="CX283" s="136"/>
    </row>
    <row r="284" spans="1:102" x14ac:dyDescent="0.25">
      <c r="A284" s="171"/>
      <c r="B284" s="152"/>
      <c r="C284" s="152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66"/>
      <c r="O284" s="152"/>
      <c r="P284" s="166"/>
      <c r="Q284" s="152"/>
      <c r="R284" s="152"/>
      <c r="S284" s="152"/>
      <c r="T284" s="172"/>
      <c r="U284" s="172"/>
      <c r="V284" s="172"/>
      <c r="W284" s="172"/>
      <c r="X284" s="174"/>
      <c r="Y284" s="174"/>
      <c r="Z284" s="174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2"/>
      <c r="BR284" s="172"/>
      <c r="BS284" s="172"/>
      <c r="BT284" s="172"/>
      <c r="BU284" s="172"/>
      <c r="BV284" s="172"/>
      <c r="BW284" s="172"/>
      <c r="BX284" s="172"/>
      <c r="BY284" s="172"/>
      <c r="BZ284" s="172"/>
      <c r="CA284" s="172"/>
      <c r="CB284" s="172"/>
      <c r="CC284" s="172"/>
      <c r="CD284" s="172"/>
      <c r="CE284" s="172"/>
      <c r="CF284" s="172"/>
      <c r="CG284" s="172"/>
      <c r="CH284" s="172"/>
      <c r="CI284" s="136"/>
      <c r="CJ284" s="136"/>
      <c r="CK284" s="136"/>
      <c r="CL284" s="136"/>
      <c r="CM284" s="136"/>
      <c r="CN284" s="136"/>
      <c r="CO284" s="136"/>
      <c r="CP284" s="136"/>
      <c r="CQ284" s="136"/>
      <c r="CR284" s="136"/>
      <c r="CS284" s="136"/>
      <c r="CT284" s="136"/>
      <c r="CU284" s="136"/>
      <c r="CV284" s="136"/>
      <c r="CW284" s="136"/>
      <c r="CX284" s="136"/>
    </row>
    <row r="285" spans="1:102" x14ac:dyDescent="0.25">
      <c r="A285" s="171"/>
      <c r="B285" s="152"/>
      <c r="C285" s="152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66"/>
      <c r="O285" s="152"/>
      <c r="P285" s="166"/>
      <c r="Q285" s="152"/>
      <c r="R285" s="152"/>
      <c r="S285" s="152"/>
      <c r="T285" s="172"/>
      <c r="U285" s="172"/>
      <c r="V285" s="172"/>
      <c r="W285" s="172"/>
      <c r="X285" s="174"/>
      <c r="Y285" s="174"/>
      <c r="Z285" s="174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2"/>
      <c r="BR285" s="172"/>
      <c r="BS285" s="172"/>
      <c r="BT285" s="172"/>
      <c r="BU285" s="172"/>
      <c r="BV285" s="172"/>
      <c r="BW285" s="172"/>
      <c r="BX285" s="172"/>
      <c r="BY285" s="172"/>
      <c r="BZ285" s="172"/>
      <c r="CA285" s="172"/>
      <c r="CB285" s="172"/>
      <c r="CC285" s="172"/>
      <c r="CD285" s="172"/>
      <c r="CE285" s="172"/>
      <c r="CF285" s="172"/>
      <c r="CG285" s="172"/>
      <c r="CH285" s="172"/>
      <c r="CI285" s="136"/>
      <c r="CJ285" s="136"/>
      <c r="CK285" s="136"/>
      <c r="CL285" s="136"/>
      <c r="CM285" s="136"/>
      <c r="CN285" s="136"/>
      <c r="CO285" s="136"/>
      <c r="CP285" s="136"/>
      <c r="CQ285" s="136"/>
      <c r="CR285" s="136"/>
      <c r="CS285" s="136"/>
      <c r="CT285" s="136"/>
      <c r="CU285" s="136"/>
      <c r="CV285" s="136"/>
      <c r="CW285" s="136"/>
      <c r="CX285" s="136"/>
    </row>
    <row r="286" spans="1:102" x14ac:dyDescent="0.25">
      <c r="A286" s="171"/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66"/>
      <c r="O286" s="152"/>
      <c r="P286" s="166"/>
      <c r="Q286" s="152"/>
      <c r="R286" s="152"/>
      <c r="S286" s="152"/>
      <c r="T286" s="172"/>
      <c r="U286" s="172"/>
      <c r="V286" s="172"/>
      <c r="W286" s="172"/>
      <c r="X286" s="174"/>
      <c r="Y286" s="174"/>
      <c r="Z286" s="174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2"/>
      <c r="BR286" s="172"/>
      <c r="BS286" s="172"/>
      <c r="BT286" s="172"/>
      <c r="BU286" s="172"/>
      <c r="BV286" s="172"/>
      <c r="BW286" s="172"/>
      <c r="BX286" s="172"/>
      <c r="BY286" s="172"/>
      <c r="BZ286" s="172"/>
      <c r="CA286" s="172"/>
      <c r="CB286" s="172"/>
      <c r="CC286" s="172"/>
      <c r="CD286" s="172"/>
      <c r="CE286" s="172"/>
      <c r="CF286" s="172"/>
      <c r="CG286" s="172"/>
      <c r="CH286" s="172"/>
      <c r="CI286" s="136"/>
      <c r="CJ286" s="136"/>
      <c r="CK286" s="136"/>
      <c r="CL286" s="136"/>
      <c r="CM286" s="136"/>
      <c r="CN286" s="136"/>
      <c r="CO286" s="136"/>
      <c r="CP286" s="136"/>
      <c r="CQ286" s="136"/>
      <c r="CR286" s="136"/>
      <c r="CS286" s="136"/>
      <c r="CT286" s="136"/>
      <c r="CU286" s="136"/>
      <c r="CV286" s="136"/>
      <c r="CW286" s="136"/>
      <c r="CX286" s="136"/>
    </row>
    <row r="287" spans="1:102" x14ac:dyDescent="0.25">
      <c r="A287" s="171"/>
      <c r="B287" s="152"/>
      <c r="C287" s="152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66"/>
      <c r="O287" s="152"/>
      <c r="P287" s="166"/>
      <c r="Q287" s="152"/>
      <c r="R287" s="152"/>
      <c r="S287" s="152"/>
      <c r="T287" s="172"/>
      <c r="U287" s="172"/>
      <c r="V287" s="172"/>
      <c r="W287" s="172"/>
      <c r="X287" s="174"/>
      <c r="Y287" s="174"/>
      <c r="Z287" s="174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172"/>
      <c r="BJ287" s="172"/>
      <c r="BK287" s="172"/>
      <c r="BL287" s="172"/>
      <c r="BM287" s="172"/>
      <c r="BN287" s="172"/>
      <c r="BO287" s="172"/>
      <c r="BP287" s="172"/>
      <c r="BQ287" s="172"/>
      <c r="BR287" s="172"/>
      <c r="BS287" s="172"/>
      <c r="BT287" s="172"/>
      <c r="BU287" s="172"/>
      <c r="BV287" s="172"/>
      <c r="BW287" s="172"/>
      <c r="BX287" s="172"/>
      <c r="BY287" s="172"/>
      <c r="BZ287" s="172"/>
      <c r="CA287" s="172"/>
      <c r="CB287" s="172"/>
      <c r="CC287" s="172"/>
      <c r="CD287" s="172"/>
      <c r="CE287" s="172"/>
      <c r="CF287" s="172"/>
      <c r="CG287" s="172"/>
      <c r="CH287" s="172"/>
      <c r="CI287" s="136"/>
      <c r="CJ287" s="136"/>
      <c r="CK287" s="136"/>
      <c r="CL287" s="136"/>
      <c r="CM287" s="136"/>
      <c r="CN287" s="136"/>
      <c r="CO287" s="136"/>
      <c r="CP287" s="136"/>
      <c r="CQ287" s="136"/>
      <c r="CR287" s="136"/>
      <c r="CS287" s="136"/>
      <c r="CT287" s="136"/>
      <c r="CU287" s="136"/>
      <c r="CV287" s="136"/>
      <c r="CW287" s="136"/>
      <c r="CX287" s="136"/>
    </row>
  </sheetData>
  <mergeCells count="45">
    <mergeCell ref="K103:L103"/>
    <mergeCell ref="A10:A11"/>
    <mergeCell ref="A12:A13"/>
    <mergeCell ref="A17:B18"/>
    <mergeCell ref="C17:C18"/>
    <mergeCell ref="D17:I17"/>
    <mergeCell ref="E81:E82"/>
    <mergeCell ref="A83:B83"/>
    <mergeCell ref="A84:B84"/>
    <mergeCell ref="D81:D82"/>
    <mergeCell ref="A86:B86"/>
    <mergeCell ref="A85:B85"/>
    <mergeCell ref="A81:B82"/>
    <mergeCell ref="C81:C82"/>
    <mergeCell ref="A74:A75"/>
    <mergeCell ref="A88:B88"/>
    <mergeCell ref="C103:C104"/>
    <mergeCell ref="D103:I103"/>
    <mergeCell ref="C22:D24"/>
    <mergeCell ref="E22:F24"/>
    <mergeCell ref="G22:H24"/>
    <mergeCell ref="F81:F82"/>
    <mergeCell ref="C74:H74"/>
    <mergeCell ref="A87:B87"/>
    <mergeCell ref="A6:O6"/>
    <mergeCell ref="A22:A25"/>
    <mergeCell ref="K74:L74"/>
    <mergeCell ref="A19:B19"/>
    <mergeCell ref="A8:B9"/>
    <mergeCell ref="C8:E8"/>
    <mergeCell ref="F8:H8"/>
    <mergeCell ref="A14:B14"/>
    <mergeCell ref="I74:J74"/>
    <mergeCell ref="B22:B25"/>
    <mergeCell ref="B74:B75"/>
    <mergeCell ref="A105:B105"/>
    <mergeCell ref="A96:B96"/>
    <mergeCell ref="A89:B89"/>
    <mergeCell ref="A99:B99"/>
    <mergeCell ref="A103:B104"/>
    <mergeCell ref="A95:B95"/>
    <mergeCell ref="A94:B94"/>
    <mergeCell ref="A100:B100"/>
    <mergeCell ref="A93:B93"/>
    <mergeCell ref="A92:B9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60" zoomScaleNormal="60" workbookViewId="0">
      <selection activeCell="K28" sqref="K28"/>
    </sheetView>
  </sheetViews>
  <sheetFormatPr baseColWidth="10" defaultRowHeight="15" x14ac:dyDescent="0.25"/>
  <sheetData>
    <row r="1" spans="1:102" x14ac:dyDescent="0.25">
      <c r="A1" s="352" t="s">
        <v>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  <c r="AZ1" s="354"/>
      <c r="BA1" s="354"/>
      <c r="BB1" s="354"/>
      <c r="BC1" s="354"/>
      <c r="BD1" s="354"/>
      <c r="BE1" s="354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</row>
    <row r="2" spans="1:102" x14ac:dyDescent="0.25">
      <c r="A2" s="352" t="s">
        <v>136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</row>
    <row r="3" spans="1:102" x14ac:dyDescent="0.25">
      <c r="A3" s="352" t="s">
        <v>137</v>
      </c>
      <c r="B3" s="353"/>
      <c r="C3" s="353"/>
      <c r="D3" s="355"/>
      <c r="E3" s="353"/>
      <c r="F3" s="353"/>
      <c r="G3" s="353"/>
      <c r="H3" s="353"/>
      <c r="I3" s="353"/>
      <c r="J3" s="353"/>
      <c r="K3" s="353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54"/>
      <c r="BE3" s="354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</row>
    <row r="4" spans="1:102" x14ac:dyDescent="0.25">
      <c r="A4" s="352" t="s">
        <v>138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  <c r="BC4" s="354"/>
      <c r="BD4" s="354"/>
      <c r="BE4" s="354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</row>
    <row r="5" spans="1:102" x14ac:dyDescent="0.25">
      <c r="A5" s="356" t="s">
        <v>4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4"/>
      <c r="AR5" s="354"/>
      <c r="AS5" s="354"/>
      <c r="AT5" s="354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</row>
    <row r="6" spans="1:102" ht="15" customHeight="1" x14ac:dyDescent="0.25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357"/>
      <c r="Q6" s="357"/>
      <c r="R6" s="357"/>
      <c r="S6" s="357"/>
      <c r="T6" s="357"/>
      <c r="U6" s="357"/>
      <c r="V6" s="357"/>
      <c r="W6" s="354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9"/>
      <c r="AY6" s="359"/>
      <c r="AZ6" s="358"/>
      <c r="BA6" s="358"/>
      <c r="BB6" s="358"/>
      <c r="BC6" s="358"/>
      <c r="BD6" s="358"/>
      <c r="BE6" s="35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</row>
    <row r="7" spans="1:102" x14ac:dyDescent="0.25">
      <c r="A7" s="525" t="s">
        <v>6</v>
      </c>
      <c r="B7" s="404"/>
      <c r="C7" s="404"/>
      <c r="D7" s="404"/>
      <c r="E7" s="404"/>
      <c r="F7" s="508"/>
      <c r="G7" s="509"/>
      <c r="H7" s="509"/>
      <c r="I7" s="501"/>
      <c r="J7" s="501"/>
      <c r="K7" s="501"/>
      <c r="L7" s="501"/>
      <c r="M7" s="501"/>
      <c r="N7" s="501"/>
      <c r="O7" s="501"/>
      <c r="P7" s="357"/>
      <c r="Q7" s="357"/>
      <c r="R7" s="357"/>
      <c r="S7" s="357"/>
      <c r="T7" s="357"/>
      <c r="U7" s="357"/>
      <c r="V7" s="357"/>
      <c r="W7" s="354"/>
      <c r="X7" s="358"/>
      <c r="Y7" s="358"/>
      <c r="Z7" s="358"/>
      <c r="AA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9"/>
      <c r="AY7" s="359"/>
      <c r="AZ7" s="358"/>
      <c r="BA7" s="358"/>
      <c r="BB7" s="358"/>
      <c r="BC7" s="358"/>
      <c r="BD7" s="358"/>
      <c r="BE7" s="35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</row>
    <row r="8" spans="1:102" ht="15" customHeight="1" x14ac:dyDescent="0.25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501"/>
      <c r="J8" s="501"/>
      <c r="K8" s="501"/>
      <c r="L8" s="501"/>
      <c r="M8" s="501"/>
      <c r="N8" s="501"/>
      <c r="O8" s="501"/>
      <c r="P8" s="357"/>
      <c r="Q8" s="357"/>
      <c r="R8" s="357"/>
      <c r="S8" s="357"/>
      <c r="T8" s="357"/>
      <c r="U8" s="357"/>
      <c r="V8" s="357"/>
      <c r="W8" s="354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9"/>
      <c r="AY8" s="359"/>
      <c r="AZ8" s="358"/>
      <c r="BA8" s="358"/>
      <c r="BB8" s="358"/>
      <c r="BC8" s="358"/>
      <c r="BD8" s="358"/>
      <c r="BE8" s="35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</row>
    <row r="9" spans="1:102" ht="21" x14ac:dyDescent="0.25">
      <c r="A9" s="1418"/>
      <c r="B9" s="1419"/>
      <c r="C9" s="502" t="s">
        <v>10</v>
      </c>
      <c r="D9" s="463" t="s">
        <v>11</v>
      </c>
      <c r="E9" s="510" t="s">
        <v>12</v>
      </c>
      <c r="F9" s="502" t="s">
        <v>10</v>
      </c>
      <c r="G9" s="463" t="s">
        <v>11</v>
      </c>
      <c r="H9" s="510" t="s">
        <v>12</v>
      </c>
      <c r="I9" s="501"/>
      <c r="J9" s="501"/>
      <c r="K9" s="501"/>
      <c r="L9" s="501"/>
      <c r="M9" s="501"/>
      <c r="N9" s="501"/>
      <c r="O9" s="501"/>
      <c r="P9" s="357"/>
      <c r="Q9" s="357"/>
      <c r="R9" s="357"/>
      <c r="S9" s="357"/>
      <c r="T9" s="357"/>
      <c r="U9" s="357"/>
      <c r="V9" s="357"/>
      <c r="W9" s="354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9"/>
      <c r="AY9" s="359"/>
      <c r="AZ9" s="358"/>
      <c r="BA9" s="358"/>
      <c r="BB9" s="358"/>
      <c r="BC9" s="358"/>
      <c r="BD9" s="358"/>
      <c r="BE9" s="35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</row>
    <row r="10" spans="1:102" ht="15" customHeight="1" x14ac:dyDescent="0.25">
      <c r="A10" s="1457" t="s">
        <v>13</v>
      </c>
      <c r="B10" s="511" t="s">
        <v>14</v>
      </c>
      <c r="C10" s="410">
        <v>0</v>
      </c>
      <c r="D10" s="413"/>
      <c r="E10" s="370"/>
      <c r="F10" s="410">
        <v>0</v>
      </c>
      <c r="G10" s="413"/>
      <c r="H10" s="370"/>
      <c r="I10" s="547" t="s">
        <v>15</v>
      </c>
      <c r="J10" s="501"/>
      <c r="K10" s="501"/>
      <c r="L10" s="501"/>
      <c r="M10" s="501"/>
      <c r="N10" s="501"/>
      <c r="O10" s="501"/>
      <c r="P10" s="357"/>
      <c r="Q10" s="357"/>
      <c r="R10" s="357"/>
      <c r="S10" s="357"/>
      <c r="T10" s="357"/>
      <c r="U10" s="357"/>
      <c r="V10" s="357"/>
      <c r="W10" s="354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9"/>
      <c r="AY10" s="359"/>
      <c r="AZ10" s="358"/>
      <c r="BA10" s="545" t="s">
        <v>15</v>
      </c>
      <c r="BB10" s="545" t="s">
        <v>15</v>
      </c>
      <c r="BC10" s="545"/>
      <c r="BD10" s="546">
        <v>0</v>
      </c>
      <c r="BE10" s="546">
        <v>0</v>
      </c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38"/>
      <c r="CS10" s="138"/>
      <c r="CT10" s="138"/>
      <c r="CU10" s="138"/>
      <c r="CV10" s="138"/>
      <c r="CW10" s="138"/>
      <c r="CX10" s="138"/>
    </row>
    <row r="11" spans="1:102" x14ac:dyDescent="0.25">
      <c r="A11" s="1458"/>
      <c r="B11" s="512" t="s">
        <v>16</v>
      </c>
      <c r="C11" s="371">
        <v>0</v>
      </c>
      <c r="D11" s="372"/>
      <c r="E11" s="399"/>
      <c r="F11" s="371">
        <v>0</v>
      </c>
      <c r="G11" s="365"/>
      <c r="H11" s="513"/>
      <c r="I11" s="547" t="s">
        <v>15</v>
      </c>
      <c r="J11" s="501"/>
      <c r="K11" s="501"/>
      <c r="L11" s="501"/>
      <c r="M11" s="501"/>
      <c r="N11" s="501"/>
      <c r="O11" s="501"/>
      <c r="P11" s="357"/>
      <c r="Q11" s="357"/>
      <c r="R11" s="357"/>
      <c r="S11" s="357"/>
      <c r="T11" s="357"/>
      <c r="U11" s="357"/>
      <c r="V11" s="357"/>
      <c r="W11" s="354"/>
      <c r="X11" s="358"/>
      <c r="Y11" s="358"/>
      <c r="Z11" s="358"/>
      <c r="AA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9"/>
      <c r="AY11" s="359"/>
      <c r="AZ11" s="358"/>
      <c r="BA11" s="545" t="s">
        <v>15</v>
      </c>
      <c r="BB11" s="545" t="s">
        <v>15</v>
      </c>
      <c r="BC11" s="545"/>
      <c r="BD11" s="546">
        <v>0</v>
      </c>
      <c r="BE11" s="546">
        <v>0</v>
      </c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</row>
    <row r="12" spans="1:102" ht="15" customHeight="1" x14ac:dyDescent="0.25">
      <c r="A12" s="1457" t="s">
        <v>17</v>
      </c>
      <c r="B12" s="511" t="s">
        <v>14</v>
      </c>
      <c r="C12" s="410">
        <v>0</v>
      </c>
      <c r="D12" s="413"/>
      <c r="E12" s="370"/>
      <c r="F12" s="410">
        <v>0</v>
      </c>
      <c r="G12" s="413"/>
      <c r="H12" s="370"/>
      <c r="I12" s="547" t="s">
        <v>15</v>
      </c>
      <c r="J12" s="501"/>
      <c r="K12" s="501"/>
      <c r="L12" s="501"/>
      <c r="M12" s="501"/>
      <c r="N12" s="501"/>
      <c r="O12" s="501"/>
      <c r="P12" s="357"/>
      <c r="Q12" s="357"/>
      <c r="R12" s="357"/>
      <c r="S12" s="357"/>
      <c r="T12" s="357"/>
      <c r="U12" s="357"/>
      <c r="V12" s="357"/>
      <c r="W12" s="354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9"/>
      <c r="AY12" s="359"/>
      <c r="AZ12" s="358"/>
      <c r="BA12" s="545" t="s">
        <v>15</v>
      </c>
      <c r="BB12" s="545" t="s">
        <v>15</v>
      </c>
      <c r="BC12" s="545"/>
      <c r="BD12" s="546">
        <v>0</v>
      </c>
      <c r="BE12" s="546">
        <v>0</v>
      </c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</row>
    <row r="13" spans="1:102" x14ac:dyDescent="0.25">
      <c r="A13" s="1458"/>
      <c r="B13" s="512" t="s">
        <v>16</v>
      </c>
      <c r="C13" s="371">
        <v>0</v>
      </c>
      <c r="D13" s="372"/>
      <c r="E13" s="399"/>
      <c r="F13" s="371">
        <v>0</v>
      </c>
      <c r="G13" s="365"/>
      <c r="H13" s="513"/>
      <c r="I13" s="547" t="s">
        <v>15</v>
      </c>
      <c r="J13" s="501"/>
      <c r="K13" s="501"/>
      <c r="L13" s="501"/>
      <c r="M13" s="501"/>
      <c r="N13" s="501"/>
      <c r="O13" s="501"/>
      <c r="P13" s="357"/>
      <c r="Q13" s="357"/>
      <c r="R13" s="357"/>
      <c r="S13" s="357"/>
      <c r="T13" s="357"/>
      <c r="U13" s="357"/>
      <c r="V13" s="357"/>
      <c r="W13" s="354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9"/>
      <c r="AY13" s="359"/>
      <c r="AZ13" s="358"/>
      <c r="BA13" s="545" t="s">
        <v>15</v>
      </c>
      <c r="BB13" s="545" t="s">
        <v>15</v>
      </c>
      <c r="BC13" s="545"/>
      <c r="BD13" s="546">
        <v>0</v>
      </c>
      <c r="BE13" s="546">
        <v>0</v>
      </c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</row>
    <row r="14" spans="1:102" ht="15" customHeight="1" x14ac:dyDescent="0.25">
      <c r="A14" s="1442" t="s">
        <v>18</v>
      </c>
      <c r="B14" s="1443"/>
      <c r="C14" s="401">
        <v>0</v>
      </c>
      <c r="D14" s="401">
        <v>0</v>
      </c>
      <c r="E14" s="401">
        <v>0</v>
      </c>
      <c r="F14" s="401">
        <v>0</v>
      </c>
      <c r="G14" s="401">
        <v>0</v>
      </c>
      <c r="H14" s="401">
        <v>0</v>
      </c>
      <c r="I14" s="357"/>
      <c r="J14" s="501"/>
      <c r="K14" s="501"/>
      <c r="L14" s="501"/>
      <c r="M14" s="501"/>
      <c r="N14" s="501"/>
      <c r="O14" s="501"/>
      <c r="P14" s="357"/>
      <c r="Q14" s="357"/>
      <c r="R14" s="357"/>
      <c r="S14" s="357"/>
      <c r="T14" s="357"/>
      <c r="U14" s="357"/>
      <c r="V14" s="357"/>
      <c r="W14" s="354"/>
      <c r="X14" s="358"/>
      <c r="Y14" s="358"/>
      <c r="Z14" s="358"/>
      <c r="AA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9"/>
      <c r="AY14" s="359"/>
      <c r="AZ14" s="358"/>
      <c r="BA14" s="358"/>
      <c r="BB14" s="358"/>
      <c r="BC14" s="358"/>
      <c r="BD14" s="358"/>
      <c r="BE14" s="35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</row>
    <row r="15" spans="1:102" x14ac:dyDescent="0.25">
      <c r="A15" s="515" t="s">
        <v>19</v>
      </c>
      <c r="B15" s="514"/>
      <c r="C15" s="446"/>
      <c r="D15" s="446"/>
      <c r="E15" s="446"/>
      <c r="F15" s="446"/>
      <c r="G15" s="446"/>
      <c r="H15" s="446"/>
      <c r="I15" s="501"/>
      <c r="J15" s="501"/>
      <c r="K15" s="501"/>
      <c r="L15" s="501"/>
      <c r="M15" s="501"/>
      <c r="N15" s="501"/>
      <c r="O15" s="501"/>
      <c r="P15" s="357"/>
      <c r="Q15" s="357"/>
      <c r="R15" s="357"/>
      <c r="S15" s="357"/>
      <c r="T15" s="357"/>
      <c r="U15" s="357"/>
      <c r="V15" s="357"/>
      <c r="W15" s="354"/>
      <c r="X15" s="358"/>
      <c r="Y15" s="358"/>
      <c r="Z15" s="358"/>
      <c r="AA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9"/>
      <c r="AY15" s="359"/>
      <c r="AZ15" s="358"/>
      <c r="BA15" s="358"/>
      <c r="BB15" s="358"/>
      <c r="BC15" s="358"/>
      <c r="BD15" s="358"/>
      <c r="BE15" s="35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</row>
    <row r="16" spans="1:102" x14ac:dyDescent="0.25">
      <c r="A16" s="520" t="s">
        <v>20</v>
      </c>
      <c r="B16" s="351"/>
      <c r="C16" s="351"/>
      <c r="D16" s="503"/>
      <c r="E16" s="347"/>
      <c r="F16" s="354"/>
      <c r="G16" s="354"/>
      <c r="H16" s="354"/>
      <c r="I16" s="353"/>
      <c r="J16" s="501"/>
      <c r="K16" s="501"/>
      <c r="L16" s="501"/>
      <c r="M16" s="501"/>
      <c r="N16" s="501"/>
      <c r="O16" s="501"/>
      <c r="P16" s="357"/>
      <c r="Q16" s="357"/>
      <c r="R16" s="357"/>
      <c r="S16" s="357"/>
      <c r="T16" s="357"/>
      <c r="U16" s="357"/>
      <c r="V16" s="357"/>
      <c r="W16" s="354"/>
      <c r="X16" s="358"/>
      <c r="Y16" s="358"/>
      <c r="Z16" s="358"/>
      <c r="AA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9"/>
      <c r="AY16" s="359"/>
      <c r="AZ16" s="358"/>
      <c r="BA16" s="358"/>
      <c r="BB16" s="358"/>
      <c r="BC16" s="358"/>
      <c r="BD16" s="358"/>
      <c r="BE16" s="35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</row>
    <row r="17" spans="1:102" x14ac:dyDescent="0.25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501"/>
      <c r="K17" s="501"/>
      <c r="L17" s="501"/>
      <c r="M17" s="501"/>
      <c r="N17" s="501"/>
      <c r="O17" s="501"/>
      <c r="P17" s="357"/>
      <c r="Q17" s="357"/>
      <c r="R17" s="357"/>
      <c r="S17" s="357"/>
      <c r="T17" s="357"/>
      <c r="U17" s="357"/>
      <c r="V17" s="357"/>
      <c r="W17" s="354"/>
      <c r="X17" s="358"/>
      <c r="Y17" s="358"/>
      <c r="Z17" s="358"/>
      <c r="AA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9"/>
      <c r="AY17" s="359"/>
      <c r="AZ17" s="358"/>
      <c r="BA17" s="358"/>
      <c r="BB17" s="358"/>
      <c r="BC17" s="358"/>
      <c r="BD17" s="358"/>
      <c r="BE17" s="358"/>
      <c r="BF17" s="35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</row>
    <row r="18" spans="1:102" ht="21" x14ac:dyDescent="0.25">
      <c r="A18" s="1461"/>
      <c r="B18" s="1462"/>
      <c r="C18" s="1421"/>
      <c r="D18" s="463" t="s">
        <v>24</v>
      </c>
      <c r="E18" s="363" t="s">
        <v>25</v>
      </c>
      <c r="F18" s="363" t="s">
        <v>26</v>
      </c>
      <c r="G18" s="363" t="s">
        <v>27</v>
      </c>
      <c r="H18" s="363" t="s">
        <v>28</v>
      </c>
      <c r="I18" s="364" t="s">
        <v>29</v>
      </c>
      <c r="J18" s="501"/>
      <c r="K18" s="501"/>
      <c r="L18" s="501"/>
      <c r="M18" s="501"/>
      <c r="N18" s="501"/>
      <c r="O18" s="501"/>
      <c r="P18" s="357"/>
      <c r="Q18" s="357"/>
      <c r="R18" s="357"/>
      <c r="S18" s="357"/>
      <c r="T18" s="357"/>
      <c r="U18" s="357"/>
      <c r="V18" s="357"/>
      <c r="W18" s="354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358"/>
      <c r="AQ18" s="358"/>
      <c r="AR18" s="358"/>
      <c r="AS18" s="358"/>
      <c r="AT18" s="358"/>
      <c r="AU18" s="358"/>
      <c r="AV18" s="358"/>
      <c r="AW18" s="358"/>
      <c r="AX18" s="359"/>
      <c r="AY18" s="359"/>
      <c r="AZ18" s="358"/>
      <c r="BA18" s="358"/>
      <c r="BB18" s="358"/>
      <c r="BC18" s="358"/>
      <c r="BD18" s="358"/>
      <c r="BE18" s="358"/>
      <c r="BF18" s="35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</row>
    <row r="19" spans="1:102" x14ac:dyDescent="0.25">
      <c r="A19" s="1402" t="s">
        <v>30</v>
      </c>
      <c r="B19" s="1403"/>
      <c r="C19" s="504">
        <v>0</v>
      </c>
      <c r="D19" s="505"/>
      <c r="E19" s="506"/>
      <c r="F19" s="506"/>
      <c r="G19" s="506"/>
      <c r="H19" s="506"/>
      <c r="I19" s="507"/>
      <c r="J19" s="547" t="s">
        <v>15</v>
      </c>
      <c r="K19" s="501"/>
      <c r="L19" s="501"/>
      <c r="M19" s="501"/>
      <c r="N19" s="501"/>
      <c r="O19" s="501"/>
      <c r="P19" s="357"/>
      <c r="Q19" s="357"/>
      <c r="R19" s="357"/>
      <c r="S19" s="357"/>
      <c r="T19" s="357"/>
      <c r="U19" s="357"/>
      <c r="V19" s="357"/>
      <c r="W19" s="354"/>
      <c r="X19" s="358"/>
      <c r="Y19" s="358"/>
      <c r="Z19" s="358"/>
      <c r="AA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9"/>
      <c r="AY19" s="359"/>
      <c r="AZ19" s="358"/>
      <c r="BA19" s="545" t="s">
        <v>15</v>
      </c>
      <c r="BB19" s="358"/>
      <c r="BC19" s="358"/>
      <c r="BD19" s="546">
        <v>0</v>
      </c>
      <c r="BE19" s="358"/>
      <c r="BF19" s="35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</row>
    <row r="20" spans="1:102" x14ac:dyDescent="0.25">
      <c r="A20" s="531" t="s">
        <v>31</v>
      </c>
      <c r="B20" s="531"/>
      <c r="C20" s="446"/>
      <c r="D20" s="532"/>
      <c r="E20" s="532"/>
      <c r="F20" s="532"/>
      <c r="G20" s="532"/>
      <c r="H20" s="532"/>
      <c r="I20" s="532"/>
      <c r="J20" s="533"/>
      <c r="K20" s="533"/>
      <c r="L20" s="533"/>
      <c r="M20" s="533"/>
      <c r="N20" s="533"/>
      <c r="O20" s="533"/>
      <c r="P20" s="534"/>
      <c r="Q20" s="534"/>
      <c r="R20" s="534"/>
      <c r="S20" s="534"/>
      <c r="T20" s="534"/>
      <c r="U20" s="534"/>
      <c r="V20" s="534"/>
      <c r="W20" s="373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374"/>
      <c r="AI20" s="374"/>
      <c r="AJ20" s="374"/>
      <c r="AK20" s="374"/>
      <c r="AL20" s="374"/>
      <c r="AM20" s="374"/>
      <c r="AN20" s="374"/>
      <c r="AO20" s="374"/>
      <c r="AP20" s="374"/>
      <c r="AQ20" s="374"/>
      <c r="AR20" s="374"/>
      <c r="AS20" s="374"/>
      <c r="AT20" s="374"/>
      <c r="AU20" s="374"/>
      <c r="AV20" s="374"/>
      <c r="AW20" s="374"/>
      <c r="AX20" s="535"/>
      <c r="AY20" s="535"/>
      <c r="AZ20" s="374"/>
      <c r="BA20" s="374"/>
      <c r="BB20" s="374"/>
      <c r="BC20" s="374"/>
      <c r="BD20" s="374"/>
      <c r="BE20" s="374"/>
      <c r="BF20" s="374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</row>
    <row r="21" spans="1:102" x14ac:dyDescent="0.25">
      <c r="A21" s="526" t="s">
        <v>32</v>
      </c>
      <c r="B21" s="387"/>
      <c r="C21" s="387"/>
      <c r="D21" s="387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  <c r="AL21" s="346"/>
      <c r="AM21" s="346"/>
      <c r="AN21" s="346"/>
      <c r="AO21" s="346"/>
      <c r="AP21" s="346"/>
      <c r="AQ21" s="346"/>
      <c r="AR21" s="346"/>
      <c r="AS21" s="346"/>
      <c r="AT21" s="346"/>
      <c r="AU21" s="346"/>
      <c r="AV21" s="346"/>
      <c r="AW21" s="346"/>
      <c r="AX21" s="346"/>
      <c r="AY21" s="346"/>
      <c r="AZ21" s="346"/>
      <c r="BA21" s="346"/>
      <c r="BB21" s="346"/>
      <c r="BC21" s="346"/>
      <c r="BD21" s="346"/>
      <c r="BE21" s="346"/>
      <c r="BF21" s="346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</row>
    <row r="22" spans="1:102" ht="1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  <c r="AB22" s="346"/>
      <c r="AC22" s="346"/>
      <c r="AD22" s="346"/>
      <c r="AE22" s="346"/>
      <c r="AF22" s="346"/>
      <c r="AG22" s="346"/>
      <c r="AH22" s="346"/>
      <c r="AI22" s="346"/>
      <c r="AJ22" s="346"/>
      <c r="AK22" s="346"/>
      <c r="AL22" s="346"/>
      <c r="AM22" s="346"/>
      <c r="AN22" s="346"/>
      <c r="AO22" s="346"/>
      <c r="AP22" s="346"/>
      <c r="AQ22" s="346"/>
      <c r="AR22" s="346"/>
      <c r="AS22" s="346"/>
      <c r="AT22" s="346"/>
      <c r="AU22" s="346"/>
      <c r="AV22" s="346"/>
      <c r="AW22" s="346"/>
      <c r="AX22" s="346"/>
      <c r="AY22" s="346"/>
      <c r="AZ22" s="346"/>
      <c r="BA22" s="346"/>
      <c r="BB22" s="346"/>
      <c r="BC22" s="346"/>
      <c r="BD22" s="346"/>
      <c r="BE22" s="346"/>
      <c r="BF22" s="346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</row>
    <row r="23" spans="1:102" x14ac:dyDescent="0.25">
      <c r="A23" s="1412"/>
      <c r="B23" s="1466"/>
      <c r="C23" s="1412"/>
      <c r="D23" s="1430"/>
      <c r="E23" s="1412"/>
      <c r="F23" s="1433"/>
      <c r="G23" s="1471"/>
      <c r="H23" s="1430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  <c r="AD23" s="346"/>
      <c r="AE23" s="346"/>
      <c r="AF23" s="346"/>
      <c r="AG23" s="346"/>
      <c r="AH23" s="346"/>
      <c r="AI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AX23" s="346"/>
      <c r="AY23" s="346"/>
      <c r="AZ23" s="346"/>
      <c r="BA23" s="346"/>
      <c r="BB23" s="346"/>
      <c r="BC23" s="346"/>
      <c r="BD23" s="346"/>
      <c r="BE23" s="346"/>
      <c r="BF23" s="346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</row>
    <row r="24" spans="1:102" x14ac:dyDescent="0.25">
      <c r="A24" s="1412"/>
      <c r="B24" s="1466"/>
      <c r="C24" s="1413"/>
      <c r="D24" s="1431"/>
      <c r="E24" s="1413"/>
      <c r="F24" s="1434"/>
      <c r="G24" s="1472"/>
      <c r="H24" s="1431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  <c r="AL24" s="346"/>
      <c r="AM24" s="346"/>
      <c r="AN24" s="346"/>
      <c r="AO24" s="346"/>
      <c r="AP24" s="346"/>
      <c r="AQ24" s="346"/>
      <c r="AR24" s="346"/>
      <c r="AS24" s="346"/>
      <c r="AT24" s="346"/>
      <c r="AU24" s="346"/>
      <c r="AV24" s="346"/>
      <c r="AW24" s="346"/>
      <c r="AX24" s="346"/>
      <c r="AY24" s="346"/>
      <c r="AZ24" s="346"/>
      <c r="BA24" s="346"/>
      <c r="BB24" s="346"/>
      <c r="BC24" s="346"/>
      <c r="BD24" s="346"/>
      <c r="BE24" s="346"/>
      <c r="BF24" s="346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</row>
    <row r="25" spans="1:102" ht="21" x14ac:dyDescent="0.25">
      <c r="A25" s="1413"/>
      <c r="B25" s="1467"/>
      <c r="C25" s="361" t="s">
        <v>38</v>
      </c>
      <c r="D25" s="388" t="s">
        <v>39</v>
      </c>
      <c r="E25" s="361" t="s">
        <v>11</v>
      </c>
      <c r="F25" s="424" t="s">
        <v>12</v>
      </c>
      <c r="G25" s="445" t="s">
        <v>38</v>
      </c>
      <c r="H25" s="388" t="s">
        <v>40</v>
      </c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  <c r="AL25" s="346"/>
      <c r="AM25" s="346"/>
      <c r="AN25" s="346"/>
      <c r="AO25" s="346"/>
      <c r="AP25" s="346"/>
      <c r="AQ25" s="346"/>
      <c r="AR25" s="346"/>
      <c r="AS25" s="346"/>
      <c r="AT25" s="346"/>
      <c r="AU25" s="346"/>
      <c r="AV25" s="346"/>
      <c r="AW25" s="346"/>
      <c r="AX25" s="346"/>
      <c r="AY25" s="346"/>
      <c r="AZ25" s="346"/>
      <c r="BA25" s="346"/>
      <c r="BB25" s="346"/>
      <c r="BC25" s="346"/>
      <c r="BD25" s="346"/>
      <c r="BE25" s="346"/>
      <c r="BF25" s="346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</row>
    <row r="26" spans="1:102" x14ac:dyDescent="0.25">
      <c r="A26" s="390" t="s">
        <v>41</v>
      </c>
      <c r="B26" s="391">
        <v>0</v>
      </c>
      <c r="C26" s="392"/>
      <c r="D26" s="370"/>
      <c r="E26" s="441"/>
      <c r="F26" s="442"/>
      <c r="G26" s="443"/>
      <c r="H26" s="444"/>
      <c r="I26" s="547" t="s">
        <v>15</v>
      </c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  <c r="AN26" s="346"/>
      <c r="AO26" s="346"/>
      <c r="AP26" s="346"/>
      <c r="AQ26" s="346"/>
      <c r="AR26" s="346"/>
      <c r="AS26" s="346"/>
      <c r="AT26" s="346"/>
      <c r="AU26" s="346"/>
      <c r="AV26" s="346"/>
      <c r="AW26" s="346"/>
      <c r="AX26" s="346"/>
      <c r="AY26" s="346"/>
      <c r="AZ26" s="346"/>
      <c r="BA26" s="545" t="s">
        <v>15</v>
      </c>
      <c r="BB26" s="545" t="s">
        <v>15</v>
      </c>
      <c r="BC26" s="545" t="s">
        <v>15</v>
      </c>
      <c r="BD26" s="546">
        <v>0</v>
      </c>
      <c r="BE26" s="546">
        <v>0</v>
      </c>
      <c r="BF26" s="546">
        <v>0</v>
      </c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</row>
    <row r="27" spans="1:102" x14ac:dyDescent="0.25">
      <c r="A27" s="394" t="s">
        <v>42</v>
      </c>
      <c r="B27" s="391">
        <v>0</v>
      </c>
      <c r="C27" s="392"/>
      <c r="D27" s="393"/>
      <c r="E27" s="392"/>
      <c r="F27" s="426"/>
      <c r="G27" s="430"/>
      <c r="H27" s="431"/>
      <c r="I27" s="547" t="s">
        <v>15</v>
      </c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  <c r="AB27" s="346"/>
      <c r="AC27" s="346"/>
      <c r="AD27" s="346"/>
      <c r="AE27" s="346"/>
      <c r="AF27" s="346"/>
      <c r="AG27" s="346"/>
      <c r="AH27" s="346"/>
      <c r="AI27" s="346"/>
      <c r="AJ27" s="346"/>
      <c r="AK27" s="346"/>
      <c r="AL27" s="346"/>
      <c r="AM27" s="346"/>
      <c r="AN27" s="346"/>
      <c r="AO27" s="346"/>
      <c r="AP27" s="346"/>
      <c r="AQ27" s="346"/>
      <c r="AR27" s="346"/>
      <c r="AS27" s="346"/>
      <c r="AT27" s="346"/>
      <c r="AU27" s="346"/>
      <c r="AV27" s="346"/>
      <c r="AW27" s="346"/>
      <c r="AX27" s="346"/>
      <c r="AY27" s="346"/>
      <c r="AZ27" s="346"/>
      <c r="BA27" s="545" t="s">
        <v>15</v>
      </c>
      <c r="BB27" s="545" t="s">
        <v>15</v>
      </c>
      <c r="BC27" s="545" t="s">
        <v>15</v>
      </c>
      <c r="BD27" s="546">
        <v>0</v>
      </c>
      <c r="BE27" s="546">
        <v>0</v>
      </c>
      <c r="BF27" s="546">
        <v>0</v>
      </c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</row>
    <row r="28" spans="1:102" x14ac:dyDescent="0.25">
      <c r="A28" s="394" t="s">
        <v>43</v>
      </c>
      <c r="B28" s="391">
        <v>0</v>
      </c>
      <c r="C28" s="392"/>
      <c r="D28" s="393"/>
      <c r="E28" s="392"/>
      <c r="F28" s="426"/>
      <c r="G28" s="430"/>
      <c r="H28" s="431"/>
      <c r="I28" s="547" t="s">
        <v>15</v>
      </c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  <c r="AD28" s="346"/>
      <c r="AE28" s="346"/>
      <c r="AF28" s="346"/>
      <c r="AG28" s="346"/>
      <c r="AH28" s="346"/>
      <c r="AI28" s="346"/>
      <c r="AJ28" s="346"/>
      <c r="AK28" s="346"/>
      <c r="AL28" s="346"/>
      <c r="AM28" s="346"/>
      <c r="AN28" s="346"/>
      <c r="AO28" s="346"/>
      <c r="AP28" s="346"/>
      <c r="AQ28" s="346"/>
      <c r="AR28" s="346"/>
      <c r="AS28" s="346"/>
      <c r="AT28" s="346"/>
      <c r="AU28" s="346"/>
      <c r="AV28" s="346"/>
      <c r="AW28" s="346"/>
      <c r="AX28" s="346"/>
      <c r="AY28" s="346"/>
      <c r="AZ28" s="346"/>
      <c r="BA28" s="545" t="s">
        <v>15</v>
      </c>
      <c r="BB28" s="545" t="s">
        <v>15</v>
      </c>
      <c r="BC28" s="545" t="s">
        <v>15</v>
      </c>
      <c r="BD28" s="546">
        <v>0</v>
      </c>
      <c r="BE28" s="546">
        <v>0</v>
      </c>
      <c r="BF28" s="546">
        <v>0</v>
      </c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</row>
    <row r="29" spans="1:102" x14ac:dyDescent="0.25">
      <c r="A29" s="394" t="s">
        <v>44</v>
      </c>
      <c r="B29" s="391">
        <v>55</v>
      </c>
      <c r="C29" s="392">
        <v>3</v>
      </c>
      <c r="D29" s="393">
        <v>52</v>
      </c>
      <c r="E29" s="392">
        <v>29</v>
      </c>
      <c r="F29" s="426">
        <v>26</v>
      </c>
      <c r="G29" s="430"/>
      <c r="H29" s="431"/>
      <c r="I29" s="547" t="s">
        <v>15</v>
      </c>
      <c r="J29" s="346"/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  <c r="AB29" s="346"/>
      <c r="AC29" s="346"/>
      <c r="AD29" s="346"/>
      <c r="AE29" s="346"/>
      <c r="AF29" s="346"/>
      <c r="AG29" s="346"/>
      <c r="AH29" s="346"/>
      <c r="AI29" s="346"/>
      <c r="AJ29" s="346"/>
      <c r="AK29" s="346"/>
      <c r="AL29" s="346"/>
      <c r="AM29" s="346"/>
      <c r="AN29" s="346"/>
      <c r="AO29" s="346"/>
      <c r="AP29" s="346"/>
      <c r="AQ29" s="346"/>
      <c r="AR29" s="346"/>
      <c r="AS29" s="346"/>
      <c r="AT29" s="346"/>
      <c r="AU29" s="346"/>
      <c r="AV29" s="346"/>
      <c r="AW29" s="346"/>
      <c r="AX29" s="346"/>
      <c r="AY29" s="346"/>
      <c r="AZ29" s="346"/>
      <c r="BA29" s="545" t="s">
        <v>15</v>
      </c>
      <c r="BB29" s="545" t="s">
        <v>15</v>
      </c>
      <c r="BC29" s="545" t="s">
        <v>15</v>
      </c>
      <c r="BD29" s="546">
        <v>0</v>
      </c>
      <c r="BE29" s="546">
        <v>0</v>
      </c>
      <c r="BF29" s="546">
        <v>0</v>
      </c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</row>
    <row r="30" spans="1:102" x14ac:dyDescent="0.25">
      <c r="A30" s="394" t="s">
        <v>45</v>
      </c>
      <c r="B30" s="391">
        <v>0</v>
      </c>
      <c r="C30" s="392"/>
      <c r="D30" s="393"/>
      <c r="E30" s="392"/>
      <c r="F30" s="426"/>
      <c r="G30" s="430"/>
      <c r="H30" s="431"/>
      <c r="I30" s="547" t="s">
        <v>15</v>
      </c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  <c r="AL30" s="346"/>
      <c r="AM30" s="346"/>
      <c r="AN30" s="346"/>
      <c r="AO30" s="346"/>
      <c r="AP30" s="346"/>
      <c r="AQ30" s="346"/>
      <c r="AR30" s="346"/>
      <c r="AS30" s="346"/>
      <c r="AT30" s="346"/>
      <c r="AU30" s="346"/>
      <c r="AV30" s="346"/>
      <c r="AW30" s="346"/>
      <c r="AX30" s="346"/>
      <c r="AY30" s="346"/>
      <c r="AZ30" s="346"/>
      <c r="BA30" s="545" t="s">
        <v>15</v>
      </c>
      <c r="BB30" s="545" t="s">
        <v>15</v>
      </c>
      <c r="BC30" s="545" t="s">
        <v>15</v>
      </c>
      <c r="BD30" s="546">
        <v>0</v>
      </c>
      <c r="BE30" s="546">
        <v>0</v>
      </c>
      <c r="BF30" s="546">
        <v>0</v>
      </c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</row>
    <row r="31" spans="1:102" x14ac:dyDescent="0.25">
      <c r="A31" s="394" t="s">
        <v>46</v>
      </c>
      <c r="B31" s="391">
        <v>0</v>
      </c>
      <c r="C31" s="392"/>
      <c r="D31" s="393"/>
      <c r="E31" s="392"/>
      <c r="F31" s="426"/>
      <c r="G31" s="430"/>
      <c r="H31" s="431"/>
      <c r="I31" s="547" t="s">
        <v>15</v>
      </c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  <c r="AB31" s="346"/>
      <c r="AC31" s="346"/>
      <c r="AD31" s="346"/>
      <c r="AE31" s="346"/>
      <c r="AF31" s="346"/>
      <c r="AG31" s="346"/>
      <c r="AH31" s="346"/>
      <c r="AI31" s="346"/>
      <c r="AJ31" s="346"/>
      <c r="AK31" s="346"/>
      <c r="AL31" s="346"/>
      <c r="AM31" s="346"/>
      <c r="AN31" s="346"/>
      <c r="AO31" s="346"/>
      <c r="AP31" s="346"/>
      <c r="AQ31" s="346"/>
      <c r="AR31" s="346"/>
      <c r="AS31" s="346"/>
      <c r="AT31" s="346"/>
      <c r="AU31" s="346"/>
      <c r="AV31" s="346"/>
      <c r="AW31" s="346"/>
      <c r="AX31" s="346"/>
      <c r="AY31" s="346"/>
      <c r="AZ31" s="346"/>
      <c r="BA31" s="545" t="s">
        <v>15</v>
      </c>
      <c r="BB31" s="545" t="s">
        <v>15</v>
      </c>
      <c r="BC31" s="545" t="s">
        <v>15</v>
      </c>
      <c r="BD31" s="546">
        <v>0</v>
      </c>
      <c r="BE31" s="546">
        <v>0</v>
      </c>
      <c r="BF31" s="546">
        <v>0</v>
      </c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</row>
    <row r="32" spans="1:102" x14ac:dyDescent="0.25">
      <c r="A32" s="394" t="s">
        <v>47</v>
      </c>
      <c r="B32" s="391">
        <v>0</v>
      </c>
      <c r="C32" s="392"/>
      <c r="D32" s="393"/>
      <c r="E32" s="392"/>
      <c r="F32" s="426"/>
      <c r="G32" s="430"/>
      <c r="H32" s="431"/>
      <c r="I32" s="547" t="s">
        <v>15</v>
      </c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  <c r="AB32" s="346"/>
      <c r="AC32" s="346"/>
      <c r="AD32" s="346"/>
      <c r="AE32" s="346"/>
      <c r="AF32" s="346"/>
      <c r="AG32" s="346"/>
      <c r="AH32" s="346"/>
      <c r="AI32" s="346"/>
      <c r="AJ32" s="346"/>
      <c r="AK32" s="346"/>
      <c r="AL32" s="346"/>
      <c r="AM32" s="346"/>
      <c r="AN32" s="346"/>
      <c r="AO32" s="346"/>
      <c r="AP32" s="346"/>
      <c r="AQ32" s="346"/>
      <c r="AR32" s="346"/>
      <c r="AS32" s="346"/>
      <c r="AT32" s="346"/>
      <c r="AU32" s="346"/>
      <c r="AV32" s="346"/>
      <c r="AW32" s="346"/>
      <c r="AX32" s="346"/>
      <c r="AY32" s="346"/>
      <c r="AZ32" s="346"/>
      <c r="BA32" s="545" t="s">
        <v>15</v>
      </c>
      <c r="BB32" s="545" t="s">
        <v>15</v>
      </c>
      <c r="BC32" s="545" t="s">
        <v>15</v>
      </c>
      <c r="BD32" s="546">
        <v>0</v>
      </c>
      <c r="BE32" s="546">
        <v>0</v>
      </c>
      <c r="BF32" s="546">
        <v>0</v>
      </c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</row>
    <row r="33" spans="1:102" x14ac:dyDescent="0.25">
      <c r="A33" s="394" t="s">
        <v>48</v>
      </c>
      <c r="B33" s="391">
        <v>0</v>
      </c>
      <c r="C33" s="392"/>
      <c r="D33" s="393"/>
      <c r="E33" s="392"/>
      <c r="F33" s="426"/>
      <c r="G33" s="430"/>
      <c r="H33" s="431"/>
      <c r="I33" s="547" t="s">
        <v>15</v>
      </c>
      <c r="J33" s="346"/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  <c r="AL33" s="346"/>
      <c r="AM33" s="346"/>
      <c r="AN33" s="346"/>
      <c r="AO33" s="346"/>
      <c r="AP33" s="346"/>
      <c r="AQ33" s="346"/>
      <c r="AR33" s="346"/>
      <c r="AS33" s="346"/>
      <c r="AT33" s="346"/>
      <c r="AU33" s="346"/>
      <c r="AV33" s="346"/>
      <c r="AW33" s="346"/>
      <c r="AX33" s="346"/>
      <c r="AY33" s="346"/>
      <c r="AZ33" s="346"/>
      <c r="BA33" s="545" t="s">
        <v>15</v>
      </c>
      <c r="BB33" s="545" t="s">
        <v>15</v>
      </c>
      <c r="BC33" s="545" t="s">
        <v>15</v>
      </c>
      <c r="BD33" s="546">
        <v>0</v>
      </c>
      <c r="BE33" s="546">
        <v>0</v>
      </c>
      <c r="BF33" s="546">
        <v>0</v>
      </c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</row>
    <row r="34" spans="1:102" x14ac:dyDescent="0.25">
      <c r="A34" s="394" t="s">
        <v>49</v>
      </c>
      <c r="B34" s="391">
        <v>0</v>
      </c>
      <c r="C34" s="392"/>
      <c r="D34" s="393"/>
      <c r="E34" s="392"/>
      <c r="F34" s="426"/>
      <c r="G34" s="430"/>
      <c r="H34" s="431"/>
      <c r="I34" s="547" t="s">
        <v>15</v>
      </c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  <c r="AD34" s="346"/>
      <c r="AE34" s="346"/>
      <c r="AF34" s="346"/>
      <c r="AG34" s="346"/>
      <c r="AH34" s="346"/>
      <c r="AI34" s="346"/>
      <c r="AJ34" s="346"/>
      <c r="AK34" s="346"/>
      <c r="AL34" s="346"/>
      <c r="AM34" s="346"/>
      <c r="AN34" s="346"/>
      <c r="AO34" s="346"/>
      <c r="AP34" s="346"/>
      <c r="AQ34" s="346"/>
      <c r="AR34" s="346"/>
      <c r="AS34" s="346"/>
      <c r="AT34" s="346"/>
      <c r="AU34" s="346"/>
      <c r="AV34" s="346"/>
      <c r="AW34" s="346"/>
      <c r="AX34" s="346"/>
      <c r="AY34" s="346"/>
      <c r="AZ34" s="346"/>
      <c r="BA34" s="545" t="s">
        <v>15</v>
      </c>
      <c r="BB34" s="545" t="s">
        <v>15</v>
      </c>
      <c r="BC34" s="545" t="s">
        <v>15</v>
      </c>
      <c r="BD34" s="546">
        <v>0</v>
      </c>
      <c r="BE34" s="546">
        <v>0</v>
      </c>
      <c r="BF34" s="546">
        <v>0</v>
      </c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</row>
    <row r="35" spans="1:102" x14ac:dyDescent="0.25">
      <c r="A35" s="394" t="s">
        <v>50</v>
      </c>
      <c r="B35" s="391">
        <v>0</v>
      </c>
      <c r="C35" s="392"/>
      <c r="D35" s="393"/>
      <c r="E35" s="392"/>
      <c r="F35" s="426"/>
      <c r="G35" s="430"/>
      <c r="H35" s="431"/>
      <c r="I35" s="547" t="s">
        <v>15</v>
      </c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  <c r="AL35" s="346"/>
      <c r="AM35" s="346"/>
      <c r="AN35" s="346"/>
      <c r="AO35" s="346"/>
      <c r="AP35" s="346"/>
      <c r="AQ35" s="346"/>
      <c r="AR35" s="346"/>
      <c r="AS35" s="346"/>
      <c r="AT35" s="346"/>
      <c r="AU35" s="346"/>
      <c r="AV35" s="346"/>
      <c r="AW35" s="346"/>
      <c r="AX35" s="346"/>
      <c r="AY35" s="346"/>
      <c r="AZ35" s="346"/>
      <c r="BA35" s="545" t="s">
        <v>15</v>
      </c>
      <c r="BB35" s="545" t="s">
        <v>15</v>
      </c>
      <c r="BC35" s="545" t="s">
        <v>15</v>
      </c>
      <c r="BD35" s="546">
        <v>0</v>
      </c>
      <c r="BE35" s="546">
        <v>0</v>
      </c>
      <c r="BF35" s="546">
        <v>0</v>
      </c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38"/>
      <c r="CS35" s="138"/>
      <c r="CT35" s="138"/>
      <c r="CU35" s="138"/>
      <c r="CV35" s="138"/>
      <c r="CW35" s="138"/>
      <c r="CX35" s="138"/>
    </row>
    <row r="36" spans="1:102" ht="54" x14ac:dyDescent="0.25">
      <c r="A36" s="395" t="s">
        <v>51</v>
      </c>
      <c r="B36" s="391">
        <v>0</v>
      </c>
      <c r="C36" s="392"/>
      <c r="D36" s="393"/>
      <c r="E36" s="392"/>
      <c r="F36" s="426"/>
      <c r="G36" s="430"/>
      <c r="H36" s="431"/>
      <c r="I36" s="547" t="s">
        <v>15</v>
      </c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  <c r="AS36" s="346"/>
      <c r="AT36" s="346"/>
      <c r="AU36" s="346"/>
      <c r="AV36" s="346"/>
      <c r="AW36" s="346"/>
      <c r="AX36" s="346"/>
      <c r="AY36" s="346"/>
      <c r="AZ36" s="346"/>
      <c r="BA36" s="545" t="s">
        <v>15</v>
      </c>
      <c r="BB36" s="545" t="s">
        <v>15</v>
      </c>
      <c r="BC36" s="545" t="s">
        <v>15</v>
      </c>
      <c r="BD36" s="546">
        <v>0</v>
      </c>
      <c r="BE36" s="546">
        <v>0</v>
      </c>
      <c r="BF36" s="546">
        <v>0</v>
      </c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38"/>
      <c r="CS36" s="138"/>
      <c r="CT36" s="138"/>
      <c r="CU36" s="138"/>
      <c r="CV36" s="138"/>
      <c r="CW36" s="138"/>
      <c r="CX36" s="138"/>
    </row>
    <row r="37" spans="1:102" x14ac:dyDescent="0.25">
      <c r="A37" s="394" t="s">
        <v>52</v>
      </c>
      <c r="B37" s="391">
        <v>0</v>
      </c>
      <c r="C37" s="392"/>
      <c r="D37" s="393"/>
      <c r="E37" s="392"/>
      <c r="F37" s="426"/>
      <c r="G37" s="430"/>
      <c r="H37" s="431"/>
      <c r="I37" s="547" t="s">
        <v>15</v>
      </c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545" t="s">
        <v>15</v>
      </c>
      <c r="BB37" s="545" t="s">
        <v>15</v>
      </c>
      <c r="BC37" s="545" t="s">
        <v>15</v>
      </c>
      <c r="BD37" s="546">
        <v>0</v>
      </c>
      <c r="BE37" s="546">
        <v>0</v>
      </c>
      <c r="BF37" s="546">
        <v>0</v>
      </c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8"/>
      <c r="CO37" s="138"/>
      <c r="CP37" s="138"/>
      <c r="CQ37" s="138"/>
      <c r="CR37" s="138"/>
      <c r="CS37" s="138"/>
      <c r="CT37" s="138"/>
      <c r="CU37" s="138"/>
      <c r="CV37" s="138"/>
      <c r="CW37" s="138"/>
      <c r="CX37" s="138"/>
    </row>
    <row r="38" spans="1:102" x14ac:dyDescent="0.25">
      <c r="A38" s="394" t="s">
        <v>53</v>
      </c>
      <c r="B38" s="391">
        <v>0</v>
      </c>
      <c r="C38" s="396"/>
      <c r="D38" s="393"/>
      <c r="E38" s="392"/>
      <c r="F38" s="426"/>
      <c r="G38" s="449"/>
      <c r="H38" s="431"/>
      <c r="I38" s="547" t="s">
        <v>15</v>
      </c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  <c r="AS38" s="346"/>
      <c r="AT38" s="346"/>
      <c r="AU38" s="346"/>
      <c r="AV38" s="346"/>
      <c r="AW38" s="346"/>
      <c r="AX38" s="346"/>
      <c r="AY38" s="346"/>
      <c r="AZ38" s="346"/>
      <c r="BA38" s="545" t="s">
        <v>15</v>
      </c>
      <c r="BB38" s="545" t="s">
        <v>15</v>
      </c>
      <c r="BC38" s="545" t="s">
        <v>15</v>
      </c>
      <c r="BD38" s="546">
        <v>0</v>
      </c>
      <c r="BE38" s="546">
        <v>0</v>
      </c>
      <c r="BF38" s="546">
        <v>0</v>
      </c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38"/>
      <c r="CS38" s="138"/>
      <c r="CT38" s="138"/>
      <c r="CU38" s="138"/>
      <c r="CV38" s="138"/>
      <c r="CW38" s="138"/>
      <c r="CX38" s="138"/>
    </row>
    <row r="39" spans="1:102" ht="42" x14ac:dyDescent="0.25">
      <c r="A39" s="448" t="s">
        <v>54</v>
      </c>
      <c r="B39" s="391">
        <v>0</v>
      </c>
      <c r="C39" s="392"/>
      <c r="D39" s="393"/>
      <c r="E39" s="392"/>
      <c r="F39" s="426"/>
      <c r="G39" s="430"/>
      <c r="H39" s="431"/>
      <c r="I39" s="547" t="s">
        <v>15</v>
      </c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545" t="s">
        <v>15</v>
      </c>
      <c r="BB39" s="545" t="s">
        <v>15</v>
      </c>
      <c r="BC39" s="545" t="s">
        <v>15</v>
      </c>
      <c r="BD39" s="546">
        <v>0</v>
      </c>
      <c r="BE39" s="546">
        <v>0</v>
      </c>
      <c r="BF39" s="546">
        <v>0</v>
      </c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38"/>
      <c r="CS39" s="138"/>
      <c r="CT39" s="138"/>
      <c r="CU39" s="138"/>
      <c r="CV39" s="138"/>
      <c r="CW39" s="138"/>
      <c r="CX39" s="138"/>
    </row>
    <row r="40" spans="1:102" x14ac:dyDescent="0.25">
      <c r="A40" s="394" t="s">
        <v>55</v>
      </c>
      <c r="B40" s="391">
        <v>0</v>
      </c>
      <c r="C40" s="392"/>
      <c r="D40" s="393"/>
      <c r="E40" s="392"/>
      <c r="F40" s="426"/>
      <c r="G40" s="430"/>
      <c r="H40" s="431"/>
      <c r="I40" s="547" t="s">
        <v>15</v>
      </c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545" t="s">
        <v>15</v>
      </c>
      <c r="BB40" s="545" t="s">
        <v>15</v>
      </c>
      <c r="BC40" s="545" t="s">
        <v>15</v>
      </c>
      <c r="BD40" s="546">
        <v>0</v>
      </c>
      <c r="BE40" s="546">
        <v>0</v>
      </c>
      <c r="BF40" s="546">
        <v>0</v>
      </c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38"/>
      <c r="CS40" s="138"/>
      <c r="CT40" s="138"/>
      <c r="CU40" s="138"/>
      <c r="CV40" s="138"/>
      <c r="CW40" s="138"/>
      <c r="CX40" s="138"/>
    </row>
    <row r="41" spans="1:102" x14ac:dyDescent="0.25">
      <c r="A41" s="394" t="s">
        <v>56</v>
      </c>
      <c r="B41" s="391">
        <v>0</v>
      </c>
      <c r="C41" s="392"/>
      <c r="D41" s="393"/>
      <c r="E41" s="392"/>
      <c r="F41" s="426"/>
      <c r="G41" s="430"/>
      <c r="H41" s="431"/>
      <c r="I41" s="547" t="s">
        <v>15</v>
      </c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545" t="s">
        <v>15</v>
      </c>
      <c r="BB41" s="545" t="s">
        <v>15</v>
      </c>
      <c r="BC41" s="545" t="s">
        <v>15</v>
      </c>
      <c r="BD41" s="546">
        <v>0</v>
      </c>
      <c r="BE41" s="546">
        <v>0</v>
      </c>
      <c r="BF41" s="546">
        <v>0</v>
      </c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38"/>
      <c r="CS41" s="138"/>
      <c r="CT41" s="138"/>
      <c r="CU41" s="138"/>
      <c r="CV41" s="138"/>
      <c r="CW41" s="138"/>
      <c r="CX41" s="138"/>
    </row>
    <row r="42" spans="1:102" x14ac:dyDescent="0.25">
      <c r="A42" s="394" t="s">
        <v>57</v>
      </c>
      <c r="B42" s="391">
        <v>0</v>
      </c>
      <c r="C42" s="392"/>
      <c r="D42" s="393"/>
      <c r="E42" s="392"/>
      <c r="F42" s="426"/>
      <c r="G42" s="430"/>
      <c r="H42" s="431"/>
      <c r="I42" s="547" t="s">
        <v>15</v>
      </c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  <c r="AV42" s="346"/>
      <c r="AW42" s="346"/>
      <c r="AX42" s="346"/>
      <c r="AY42" s="346"/>
      <c r="AZ42" s="346"/>
      <c r="BA42" s="545" t="s">
        <v>15</v>
      </c>
      <c r="BB42" s="545" t="s">
        <v>15</v>
      </c>
      <c r="BC42" s="545" t="s">
        <v>15</v>
      </c>
      <c r="BD42" s="546">
        <v>0</v>
      </c>
      <c r="BE42" s="546">
        <v>0</v>
      </c>
      <c r="BF42" s="546">
        <v>0</v>
      </c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38"/>
      <c r="CS42" s="138"/>
      <c r="CT42" s="138"/>
      <c r="CU42" s="138"/>
      <c r="CV42" s="138"/>
      <c r="CW42" s="138"/>
      <c r="CX42" s="138"/>
    </row>
    <row r="43" spans="1:102" x14ac:dyDescent="0.25">
      <c r="A43" s="394" t="s">
        <v>58</v>
      </c>
      <c r="B43" s="391">
        <v>0</v>
      </c>
      <c r="C43" s="392"/>
      <c r="D43" s="393"/>
      <c r="E43" s="392"/>
      <c r="F43" s="426"/>
      <c r="G43" s="430"/>
      <c r="H43" s="431"/>
      <c r="I43" s="547" t="s">
        <v>15</v>
      </c>
      <c r="J43" s="346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  <c r="AV43" s="346"/>
      <c r="AW43" s="346"/>
      <c r="AX43" s="346"/>
      <c r="AY43" s="346"/>
      <c r="AZ43" s="346"/>
      <c r="BA43" s="545" t="s">
        <v>15</v>
      </c>
      <c r="BB43" s="545" t="s">
        <v>15</v>
      </c>
      <c r="BC43" s="545" t="s">
        <v>15</v>
      </c>
      <c r="BD43" s="546">
        <v>0</v>
      </c>
      <c r="BE43" s="546">
        <v>0</v>
      </c>
      <c r="BF43" s="546">
        <v>0</v>
      </c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</row>
    <row r="44" spans="1:102" x14ac:dyDescent="0.25">
      <c r="A44" s="394" t="s">
        <v>59</v>
      </c>
      <c r="B44" s="391">
        <v>0</v>
      </c>
      <c r="C44" s="392"/>
      <c r="D44" s="393"/>
      <c r="E44" s="392"/>
      <c r="F44" s="426"/>
      <c r="G44" s="430"/>
      <c r="H44" s="431"/>
      <c r="I44" s="547" t="s">
        <v>15</v>
      </c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6"/>
      <c r="AW44" s="346"/>
      <c r="AX44" s="346"/>
      <c r="AY44" s="346"/>
      <c r="AZ44" s="346"/>
      <c r="BA44" s="545" t="s">
        <v>15</v>
      </c>
      <c r="BB44" s="545" t="s">
        <v>15</v>
      </c>
      <c r="BC44" s="545" t="s">
        <v>15</v>
      </c>
      <c r="BD44" s="546">
        <v>0</v>
      </c>
      <c r="BE44" s="546">
        <v>0</v>
      </c>
      <c r="BF44" s="546">
        <v>0</v>
      </c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</row>
    <row r="45" spans="1:102" x14ac:dyDescent="0.25">
      <c r="A45" s="394" t="s">
        <v>60</v>
      </c>
      <c r="B45" s="391">
        <v>0</v>
      </c>
      <c r="C45" s="392"/>
      <c r="D45" s="393"/>
      <c r="E45" s="392"/>
      <c r="F45" s="426"/>
      <c r="G45" s="430"/>
      <c r="H45" s="431"/>
      <c r="I45" s="547" t="s">
        <v>15</v>
      </c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545" t="s">
        <v>15</v>
      </c>
      <c r="BB45" s="545" t="s">
        <v>15</v>
      </c>
      <c r="BC45" s="545" t="s">
        <v>15</v>
      </c>
      <c r="BD45" s="546">
        <v>0</v>
      </c>
      <c r="BE45" s="546">
        <v>0</v>
      </c>
      <c r="BF45" s="546">
        <v>0</v>
      </c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</row>
    <row r="46" spans="1:102" x14ac:dyDescent="0.25">
      <c r="A46" s="394" t="s">
        <v>61</v>
      </c>
      <c r="B46" s="391">
        <v>0</v>
      </c>
      <c r="C46" s="392"/>
      <c r="D46" s="393"/>
      <c r="E46" s="392"/>
      <c r="F46" s="426"/>
      <c r="G46" s="430"/>
      <c r="H46" s="431"/>
      <c r="I46" s="547" t="s">
        <v>15</v>
      </c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  <c r="AW46" s="346"/>
      <c r="AX46" s="346"/>
      <c r="AY46" s="346"/>
      <c r="AZ46" s="346"/>
      <c r="BA46" s="545" t="s">
        <v>15</v>
      </c>
      <c r="BB46" s="545" t="s">
        <v>15</v>
      </c>
      <c r="BC46" s="545" t="s">
        <v>15</v>
      </c>
      <c r="BD46" s="546">
        <v>0</v>
      </c>
      <c r="BE46" s="546">
        <v>0</v>
      </c>
      <c r="BF46" s="546">
        <v>0</v>
      </c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38"/>
      <c r="CS46" s="138"/>
      <c r="CT46" s="138"/>
      <c r="CU46" s="138"/>
      <c r="CV46" s="138"/>
      <c r="CW46" s="138"/>
      <c r="CX46" s="138"/>
    </row>
    <row r="47" spans="1:102" ht="52.5" x14ac:dyDescent="0.25">
      <c r="A47" s="448" t="s">
        <v>62</v>
      </c>
      <c r="B47" s="391">
        <v>0</v>
      </c>
      <c r="C47" s="396"/>
      <c r="D47" s="393"/>
      <c r="E47" s="392"/>
      <c r="F47" s="426"/>
      <c r="G47" s="449"/>
      <c r="H47" s="431"/>
      <c r="I47" s="547" t="s">
        <v>15</v>
      </c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545" t="s">
        <v>15</v>
      </c>
      <c r="BB47" s="545" t="s">
        <v>15</v>
      </c>
      <c r="BC47" s="545" t="s">
        <v>15</v>
      </c>
      <c r="BD47" s="546">
        <v>0</v>
      </c>
      <c r="BE47" s="546">
        <v>0</v>
      </c>
      <c r="BF47" s="546">
        <v>0</v>
      </c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38"/>
      <c r="CS47" s="138"/>
      <c r="CT47" s="138"/>
      <c r="CU47" s="138"/>
      <c r="CV47" s="138"/>
      <c r="CW47" s="138"/>
      <c r="CX47" s="138"/>
    </row>
    <row r="48" spans="1:102" ht="42" x14ac:dyDescent="0.25">
      <c r="A48" s="448" t="s">
        <v>63</v>
      </c>
      <c r="B48" s="391">
        <v>0</v>
      </c>
      <c r="C48" s="396"/>
      <c r="D48" s="393"/>
      <c r="E48" s="392"/>
      <c r="F48" s="426"/>
      <c r="G48" s="449"/>
      <c r="H48" s="431"/>
      <c r="I48" s="547" t="s">
        <v>15</v>
      </c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  <c r="AW48" s="346"/>
      <c r="AX48" s="346"/>
      <c r="AY48" s="346"/>
      <c r="AZ48" s="346"/>
      <c r="BA48" s="545" t="s">
        <v>15</v>
      </c>
      <c r="BB48" s="545" t="s">
        <v>15</v>
      </c>
      <c r="BC48" s="545" t="s">
        <v>15</v>
      </c>
      <c r="BD48" s="546">
        <v>0</v>
      </c>
      <c r="BE48" s="546">
        <v>0</v>
      </c>
      <c r="BF48" s="546">
        <v>0</v>
      </c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</row>
    <row r="49" spans="1:102" x14ac:dyDescent="0.25">
      <c r="A49" s="394" t="s">
        <v>64</v>
      </c>
      <c r="B49" s="391">
        <v>0</v>
      </c>
      <c r="C49" s="392"/>
      <c r="D49" s="393"/>
      <c r="E49" s="392"/>
      <c r="F49" s="426"/>
      <c r="G49" s="430"/>
      <c r="H49" s="431"/>
      <c r="I49" s="547" t="s">
        <v>15</v>
      </c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  <c r="AW49" s="346"/>
      <c r="AX49" s="346"/>
      <c r="AY49" s="346"/>
      <c r="AZ49" s="346"/>
      <c r="BA49" s="545" t="s">
        <v>15</v>
      </c>
      <c r="BB49" s="545" t="s">
        <v>15</v>
      </c>
      <c r="BC49" s="545" t="s">
        <v>15</v>
      </c>
      <c r="BD49" s="546">
        <v>0</v>
      </c>
      <c r="BE49" s="546">
        <v>0</v>
      </c>
      <c r="BF49" s="546">
        <v>0</v>
      </c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38"/>
      <c r="CS49" s="138"/>
      <c r="CT49" s="138"/>
      <c r="CU49" s="138"/>
      <c r="CV49" s="138"/>
      <c r="CW49" s="138"/>
      <c r="CX49" s="138"/>
    </row>
    <row r="50" spans="1:102" x14ac:dyDescent="0.25">
      <c r="A50" s="394" t="s">
        <v>65</v>
      </c>
      <c r="B50" s="391">
        <v>0</v>
      </c>
      <c r="C50" s="392"/>
      <c r="D50" s="393"/>
      <c r="E50" s="392"/>
      <c r="F50" s="426"/>
      <c r="G50" s="430"/>
      <c r="H50" s="431"/>
      <c r="I50" s="547" t="s">
        <v>15</v>
      </c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545" t="s">
        <v>15</v>
      </c>
      <c r="BB50" s="545" t="s">
        <v>15</v>
      </c>
      <c r="BC50" s="545" t="s">
        <v>15</v>
      </c>
      <c r="BD50" s="546">
        <v>0</v>
      </c>
      <c r="BE50" s="546">
        <v>0</v>
      </c>
      <c r="BF50" s="546">
        <v>0</v>
      </c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</row>
    <row r="51" spans="1:102" x14ac:dyDescent="0.25">
      <c r="A51" s="394" t="s">
        <v>66</v>
      </c>
      <c r="B51" s="391">
        <v>0</v>
      </c>
      <c r="C51" s="396"/>
      <c r="D51" s="393"/>
      <c r="E51" s="392"/>
      <c r="F51" s="426"/>
      <c r="G51" s="449"/>
      <c r="H51" s="431"/>
      <c r="I51" s="547" t="s">
        <v>15</v>
      </c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545" t="s">
        <v>15</v>
      </c>
      <c r="BB51" s="545" t="s">
        <v>15</v>
      </c>
      <c r="BC51" s="545" t="s">
        <v>15</v>
      </c>
      <c r="BD51" s="546">
        <v>0</v>
      </c>
      <c r="BE51" s="546">
        <v>0</v>
      </c>
      <c r="BF51" s="546">
        <v>0</v>
      </c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</row>
    <row r="52" spans="1:102" x14ac:dyDescent="0.25">
      <c r="A52" s="394" t="s">
        <v>67</v>
      </c>
      <c r="B52" s="391">
        <v>0</v>
      </c>
      <c r="C52" s="392"/>
      <c r="D52" s="393"/>
      <c r="E52" s="392"/>
      <c r="F52" s="426"/>
      <c r="G52" s="430"/>
      <c r="H52" s="431"/>
      <c r="I52" s="547" t="s">
        <v>15</v>
      </c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545" t="s">
        <v>15</v>
      </c>
      <c r="BB52" s="545" t="s">
        <v>15</v>
      </c>
      <c r="BC52" s="545" t="s">
        <v>15</v>
      </c>
      <c r="BD52" s="546">
        <v>0</v>
      </c>
      <c r="BE52" s="546">
        <v>0</v>
      </c>
      <c r="BF52" s="546">
        <v>0</v>
      </c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</row>
    <row r="53" spans="1:102" x14ac:dyDescent="0.25">
      <c r="A53" s="394" t="s">
        <v>68</v>
      </c>
      <c r="B53" s="391">
        <v>0</v>
      </c>
      <c r="C53" s="396"/>
      <c r="D53" s="393"/>
      <c r="E53" s="392"/>
      <c r="F53" s="426"/>
      <c r="G53" s="449"/>
      <c r="H53" s="431"/>
      <c r="I53" s="547" t="s">
        <v>15</v>
      </c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  <c r="AX53" s="346"/>
      <c r="AY53" s="346"/>
      <c r="AZ53" s="346"/>
      <c r="BA53" s="545" t="s">
        <v>15</v>
      </c>
      <c r="BB53" s="545" t="s">
        <v>15</v>
      </c>
      <c r="BC53" s="545" t="s">
        <v>15</v>
      </c>
      <c r="BD53" s="546">
        <v>0</v>
      </c>
      <c r="BE53" s="546">
        <v>0</v>
      </c>
      <c r="BF53" s="546">
        <v>0</v>
      </c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</row>
    <row r="54" spans="1:102" x14ac:dyDescent="0.25">
      <c r="A54" s="394" t="s">
        <v>69</v>
      </c>
      <c r="B54" s="391">
        <v>0</v>
      </c>
      <c r="C54" s="392"/>
      <c r="D54" s="393"/>
      <c r="E54" s="392"/>
      <c r="F54" s="426"/>
      <c r="G54" s="430"/>
      <c r="H54" s="431"/>
      <c r="I54" s="547" t="s">
        <v>15</v>
      </c>
      <c r="J54" s="346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  <c r="AX54" s="346"/>
      <c r="AY54" s="346"/>
      <c r="AZ54" s="346"/>
      <c r="BA54" s="545" t="s">
        <v>15</v>
      </c>
      <c r="BB54" s="545" t="s">
        <v>15</v>
      </c>
      <c r="BC54" s="545" t="s">
        <v>15</v>
      </c>
      <c r="BD54" s="546">
        <v>0</v>
      </c>
      <c r="BE54" s="546">
        <v>0</v>
      </c>
      <c r="BF54" s="546">
        <v>0</v>
      </c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</row>
    <row r="55" spans="1:102" x14ac:dyDescent="0.25">
      <c r="A55" s="394" t="s">
        <v>70</v>
      </c>
      <c r="B55" s="391">
        <v>0</v>
      </c>
      <c r="C55" s="392"/>
      <c r="D55" s="393"/>
      <c r="E55" s="392"/>
      <c r="F55" s="426"/>
      <c r="G55" s="430"/>
      <c r="H55" s="431"/>
      <c r="I55" s="547" t="s">
        <v>15</v>
      </c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  <c r="AX55" s="346"/>
      <c r="AY55" s="346"/>
      <c r="AZ55" s="346"/>
      <c r="BA55" s="545" t="s">
        <v>15</v>
      </c>
      <c r="BB55" s="545" t="s">
        <v>15</v>
      </c>
      <c r="BC55" s="545" t="s">
        <v>15</v>
      </c>
      <c r="BD55" s="546">
        <v>0</v>
      </c>
      <c r="BE55" s="546">
        <v>0</v>
      </c>
      <c r="BF55" s="546">
        <v>0</v>
      </c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</row>
    <row r="56" spans="1:102" x14ac:dyDescent="0.25">
      <c r="A56" s="394" t="s">
        <v>71</v>
      </c>
      <c r="B56" s="391">
        <v>0</v>
      </c>
      <c r="C56" s="392"/>
      <c r="D56" s="393"/>
      <c r="E56" s="392"/>
      <c r="F56" s="426"/>
      <c r="G56" s="430"/>
      <c r="H56" s="431"/>
      <c r="I56" s="547" t="s">
        <v>15</v>
      </c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  <c r="AW56" s="346"/>
      <c r="AX56" s="346"/>
      <c r="AY56" s="346"/>
      <c r="AZ56" s="346"/>
      <c r="BA56" s="545" t="s">
        <v>15</v>
      </c>
      <c r="BB56" s="545" t="s">
        <v>15</v>
      </c>
      <c r="BC56" s="545" t="s">
        <v>15</v>
      </c>
      <c r="BD56" s="546">
        <v>0</v>
      </c>
      <c r="BE56" s="546">
        <v>0</v>
      </c>
      <c r="BF56" s="546">
        <v>0</v>
      </c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</row>
    <row r="57" spans="1:102" x14ac:dyDescent="0.25">
      <c r="A57" s="394" t="s">
        <v>72</v>
      </c>
      <c r="B57" s="391">
        <v>0</v>
      </c>
      <c r="C57" s="392"/>
      <c r="D57" s="393"/>
      <c r="E57" s="429"/>
      <c r="F57" s="426"/>
      <c r="G57" s="430"/>
      <c r="H57" s="431"/>
      <c r="I57" s="547" t="s">
        <v>15</v>
      </c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  <c r="AW57" s="346"/>
      <c r="AX57" s="346"/>
      <c r="AY57" s="346"/>
      <c r="AZ57" s="346"/>
      <c r="BA57" s="545" t="s">
        <v>15</v>
      </c>
      <c r="BB57" s="545" t="s">
        <v>15</v>
      </c>
      <c r="BC57" s="545" t="s">
        <v>15</v>
      </c>
      <c r="BD57" s="546">
        <v>0</v>
      </c>
      <c r="BE57" s="546">
        <v>0</v>
      </c>
      <c r="BF57" s="546">
        <v>0</v>
      </c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38"/>
      <c r="CS57" s="138"/>
      <c r="CT57" s="138"/>
      <c r="CU57" s="138"/>
      <c r="CV57" s="138"/>
      <c r="CW57" s="138"/>
      <c r="CX57" s="138"/>
    </row>
    <row r="58" spans="1:102" ht="43.5" x14ac:dyDescent="0.25">
      <c r="A58" s="395" t="s">
        <v>73</v>
      </c>
      <c r="B58" s="391">
        <v>0</v>
      </c>
      <c r="C58" s="392"/>
      <c r="D58" s="393"/>
      <c r="E58" s="392"/>
      <c r="F58" s="426"/>
      <c r="G58" s="430"/>
      <c r="H58" s="431"/>
      <c r="I58" s="547" t="s">
        <v>15</v>
      </c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  <c r="AW58" s="346"/>
      <c r="AX58" s="346"/>
      <c r="AY58" s="346"/>
      <c r="AZ58" s="346"/>
      <c r="BA58" s="545" t="s">
        <v>15</v>
      </c>
      <c r="BB58" s="545" t="s">
        <v>15</v>
      </c>
      <c r="BC58" s="545" t="s">
        <v>15</v>
      </c>
      <c r="BD58" s="546">
        <v>0</v>
      </c>
      <c r="BE58" s="546">
        <v>0</v>
      </c>
      <c r="BF58" s="546">
        <v>0</v>
      </c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38"/>
      <c r="CS58" s="138"/>
      <c r="CT58" s="138"/>
      <c r="CU58" s="138"/>
      <c r="CV58" s="138"/>
      <c r="CW58" s="138"/>
      <c r="CX58" s="138"/>
    </row>
    <row r="59" spans="1:102" ht="43.5" x14ac:dyDescent="0.25">
      <c r="A59" s="395" t="s">
        <v>74</v>
      </c>
      <c r="B59" s="391">
        <v>0</v>
      </c>
      <c r="C59" s="392"/>
      <c r="D59" s="393"/>
      <c r="E59" s="429"/>
      <c r="F59" s="426"/>
      <c r="G59" s="430"/>
      <c r="H59" s="431"/>
      <c r="I59" s="547" t="s">
        <v>15</v>
      </c>
      <c r="J59" s="346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  <c r="AW59" s="346"/>
      <c r="AX59" s="346"/>
      <c r="AY59" s="346"/>
      <c r="AZ59" s="346"/>
      <c r="BA59" s="545" t="s">
        <v>15</v>
      </c>
      <c r="BB59" s="545" t="s">
        <v>15</v>
      </c>
      <c r="BC59" s="545" t="s">
        <v>15</v>
      </c>
      <c r="BD59" s="546">
        <v>0</v>
      </c>
      <c r="BE59" s="546">
        <v>0</v>
      </c>
      <c r="BF59" s="546">
        <v>0</v>
      </c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38"/>
      <c r="CS59" s="138"/>
      <c r="CT59" s="138"/>
      <c r="CU59" s="138"/>
      <c r="CV59" s="138"/>
      <c r="CW59" s="138"/>
      <c r="CX59" s="138"/>
    </row>
    <row r="60" spans="1:102" x14ac:dyDescent="0.25">
      <c r="A60" s="394" t="s">
        <v>75</v>
      </c>
      <c r="B60" s="391">
        <v>0</v>
      </c>
      <c r="C60" s="392"/>
      <c r="D60" s="393"/>
      <c r="E60" s="392"/>
      <c r="F60" s="426"/>
      <c r="G60" s="430"/>
      <c r="H60" s="431"/>
      <c r="I60" s="547" t="s">
        <v>15</v>
      </c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545" t="s">
        <v>15</v>
      </c>
      <c r="BB60" s="545" t="s">
        <v>15</v>
      </c>
      <c r="BC60" s="545" t="s">
        <v>15</v>
      </c>
      <c r="BD60" s="546">
        <v>0</v>
      </c>
      <c r="BE60" s="546">
        <v>0</v>
      </c>
      <c r="BF60" s="546">
        <v>0</v>
      </c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</row>
    <row r="61" spans="1:102" x14ac:dyDescent="0.25">
      <c r="A61" s="394" t="s">
        <v>76</v>
      </c>
      <c r="B61" s="391">
        <v>0</v>
      </c>
      <c r="C61" s="392"/>
      <c r="D61" s="393"/>
      <c r="E61" s="392"/>
      <c r="F61" s="426"/>
      <c r="G61" s="430"/>
      <c r="H61" s="431"/>
      <c r="I61" s="547" t="s">
        <v>15</v>
      </c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  <c r="AW61" s="346"/>
      <c r="AX61" s="346"/>
      <c r="AY61" s="346"/>
      <c r="AZ61" s="346"/>
      <c r="BA61" s="545" t="s">
        <v>15</v>
      </c>
      <c r="BB61" s="545" t="s">
        <v>15</v>
      </c>
      <c r="BC61" s="545" t="s">
        <v>15</v>
      </c>
      <c r="BD61" s="546">
        <v>0</v>
      </c>
      <c r="BE61" s="546">
        <v>0</v>
      </c>
      <c r="BF61" s="546">
        <v>0</v>
      </c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</row>
    <row r="62" spans="1:102" x14ac:dyDescent="0.25">
      <c r="A62" s="394" t="s">
        <v>77</v>
      </c>
      <c r="B62" s="391">
        <v>0</v>
      </c>
      <c r="C62" s="392"/>
      <c r="D62" s="393"/>
      <c r="E62" s="392"/>
      <c r="F62" s="426"/>
      <c r="G62" s="430"/>
      <c r="H62" s="431"/>
      <c r="I62" s="547" t="s">
        <v>15</v>
      </c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545" t="s">
        <v>15</v>
      </c>
      <c r="BB62" s="545" t="s">
        <v>15</v>
      </c>
      <c r="BC62" s="545" t="s">
        <v>15</v>
      </c>
      <c r="BD62" s="546">
        <v>0</v>
      </c>
      <c r="BE62" s="546">
        <v>0</v>
      </c>
      <c r="BF62" s="546">
        <v>0</v>
      </c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8"/>
      <c r="CV62" s="138"/>
      <c r="CW62" s="138"/>
      <c r="CX62" s="138"/>
    </row>
    <row r="63" spans="1:102" x14ac:dyDescent="0.25">
      <c r="A63" s="394" t="s">
        <v>78</v>
      </c>
      <c r="B63" s="391">
        <v>0</v>
      </c>
      <c r="C63" s="392"/>
      <c r="D63" s="393"/>
      <c r="E63" s="392"/>
      <c r="F63" s="426"/>
      <c r="G63" s="430"/>
      <c r="H63" s="431"/>
      <c r="I63" s="547" t="s">
        <v>15</v>
      </c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545" t="s">
        <v>15</v>
      </c>
      <c r="BB63" s="545" t="s">
        <v>15</v>
      </c>
      <c r="BC63" s="545" t="s">
        <v>15</v>
      </c>
      <c r="BD63" s="546">
        <v>0</v>
      </c>
      <c r="BE63" s="546">
        <v>0</v>
      </c>
      <c r="BF63" s="546">
        <v>0</v>
      </c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</row>
    <row r="64" spans="1:102" x14ac:dyDescent="0.25">
      <c r="A64" s="394" t="s">
        <v>79</v>
      </c>
      <c r="B64" s="391">
        <v>0</v>
      </c>
      <c r="C64" s="392"/>
      <c r="D64" s="393"/>
      <c r="E64" s="392"/>
      <c r="F64" s="426"/>
      <c r="G64" s="430"/>
      <c r="H64" s="431"/>
      <c r="I64" s="547" t="s">
        <v>15</v>
      </c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545" t="s">
        <v>15</v>
      </c>
      <c r="BB64" s="545" t="s">
        <v>15</v>
      </c>
      <c r="BC64" s="545" t="s">
        <v>15</v>
      </c>
      <c r="BD64" s="546">
        <v>0</v>
      </c>
      <c r="BE64" s="546">
        <v>0</v>
      </c>
      <c r="BF64" s="546">
        <v>0</v>
      </c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38"/>
      <c r="CS64" s="138"/>
      <c r="CT64" s="138"/>
      <c r="CU64" s="138"/>
      <c r="CV64" s="138"/>
      <c r="CW64" s="138"/>
      <c r="CX64" s="138"/>
    </row>
    <row r="65" spans="1:102" x14ac:dyDescent="0.25">
      <c r="A65" s="397" t="s">
        <v>80</v>
      </c>
      <c r="B65" s="436">
        <v>0</v>
      </c>
      <c r="C65" s="392"/>
      <c r="D65" s="393"/>
      <c r="E65" s="392"/>
      <c r="F65" s="426"/>
      <c r="G65" s="430"/>
      <c r="H65" s="431"/>
      <c r="I65" s="547" t="s">
        <v>15</v>
      </c>
      <c r="J65" s="346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6"/>
      <c r="BA65" s="545" t="s">
        <v>15</v>
      </c>
      <c r="BB65" s="545" t="s">
        <v>15</v>
      </c>
      <c r="BC65" s="545" t="s">
        <v>15</v>
      </c>
      <c r="BD65" s="546">
        <v>0</v>
      </c>
      <c r="BE65" s="546">
        <v>0</v>
      </c>
      <c r="BF65" s="546">
        <v>0</v>
      </c>
      <c r="BG65" s="346"/>
      <c r="BH65" s="346"/>
      <c r="BI65" s="346"/>
      <c r="BJ65" s="346"/>
      <c r="BK65" s="346"/>
      <c r="BL65" s="346"/>
      <c r="BM65" s="346"/>
      <c r="BN65" s="346"/>
      <c r="BO65" s="346"/>
      <c r="BP65" s="346"/>
      <c r="BQ65" s="346"/>
      <c r="BR65" s="346"/>
      <c r="BS65" s="346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38"/>
      <c r="CS65" s="138"/>
      <c r="CT65" s="138"/>
      <c r="CU65" s="138"/>
      <c r="CV65" s="138"/>
      <c r="CW65" s="138"/>
      <c r="CX65" s="138"/>
    </row>
    <row r="66" spans="1:102" x14ac:dyDescent="0.25">
      <c r="A66" s="394" t="s">
        <v>81</v>
      </c>
      <c r="B66" s="391">
        <v>0</v>
      </c>
      <c r="C66" s="434"/>
      <c r="D66" s="399"/>
      <c r="E66" s="439"/>
      <c r="F66" s="435"/>
      <c r="G66" s="432"/>
      <c r="H66" s="433"/>
      <c r="I66" s="547" t="s">
        <v>15</v>
      </c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6"/>
      <c r="BA66" s="545" t="s">
        <v>15</v>
      </c>
      <c r="BB66" s="545" t="s">
        <v>15</v>
      </c>
      <c r="BC66" s="545" t="s">
        <v>15</v>
      </c>
      <c r="BD66" s="546">
        <v>0</v>
      </c>
      <c r="BE66" s="546">
        <v>0</v>
      </c>
      <c r="BF66" s="546">
        <v>0</v>
      </c>
      <c r="BG66" s="346"/>
      <c r="BH66" s="346"/>
      <c r="BI66" s="346"/>
      <c r="BJ66" s="346"/>
      <c r="BK66" s="346"/>
      <c r="BL66" s="346"/>
      <c r="BM66" s="346"/>
      <c r="BN66" s="346"/>
      <c r="BO66" s="346"/>
      <c r="BP66" s="346"/>
      <c r="BQ66" s="346"/>
      <c r="BR66" s="346"/>
      <c r="BS66" s="346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38"/>
      <c r="CS66" s="138"/>
      <c r="CT66" s="138"/>
      <c r="CU66" s="138"/>
      <c r="CV66" s="138"/>
      <c r="CW66" s="138"/>
      <c r="CX66" s="138"/>
    </row>
    <row r="67" spans="1:102" x14ac:dyDescent="0.25">
      <c r="A67" s="400" t="s">
        <v>82</v>
      </c>
      <c r="B67" s="401">
        <v>55</v>
      </c>
      <c r="C67" s="402">
        <v>3</v>
      </c>
      <c r="D67" s="403">
        <v>52</v>
      </c>
      <c r="E67" s="401">
        <v>29</v>
      </c>
      <c r="F67" s="440">
        <v>26</v>
      </c>
      <c r="G67" s="428">
        <v>0</v>
      </c>
      <c r="H67" s="403">
        <v>0</v>
      </c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6"/>
      <c r="BA67" s="346"/>
      <c r="BB67" s="346"/>
      <c r="BC67" s="346"/>
      <c r="BD67" s="346"/>
      <c r="BE67" s="346"/>
      <c r="BF67" s="346"/>
      <c r="BG67" s="346"/>
      <c r="BH67" s="346"/>
      <c r="BI67" s="346"/>
      <c r="BJ67" s="346"/>
      <c r="BK67" s="346"/>
      <c r="BL67" s="346"/>
      <c r="BM67" s="346"/>
      <c r="BN67" s="346"/>
      <c r="BO67" s="346"/>
      <c r="BP67" s="346"/>
      <c r="BQ67" s="346"/>
      <c r="BR67" s="346"/>
      <c r="BS67" s="346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38"/>
      <c r="CS67" s="138"/>
      <c r="CT67" s="138"/>
      <c r="CU67" s="138"/>
      <c r="CV67" s="138"/>
      <c r="CW67" s="138"/>
      <c r="CX67" s="138"/>
    </row>
    <row r="68" spans="1:102" x14ac:dyDescent="0.25">
      <c r="A68" s="447" t="s">
        <v>83</v>
      </c>
      <c r="B68" s="446"/>
      <c r="C68" s="536"/>
      <c r="D68" s="446"/>
      <c r="E68" s="446"/>
      <c r="F68" s="446"/>
      <c r="G68" s="446"/>
      <c r="H68" s="4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6"/>
      <c r="BA68" s="346"/>
      <c r="BB68" s="346"/>
      <c r="BC68" s="346"/>
      <c r="BD68" s="346"/>
      <c r="BE68" s="346"/>
      <c r="BF68" s="346"/>
      <c r="BG68" s="346"/>
      <c r="BH68" s="346"/>
      <c r="BI68" s="346"/>
      <c r="BJ68" s="346"/>
      <c r="BK68" s="346"/>
      <c r="BL68" s="346"/>
      <c r="BM68" s="346"/>
      <c r="BN68" s="346"/>
      <c r="BO68" s="346"/>
      <c r="BP68" s="346"/>
      <c r="BQ68" s="346"/>
      <c r="BR68" s="346"/>
      <c r="BS68" s="346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</row>
    <row r="69" spans="1:102" x14ac:dyDescent="0.25">
      <c r="A69" s="525" t="s">
        <v>84</v>
      </c>
      <c r="B69" s="349"/>
      <c r="C69" s="446"/>
      <c r="D69" s="446"/>
      <c r="E69" s="446"/>
      <c r="F69" s="446"/>
      <c r="G69" s="446"/>
      <c r="H69" s="4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6"/>
      <c r="BA69" s="346"/>
      <c r="BB69" s="346"/>
      <c r="BC69" s="346"/>
      <c r="BD69" s="346"/>
      <c r="BE69" s="346"/>
      <c r="BF69" s="346"/>
      <c r="BG69" s="346"/>
      <c r="BH69" s="346"/>
      <c r="BI69" s="346"/>
      <c r="BJ69" s="346"/>
      <c r="BK69" s="346"/>
      <c r="BL69" s="346"/>
      <c r="BM69" s="346"/>
      <c r="BN69" s="346"/>
      <c r="BO69" s="346"/>
      <c r="BP69" s="346"/>
      <c r="BQ69" s="346"/>
      <c r="BR69" s="346"/>
      <c r="BS69" s="346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</row>
    <row r="70" spans="1:102" ht="63" x14ac:dyDescent="0.25">
      <c r="A70" s="500" t="s">
        <v>85</v>
      </c>
      <c r="B70" s="517" t="s">
        <v>86</v>
      </c>
      <c r="C70" s="446"/>
      <c r="D70" s="446"/>
      <c r="E70" s="446"/>
      <c r="F70" s="446"/>
      <c r="G70" s="446"/>
      <c r="H70" s="4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6"/>
      <c r="BA70" s="346"/>
      <c r="BB70" s="346"/>
      <c r="BC70" s="346"/>
      <c r="BD70" s="346"/>
      <c r="BE70" s="346"/>
      <c r="BF70" s="346"/>
      <c r="BG70" s="346"/>
      <c r="BH70" s="346"/>
      <c r="BI70" s="346"/>
      <c r="BJ70" s="346"/>
      <c r="BK70" s="346"/>
      <c r="BL70" s="346"/>
      <c r="BM70" s="346"/>
      <c r="BN70" s="346"/>
      <c r="BO70" s="346"/>
      <c r="BP70" s="346"/>
      <c r="BQ70" s="346"/>
      <c r="BR70" s="346"/>
      <c r="BS70" s="346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38"/>
      <c r="CS70" s="138"/>
      <c r="CT70" s="138"/>
      <c r="CU70" s="138"/>
      <c r="CV70" s="138"/>
      <c r="CW70" s="138"/>
      <c r="CX70" s="138"/>
    </row>
    <row r="71" spans="1:102" x14ac:dyDescent="0.25">
      <c r="A71" s="518" t="s">
        <v>46</v>
      </c>
      <c r="B71" s="516"/>
      <c r="C71" s="446"/>
      <c r="D71" s="446"/>
      <c r="E71" s="446"/>
      <c r="F71" s="446"/>
      <c r="G71" s="446"/>
      <c r="H71" s="4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6"/>
      <c r="BA71" s="346"/>
      <c r="BB71" s="346"/>
      <c r="BC71" s="346"/>
      <c r="BD71" s="346"/>
      <c r="BE71" s="346"/>
      <c r="BF71" s="346"/>
      <c r="BG71" s="346"/>
      <c r="BH71" s="346"/>
      <c r="BI71" s="346"/>
      <c r="BJ71" s="346"/>
      <c r="BK71" s="346"/>
      <c r="BL71" s="346"/>
      <c r="BM71" s="346"/>
      <c r="BN71" s="346"/>
      <c r="BO71" s="346"/>
      <c r="BP71" s="346"/>
      <c r="BQ71" s="346"/>
      <c r="BR71" s="346"/>
      <c r="BS71" s="346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</row>
    <row r="72" spans="1:102" x14ac:dyDescent="0.25">
      <c r="A72" s="387" t="s">
        <v>87</v>
      </c>
      <c r="B72" s="519"/>
      <c r="C72" s="446"/>
      <c r="D72" s="446"/>
      <c r="E72" s="446"/>
      <c r="F72" s="446"/>
      <c r="G72" s="446"/>
      <c r="H72" s="446"/>
      <c r="I72" s="521"/>
      <c r="J72" s="521"/>
      <c r="K72" s="521"/>
      <c r="L72" s="521"/>
      <c r="M72" s="521"/>
      <c r="N72" s="521"/>
      <c r="O72" s="521"/>
      <c r="P72" s="521"/>
      <c r="Q72" s="521"/>
      <c r="R72" s="521"/>
      <c r="S72" s="521"/>
      <c r="T72" s="521"/>
      <c r="U72" s="521"/>
      <c r="V72" s="521"/>
      <c r="W72" s="521"/>
      <c r="X72" s="521"/>
      <c r="Y72" s="521"/>
      <c r="Z72" s="521"/>
      <c r="AA72" s="521"/>
      <c r="AB72" s="521"/>
      <c r="AC72" s="521"/>
      <c r="AD72" s="521"/>
      <c r="AE72" s="521"/>
      <c r="AF72" s="521"/>
      <c r="AG72" s="521"/>
      <c r="AH72" s="521"/>
      <c r="AI72" s="521"/>
      <c r="AJ72" s="521"/>
      <c r="AK72" s="521"/>
      <c r="AL72" s="521"/>
      <c r="AM72" s="521"/>
      <c r="AN72" s="521"/>
      <c r="AO72" s="521"/>
      <c r="AP72" s="521"/>
      <c r="AQ72" s="521"/>
      <c r="AR72" s="521"/>
      <c r="AS72" s="521"/>
      <c r="AT72" s="521"/>
      <c r="AU72" s="521"/>
      <c r="AV72" s="521"/>
      <c r="AW72" s="521"/>
      <c r="AX72" s="521"/>
      <c r="AY72" s="521"/>
      <c r="AZ72" s="521"/>
      <c r="BA72" s="521"/>
      <c r="BB72" s="521"/>
      <c r="BC72" s="521"/>
      <c r="BD72" s="521"/>
      <c r="BE72" s="521"/>
      <c r="BF72" s="521"/>
      <c r="BG72" s="521"/>
      <c r="BH72" s="521"/>
      <c r="BI72" s="521"/>
      <c r="BJ72" s="521"/>
      <c r="BK72" s="521"/>
      <c r="BL72" s="521"/>
      <c r="BM72" s="521"/>
      <c r="BN72" s="521"/>
      <c r="BO72" s="521"/>
      <c r="BP72" s="521"/>
      <c r="BQ72" s="521"/>
      <c r="BR72" s="521"/>
      <c r="BS72" s="521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</row>
    <row r="73" spans="1:102" x14ac:dyDescent="0.25">
      <c r="A73" s="525" t="s">
        <v>88</v>
      </c>
      <c r="B73" s="404"/>
      <c r="C73" s="404"/>
      <c r="D73" s="404"/>
      <c r="E73" s="404"/>
      <c r="F73" s="404"/>
      <c r="G73" s="404"/>
      <c r="H73" s="404"/>
      <c r="I73" s="404"/>
      <c r="J73" s="404"/>
      <c r="K73" s="386"/>
      <c r="L73" s="386"/>
      <c r="M73" s="386"/>
      <c r="N73" s="520"/>
      <c r="O73" s="520"/>
      <c r="P73" s="405"/>
      <c r="Q73" s="405"/>
      <c r="R73" s="405"/>
      <c r="S73" s="405"/>
      <c r="T73" s="350"/>
      <c r="U73" s="350"/>
      <c r="V73" s="350"/>
      <c r="W73" s="350"/>
      <c r="X73" s="350"/>
      <c r="Y73" s="350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7"/>
      <c r="AM73" s="347"/>
      <c r="AN73" s="347"/>
      <c r="AO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  <c r="BB73" s="347"/>
      <c r="BC73" s="347"/>
      <c r="BD73" s="347"/>
      <c r="BE73" s="347"/>
      <c r="BF73" s="347"/>
      <c r="BG73" s="347"/>
      <c r="BH73" s="347"/>
      <c r="BI73" s="347"/>
      <c r="BJ73" s="347"/>
      <c r="BK73" s="347"/>
      <c r="BL73" s="347"/>
      <c r="BM73" s="347"/>
      <c r="BN73" s="347"/>
      <c r="BO73" s="347"/>
      <c r="BP73" s="347"/>
      <c r="BQ73" s="347"/>
      <c r="BR73" s="347"/>
      <c r="BS73" s="347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</row>
    <row r="74" spans="1:102" ht="15" customHeight="1" x14ac:dyDescent="0.25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406"/>
      <c r="N74" s="406"/>
      <c r="O74" s="350"/>
      <c r="P74" s="350"/>
      <c r="Q74" s="350"/>
      <c r="R74" s="350"/>
      <c r="S74" s="350"/>
      <c r="T74" s="350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348"/>
      <c r="AI74" s="348"/>
      <c r="AJ74" s="348"/>
      <c r="AK74" s="348"/>
      <c r="AL74" s="348"/>
      <c r="AM74" s="348"/>
      <c r="AN74" s="348"/>
      <c r="AO74" s="348"/>
      <c r="AP74" s="348"/>
      <c r="AQ74" s="348"/>
      <c r="AR74" s="348"/>
      <c r="AS74" s="348"/>
      <c r="AT74" s="348"/>
      <c r="AU74" s="348"/>
      <c r="AV74" s="348"/>
      <c r="AW74" s="348"/>
      <c r="AX74" s="348"/>
      <c r="AY74" s="348"/>
      <c r="AZ74" s="348"/>
      <c r="BA74" s="348"/>
      <c r="BB74" s="348"/>
      <c r="BC74" s="348"/>
      <c r="BD74" s="348"/>
      <c r="BE74" s="348"/>
      <c r="BF74" s="348"/>
      <c r="BG74" s="348"/>
      <c r="BH74" s="348"/>
      <c r="BI74" s="348"/>
      <c r="BJ74" s="348"/>
      <c r="BK74" s="348"/>
      <c r="BL74" s="348"/>
      <c r="BM74" s="348"/>
      <c r="BN74" s="348"/>
      <c r="BO74" s="348"/>
      <c r="BP74" s="348"/>
      <c r="BQ74" s="348"/>
      <c r="BR74" s="348"/>
      <c r="BS74" s="34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</row>
    <row r="75" spans="1:102" ht="21" x14ac:dyDescent="0.25">
      <c r="A75" s="1451"/>
      <c r="B75" s="1467"/>
      <c r="C75" s="407" t="s">
        <v>93</v>
      </c>
      <c r="D75" s="408" t="s">
        <v>94</v>
      </c>
      <c r="E75" s="408" t="s">
        <v>95</v>
      </c>
      <c r="F75" s="408" t="s">
        <v>26</v>
      </c>
      <c r="G75" s="408" t="s">
        <v>96</v>
      </c>
      <c r="H75" s="389" t="s">
        <v>97</v>
      </c>
      <c r="I75" s="437" t="s">
        <v>11</v>
      </c>
      <c r="J75" s="438" t="s">
        <v>12</v>
      </c>
      <c r="K75" s="407" t="s">
        <v>38</v>
      </c>
      <c r="L75" s="388" t="s">
        <v>40</v>
      </c>
      <c r="M75" s="406"/>
      <c r="N75" s="406"/>
      <c r="O75" s="350"/>
      <c r="P75" s="350"/>
      <c r="Q75" s="350"/>
      <c r="R75" s="350"/>
      <c r="S75" s="350"/>
      <c r="T75" s="350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8"/>
      <c r="AI75" s="348"/>
      <c r="AJ75" s="348"/>
      <c r="AK75" s="348"/>
      <c r="AL75" s="348"/>
      <c r="AM75" s="348"/>
      <c r="AN75" s="348"/>
      <c r="AO75" s="348"/>
      <c r="AP75" s="348"/>
      <c r="AQ75" s="348"/>
      <c r="AR75" s="348"/>
      <c r="AS75" s="348"/>
      <c r="AT75" s="348"/>
      <c r="AU75" s="348"/>
      <c r="AV75" s="348"/>
      <c r="AW75" s="348"/>
      <c r="AX75" s="348"/>
      <c r="AY75" s="348"/>
      <c r="AZ75" s="348"/>
      <c r="BA75" s="348"/>
      <c r="BB75" s="348"/>
      <c r="BC75" s="348"/>
      <c r="BD75" s="348"/>
      <c r="BE75" s="348"/>
      <c r="BF75" s="348"/>
      <c r="BG75" s="348"/>
      <c r="BH75" s="348"/>
      <c r="BI75" s="348"/>
      <c r="BJ75" s="348"/>
      <c r="BK75" s="348"/>
      <c r="BL75" s="348"/>
      <c r="BM75" s="348"/>
      <c r="BN75" s="348"/>
      <c r="BO75" s="348"/>
      <c r="BP75" s="348"/>
      <c r="BQ75" s="348"/>
      <c r="BR75" s="348"/>
      <c r="BS75" s="34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</row>
    <row r="76" spans="1:102" x14ac:dyDescent="0.25">
      <c r="A76" s="409" t="s">
        <v>98</v>
      </c>
      <c r="B76" s="410">
        <v>0</v>
      </c>
      <c r="C76" s="411"/>
      <c r="D76" s="369"/>
      <c r="E76" s="369"/>
      <c r="F76" s="369"/>
      <c r="G76" s="369"/>
      <c r="H76" s="412"/>
      <c r="I76" s="413"/>
      <c r="J76" s="450"/>
      <c r="K76" s="451"/>
      <c r="L76" s="452"/>
      <c r="M76" s="547" t="s">
        <v>15</v>
      </c>
      <c r="N76" s="350"/>
      <c r="O76" s="350"/>
      <c r="P76" s="350"/>
      <c r="Q76" s="350"/>
      <c r="R76" s="350"/>
      <c r="S76" s="348"/>
      <c r="T76" s="348"/>
      <c r="U76" s="348"/>
      <c r="V76" s="348"/>
      <c r="W76" s="348"/>
      <c r="X76" s="348"/>
      <c r="Y76" s="347"/>
      <c r="Z76" s="347"/>
      <c r="AA76" s="348"/>
      <c r="AB76" s="348"/>
      <c r="AC76" s="348"/>
      <c r="AD76" s="348"/>
      <c r="AE76" s="348"/>
      <c r="AF76" s="348"/>
      <c r="AG76" s="347"/>
      <c r="AH76" s="348"/>
      <c r="AI76" s="348"/>
      <c r="AJ76" s="348"/>
      <c r="AK76" s="348"/>
      <c r="AL76" s="348"/>
      <c r="AM76" s="348"/>
      <c r="AN76" s="348"/>
      <c r="AO76" s="348"/>
      <c r="AP76" s="348"/>
      <c r="AQ76" s="348"/>
      <c r="AR76" s="348"/>
      <c r="AS76" s="348"/>
      <c r="AT76" s="348"/>
      <c r="AU76" s="348"/>
      <c r="AV76" s="348"/>
      <c r="AW76" s="348"/>
      <c r="AX76" s="348"/>
      <c r="AY76" s="348"/>
      <c r="AZ76" s="348"/>
      <c r="BA76" s="545" t="s">
        <v>15</v>
      </c>
      <c r="BB76" s="545" t="s">
        <v>15</v>
      </c>
      <c r="BC76" s="545" t="s">
        <v>15</v>
      </c>
      <c r="BD76" s="546">
        <v>0</v>
      </c>
      <c r="BE76" s="546">
        <v>0</v>
      </c>
      <c r="BF76" s="546">
        <v>0</v>
      </c>
      <c r="BG76" s="348"/>
      <c r="BH76" s="348"/>
      <c r="BI76" s="348"/>
      <c r="BJ76" s="348"/>
      <c r="BK76" s="348"/>
      <c r="BL76" s="373"/>
      <c r="BM76" s="549"/>
      <c r="BN76" s="549"/>
      <c r="BO76" s="423"/>
      <c r="BP76" s="373"/>
      <c r="BQ76" s="373"/>
      <c r="BR76" s="373"/>
      <c r="BS76" s="373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38"/>
      <c r="CS76" s="138"/>
      <c r="CT76" s="138"/>
      <c r="CU76" s="138"/>
      <c r="CV76" s="138"/>
      <c r="CW76" s="138"/>
      <c r="CX76" s="138"/>
    </row>
    <row r="77" spans="1:102" ht="42" x14ac:dyDescent="0.25">
      <c r="A77" s="414" t="s">
        <v>99</v>
      </c>
      <c r="B77" s="398">
        <v>0</v>
      </c>
      <c r="C77" s="415"/>
      <c r="D77" s="368"/>
      <c r="E77" s="368"/>
      <c r="F77" s="368"/>
      <c r="G77" s="368"/>
      <c r="H77" s="416"/>
      <c r="I77" s="417"/>
      <c r="J77" s="435"/>
      <c r="K77" s="453"/>
      <c r="L77" s="433"/>
      <c r="M77" s="547" t="s">
        <v>15</v>
      </c>
      <c r="N77" s="350"/>
      <c r="O77" s="350"/>
      <c r="P77" s="350"/>
      <c r="Q77" s="350"/>
      <c r="R77" s="350"/>
      <c r="S77" s="354"/>
      <c r="T77" s="418"/>
      <c r="U77" s="418"/>
      <c r="V77" s="419"/>
      <c r="W77" s="354"/>
      <c r="X77" s="354"/>
      <c r="Y77" s="347"/>
      <c r="Z77" s="347"/>
      <c r="AA77" s="348"/>
      <c r="AB77" s="348"/>
      <c r="AC77" s="348"/>
      <c r="AD77" s="348"/>
      <c r="AE77" s="348"/>
      <c r="AF77" s="348"/>
      <c r="AG77" s="347"/>
      <c r="AH77" s="348"/>
      <c r="AI77" s="348"/>
      <c r="AJ77" s="348"/>
      <c r="AK77" s="348"/>
      <c r="AL77" s="348"/>
      <c r="AM77" s="348"/>
      <c r="AN77" s="348"/>
      <c r="AO77" s="348"/>
      <c r="AP77" s="348"/>
      <c r="AQ77" s="348"/>
      <c r="AR77" s="348"/>
      <c r="AS77" s="348"/>
      <c r="AT77" s="348"/>
      <c r="AU77" s="348"/>
      <c r="AV77" s="348"/>
      <c r="AW77" s="348"/>
      <c r="AX77" s="348"/>
      <c r="AY77" s="348"/>
      <c r="AZ77" s="348"/>
      <c r="BA77" s="545" t="s">
        <v>15</v>
      </c>
      <c r="BB77" s="545" t="s">
        <v>15</v>
      </c>
      <c r="BC77" s="545" t="s">
        <v>15</v>
      </c>
      <c r="BD77" s="546">
        <v>0</v>
      </c>
      <c r="BE77" s="546">
        <v>0</v>
      </c>
      <c r="BF77" s="546">
        <v>0</v>
      </c>
      <c r="BG77" s="348"/>
      <c r="BH77" s="348"/>
      <c r="BI77" s="348"/>
      <c r="BJ77" s="348"/>
      <c r="BK77" s="348"/>
      <c r="BL77" s="373"/>
      <c r="BM77" s="549"/>
      <c r="BN77" s="549"/>
      <c r="BO77" s="423"/>
      <c r="BP77" s="373"/>
      <c r="BQ77" s="373"/>
      <c r="BR77" s="373"/>
      <c r="BS77" s="373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</row>
    <row r="78" spans="1:102" x14ac:dyDescent="0.25">
      <c r="A78" s="420" t="s">
        <v>100</v>
      </c>
      <c r="B78" s="371">
        <v>0</v>
      </c>
      <c r="C78" s="421"/>
      <c r="D78" s="366"/>
      <c r="E78" s="366"/>
      <c r="F78" s="366"/>
      <c r="G78" s="366"/>
      <c r="H78" s="422"/>
      <c r="I78" s="365"/>
      <c r="J78" s="454"/>
      <c r="K78" s="455"/>
      <c r="L78" s="456"/>
      <c r="M78" s="547" t="s">
        <v>15</v>
      </c>
      <c r="N78" s="350"/>
      <c r="O78" s="350"/>
      <c r="P78" s="350"/>
      <c r="Q78" s="350"/>
      <c r="R78" s="350"/>
      <c r="S78" s="354"/>
      <c r="T78" s="418"/>
      <c r="U78" s="418"/>
      <c r="V78" s="419"/>
      <c r="W78" s="354"/>
      <c r="X78" s="354"/>
      <c r="Y78" s="347"/>
      <c r="Z78" s="347"/>
      <c r="AA78" s="348"/>
      <c r="AB78" s="348"/>
      <c r="AC78" s="348"/>
      <c r="AD78" s="348"/>
      <c r="AE78" s="348"/>
      <c r="AF78" s="348"/>
      <c r="AG78" s="347"/>
      <c r="AH78" s="348"/>
      <c r="AI78" s="348"/>
      <c r="AJ78" s="348"/>
      <c r="AK78" s="348"/>
      <c r="AL78" s="348"/>
      <c r="AM78" s="348"/>
      <c r="AN78" s="348"/>
      <c r="AO78" s="348"/>
      <c r="AP78" s="348"/>
      <c r="AQ78" s="348"/>
      <c r="AR78" s="348"/>
      <c r="AS78" s="348"/>
      <c r="AT78" s="348"/>
      <c r="AU78" s="348"/>
      <c r="AV78" s="348"/>
      <c r="AW78" s="348"/>
      <c r="AX78" s="348"/>
      <c r="AY78" s="348"/>
      <c r="AZ78" s="348"/>
      <c r="BA78" s="545" t="s">
        <v>15</v>
      </c>
      <c r="BB78" s="545" t="s">
        <v>15</v>
      </c>
      <c r="BC78" s="545" t="s">
        <v>15</v>
      </c>
      <c r="BD78" s="546">
        <v>0</v>
      </c>
      <c r="BE78" s="546">
        <v>0</v>
      </c>
      <c r="BF78" s="546">
        <v>0</v>
      </c>
      <c r="BG78" s="348"/>
      <c r="BH78" s="348"/>
      <c r="BI78" s="348"/>
      <c r="BJ78" s="348"/>
      <c r="BK78" s="348"/>
      <c r="BL78" s="373"/>
      <c r="BM78" s="549"/>
      <c r="BN78" s="549"/>
      <c r="BO78" s="423"/>
      <c r="BP78" s="373"/>
      <c r="BQ78" s="373"/>
      <c r="BR78" s="373"/>
      <c r="BS78" s="373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38"/>
      <c r="CS78" s="138"/>
      <c r="CT78" s="138"/>
      <c r="CU78" s="138"/>
      <c r="CV78" s="138"/>
      <c r="CW78" s="138"/>
      <c r="CX78" s="138"/>
    </row>
    <row r="79" spans="1:102" x14ac:dyDescent="0.25">
      <c r="A79" s="447" t="s">
        <v>101</v>
      </c>
      <c r="B79" s="527"/>
      <c r="C79" s="527"/>
      <c r="D79" s="527"/>
      <c r="E79" s="527"/>
      <c r="F79" s="527"/>
      <c r="G79" s="527"/>
      <c r="H79" s="527"/>
      <c r="I79" s="527"/>
      <c r="J79" s="527"/>
      <c r="K79" s="527"/>
      <c r="L79" s="527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54"/>
      <c r="Y79" s="354"/>
      <c r="Z79" s="358"/>
      <c r="AA79" s="358"/>
      <c r="AB79" s="358"/>
      <c r="AC79" s="358"/>
      <c r="AD79" s="358"/>
      <c r="AE79" s="358"/>
      <c r="AF79" s="358"/>
      <c r="AG79" s="358"/>
      <c r="AH79" s="358"/>
      <c r="AI79" s="358"/>
      <c r="AJ79" s="358"/>
      <c r="AK79" s="358"/>
      <c r="AL79" s="358"/>
      <c r="AM79" s="358"/>
      <c r="AN79" s="358"/>
      <c r="AO79" s="358"/>
      <c r="AP79" s="358"/>
      <c r="AQ79" s="358"/>
      <c r="AR79" s="358"/>
      <c r="AS79" s="358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358"/>
      <c r="BI79" s="358"/>
      <c r="BJ79" s="358"/>
      <c r="BK79" s="358"/>
      <c r="BL79" s="358"/>
      <c r="BM79" s="358"/>
      <c r="BN79" s="358"/>
      <c r="BO79" s="358"/>
      <c r="BP79" s="358"/>
      <c r="BQ79" s="358"/>
      <c r="BR79" s="358"/>
      <c r="BS79" s="35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38"/>
      <c r="CS79" s="138"/>
      <c r="CT79" s="138"/>
      <c r="CU79" s="138"/>
      <c r="CV79" s="138"/>
      <c r="CW79" s="138"/>
      <c r="CX79" s="138"/>
    </row>
    <row r="80" spans="1:102" x14ac:dyDescent="0.25">
      <c r="A80" s="528" t="s">
        <v>102</v>
      </c>
      <c r="B80" s="492"/>
      <c r="C80" s="493"/>
      <c r="D80" s="493"/>
      <c r="E80" s="493"/>
      <c r="F80" s="522"/>
      <c r="G80" s="493"/>
      <c r="H80" s="493"/>
      <c r="I80" s="493"/>
      <c r="J80" s="493"/>
      <c r="K80" s="479"/>
      <c r="L80" s="476"/>
      <c r="M80" s="494"/>
      <c r="N80" s="494"/>
      <c r="O80" s="494"/>
      <c r="P80" s="354"/>
      <c r="Q80" s="354"/>
      <c r="R80" s="354"/>
      <c r="S80" s="354"/>
      <c r="T80" s="354"/>
      <c r="U80" s="354"/>
      <c r="V80" s="354"/>
      <c r="W80" s="354"/>
      <c r="X80" s="354"/>
      <c r="Y80" s="354"/>
      <c r="Z80" s="354"/>
      <c r="AA80" s="354"/>
      <c r="AB80" s="354"/>
      <c r="AC80" s="354"/>
      <c r="AD80" s="354"/>
      <c r="AE80" s="354"/>
      <c r="AF80" s="354"/>
      <c r="AG80" s="354"/>
      <c r="AH80" s="354"/>
      <c r="AI80" s="354"/>
      <c r="AJ80" s="354"/>
      <c r="AK80" s="354"/>
      <c r="AL80" s="354"/>
      <c r="AM80" s="354"/>
      <c r="AN80" s="354"/>
      <c r="AO80" s="354"/>
      <c r="AP80" s="354"/>
      <c r="AQ80" s="354"/>
      <c r="AR80" s="354"/>
      <c r="AS80" s="354"/>
      <c r="AT80" s="354"/>
      <c r="AU80" s="354"/>
      <c r="AV80" s="354"/>
      <c r="AW80" s="354"/>
      <c r="AX80" s="354"/>
      <c r="AY80" s="354"/>
      <c r="AZ80" s="354"/>
      <c r="BA80" s="373"/>
      <c r="BB80" s="373"/>
      <c r="BC80" s="373"/>
      <c r="BD80" s="354"/>
      <c r="BE80" s="373"/>
      <c r="BF80" s="373"/>
      <c r="BG80" s="354"/>
      <c r="BH80" s="354"/>
      <c r="BI80" s="354"/>
      <c r="BJ80" s="354"/>
      <c r="BK80" s="354"/>
      <c r="BL80" s="354"/>
      <c r="BM80" s="354"/>
      <c r="BN80" s="354"/>
      <c r="BO80" s="354"/>
      <c r="BP80" s="354"/>
      <c r="BQ80" s="354"/>
      <c r="BR80" s="354"/>
      <c r="BS80" s="354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38"/>
      <c r="CS80" s="138"/>
      <c r="CT80" s="138"/>
      <c r="CU80" s="138"/>
      <c r="CV80" s="138"/>
      <c r="CW80" s="138"/>
      <c r="CX80" s="138"/>
    </row>
    <row r="81" spans="1:102" ht="15" customHeight="1" x14ac:dyDescent="0.2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354"/>
      <c r="H81" s="354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4"/>
      <c r="Y81" s="354"/>
      <c r="Z81" s="354"/>
      <c r="AA81" s="354"/>
      <c r="AB81" s="465"/>
      <c r="AC81" s="465"/>
      <c r="AD81" s="465"/>
      <c r="AE81" s="465"/>
      <c r="AF81" s="465"/>
      <c r="AG81" s="354"/>
      <c r="AH81" s="354"/>
      <c r="AI81" s="354"/>
      <c r="AJ81" s="354"/>
      <c r="AK81" s="354"/>
      <c r="AL81" s="354"/>
      <c r="AM81" s="354"/>
      <c r="AN81" s="354"/>
      <c r="AO81" s="354"/>
      <c r="AP81" s="354"/>
      <c r="AQ81" s="354"/>
      <c r="AR81" s="354"/>
      <c r="AS81" s="354"/>
      <c r="AT81" s="373"/>
      <c r="AU81" s="373"/>
      <c r="AV81" s="373"/>
      <c r="AW81" s="373"/>
      <c r="AX81" s="373"/>
      <c r="AY81" s="373"/>
      <c r="AZ81" s="373"/>
      <c r="BA81" s="373"/>
      <c r="BB81" s="354"/>
      <c r="BC81" s="354"/>
      <c r="BD81" s="354"/>
      <c r="BE81" s="354"/>
      <c r="BF81" s="354"/>
      <c r="BG81" s="354"/>
      <c r="BH81" s="373"/>
      <c r="BI81" s="373"/>
      <c r="BJ81" s="373"/>
      <c r="BK81" s="373"/>
      <c r="BL81" s="373"/>
      <c r="BM81" s="373"/>
      <c r="BN81" s="373"/>
      <c r="BO81" s="373"/>
      <c r="BP81" s="373"/>
      <c r="BQ81" s="465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38"/>
      <c r="CS81" s="138"/>
      <c r="CT81" s="138"/>
      <c r="CU81" s="138"/>
      <c r="CV81" s="138"/>
      <c r="CW81" s="138"/>
      <c r="CX81" s="138"/>
    </row>
    <row r="82" spans="1:102" x14ac:dyDescent="0.25">
      <c r="A82" s="1424"/>
      <c r="B82" s="1425"/>
      <c r="C82" s="1441"/>
      <c r="D82" s="1421"/>
      <c r="E82" s="1421"/>
      <c r="F82" s="1421"/>
      <c r="G82" s="464"/>
      <c r="H82" s="354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4"/>
      <c r="Y82" s="354"/>
      <c r="Z82" s="354"/>
      <c r="AA82" s="354"/>
      <c r="AB82" s="465"/>
      <c r="AC82" s="465"/>
      <c r="AD82" s="465"/>
      <c r="AE82" s="465"/>
      <c r="AF82" s="465"/>
      <c r="AG82" s="354"/>
      <c r="AH82" s="354"/>
      <c r="AI82" s="354"/>
      <c r="AJ82" s="354"/>
      <c r="AK82" s="354"/>
      <c r="AL82" s="354"/>
      <c r="AM82" s="354"/>
      <c r="AN82" s="354"/>
      <c r="AO82" s="354"/>
      <c r="AP82" s="354"/>
      <c r="AQ82" s="354"/>
      <c r="AR82" s="354"/>
      <c r="AS82" s="354"/>
      <c r="AT82" s="373"/>
      <c r="AU82" s="373"/>
      <c r="AV82" s="373"/>
      <c r="AW82" s="373"/>
      <c r="AX82" s="373"/>
      <c r="AY82" s="373"/>
      <c r="AZ82" s="373"/>
      <c r="BA82" s="373"/>
      <c r="BB82" s="354"/>
      <c r="BC82" s="354"/>
      <c r="BD82" s="354"/>
      <c r="BE82" s="354"/>
      <c r="BF82" s="354"/>
      <c r="BG82" s="354"/>
      <c r="BH82" s="373"/>
      <c r="BI82" s="373"/>
      <c r="BJ82" s="373"/>
      <c r="BK82" s="373"/>
      <c r="BL82" s="373"/>
      <c r="BM82" s="373"/>
      <c r="BN82" s="373"/>
      <c r="BO82" s="373"/>
      <c r="BP82" s="373"/>
      <c r="BQ82" s="465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38"/>
      <c r="CS82" s="138"/>
      <c r="CT82" s="138"/>
      <c r="CU82" s="138"/>
      <c r="CV82" s="138"/>
      <c r="CW82" s="138"/>
      <c r="CX82" s="138"/>
    </row>
    <row r="83" spans="1:102" x14ac:dyDescent="0.25">
      <c r="A83" s="1448" t="s">
        <v>107</v>
      </c>
      <c r="B83" s="1449"/>
      <c r="C83" s="436">
        <v>0</v>
      </c>
      <c r="D83" s="413"/>
      <c r="E83" s="544"/>
      <c r="F83" s="544"/>
      <c r="G83" s="548" t="s">
        <v>15</v>
      </c>
      <c r="H83" s="354"/>
      <c r="I83" s="496"/>
      <c r="J83" s="354"/>
      <c r="K83" s="354"/>
      <c r="L83" s="354"/>
      <c r="M83" s="354"/>
      <c r="N83" s="354"/>
      <c r="O83" s="354" t="s">
        <v>15</v>
      </c>
      <c r="P83" s="354"/>
      <c r="Q83" s="354"/>
      <c r="R83" s="354"/>
      <c r="S83" s="354"/>
      <c r="T83" s="354"/>
      <c r="U83" s="354"/>
      <c r="V83" s="354"/>
      <c r="W83" s="354"/>
      <c r="X83" s="354"/>
      <c r="Y83" s="354"/>
      <c r="Z83" s="354"/>
      <c r="AA83" s="354"/>
      <c r="AB83" s="465"/>
      <c r="AC83" s="465"/>
      <c r="AD83" s="465"/>
      <c r="AE83" s="465"/>
      <c r="AF83" s="465"/>
      <c r="AG83" s="354"/>
      <c r="AH83" s="354"/>
      <c r="AI83" s="354"/>
      <c r="AJ83" s="354"/>
      <c r="AK83" s="354"/>
      <c r="AL83" s="354"/>
      <c r="AM83" s="354"/>
      <c r="AN83" s="354"/>
      <c r="AO83" s="354"/>
      <c r="AP83" s="354"/>
      <c r="AQ83" s="354"/>
      <c r="AR83" s="354"/>
      <c r="AS83" s="354"/>
      <c r="AT83" s="373"/>
      <c r="AU83" s="373"/>
      <c r="AV83" s="373"/>
      <c r="AW83" s="373"/>
      <c r="AX83" s="373"/>
      <c r="AY83" s="373"/>
      <c r="AZ83" s="373"/>
      <c r="BA83" s="545" t="s">
        <v>15</v>
      </c>
      <c r="BB83" s="373"/>
      <c r="BC83" s="373"/>
      <c r="BD83" s="546">
        <v>0</v>
      </c>
      <c r="BE83" s="354"/>
      <c r="BF83" s="373"/>
      <c r="BG83" s="354"/>
      <c r="BH83" s="373"/>
      <c r="BI83" s="373"/>
      <c r="BJ83" s="373"/>
      <c r="BK83" s="373"/>
      <c r="BL83" s="373"/>
      <c r="BM83" s="373"/>
      <c r="BN83" s="373"/>
      <c r="BO83" s="373"/>
      <c r="BP83" s="373"/>
      <c r="BQ83" s="465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38"/>
      <c r="CS83" s="138"/>
      <c r="CT83" s="138"/>
      <c r="CU83" s="138"/>
      <c r="CV83" s="138"/>
      <c r="CW83" s="138"/>
      <c r="CX83" s="138"/>
    </row>
    <row r="84" spans="1:102" x14ac:dyDescent="0.25">
      <c r="A84" s="1435" t="s">
        <v>108</v>
      </c>
      <c r="B84" s="1436"/>
      <c r="C84" s="497">
        <v>0</v>
      </c>
      <c r="D84" s="425"/>
      <c r="E84" s="425"/>
      <c r="F84" s="425"/>
      <c r="G84" s="548" t="s">
        <v>15</v>
      </c>
      <c r="H84" s="354"/>
      <c r="I84" s="496"/>
      <c r="J84" s="354"/>
      <c r="K84" s="354"/>
      <c r="L84" s="354"/>
      <c r="M84" s="354"/>
      <c r="N84" s="354"/>
      <c r="O84" s="354" t="s">
        <v>15</v>
      </c>
      <c r="P84" s="354"/>
      <c r="Q84" s="354"/>
      <c r="R84" s="354"/>
      <c r="S84" s="354"/>
      <c r="T84" s="354"/>
      <c r="U84" s="354"/>
      <c r="V84" s="354"/>
      <c r="W84" s="354"/>
      <c r="X84" s="354"/>
      <c r="Y84" s="354"/>
      <c r="Z84" s="354"/>
      <c r="AA84" s="354"/>
      <c r="AB84" s="465"/>
      <c r="AC84" s="465"/>
      <c r="AD84" s="465"/>
      <c r="AE84" s="465"/>
      <c r="AF84" s="465"/>
      <c r="AG84" s="354"/>
      <c r="AH84" s="354"/>
      <c r="AI84" s="354"/>
      <c r="AJ84" s="354"/>
      <c r="AK84" s="354"/>
      <c r="AL84" s="354"/>
      <c r="AM84" s="354"/>
      <c r="AN84" s="354"/>
      <c r="AO84" s="354"/>
      <c r="AP84" s="354"/>
      <c r="AQ84" s="354"/>
      <c r="AR84" s="354"/>
      <c r="AS84" s="354"/>
      <c r="AT84" s="373"/>
      <c r="AU84" s="373"/>
      <c r="AV84" s="373"/>
      <c r="AW84" s="373"/>
      <c r="AX84" s="373"/>
      <c r="AY84" s="373"/>
      <c r="AZ84" s="373"/>
      <c r="BA84" s="545" t="s">
        <v>15</v>
      </c>
      <c r="BB84" s="373"/>
      <c r="BC84" s="373"/>
      <c r="BD84" s="546">
        <v>0</v>
      </c>
      <c r="BE84" s="354"/>
      <c r="BF84" s="373"/>
      <c r="BG84" s="354"/>
      <c r="BH84" s="373"/>
      <c r="BI84" s="373"/>
      <c r="BJ84" s="373"/>
      <c r="BK84" s="373"/>
      <c r="BL84" s="373"/>
      <c r="BM84" s="373"/>
      <c r="BN84" s="373"/>
      <c r="BO84" s="373"/>
      <c r="BP84" s="373"/>
      <c r="BQ84" s="465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38"/>
      <c r="CS84" s="138"/>
      <c r="CT84" s="138"/>
      <c r="CU84" s="138"/>
      <c r="CV84" s="138"/>
      <c r="CW84" s="138"/>
      <c r="CX84" s="138"/>
    </row>
    <row r="85" spans="1:102" x14ac:dyDescent="0.25">
      <c r="A85" s="1435" t="s">
        <v>109</v>
      </c>
      <c r="B85" s="1436"/>
      <c r="C85" s="497">
        <v>0</v>
      </c>
      <c r="D85" s="425"/>
      <c r="E85" s="425"/>
      <c r="F85" s="425"/>
      <c r="G85" s="548" t="s">
        <v>15</v>
      </c>
      <c r="H85" s="354"/>
      <c r="I85" s="496"/>
      <c r="J85" s="354"/>
      <c r="K85" s="354"/>
      <c r="L85" s="354"/>
      <c r="M85" s="354"/>
      <c r="N85" s="354"/>
      <c r="O85" s="354" t="s">
        <v>15</v>
      </c>
      <c r="P85" s="354"/>
      <c r="Q85" s="354"/>
      <c r="R85" s="354"/>
      <c r="S85" s="354"/>
      <c r="T85" s="354"/>
      <c r="U85" s="354"/>
      <c r="V85" s="354"/>
      <c r="W85" s="354"/>
      <c r="X85" s="354"/>
      <c r="Y85" s="354"/>
      <c r="Z85" s="354"/>
      <c r="AA85" s="354"/>
      <c r="AB85" s="465"/>
      <c r="AC85" s="465"/>
      <c r="AD85" s="465"/>
      <c r="AE85" s="465"/>
      <c r="AF85" s="465"/>
      <c r="AG85" s="354"/>
      <c r="AH85" s="354"/>
      <c r="AI85" s="354"/>
      <c r="AJ85" s="354"/>
      <c r="AK85" s="354"/>
      <c r="AL85" s="354"/>
      <c r="AM85" s="354"/>
      <c r="AN85" s="354"/>
      <c r="AO85" s="354"/>
      <c r="AP85" s="354"/>
      <c r="AQ85" s="354"/>
      <c r="AR85" s="354"/>
      <c r="AS85" s="354"/>
      <c r="AT85" s="373"/>
      <c r="AU85" s="373"/>
      <c r="AV85" s="373"/>
      <c r="AW85" s="373"/>
      <c r="AX85" s="373"/>
      <c r="AY85" s="373"/>
      <c r="AZ85" s="373"/>
      <c r="BA85" s="545" t="s">
        <v>15</v>
      </c>
      <c r="BB85" s="373"/>
      <c r="BC85" s="373"/>
      <c r="BD85" s="546">
        <v>0</v>
      </c>
      <c r="BE85" s="354"/>
      <c r="BF85" s="373"/>
      <c r="BG85" s="354"/>
      <c r="BH85" s="373"/>
      <c r="BI85" s="373"/>
      <c r="BJ85" s="373"/>
      <c r="BK85" s="373"/>
      <c r="BL85" s="373"/>
      <c r="BM85" s="373"/>
      <c r="BN85" s="373"/>
      <c r="BO85" s="373"/>
      <c r="BP85" s="373"/>
      <c r="BQ85" s="465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38"/>
      <c r="CS85" s="138"/>
      <c r="CT85" s="138"/>
      <c r="CU85" s="138"/>
      <c r="CV85" s="138"/>
      <c r="CW85" s="138"/>
      <c r="CX85" s="138"/>
    </row>
    <row r="86" spans="1:102" x14ac:dyDescent="0.25">
      <c r="A86" s="1435" t="s">
        <v>110</v>
      </c>
      <c r="B86" s="1436"/>
      <c r="C86" s="497">
        <v>0</v>
      </c>
      <c r="D86" s="425"/>
      <c r="E86" s="425"/>
      <c r="F86" s="425"/>
      <c r="G86" s="548" t="s">
        <v>15</v>
      </c>
      <c r="H86" s="354"/>
      <c r="I86" s="496"/>
      <c r="J86" s="354"/>
      <c r="K86" s="354"/>
      <c r="L86" s="354"/>
      <c r="M86" s="354"/>
      <c r="N86" s="354"/>
      <c r="O86" s="354" t="s">
        <v>15</v>
      </c>
      <c r="P86" s="354"/>
      <c r="Q86" s="354"/>
      <c r="R86" s="354"/>
      <c r="S86" s="354"/>
      <c r="T86" s="354"/>
      <c r="U86" s="354"/>
      <c r="V86" s="354"/>
      <c r="W86" s="354"/>
      <c r="X86" s="354"/>
      <c r="Y86" s="354"/>
      <c r="Z86" s="354"/>
      <c r="AA86" s="354"/>
      <c r="AB86" s="465"/>
      <c r="AC86" s="465"/>
      <c r="AD86" s="465"/>
      <c r="AE86" s="465"/>
      <c r="AF86" s="465"/>
      <c r="AG86" s="354"/>
      <c r="AH86" s="354"/>
      <c r="AI86" s="354"/>
      <c r="AJ86" s="354"/>
      <c r="AK86" s="354"/>
      <c r="AL86" s="354"/>
      <c r="AM86" s="354"/>
      <c r="AN86" s="354"/>
      <c r="AO86" s="354"/>
      <c r="AP86" s="354"/>
      <c r="AQ86" s="354"/>
      <c r="AR86" s="354"/>
      <c r="AS86" s="354"/>
      <c r="AT86" s="373"/>
      <c r="AU86" s="373"/>
      <c r="AV86" s="373"/>
      <c r="AW86" s="373"/>
      <c r="AX86" s="373"/>
      <c r="AY86" s="373"/>
      <c r="AZ86" s="373"/>
      <c r="BA86" s="545" t="s">
        <v>15</v>
      </c>
      <c r="BB86" s="373"/>
      <c r="BC86" s="373"/>
      <c r="BD86" s="546">
        <v>0</v>
      </c>
      <c r="BE86" s="354"/>
      <c r="BF86" s="373"/>
      <c r="BG86" s="354"/>
      <c r="BH86" s="373"/>
      <c r="BI86" s="373"/>
      <c r="BJ86" s="373"/>
      <c r="BK86" s="373"/>
      <c r="BL86" s="373"/>
      <c r="BM86" s="373"/>
      <c r="BN86" s="373"/>
      <c r="BO86" s="373"/>
      <c r="BP86" s="373"/>
      <c r="BQ86" s="465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38"/>
      <c r="CS86" s="138"/>
      <c r="CT86" s="138"/>
      <c r="CU86" s="138"/>
      <c r="CV86" s="138"/>
      <c r="CW86" s="138"/>
      <c r="CX86" s="138"/>
    </row>
    <row r="87" spans="1:102" x14ac:dyDescent="0.25">
      <c r="A87" s="1435" t="s">
        <v>111</v>
      </c>
      <c r="B87" s="1436">
        <v>0</v>
      </c>
      <c r="C87" s="497">
        <v>0</v>
      </c>
      <c r="D87" s="425"/>
      <c r="E87" s="425"/>
      <c r="F87" s="425"/>
      <c r="G87" s="548" t="s">
        <v>15</v>
      </c>
      <c r="H87" s="354"/>
      <c r="I87" s="496"/>
      <c r="J87" s="354"/>
      <c r="K87" s="354"/>
      <c r="L87" s="354"/>
      <c r="M87" s="354"/>
      <c r="N87" s="354"/>
      <c r="O87" s="354"/>
      <c r="P87" s="354"/>
      <c r="Q87" s="354"/>
      <c r="R87" s="354"/>
      <c r="S87" s="354"/>
      <c r="T87" s="354"/>
      <c r="U87" s="354"/>
      <c r="V87" s="354"/>
      <c r="W87" s="354"/>
      <c r="X87" s="354"/>
      <c r="Y87" s="354"/>
      <c r="Z87" s="354"/>
      <c r="AA87" s="354"/>
      <c r="AB87" s="465"/>
      <c r="AC87" s="465"/>
      <c r="AD87" s="465"/>
      <c r="AE87" s="465"/>
      <c r="AF87" s="465"/>
      <c r="AG87" s="354"/>
      <c r="AH87" s="354"/>
      <c r="AI87" s="354"/>
      <c r="AJ87" s="354"/>
      <c r="AK87" s="354"/>
      <c r="AL87" s="354"/>
      <c r="AM87" s="354"/>
      <c r="AN87" s="354"/>
      <c r="AO87" s="354"/>
      <c r="AP87" s="354"/>
      <c r="AQ87" s="354"/>
      <c r="AR87" s="354"/>
      <c r="AS87" s="354"/>
      <c r="AT87" s="373"/>
      <c r="AU87" s="373"/>
      <c r="AV87" s="373"/>
      <c r="AW87" s="373"/>
      <c r="AX87" s="373"/>
      <c r="AY87" s="373"/>
      <c r="AZ87" s="373"/>
      <c r="BA87" s="545" t="s">
        <v>15</v>
      </c>
      <c r="BB87" s="373"/>
      <c r="BC87" s="373"/>
      <c r="BD87" s="546">
        <v>0</v>
      </c>
      <c r="BE87" s="354"/>
      <c r="BF87" s="373"/>
      <c r="BG87" s="354"/>
      <c r="BH87" s="373"/>
      <c r="BI87" s="373"/>
      <c r="BJ87" s="373"/>
      <c r="BK87" s="373"/>
      <c r="BL87" s="373"/>
      <c r="BM87" s="373"/>
      <c r="BN87" s="373"/>
      <c r="BO87" s="373"/>
      <c r="BP87" s="373"/>
      <c r="BQ87" s="465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38"/>
      <c r="CS87" s="138"/>
      <c r="CT87" s="138"/>
      <c r="CU87" s="138"/>
      <c r="CV87" s="138"/>
      <c r="CW87" s="138"/>
      <c r="CX87" s="138"/>
    </row>
    <row r="88" spans="1:102" x14ac:dyDescent="0.25">
      <c r="A88" s="1454" t="s">
        <v>112</v>
      </c>
      <c r="B88" s="1455"/>
      <c r="C88" s="497">
        <v>0</v>
      </c>
      <c r="D88" s="427"/>
      <c r="E88" s="427"/>
      <c r="F88" s="367"/>
      <c r="G88" s="548" t="s">
        <v>15</v>
      </c>
      <c r="H88" s="498"/>
      <c r="I88" s="498"/>
      <c r="J88" s="498"/>
      <c r="K88" s="498"/>
      <c r="L88" s="498"/>
      <c r="M88" s="498"/>
      <c r="N88" s="498"/>
      <c r="O88" s="498"/>
      <c r="P88" s="498"/>
      <c r="Q88" s="499"/>
      <c r="R88" s="354"/>
      <c r="S88" s="354"/>
      <c r="T88" s="354"/>
      <c r="U88" s="354"/>
      <c r="V88" s="354"/>
      <c r="W88" s="354"/>
      <c r="X88" s="354"/>
      <c r="Y88" s="354"/>
      <c r="Z88" s="354"/>
      <c r="AA88" s="354"/>
      <c r="AB88" s="465"/>
      <c r="AC88" s="465"/>
      <c r="AD88" s="465"/>
      <c r="AE88" s="465"/>
      <c r="AF88" s="465"/>
      <c r="AG88" s="354"/>
      <c r="AH88" s="354"/>
      <c r="AI88" s="354"/>
      <c r="AJ88" s="354"/>
      <c r="AK88" s="354"/>
      <c r="AL88" s="354"/>
      <c r="AM88" s="354"/>
      <c r="AN88" s="354"/>
      <c r="AO88" s="354"/>
      <c r="AP88" s="354"/>
      <c r="AQ88" s="354"/>
      <c r="AR88" s="354"/>
      <c r="AS88" s="354"/>
      <c r="AT88" s="373"/>
      <c r="AU88" s="373"/>
      <c r="AV88" s="373"/>
      <c r="AW88" s="373"/>
      <c r="AX88" s="373"/>
      <c r="AY88" s="373"/>
      <c r="AZ88" s="373"/>
      <c r="BA88" s="545" t="s">
        <v>15</v>
      </c>
      <c r="BB88" s="373"/>
      <c r="BC88" s="373"/>
      <c r="BD88" s="546">
        <v>0</v>
      </c>
      <c r="BE88" s="354"/>
      <c r="BF88" s="373"/>
      <c r="BG88" s="354"/>
      <c r="BH88" s="373"/>
      <c r="BI88" s="373"/>
      <c r="BJ88" s="373"/>
      <c r="BK88" s="373"/>
      <c r="BL88" s="373"/>
      <c r="BM88" s="373"/>
      <c r="BN88" s="373"/>
      <c r="BO88" s="373"/>
      <c r="BP88" s="373"/>
      <c r="BQ88" s="373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38"/>
      <c r="CS88" s="138"/>
      <c r="CT88" s="138"/>
      <c r="CU88" s="138"/>
      <c r="CV88" s="138"/>
      <c r="CW88" s="138"/>
      <c r="CX88" s="138"/>
    </row>
    <row r="89" spans="1:102" x14ac:dyDescent="0.25">
      <c r="A89" s="1406" t="s">
        <v>82</v>
      </c>
      <c r="B89" s="1407"/>
      <c r="C89" s="401">
        <v>0</v>
      </c>
      <c r="D89" s="401">
        <v>0</v>
      </c>
      <c r="E89" s="401">
        <v>0</v>
      </c>
      <c r="F89" s="401">
        <v>0</v>
      </c>
      <c r="G89" s="495"/>
      <c r="H89" s="498"/>
      <c r="I89" s="498"/>
      <c r="J89" s="498"/>
      <c r="K89" s="498"/>
      <c r="L89" s="498"/>
      <c r="M89" s="498"/>
      <c r="N89" s="498"/>
      <c r="O89" s="498"/>
      <c r="P89" s="498"/>
      <c r="Q89" s="499"/>
      <c r="R89" s="354"/>
      <c r="S89" s="354"/>
      <c r="T89" s="354"/>
      <c r="U89" s="354"/>
      <c r="V89" s="354"/>
      <c r="W89" s="354"/>
      <c r="X89" s="354"/>
      <c r="Y89" s="354"/>
      <c r="Z89" s="354"/>
      <c r="AA89" s="354"/>
      <c r="AB89" s="465"/>
      <c r="AC89" s="465"/>
      <c r="AD89" s="465"/>
      <c r="AE89" s="465"/>
      <c r="AF89" s="465"/>
      <c r="AG89" s="354"/>
      <c r="AH89" s="354"/>
      <c r="AI89" s="354"/>
      <c r="AJ89" s="354"/>
      <c r="AK89" s="354"/>
      <c r="AL89" s="354"/>
      <c r="AM89" s="354"/>
      <c r="AN89" s="354"/>
      <c r="AO89" s="354"/>
      <c r="AP89" s="354"/>
      <c r="AQ89" s="354"/>
      <c r="AR89" s="354"/>
      <c r="AS89" s="354"/>
      <c r="AT89" s="373"/>
      <c r="AU89" s="373"/>
      <c r="AV89" s="373"/>
      <c r="AW89" s="373"/>
      <c r="AX89" s="373"/>
      <c r="AY89" s="373"/>
      <c r="AZ89" s="373"/>
      <c r="BA89" s="373"/>
      <c r="BB89" s="373"/>
      <c r="BC89" s="373"/>
      <c r="BD89" s="354"/>
      <c r="BE89" s="354"/>
      <c r="BF89" s="373"/>
      <c r="BG89" s="354"/>
      <c r="BH89" s="373"/>
      <c r="BI89" s="373"/>
      <c r="BJ89" s="373"/>
      <c r="BK89" s="373"/>
      <c r="BL89" s="373"/>
      <c r="BM89" s="373"/>
      <c r="BN89" s="373"/>
      <c r="BO89" s="373"/>
      <c r="BP89" s="373"/>
      <c r="BQ89" s="373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138"/>
      <c r="CQ89" s="138"/>
      <c r="CR89" s="138"/>
      <c r="CS89" s="138"/>
      <c r="CT89" s="138"/>
      <c r="CU89" s="138"/>
      <c r="CV89" s="138"/>
      <c r="CW89" s="138"/>
      <c r="CX89" s="138"/>
    </row>
    <row r="90" spans="1:102" x14ac:dyDescent="0.25">
      <c r="A90" s="539" t="s">
        <v>113</v>
      </c>
      <c r="B90" s="537"/>
      <c r="C90" s="446"/>
      <c r="D90" s="446"/>
      <c r="E90" s="446"/>
      <c r="F90" s="446"/>
      <c r="G90" s="538"/>
      <c r="H90" s="498"/>
      <c r="I90" s="498"/>
      <c r="J90" s="498"/>
      <c r="K90" s="498"/>
      <c r="L90" s="498"/>
      <c r="M90" s="498"/>
      <c r="N90" s="498"/>
      <c r="O90" s="498"/>
      <c r="P90" s="498"/>
      <c r="Q90" s="499"/>
      <c r="R90" s="354"/>
      <c r="S90" s="354"/>
      <c r="T90" s="354"/>
      <c r="U90" s="354"/>
      <c r="V90" s="354"/>
      <c r="W90" s="354"/>
      <c r="X90" s="354"/>
      <c r="Y90" s="354"/>
      <c r="Z90" s="354"/>
      <c r="AA90" s="354"/>
      <c r="AB90" s="465"/>
      <c r="AC90" s="465"/>
      <c r="AD90" s="465"/>
      <c r="AE90" s="465"/>
      <c r="AF90" s="465"/>
      <c r="AG90" s="354"/>
      <c r="AH90" s="354"/>
      <c r="AI90" s="354"/>
      <c r="AJ90" s="354"/>
      <c r="AK90" s="354"/>
      <c r="AL90" s="354"/>
      <c r="AM90" s="354"/>
      <c r="AN90" s="354"/>
      <c r="AO90" s="354"/>
      <c r="AP90" s="354"/>
      <c r="AQ90" s="354"/>
      <c r="AR90" s="354"/>
      <c r="AS90" s="354"/>
      <c r="AT90" s="373"/>
      <c r="AU90" s="373"/>
      <c r="AV90" s="373"/>
      <c r="AW90" s="373"/>
      <c r="AX90" s="373"/>
      <c r="AY90" s="373"/>
      <c r="AZ90" s="373"/>
      <c r="BA90" s="373"/>
      <c r="BB90" s="373"/>
      <c r="BC90" s="373"/>
      <c r="BD90" s="354"/>
      <c r="BE90" s="354"/>
      <c r="BF90" s="373"/>
      <c r="BG90" s="354"/>
      <c r="BH90" s="373"/>
      <c r="BI90" s="373"/>
      <c r="BJ90" s="373"/>
      <c r="BK90" s="373"/>
      <c r="BL90" s="373"/>
      <c r="BM90" s="373"/>
      <c r="BN90" s="373"/>
      <c r="BO90" s="373"/>
      <c r="BP90" s="373"/>
      <c r="BQ90" s="373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P90" s="138"/>
      <c r="CQ90" s="138"/>
      <c r="CR90" s="138"/>
      <c r="CS90" s="138"/>
      <c r="CT90" s="138"/>
      <c r="CU90" s="138"/>
      <c r="CV90" s="138"/>
      <c r="CW90" s="138"/>
      <c r="CX90" s="138"/>
    </row>
    <row r="91" spans="1:102" x14ac:dyDescent="0.25">
      <c r="A91" s="529" t="s">
        <v>114</v>
      </c>
      <c r="B91" s="477"/>
      <c r="C91" s="478"/>
      <c r="D91" s="477"/>
      <c r="E91" s="479"/>
      <c r="F91" s="479"/>
      <c r="G91" s="467"/>
      <c r="H91" s="467"/>
      <c r="I91" s="468"/>
      <c r="J91" s="347"/>
      <c r="K91" s="347"/>
      <c r="L91" s="347"/>
      <c r="M91" s="347"/>
      <c r="N91" s="347"/>
      <c r="O91" s="347"/>
      <c r="P91" s="469"/>
      <c r="Q91" s="469"/>
      <c r="R91" s="469"/>
      <c r="S91" s="469"/>
      <c r="T91" s="469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H91" s="470"/>
      <c r="AI91" s="470"/>
      <c r="AJ91" s="470"/>
      <c r="AK91" s="470"/>
      <c r="AL91" s="470"/>
      <c r="AM91" s="470"/>
      <c r="AN91" s="470"/>
      <c r="AO91" s="470"/>
      <c r="AP91" s="470"/>
      <c r="AQ91" s="470"/>
      <c r="AR91" s="470"/>
      <c r="AS91" s="470"/>
      <c r="AT91" s="470"/>
      <c r="AU91" s="470"/>
      <c r="AV91" s="470"/>
      <c r="AW91" s="470"/>
      <c r="AX91" s="470"/>
      <c r="AY91" s="470"/>
      <c r="AZ91" s="470"/>
      <c r="BA91" s="470"/>
      <c r="BB91" s="470"/>
      <c r="BC91" s="470"/>
      <c r="BD91" s="470"/>
      <c r="BE91" s="470"/>
      <c r="BF91" s="470"/>
      <c r="BG91" s="470"/>
      <c r="BH91" s="470"/>
      <c r="BI91" s="470"/>
      <c r="BJ91" s="470"/>
      <c r="BK91" s="470"/>
      <c r="BL91" s="470"/>
      <c r="BM91" s="470"/>
      <c r="BN91" s="470"/>
      <c r="BO91" s="470"/>
      <c r="BP91" s="470"/>
      <c r="BQ91" s="470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P91" s="138"/>
      <c r="CQ91" s="138"/>
      <c r="CR91" s="138"/>
      <c r="CS91" s="138"/>
      <c r="CT91" s="138"/>
      <c r="CU91" s="138"/>
      <c r="CV91" s="138"/>
      <c r="CW91" s="138"/>
      <c r="CX91" s="138"/>
    </row>
    <row r="92" spans="1:102" ht="63" x14ac:dyDescent="0.25">
      <c r="A92" s="1408" t="s">
        <v>115</v>
      </c>
      <c r="B92" s="1473"/>
      <c r="C92" s="471" t="s">
        <v>82</v>
      </c>
      <c r="D92" s="472" t="s">
        <v>116</v>
      </c>
      <c r="E92" s="362" t="s">
        <v>117</v>
      </c>
      <c r="F92" s="473" t="s">
        <v>118</v>
      </c>
      <c r="G92" s="523"/>
      <c r="H92" s="359"/>
      <c r="I92" s="468"/>
      <c r="J92" s="347"/>
      <c r="K92" s="347"/>
      <c r="L92" s="347"/>
      <c r="M92" s="347"/>
      <c r="N92" s="347"/>
      <c r="O92" s="347"/>
      <c r="P92" s="469"/>
      <c r="Q92" s="469"/>
      <c r="R92" s="469"/>
      <c r="S92" s="469"/>
      <c r="T92" s="469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  <c r="AS92" s="470"/>
      <c r="AT92" s="470"/>
      <c r="AU92" s="470"/>
      <c r="AV92" s="470"/>
      <c r="AW92" s="470"/>
      <c r="AX92" s="470"/>
      <c r="AY92" s="470"/>
      <c r="AZ92" s="470"/>
      <c r="BA92" s="470"/>
      <c r="BB92" s="470"/>
      <c r="BC92" s="470"/>
      <c r="BD92" s="470"/>
      <c r="BE92" s="470"/>
      <c r="BF92" s="470"/>
      <c r="BG92" s="470"/>
      <c r="BH92" s="470"/>
      <c r="BI92" s="470"/>
      <c r="BJ92" s="470"/>
      <c r="BK92" s="470"/>
      <c r="BL92" s="470"/>
      <c r="BM92" s="470"/>
      <c r="BN92" s="470"/>
      <c r="BO92" s="470"/>
      <c r="BP92" s="470"/>
      <c r="BQ92" s="470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  <c r="CM92" s="138"/>
      <c r="CN92" s="138"/>
      <c r="CO92" s="138"/>
      <c r="CP92" s="138"/>
      <c r="CQ92" s="138"/>
      <c r="CR92" s="138"/>
      <c r="CS92" s="138"/>
      <c r="CT92" s="138"/>
      <c r="CU92" s="138"/>
      <c r="CV92" s="138"/>
      <c r="CW92" s="138"/>
      <c r="CX92" s="138"/>
    </row>
    <row r="93" spans="1:102" ht="15" customHeight="1" x14ac:dyDescent="0.25">
      <c r="A93" s="1452" t="s">
        <v>119</v>
      </c>
      <c r="B93" s="1453"/>
      <c r="C93" s="485">
        <v>0</v>
      </c>
      <c r="D93" s="486"/>
      <c r="E93" s="487"/>
      <c r="F93" s="488"/>
      <c r="G93" s="548" t="s">
        <v>15</v>
      </c>
      <c r="H93" s="358"/>
      <c r="I93" s="468"/>
      <c r="J93" s="347"/>
      <c r="K93" s="347"/>
      <c r="L93" s="347"/>
      <c r="M93" s="347"/>
      <c r="N93" s="347"/>
      <c r="O93" s="347"/>
      <c r="P93" s="469"/>
      <c r="Q93" s="469"/>
      <c r="R93" s="469"/>
      <c r="S93" s="469"/>
      <c r="T93" s="469"/>
      <c r="U93" s="470"/>
      <c r="V93" s="470"/>
      <c r="W93" s="470"/>
      <c r="X93" s="470"/>
      <c r="Y93" s="470"/>
      <c r="Z93" s="470"/>
      <c r="AA93" s="470"/>
      <c r="AB93" s="470"/>
      <c r="AC93" s="470"/>
      <c r="AD93" s="470"/>
      <c r="AE93" s="470"/>
      <c r="AF93" s="470"/>
      <c r="AG93" s="470"/>
      <c r="AH93" s="470"/>
      <c r="AI93" s="470"/>
      <c r="AJ93" s="470"/>
      <c r="AK93" s="470"/>
      <c r="AL93" s="470"/>
      <c r="AM93" s="470"/>
      <c r="AN93" s="470"/>
      <c r="AO93" s="470"/>
      <c r="AP93" s="470"/>
      <c r="AQ93" s="470"/>
      <c r="AR93" s="470"/>
      <c r="AS93" s="470"/>
      <c r="AT93" s="470"/>
      <c r="AU93" s="470"/>
      <c r="AV93" s="470"/>
      <c r="AW93" s="470"/>
      <c r="AX93" s="470"/>
      <c r="AY93" s="470"/>
      <c r="AZ93" s="470"/>
      <c r="BA93" s="545" t="s">
        <v>15</v>
      </c>
      <c r="BB93" s="373"/>
      <c r="BC93" s="373"/>
      <c r="BD93" s="546">
        <v>0</v>
      </c>
      <c r="BE93" s="470"/>
      <c r="BF93" s="373"/>
      <c r="BG93" s="470"/>
      <c r="BH93" s="470"/>
      <c r="BI93" s="470"/>
      <c r="BJ93" s="470"/>
      <c r="BK93" s="470"/>
      <c r="BL93" s="470"/>
      <c r="BM93" s="470"/>
      <c r="BN93" s="470"/>
      <c r="BO93" s="470"/>
      <c r="BP93" s="470"/>
      <c r="BQ93" s="470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</row>
    <row r="94" spans="1:102" ht="15" customHeight="1" x14ac:dyDescent="0.25">
      <c r="A94" s="1446" t="s">
        <v>120</v>
      </c>
      <c r="B94" s="1447"/>
      <c r="C94" s="480">
        <v>0</v>
      </c>
      <c r="D94" s="489"/>
      <c r="E94" s="490"/>
      <c r="F94" s="491"/>
      <c r="G94" s="548" t="s">
        <v>15</v>
      </c>
      <c r="H94" s="358"/>
      <c r="I94" s="468"/>
      <c r="J94" s="347"/>
      <c r="K94" s="347"/>
      <c r="L94" s="347"/>
      <c r="M94" s="347"/>
      <c r="N94" s="347"/>
      <c r="O94" s="347"/>
      <c r="P94" s="469"/>
      <c r="Q94" s="469"/>
      <c r="R94" s="469"/>
      <c r="S94" s="469"/>
      <c r="T94" s="469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  <c r="AJ94" s="470"/>
      <c r="AK94" s="470"/>
      <c r="AL94" s="470"/>
      <c r="AM94" s="470"/>
      <c r="AN94" s="470"/>
      <c r="AO94" s="470"/>
      <c r="AP94" s="470"/>
      <c r="AQ94" s="470"/>
      <c r="AR94" s="470"/>
      <c r="AS94" s="470"/>
      <c r="AT94" s="470"/>
      <c r="AU94" s="470"/>
      <c r="AV94" s="470"/>
      <c r="AW94" s="470"/>
      <c r="AX94" s="470"/>
      <c r="AY94" s="470"/>
      <c r="AZ94" s="470"/>
      <c r="BA94" s="545" t="s">
        <v>15</v>
      </c>
      <c r="BB94" s="373"/>
      <c r="BC94" s="373"/>
      <c r="BD94" s="546">
        <v>0</v>
      </c>
      <c r="BE94" s="470"/>
      <c r="BF94" s="373"/>
      <c r="BG94" s="470"/>
      <c r="BH94" s="470"/>
      <c r="BI94" s="470"/>
      <c r="BJ94" s="470"/>
      <c r="BK94" s="470"/>
      <c r="BL94" s="470"/>
      <c r="BM94" s="470"/>
      <c r="BN94" s="470"/>
      <c r="BO94" s="470"/>
      <c r="BP94" s="470"/>
      <c r="BQ94" s="470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P94" s="138"/>
      <c r="CQ94" s="138"/>
      <c r="CR94" s="138"/>
      <c r="CS94" s="138"/>
      <c r="CT94" s="138"/>
      <c r="CU94" s="138"/>
      <c r="CV94" s="138"/>
      <c r="CW94" s="138"/>
      <c r="CX94" s="138"/>
    </row>
    <row r="95" spans="1:102" ht="15" customHeight="1" x14ac:dyDescent="0.25">
      <c r="A95" s="1446" t="s">
        <v>121</v>
      </c>
      <c r="B95" s="1447"/>
      <c r="C95" s="480">
        <v>0</v>
      </c>
      <c r="D95" s="489"/>
      <c r="E95" s="490"/>
      <c r="F95" s="491"/>
      <c r="G95" s="548" t="s">
        <v>15</v>
      </c>
      <c r="H95" s="358"/>
      <c r="I95" s="468"/>
      <c r="J95" s="347"/>
      <c r="K95" s="347"/>
      <c r="L95" s="347"/>
      <c r="M95" s="347"/>
      <c r="N95" s="347"/>
      <c r="O95" s="347"/>
      <c r="P95" s="469"/>
      <c r="Q95" s="469"/>
      <c r="R95" s="469"/>
      <c r="S95" s="469"/>
      <c r="T95" s="469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  <c r="AS95" s="470"/>
      <c r="AT95" s="470"/>
      <c r="AU95" s="470"/>
      <c r="AV95" s="470"/>
      <c r="AW95" s="470"/>
      <c r="AX95" s="470"/>
      <c r="AY95" s="470"/>
      <c r="AZ95" s="470"/>
      <c r="BA95" s="545" t="s">
        <v>15</v>
      </c>
      <c r="BB95" s="373"/>
      <c r="BC95" s="373"/>
      <c r="BD95" s="546">
        <v>0</v>
      </c>
      <c r="BE95" s="470"/>
      <c r="BF95" s="373"/>
      <c r="BG95" s="470"/>
      <c r="BH95" s="470"/>
      <c r="BI95" s="470"/>
      <c r="BJ95" s="470"/>
      <c r="BK95" s="470"/>
      <c r="BL95" s="470"/>
      <c r="BM95" s="470"/>
      <c r="BN95" s="470"/>
      <c r="BO95" s="470"/>
      <c r="BP95" s="470"/>
      <c r="BQ95" s="470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138"/>
      <c r="CQ95" s="138"/>
      <c r="CR95" s="138"/>
      <c r="CS95" s="138"/>
      <c r="CT95" s="138"/>
      <c r="CU95" s="138"/>
      <c r="CV95" s="138"/>
      <c r="CW95" s="138"/>
      <c r="CX95" s="138"/>
    </row>
    <row r="96" spans="1:102" ht="15" customHeight="1" x14ac:dyDescent="0.25">
      <c r="A96" s="1404" t="s">
        <v>122</v>
      </c>
      <c r="B96" s="1405"/>
      <c r="C96" s="481">
        <v>0</v>
      </c>
      <c r="D96" s="482"/>
      <c r="E96" s="483"/>
      <c r="F96" s="484"/>
      <c r="G96" s="548" t="s">
        <v>15</v>
      </c>
      <c r="H96" s="358"/>
      <c r="I96" s="468"/>
      <c r="J96" s="347"/>
      <c r="K96" s="347"/>
      <c r="L96" s="347"/>
      <c r="M96" s="347"/>
      <c r="N96" s="347"/>
      <c r="O96" s="347"/>
      <c r="P96" s="469"/>
      <c r="Q96" s="469"/>
      <c r="R96" s="469"/>
      <c r="S96" s="469"/>
      <c r="T96" s="469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  <c r="AS96" s="470"/>
      <c r="AT96" s="470"/>
      <c r="AU96" s="470"/>
      <c r="AV96" s="470"/>
      <c r="AW96" s="470"/>
      <c r="AX96" s="470"/>
      <c r="AY96" s="470"/>
      <c r="AZ96" s="470"/>
      <c r="BA96" s="545" t="s">
        <v>15</v>
      </c>
      <c r="BB96" s="373"/>
      <c r="BC96" s="373"/>
      <c r="BD96" s="546">
        <v>0</v>
      </c>
      <c r="BE96" s="470"/>
      <c r="BF96" s="373"/>
      <c r="BG96" s="470"/>
      <c r="BH96" s="470"/>
      <c r="BI96" s="470"/>
      <c r="BJ96" s="470"/>
      <c r="BK96" s="470"/>
      <c r="BL96" s="470"/>
      <c r="BM96" s="470"/>
      <c r="BN96" s="470"/>
      <c r="BO96" s="470"/>
      <c r="BP96" s="470"/>
      <c r="BQ96" s="470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P96" s="138"/>
      <c r="CQ96" s="138"/>
      <c r="CR96" s="138"/>
      <c r="CS96" s="138"/>
      <c r="CT96" s="138"/>
      <c r="CU96" s="138"/>
      <c r="CV96" s="138"/>
      <c r="CW96" s="138"/>
      <c r="CX96" s="138"/>
    </row>
    <row r="97" spans="1:102" ht="31.5" x14ac:dyDescent="0.25">
      <c r="A97" s="530" t="s">
        <v>123</v>
      </c>
      <c r="B97" s="530"/>
      <c r="C97" s="542"/>
      <c r="D97" s="540"/>
      <c r="E97" s="540"/>
      <c r="F97" s="540"/>
      <c r="G97" s="541"/>
      <c r="H97" s="358"/>
      <c r="I97" s="468"/>
      <c r="J97" s="347"/>
      <c r="K97" s="347"/>
      <c r="L97" s="347"/>
      <c r="M97" s="347"/>
      <c r="N97" s="347"/>
      <c r="O97" s="347"/>
      <c r="P97" s="469"/>
      <c r="Q97" s="469"/>
      <c r="R97" s="469"/>
      <c r="S97" s="469"/>
      <c r="T97" s="469"/>
      <c r="U97" s="470"/>
      <c r="V97" s="470"/>
      <c r="W97" s="470"/>
      <c r="X97" s="470"/>
      <c r="Y97" s="470"/>
      <c r="Z97" s="470"/>
      <c r="AA97" s="470"/>
      <c r="AB97" s="470"/>
      <c r="AC97" s="470"/>
      <c r="AD97" s="470"/>
      <c r="AE97" s="470"/>
      <c r="AF97" s="470"/>
      <c r="AG97" s="470"/>
      <c r="AH97" s="470"/>
      <c r="AI97" s="470"/>
      <c r="AJ97" s="470"/>
      <c r="AK97" s="470"/>
      <c r="AL97" s="470"/>
      <c r="AM97" s="470"/>
      <c r="AN97" s="470"/>
      <c r="AO97" s="470"/>
      <c r="AP97" s="470"/>
      <c r="AQ97" s="470"/>
      <c r="AR97" s="470"/>
      <c r="AS97" s="470"/>
      <c r="AT97" s="470"/>
      <c r="AU97" s="470"/>
      <c r="AV97" s="470"/>
      <c r="AW97" s="470"/>
      <c r="AX97" s="470"/>
      <c r="AY97" s="470"/>
      <c r="AZ97" s="470"/>
      <c r="BA97" s="373"/>
      <c r="BB97" s="470"/>
      <c r="BC97" s="470"/>
      <c r="BD97" s="470"/>
      <c r="BE97" s="470"/>
      <c r="BF97" s="373"/>
      <c r="BG97" s="470"/>
      <c r="BH97" s="470"/>
      <c r="BI97" s="470"/>
      <c r="BJ97" s="470"/>
      <c r="BK97" s="470"/>
      <c r="BL97" s="470"/>
      <c r="BM97" s="470"/>
      <c r="BN97" s="470"/>
      <c r="BO97" s="470"/>
      <c r="BP97" s="470"/>
      <c r="BQ97" s="470"/>
      <c r="BR97" s="470"/>
      <c r="BS97" s="470"/>
      <c r="BT97" s="470"/>
      <c r="BU97" s="470"/>
      <c r="BV97" s="470"/>
      <c r="BW97" s="470"/>
      <c r="BX97" s="470"/>
      <c r="BY97" s="470"/>
      <c r="BZ97" s="470"/>
      <c r="CA97" s="470"/>
      <c r="CB97" s="470"/>
      <c r="CC97" s="470"/>
      <c r="CD97" s="470"/>
      <c r="CE97" s="470"/>
      <c r="CF97" s="470"/>
      <c r="CG97" s="470"/>
      <c r="CH97" s="470"/>
      <c r="CI97" s="470"/>
      <c r="CJ97" s="470"/>
      <c r="CK97" s="470"/>
      <c r="CL97" s="470"/>
      <c r="CM97" s="470"/>
      <c r="CN97" s="470"/>
      <c r="CO97" s="470"/>
      <c r="CP97" s="470"/>
      <c r="CQ97" s="470"/>
      <c r="CR97" s="470"/>
      <c r="CS97" s="470"/>
      <c r="CT97" s="470"/>
      <c r="CU97" s="470"/>
      <c r="CV97" s="470"/>
      <c r="CW97" s="470"/>
      <c r="CX97" s="470"/>
    </row>
    <row r="98" spans="1:102" x14ac:dyDescent="0.25">
      <c r="A98" s="466" t="s">
        <v>124</v>
      </c>
      <c r="B98" s="466"/>
      <c r="C98" s="466"/>
      <c r="D98" s="467"/>
      <c r="E98" s="467"/>
      <c r="F98" s="467"/>
      <c r="G98" s="475"/>
      <c r="H98" s="358"/>
      <c r="I98" s="468"/>
      <c r="J98" s="347"/>
      <c r="K98" s="347"/>
      <c r="L98" s="347"/>
      <c r="M98" s="347"/>
      <c r="N98" s="347"/>
      <c r="O98" s="347"/>
      <c r="P98" s="469"/>
      <c r="Q98" s="469"/>
      <c r="R98" s="469"/>
      <c r="S98" s="469"/>
      <c r="T98" s="469"/>
      <c r="U98" s="470"/>
      <c r="V98" s="470"/>
      <c r="W98" s="470"/>
      <c r="X98" s="470"/>
      <c r="Y98" s="470"/>
      <c r="Z98" s="470"/>
      <c r="AA98" s="470"/>
      <c r="AB98" s="470"/>
      <c r="AC98" s="470"/>
      <c r="AD98" s="470"/>
      <c r="AE98" s="470"/>
      <c r="AF98" s="470"/>
      <c r="AG98" s="470"/>
      <c r="AH98" s="470"/>
      <c r="AI98" s="470"/>
      <c r="AJ98" s="470"/>
      <c r="AK98" s="470"/>
      <c r="AL98" s="470"/>
      <c r="AM98" s="470"/>
      <c r="AN98" s="470"/>
      <c r="AO98" s="470"/>
      <c r="AP98" s="470"/>
      <c r="AQ98" s="470"/>
      <c r="AR98" s="470"/>
      <c r="AS98" s="470"/>
      <c r="AT98" s="470"/>
      <c r="AU98" s="470"/>
      <c r="AV98" s="470"/>
      <c r="AW98" s="470"/>
      <c r="AX98" s="470"/>
      <c r="AY98" s="470"/>
      <c r="AZ98" s="470"/>
      <c r="BA98" s="373"/>
      <c r="BB98" s="470"/>
      <c r="BC98" s="470"/>
      <c r="BD98" s="470"/>
      <c r="BE98" s="470"/>
      <c r="BF98" s="373"/>
      <c r="BG98" s="470"/>
      <c r="BH98" s="470"/>
      <c r="BI98" s="470"/>
      <c r="BJ98" s="470"/>
      <c r="BK98" s="470"/>
      <c r="BL98" s="470"/>
      <c r="BM98" s="470"/>
      <c r="BN98" s="470"/>
      <c r="BO98" s="470"/>
      <c r="BP98" s="470"/>
      <c r="BQ98" s="470"/>
      <c r="BR98" s="470"/>
      <c r="BS98" s="470"/>
      <c r="BT98" s="470"/>
      <c r="BU98" s="470"/>
      <c r="BV98" s="470"/>
      <c r="BW98" s="470"/>
      <c r="BX98" s="470"/>
      <c r="BY98" s="470"/>
      <c r="BZ98" s="470"/>
      <c r="CA98" s="470"/>
      <c r="CB98" s="470"/>
      <c r="CC98" s="470"/>
      <c r="CD98" s="470"/>
      <c r="CE98" s="470"/>
      <c r="CF98" s="470"/>
      <c r="CG98" s="470"/>
      <c r="CH98" s="470"/>
      <c r="CI98" s="470"/>
      <c r="CJ98" s="470"/>
      <c r="CK98" s="470"/>
      <c r="CL98" s="470"/>
      <c r="CM98" s="470"/>
      <c r="CN98" s="470"/>
      <c r="CO98" s="470"/>
      <c r="CP98" s="470"/>
      <c r="CQ98" s="470"/>
      <c r="CR98" s="470"/>
      <c r="CS98" s="470"/>
      <c r="CT98" s="470"/>
      <c r="CU98" s="470"/>
      <c r="CV98" s="470"/>
      <c r="CW98" s="470"/>
      <c r="CX98" s="470"/>
    </row>
    <row r="99" spans="1:102" x14ac:dyDescent="0.25">
      <c r="A99" s="1408" t="s">
        <v>115</v>
      </c>
      <c r="B99" s="1409"/>
      <c r="C99" s="524" t="s">
        <v>82</v>
      </c>
      <c r="D99" s="543"/>
      <c r="E99" s="358"/>
      <c r="F99" s="468"/>
      <c r="G99" s="347"/>
      <c r="H99" s="347"/>
      <c r="I99" s="347"/>
      <c r="J99" s="347"/>
      <c r="K99" s="347"/>
      <c r="L99" s="347"/>
      <c r="M99" s="469"/>
      <c r="N99" s="469"/>
      <c r="O99" s="469"/>
      <c r="P99" s="469"/>
      <c r="Q99" s="469"/>
      <c r="R99" s="470"/>
      <c r="S99" s="470"/>
      <c r="T99" s="470"/>
      <c r="U99" s="470"/>
      <c r="V99" s="470"/>
      <c r="W99" s="470"/>
      <c r="X99" s="470"/>
      <c r="Y99" s="470"/>
      <c r="Z99" s="470"/>
      <c r="AA99" s="470"/>
      <c r="AB99" s="470"/>
      <c r="AC99" s="470"/>
      <c r="AD99" s="470"/>
      <c r="AE99" s="470"/>
      <c r="AF99" s="470"/>
      <c r="AG99" s="470"/>
      <c r="AH99" s="470"/>
      <c r="AI99" s="470"/>
      <c r="AJ99" s="470"/>
      <c r="AK99" s="470"/>
      <c r="AL99" s="470"/>
      <c r="AM99" s="470"/>
      <c r="AN99" s="470"/>
      <c r="AO99" s="470"/>
      <c r="AP99" s="470"/>
      <c r="AQ99" s="470"/>
      <c r="AR99" s="470"/>
      <c r="AS99" s="470"/>
      <c r="AT99" s="470"/>
      <c r="AU99" s="470"/>
      <c r="AV99" s="470"/>
      <c r="AW99" s="470"/>
      <c r="AX99" s="373"/>
      <c r="AY99" s="549"/>
      <c r="AZ99" s="373"/>
      <c r="BA99" s="373"/>
      <c r="BB99" s="373"/>
      <c r="BC99" s="373"/>
      <c r="BD99" s="373"/>
      <c r="BE99" s="470"/>
      <c r="BF99" s="470"/>
      <c r="BG99" s="470"/>
      <c r="BH99" s="470"/>
      <c r="BI99" s="470"/>
      <c r="BJ99" s="470"/>
      <c r="BK99" s="470"/>
      <c r="BL99" s="470"/>
      <c r="BM99" s="470"/>
      <c r="BN99" s="470"/>
      <c r="BO99" s="470"/>
      <c r="BP99" s="470"/>
      <c r="BQ99" s="470"/>
      <c r="BR99" s="470"/>
      <c r="BS99" s="470"/>
      <c r="BT99" s="470"/>
      <c r="BU99" s="470"/>
      <c r="BV99" s="470"/>
      <c r="BW99" s="470"/>
      <c r="BX99" s="470"/>
      <c r="BY99" s="470"/>
      <c r="BZ99" s="470"/>
      <c r="CA99" s="470"/>
      <c r="CB99" s="470"/>
      <c r="CC99" s="470"/>
      <c r="CD99" s="470"/>
      <c r="CE99" s="470"/>
      <c r="CF99" s="470"/>
      <c r="CG99" s="470"/>
      <c r="CH99" s="470"/>
      <c r="CI99" s="470"/>
      <c r="CJ99" s="470"/>
      <c r="CK99" s="470"/>
      <c r="CL99" s="470"/>
      <c r="CM99" s="470"/>
      <c r="CN99" s="470"/>
      <c r="CO99" s="470"/>
      <c r="CP99" s="470"/>
      <c r="CQ99" s="470"/>
      <c r="CR99" s="470"/>
      <c r="CS99" s="470"/>
      <c r="CT99" s="470"/>
      <c r="CU99" s="470"/>
      <c r="CV99" s="470"/>
      <c r="CW99" s="470"/>
      <c r="CX99" s="470"/>
    </row>
    <row r="100" spans="1:102" ht="15" customHeight="1" x14ac:dyDescent="0.25">
      <c r="A100" s="1444" t="s">
        <v>125</v>
      </c>
      <c r="B100" s="1445"/>
      <c r="C100" s="474"/>
      <c r="D100" s="358"/>
      <c r="E100" s="358"/>
      <c r="F100" s="358"/>
      <c r="G100" s="358"/>
      <c r="H100" s="358"/>
      <c r="I100" s="358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4"/>
      <c r="V100" s="354"/>
      <c r="W100" s="358"/>
      <c r="X100" s="358"/>
      <c r="Y100" s="358"/>
      <c r="Z100" s="358"/>
      <c r="AA100" s="358"/>
      <c r="AB100" s="358"/>
      <c r="AC100" s="358"/>
      <c r="AD100" s="358"/>
      <c r="AE100" s="358"/>
      <c r="AF100" s="358"/>
      <c r="AG100" s="358"/>
      <c r="AH100" s="358"/>
      <c r="AI100" s="358"/>
      <c r="AJ100" s="358"/>
      <c r="AK100" s="358"/>
      <c r="AL100" s="358"/>
      <c r="AM100" s="358"/>
      <c r="AN100" s="358"/>
      <c r="AO100" s="358"/>
      <c r="AP100" s="358"/>
      <c r="AQ100" s="358"/>
      <c r="AR100" s="358"/>
      <c r="AS100" s="358"/>
      <c r="AT100" s="358"/>
      <c r="AU100" s="358"/>
      <c r="AV100" s="358"/>
      <c r="AW100" s="358"/>
      <c r="AX100" s="358"/>
      <c r="AY100" s="358"/>
      <c r="AZ100" s="358"/>
      <c r="BA100" s="358"/>
      <c r="BB100" s="358"/>
      <c r="BC100" s="358"/>
      <c r="BD100" s="358"/>
      <c r="BE100" s="358"/>
      <c r="BF100" s="358"/>
      <c r="BG100" s="358"/>
      <c r="BH100" s="358"/>
      <c r="BI100" s="358"/>
      <c r="BJ100" s="358"/>
      <c r="BK100" s="358"/>
      <c r="BL100" s="358"/>
      <c r="BM100" s="358"/>
      <c r="BN100" s="358"/>
      <c r="BO100" s="358"/>
      <c r="BP100" s="358"/>
      <c r="BQ100" s="358"/>
      <c r="BR100" s="358"/>
      <c r="BS100" s="358"/>
      <c r="BT100" s="358"/>
      <c r="BU100" s="358"/>
      <c r="BV100" s="358"/>
      <c r="BW100" s="358"/>
      <c r="BX100" s="358"/>
      <c r="BY100" s="358"/>
      <c r="BZ100" s="358"/>
      <c r="CA100" s="358"/>
      <c r="CB100" s="358"/>
      <c r="CC100" s="358"/>
      <c r="CD100" s="358"/>
      <c r="CE100" s="358"/>
      <c r="CF100" s="358"/>
      <c r="CG100" s="358"/>
      <c r="CH100" s="358"/>
      <c r="CI100" s="358"/>
      <c r="CJ100" s="358"/>
      <c r="CK100" s="358"/>
      <c r="CL100" s="358"/>
      <c r="CM100" s="358"/>
      <c r="CN100" s="358"/>
      <c r="CO100" s="358"/>
      <c r="CP100" s="358"/>
      <c r="CQ100" s="358"/>
      <c r="CR100" s="358"/>
      <c r="CS100" s="358"/>
      <c r="CT100" s="358"/>
      <c r="CU100" s="358"/>
      <c r="CV100" s="358"/>
      <c r="CW100" s="358"/>
      <c r="CX100" s="358"/>
    </row>
    <row r="101" spans="1:102" ht="21" x14ac:dyDescent="0.25">
      <c r="A101" s="530" t="s">
        <v>126</v>
      </c>
      <c r="B101" s="530"/>
      <c r="C101" s="542"/>
      <c r="D101" s="540"/>
      <c r="E101" s="540"/>
      <c r="F101" s="540"/>
      <c r="G101" s="541"/>
      <c r="H101" s="358"/>
      <c r="I101" s="468"/>
      <c r="J101" s="347"/>
      <c r="K101" s="347"/>
      <c r="L101" s="347"/>
      <c r="M101" s="347"/>
      <c r="N101" s="347"/>
      <c r="O101" s="347"/>
      <c r="P101" s="469"/>
      <c r="Q101" s="469"/>
      <c r="R101" s="469"/>
      <c r="S101" s="469"/>
      <c r="T101" s="469"/>
      <c r="U101" s="470"/>
      <c r="V101" s="470"/>
      <c r="W101" s="470"/>
      <c r="X101" s="470"/>
      <c r="Y101" s="470"/>
      <c r="Z101" s="470"/>
      <c r="AA101" s="470"/>
      <c r="AB101" s="470"/>
      <c r="AC101" s="470"/>
      <c r="AD101" s="470"/>
      <c r="AE101" s="470"/>
      <c r="AF101" s="470"/>
      <c r="AG101" s="470"/>
      <c r="AH101" s="470"/>
      <c r="AI101" s="470"/>
      <c r="AJ101" s="470"/>
      <c r="AK101" s="470"/>
      <c r="AL101" s="470"/>
      <c r="AM101" s="470"/>
      <c r="AN101" s="470"/>
      <c r="AO101" s="470"/>
      <c r="AP101" s="470"/>
      <c r="AQ101" s="470"/>
      <c r="AR101" s="470"/>
      <c r="AS101" s="470"/>
      <c r="AT101" s="470"/>
      <c r="AU101" s="470"/>
      <c r="AV101" s="470"/>
      <c r="AW101" s="470"/>
      <c r="AX101" s="470"/>
      <c r="AY101" s="470"/>
      <c r="AZ101" s="470"/>
      <c r="BA101" s="373"/>
      <c r="BB101" s="470"/>
      <c r="BC101" s="470"/>
      <c r="BD101" s="470"/>
      <c r="BE101" s="470"/>
      <c r="BF101" s="373"/>
      <c r="BG101" s="470"/>
      <c r="BH101" s="470"/>
      <c r="BI101" s="470"/>
      <c r="BJ101" s="470"/>
      <c r="BK101" s="470"/>
      <c r="BL101" s="470"/>
      <c r="BM101" s="470"/>
      <c r="BN101" s="470"/>
      <c r="BO101" s="470"/>
      <c r="BP101" s="470"/>
      <c r="BQ101" s="470"/>
      <c r="BR101" s="470"/>
      <c r="BS101" s="470"/>
      <c r="BT101" s="470"/>
      <c r="BU101" s="470"/>
      <c r="BV101" s="470"/>
      <c r="BW101" s="470"/>
      <c r="BX101" s="470"/>
      <c r="BY101" s="470"/>
      <c r="BZ101" s="470"/>
      <c r="CA101" s="470"/>
      <c r="CB101" s="470"/>
      <c r="CC101" s="470"/>
      <c r="CD101" s="470"/>
      <c r="CE101" s="470"/>
      <c r="CF101" s="470"/>
      <c r="CG101" s="470"/>
      <c r="CH101" s="470"/>
      <c r="CI101" s="470"/>
      <c r="CJ101" s="470"/>
      <c r="CK101" s="470"/>
      <c r="CL101" s="470"/>
      <c r="CM101" s="470"/>
      <c r="CN101" s="470"/>
      <c r="CO101" s="470"/>
      <c r="CP101" s="470"/>
      <c r="CQ101" s="470"/>
      <c r="CR101" s="470"/>
      <c r="CS101" s="470"/>
      <c r="CT101" s="470"/>
      <c r="CU101" s="470"/>
      <c r="CV101" s="470"/>
      <c r="CW101" s="470"/>
      <c r="CX101" s="470"/>
    </row>
    <row r="102" spans="1:102" x14ac:dyDescent="0.25">
      <c r="A102" s="520" t="s">
        <v>127</v>
      </c>
      <c r="B102" s="457"/>
      <c r="C102" s="458"/>
      <c r="D102" s="405"/>
      <c r="E102" s="459"/>
      <c r="F102" s="460"/>
      <c r="G102" s="353"/>
      <c r="H102" s="353"/>
      <c r="I102" s="353"/>
      <c r="J102" s="353"/>
      <c r="K102" s="353"/>
      <c r="L102" s="353"/>
      <c r="M102" s="353"/>
      <c r="N102" s="353"/>
      <c r="O102" s="353"/>
      <c r="P102" s="353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  <c r="AA102" s="358"/>
      <c r="AB102" s="358"/>
      <c r="AC102" s="358"/>
      <c r="AD102" s="358"/>
      <c r="AE102" s="358"/>
      <c r="AF102" s="358"/>
      <c r="AG102" s="358"/>
      <c r="AH102" s="358"/>
      <c r="AI102" s="358"/>
      <c r="AJ102" s="358"/>
      <c r="AK102" s="358"/>
      <c r="AL102" s="358"/>
      <c r="AM102" s="358"/>
      <c r="AN102" s="358"/>
      <c r="AO102" s="358"/>
      <c r="AP102" s="358"/>
      <c r="AQ102" s="358"/>
      <c r="AR102" s="358"/>
      <c r="AS102" s="358"/>
      <c r="AT102" s="358"/>
      <c r="AU102" s="358"/>
      <c r="AV102" s="358"/>
      <c r="AW102" s="358"/>
      <c r="AX102" s="358"/>
      <c r="AY102" s="358"/>
      <c r="AZ102" s="358"/>
      <c r="BA102" s="358"/>
      <c r="BB102" s="358"/>
      <c r="BC102" s="358"/>
      <c r="BD102" s="358"/>
      <c r="BE102" s="358"/>
      <c r="BF102" s="358"/>
      <c r="BG102" s="358"/>
      <c r="BH102" s="358"/>
      <c r="BI102" s="358"/>
      <c r="BJ102" s="358"/>
      <c r="BK102" s="358"/>
      <c r="BL102" s="358"/>
      <c r="BM102" s="358"/>
      <c r="BN102" s="358"/>
      <c r="BO102" s="358"/>
      <c r="BP102" s="358"/>
      <c r="BQ102" s="358"/>
      <c r="BR102" s="358"/>
      <c r="BS102" s="358"/>
      <c r="BT102" s="358"/>
      <c r="BU102" s="358"/>
      <c r="BV102" s="358"/>
      <c r="BW102" s="358"/>
      <c r="BX102" s="358"/>
      <c r="BY102" s="358"/>
      <c r="BZ102" s="358"/>
      <c r="CA102" s="358"/>
      <c r="CB102" s="358"/>
      <c r="CC102" s="358"/>
      <c r="CD102" s="358"/>
      <c r="CE102" s="358"/>
      <c r="CF102" s="358"/>
      <c r="CG102" s="358"/>
      <c r="CH102" s="358"/>
      <c r="CI102" s="358"/>
      <c r="CJ102" s="358"/>
      <c r="CK102" s="358"/>
      <c r="CL102" s="358"/>
      <c r="CM102" s="358"/>
      <c r="CN102" s="358"/>
      <c r="CO102" s="358"/>
      <c r="CP102" s="358"/>
      <c r="CQ102" s="358"/>
      <c r="CR102" s="358"/>
      <c r="CS102" s="358"/>
      <c r="CT102" s="358"/>
      <c r="CU102" s="358"/>
      <c r="CV102" s="358"/>
      <c r="CW102" s="358"/>
      <c r="CX102" s="358"/>
    </row>
    <row r="103" spans="1:102" x14ac:dyDescent="0.25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461"/>
      <c r="K103" s="1456"/>
      <c r="L103" s="1456"/>
      <c r="M103" s="462"/>
      <c r="N103" s="353"/>
      <c r="O103" s="353"/>
      <c r="P103" s="353"/>
      <c r="Q103" s="353"/>
      <c r="R103" s="353"/>
      <c r="S103" s="353"/>
      <c r="T103" s="353"/>
      <c r="U103" s="353"/>
      <c r="V103" s="353"/>
      <c r="W103" s="353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8"/>
      <c r="AJ103" s="358"/>
      <c r="AK103" s="358"/>
      <c r="AL103" s="358"/>
      <c r="AM103" s="358"/>
      <c r="AN103" s="358"/>
      <c r="AO103" s="358"/>
      <c r="AP103" s="358"/>
      <c r="AQ103" s="374"/>
      <c r="AR103" s="374"/>
      <c r="AS103" s="374"/>
      <c r="AT103" s="374"/>
      <c r="AU103" s="374"/>
      <c r="AV103" s="374"/>
      <c r="AW103" s="374"/>
      <c r="AX103" s="374"/>
      <c r="AY103" s="374"/>
      <c r="AZ103" s="374"/>
      <c r="BA103" s="374"/>
      <c r="BB103" s="374"/>
      <c r="BC103" s="374"/>
      <c r="BD103" s="374"/>
      <c r="BE103" s="374"/>
      <c r="BF103" s="374"/>
      <c r="BG103" s="374"/>
      <c r="BH103" s="374"/>
      <c r="BI103" s="374"/>
      <c r="BJ103" s="374"/>
      <c r="BK103" s="374"/>
      <c r="BL103" s="374"/>
      <c r="BM103" s="374"/>
      <c r="BN103" s="374"/>
      <c r="BO103" s="374"/>
      <c r="BP103" s="374"/>
      <c r="BQ103" s="374"/>
      <c r="BR103" s="374"/>
      <c r="BS103" s="374"/>
      <c r="BT103" s="374"/>
      <c r="BU103" s="374"/>
      <c r="BV103" s="374"/>
      <c r="BW103" s="374"/>
      <c r="BX103" s="374"/>
      <c r="BY103" s="374"/>
      <c r="BZ103" s="374"/>
      <c r="CA103" s="374"/>
      <c r="CB103" s="374"/>
      <c r="CC103" s="374"/>
      <c r="CD103" s="374"/>
      <c r="CE103" s="374"/>
      <c r="CF103" s="374"/>
      <c r="CG103" s="374"/>
      <c r="CH103" s="374"/>
      <c r="CI103" s="374"/>
      <c r="CJ103" s="374"/>
      <c r="CK103" s="374"/>
      <c r="CL103" s="374"/>
      <c r="CM103" s="374"/>
      <c r="CN103" s="374"/>
      <c r="CO103" s="374"/>
      <c r="CP103" s="374"/>
      <c r="CQ103" s="374"/>
      <c r="CR103" s="374"/>
      <c r="CS103" s="374"/>
      <c r="CT103" s="374"/>
      <c r="CU103" s="374"/>
      <c r="CV103" s="374"/>
      <c r="CW103" s="374"/>
      <c r="CX103" s="360"/>
    </row>
    <row r="104" spans="1:102" ht="21" x14ac:dyDescent="0.25">
      <c r="A104" s="1461"/>
      <c r="B104" s="1462"/>
      <c r="C104" s="1421"/>
      <c r="D104" s="463" t="s">
        <v>24</v>
      </c>
      <c r="E104" s="363" t="s">
        <v>25</v>
      </c>
      <c r="F104" s="363" t="s">
        <v>26</v>
      </c>
      <c r="G104" s="363" t="s">
        <v>27</v>
      </c>
      <c r="H104" s="363" t="s">
        <v>28</v>
      </c>
      <c r="I104" s="364" t="s">
        <v>29</v>
      </c>
      <c r="J104" s="464"/>
      <c r="K104" s="461"/>
      <c r="L104" s="461"/>
      <c r="M104" s="461"/>
      <c r="N104" s="462"/>
      <c r="O104" s="353"/>
      <c r="P104" s="353"/>
      <c r="Q104" s="353"/>
      <c r="R104" s="353"/>
      <c r="S104" s="353"/>
      <c r="T104" s="353"/>
      <c r="U104" s="353"/>
      <c r="V104" s="353"/>
      <c r="W104" s="353"/>
      <c r="X104" s="353"/>
      <c r="Y104" s="354"/>
      <c r="Z104" s="354"/>
      <c r="AA104" s="354"/>
      <c r="AB104" s="354"/>
      <c r="AC104" s="354"/>
      <c r="AD104" s="354"/>
      <c r="AE104" s="354"/>
      <c r="AF104" s="354"/>
      <c r="AG104" s="354"/>
      <c r="AH104" s="354"/>
      <c r="AI104" s="354"/>
      <c r="AJ104" s="354"/>
      <c r="AK104" s="354"/>
      <c r="AL104" s="354"/>
      <c r="AM104" s="354"/>
      <c r="AN104" s="354"/>
      <c r="AO104" s="354"/>
      <c r="AP104" s="354"/>
      <c r="AQ104" s="373"/>
      <c r="AR104" s="373"/>
      <c r="AS104" s="373"/>
      <c r="AT104" s="373"/>
      <c r="AU104" s="373"/>
      <c r="AV104" s="373"/>
      <c r="AW104" s="373"/>
      <c r="AX104" s="373"/>
      <c r="AY104" s="373"/>
      <c r="AZ104" s="373"/>
      <c r="BA104" s="373"/>
      <c r="BB104" s="373"/>
      <c r="BC104" s="373"/>
      <c r="BD104" s="373"/>
      <c r="BE104" s="373"/>
      <c r="BF104" s="373"/>
      <c r="BG104" s="373"/>
      <c r="BH104" s="373"/>
      <c r="BI104" s="373"/>
      <c r="BJ104" s="373"/>
      <c r="BK104" s="373"/>
      <c r="BL104" s="373"/>
      <c r="BM104" s="373"/>
      <c r="BN104" s="373"/>
      <c r="BO104" s="373"/>
      <c r="BP104" s="373"/>
      <c r="BQ104" s="373"/>
      <c r="BR104" s="373"/>
      <c r="BS104" s="373"/>
      <c r="BT104" s="373"/>
      <c r="BU104" s="373"/>
      <c r="BV104" s="373"/>
      <c r="BW104" s="373"/>
      <c r="BX104" s="373"/>
      <c r="BY104" s="373"/>
      <c r="BZ104" s="373"/>
      <c r="CA104" s="373"/>
      <c r="CB104" s="373"/>
      <c r="CC104" s="373"/>
      <c r="CD104" s="373"/>
      <c r="CE104" s="373"/>
      <c r="CF104" s="373"/>
      <c r="CG104" s="373"/>
      <c r="CH104" s="373"/>
      <c r="CI104" s="373"/>
      <c r="CJ104" s="373"/>
      <c r="CK104" s="373"/>
      <c r="CL104" s="373"/>
      <c r="CM104" s="373"/>
      <c r="CN104" s="373"/>
      <c r="CO104" s="373"/>
      <c r="CP104" s="373"/>
      <c r="CQ104" s="373"/>
      <c r="CR104" s="373"/>
      <c r="CS104" s="373"/>
      <c r="CT104" s="373"/>
      <c r="CU104" s="373"/>
      <c r="CV104" s="373"/>
      <c r="CW104" s="373"/>
      <c r="CX104" s="373"/>
    </row>
    <row r="105" spans="1:102" x14ac:dyDescent="0.25">
      <c r="A105" s="1402" t="s">
        <v>129</v>
      </c>
      <c r="B105" s="1403"/>
      <c r="C105" s="401">
        <v>0</v>
      </c>
      <c r="D105" s="505"/>
      <c r="E105" s="506"/>
      <c r="F105" s="506"/>
      <c r="G105" s="506"/>
      <c r="H105" s="506"/>
      <c r="I105" s="507"/>
      <c r="J105" s="548" t="s">
        <v>15</v>
      </c>
      <c r="K105" s="353"/>
      <c r="L105" s="353"/>
      <c r="M105" s="353"/>
      <c r="N105" s="353"/>
      <c r="O105" s="353"/>
      <c r="P105" s="353"/>
      <c r="Q105" s="353"/>
      <c r="R105" s="353"/>
      <c r="S105" s="353"/>
      <c r="T105" s="353"/>
      <c r="U105" s="353"/>
      <c r="V105" s="353"/>
      <c r="W105" s="353"/>
      <c r="X105" s="353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4"/>
      <c r="AI105" s="354"/>
      <c r="AJ105" s="354"/>
      <c r="AK105" s="354"/>
      <c r="AL105" s="354"/>
      <c r="AM105" s="354"/>
      <c r="AN105" s="354"/>
      <c r="AO105" s="354"/>
      <c r="AP105" s="354"/>
      <c r="AQ105" s="373"/>
      <c r="AR105" s="373"/>
      <c r="AS105" s="373"/>
      <c r="AT105" s="373"/>
      <c r="AU105" s="373"/>
      <c r="AV105" s="373"/>
      <c r="AW105" s="373"/>
      <c r="AX105" s="373"/>
      <c r="AY105" s="373"/>
      <c r="AZ105" s="373"/>
      <c r="BA105" s="545" t="s">
        <v>15</v>
      </c>
      <c r="BB105" s="373"/>
      <c r="BC105" s="373"/>
      <c r="BD105" s="546">
        <v>0</v>
      </c>
      <c r="BE105" s="373"/>
      <c r="BF105" s="373"/>
      <c r="BG105" s="373"/>
      <c r="BH105" s="373"/>
      <c r="BI105" s="373"/>
      <c r="BJ105" s="373"/>
      <c r="BK105" s="373"/>
      <c r="BL105" s="373"/>
      <c r="BM105" s="373"/>
      <c r="BN105" s="373"/>
      <c r="BO105" s="373"/>
      <c r="BP105" s="373"/>
      <c r="BQ105" s="373"/>
      <c r="BR105" s="373"/>
      <c r="BS105" s="373"/>
      <c r="BT105" s="373"/>
      <c r="BU105" s="373"/>
      <c r="BV105" s="373"/>
      <c r="BW105" s="373"/>
      <c r="BX105" s="373"/>
      <c r="BY105" s="373"/>
      <c r="BZ105" s="373"/>
      <c r="CA105" s="373"/>
      <c r="CB105" s="373"/>
      <c r="CC105" s="373"/>
      <c r="CD105" s="373"/>
      <c r="CE105" s="373"/>
      <c r="CF105" s="373"/>
      <c r="CG105" s="373"/>
      <c r="CH105" s="373"/>
      <c r="CI105" s="373"/>
      <c r="CJ105" s="373"/>
      <c r="CK105" s="373"/>
      <c r="CL105" s="373"/>
      <c r="CM105" s="373"/>
      <c r="CN105" s="373"/>
      <c r="CO105" s="373"/>
      <c r="CP105" s="373"/>
      <c r="CQ105" s="373"/>
      <c r="CR105" s="373"/>
      <c r="CS105" s="373"/>
      <c r="CT105" s="373"/>
      <c r="CU105" s="373"/>
      <c r="CV105" s="373"/>
      <c r="CW105" s="373"/>
      <c r="CX105" s="373"/>
    </row>
    <row r="106" spans="1:102" ht="31.5" x14ac:dyDescent="0.25">
      <c r="A106" s="530" t="s">
        <v>130</v>
      </c>
      <c r="B106" s="530"/>
      <c r="C106" s="542"/>
      <c r="D106" s="540"/>
      <c r="E106" s="540"/>
      <c r="F106" s="540"/>
      <c r="G106" s="541"/>
      <c r="H106" s="358"/>
      <c r="I106" s="468"/>
      <c r="J106" s="347"/>
      <c r="K106" s="347"/>
      <c r="L106" s="347"/>
      <c r="M106" s="347"/>
      <c r="N106" s="347"/>
      <c r="O106" s="347"/>
      <c r="P106" s="469"/>
      <c r="Q106" s="469"/>
      <c r="R106" s="469"/>
      <c r="S106" s="469"/>
      <c r="T106" s="469"/>
      <c r="U106" s="470"/>
      <c r="V106" s="470"/>
      <c r="W106" s="470"/>
      <c r="X106" s="470"/>
      <c r="Y106" s="470"/>
      <c r="Z106" s="470"/>
      <c r="AA106" s="470"/>
      <c r="AB106" s="470"/>
      <c r="AC106" s="470"/>
      <c r="AD106" s="470"/>
      <c r="AE106" s="470"/>
      <c r="AF106" s="470"/>
      <c r="AG106" s="470"/>
      <c r="AH106" s="470"/>
      <c r="AI106" s="470"/>
      <c r="AJ106" s="470"/>
      <c r="AK106" s="470"/>
      <c r="AL106" s="470"/>
      <c r="AM106" s="470"/>
      <c r="AN106" s="470"/>
      <c r="AO106" s="470"/>
      <c r="AP106" s="470"/>
      <c r="AQ106" s="470"/>
      <c r="AR106" s="470"/>
      <c r="AS106" s="470"/>
      <c r="AT106" s="470"/>
      <c r="AU106" s="470"/>
      <c r="AV106" s="470"/>
      <c r="AW106" s="470"/>
      <c r="AX106" s="470"/>
      <c r="AY106" s="470"/>
      <c r="AZ106" s="470"/>
      <c r="BA106" s="373"/>
      <c r="BB106" s="470"/>
      <c r="BC106" s="470"/>
      <c r="BD106" s="470"/>
      <c r="BE106" s="470"/>
      <c r="BF106" s="373"/>
      <c r="BG106" s="470"/>
      <c r="BH106" s="470"/>
      <c r="BI106" s="470"/>
      <c r="BJ106" s="470"/>
      <c r="BK106" s="470"/>
      <c r="BL106" s="470"/>
      <c r="BM106" s="470"/>
      <c r="BN106" s="470"/>
      <c r="BO106" s="470"/>
      <c r="BP106" s="470"/>
      <c r="BQ106" s="470"/>
      <c r="BR106" s="470"/>
      <c r="BS106" s="470"/>
      <c r="BT106" s="470"/>
      <c r="BU106" s="470"/>
      <c r="BV106" s="470"/>
      <c r="BW106" s="470"/>
      <c r="BX106" s="470"/>
      <c r="BY106" s="470"/>
      <c r="BZ106" s="470"/>
      <c r="CA106" s="470"/>
      <c r="CB106" s="470"/>
      <c r="CC106" s="470"/>
      <c r="CD106" s="470"/>
      <c r="CE106" s="470"/>
      <c r="CF106" s="470"/>
      <c r="CG106" s="470"/>
      <c r="CH106" s="470"/>
      <c r="CI106" s="470"/>
      <c r="CJ106" s="470"/>
      <c r="CK106" s="470"/>
      <c r="CL106" s="470"/>
      <c r="CM106" s="470"/>
      <c r="CN106" s="470"/>
      <c r="CO106" s="470"/>
      <c r="CP106" s="470"/>
      <c r="CQ106" s="470"/>
      <c r="CR106" s="470"/>
      <c r="CS106" s="470"/>
      <c r="CT106" s="470"/>
      <c r="CU106" s="470"/>
      <c r="CV106" s="470"/>
      <c r="CW106" s="470"/>
      <c r="CX106" s="470"/>
    </row>
    <row r="107" spans="1:102" x14ac:dyDescent="0.25">
      <c r="A107" s="375"/>
      <c r="B107" s="358"/>
      <c r="C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4"/>
      <c r="Y107" s="354"/>
      <c r="Z107" s="358"/>
      <c r="AA107" s="358"/>
      <c r="AB107" s="358"/>
      <c r="AC107" s="358"/>
      <c r="AD107" s="358"/>
      <c r="AE107" s="358"/>
      <c r="AF107" s="358"/>
      <c r="AG107" s="358"/>
      <c r="AH107" s="358"/>
      <c r="AI107" s="358"/>
      <c r="AJ107" s="358"/>
      <c r="AK107" s="358"/>
      <c r="AL107" s="358"/>
      <c r="AM107" s="358"/>
      <c r="AN107" s="358"/>
      <c r="AO107" s="358"/>
      <c r="AP107" s="358"/>
      <c r="AQ107" s="358"/>
      <c r="AR107" s="358"/>
      <c r="AS107" s="358"/>
      <c r="AT107" s="358"/>
      <c r="AU107" s="358"/>
      <c r="AV107" s="358"/>
      <c r="AW107" s="358"/>
      <c r="AX107" s="358"/>
      <c r="AY107" s="358"/>
      <c r="AZ107" s="358"/>
      <c r="BA107" s="358"/>
      <c r="BB107" s="358"/>
      <c r="BC107" s="358"/>
      <c r="BD107" s="358"/>
      <c r="BE107" s="358"/>
      <c r="BF107" s="358"/>
      <c r="BG107" s="358"/>
      <c r="BH107" s="358"/>
      <c r="BI107" s="358"/>
      <c r="BJ107" s="358"/>
      <c r="BK107" s="358"/>
      <c r="BL107" s="358"/>
      <c r="BM107" s="358"/>
      <c r="BN107" s="358"/>
      <c r="BO107" s="358"/>
      <c r="BP107" s="358"/>
      <c r="BQ107" s="358"/>
      <c r="BR107" s="358"/>
      <c r="BS107" s="358"/>
      <c r="BT107" s="358"/>
      <c r="BU107" s="358"/>
      <c r="BV107" s="358"/>
      <c r="BW107" s="358"/>
      <c r="BX107" s="358"/>
      <c r="BY107" s="358"/>
      <c r="BZ107" s="358"/>
      <c r="CA107" s="358"/>
      <c r="CB107" s="358"/>
      <c r="CC107" s="358"/>
      <c r="CD107" s="358"/>
      <c r="CE107" s="358"/>
      <c r="CF107" s="358"/>
      <c r="CG107" s="358"/>
      <c r="CH107" s="358"/>
      <c r="CI107" s="358"/>
      <c r="CJ107" s="358"/>
      <c r="CK107" s="358"/>
      <c r="CL107" s="358"/>
      <c r="CM107" s="358"/>
      <c r="CN107" s="358"/>
      <c r="CO107" s="358"/>
      <c r="CP107" s="358"/>
      <c r="CQ107" s="358"/>
      <c r="CR107" s="358"/>
      <c r="CS107" s="358"/>
      <c r="CT107" s="358"/>
      <c r="CU107" s="358"/>
      <c r="CV107" s="358"/>
      <c r="CW107" s="358"/>
      <c r="CX107" s="358"/>
    </row>
    <row r="108" spans="1:102" x14ac:dyDescent="0.25">
      <c r="A108" s="375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4"/>
      <c r="Y108" s="354"/>
      <c r="Z108" s="358"/>
      <c r="AA108" s="358"/>
      <c r="AB108" s="358"/>
      <c r="AC108" s="358"/>
      <c r="AD108" s="358"/>
      <c r="AE108" s="358"/>
      <c r="AF108" s="358"/>
      <c r="AG108" s="358"/>
      <c r="AH108" s="358"/>
      <c r="AI108" s="358"/>
      <c r="AJ108" s="358"/>
      <c r="AK108" s="358"/>
      <c r="AL108" s="358"/>
      <c r="AM108" s="358"/>
      <c r="AN108" s="358"/>
      <c r="AO108" s="358"/>
      <c r="AP108" s="358"/>
      <c r="AQ108" s="358"/>
      <c r="AR108" s="358"/>
      <c r="AS108" s="358"/>
      <c r="AT108" s="358"/>
      <c r="AU108" s="358"/>
      <c r="AV108" s="358"/>
      <c r="AW108" s="358"/>
      <c r="AX108" s="358"/>
      <c r="AY108" s="358"/>
      <c r="AZ108" s="358"/>
      <c r="BA108" s="358"/>
      <c r="BB108" s="358"/>
      <c r="BC108" s="358"/>
      <c r="BD108" s="358"/>
      <c r="BE108" s="358"/>
      <c r="BF108" s="358"/>
      <c r="BG108" s="358"/>
      <c r="BH108" s="358"/>
      <c r="BI108" s="358"/>
      <c r="BJ108" s="358"/>
      <c r="BK108" s="358"/>
      <c r="BL108" s="358"/>
      <c r="BM108" s="358"/>
      <c r="BN108" s="358"/>
      <c r="BO108" s="358"/>
      <c r="BP108" s="358"/>
      <c r="BQ108" s="358"/>
      <c r="BR108" s="358"/>
      <c r="BS108" s="358"/>
      <c r="BT108" s="358"/>
      <c r="BU108" s="358"/>
      <c r="BV108" s="358"/>
      <c r="BW108" s="358"/>
      <c r="BX108" s="358"/>
      <c r="BY108" s="358"/>
      <c r="BZ108" s="358"/>
      <c r="CA108" s="358"/>
      <c r="CB108" s="358"/>
      <c r="CC108" s="358"/>
      <c r="CD108" s="358"/>
      <c r="CE108" s="358"/>
      <c r="CF108" s="358"/>
      <c r="CG108" s="358"/>
      <c r="CH108" s="358"/>
      <c r="CI108" s="358"/>
      <c r="CJ108" s="358"/>
      <c r="CK108" s="358"/>
      <c r="CL108" s="358"/>
      <c r="CM108" s="358"/>
      <c r="CN108" s="358"/>
      <c r="CO108" s="358"/>
      <c r="CP108" s="358"/>
      <c r="CQ108" s="358"/>
      <c r="CR108" s="358"/>
      <c r="CS108" s="358"/>
      <c r="CT108" s="358"/>
      <c r="CU108" s="358"/>
      <c r="CV108" s="358"/>
      <c r="CW108" s="358"/>
      <c r="CX108" s="358"/>
    </row>
    <row r="109" spans="1:102" x14ac:dyDescent="0.25">
      <c r="A109" s="375"/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4"/>
      <c r="Y109" s="354"/>
      <c r="Z109" s="358"/>
      <c r="AA109" s="358"/>
      <c r="AB109" s="358"/>
      <c r="AC109" s="358"/>
      <c r="AD109" s="358"/>
      <c r="AE109" s="358"/>
      <c r="AF109" s="358"/>
      <c r="AG109" s="358"/>
      <c r="AH109" s="358"/>
      <c r="AI109" s="358"/>
      <c r="AJ109" s="358"/>
      <c r="AK109" s="358"/>
      <c r="AL109" s="358"/>
      <c r="AM109" s="358"/>
      <c r="AN109" s="358"/>
      <c r="AO109" s="358"/>
      <c r="AP109" s="358"/>
      <c r="AQ109" s="358"/>
      <c r="AR109" s="358"/>
      <c r="AS109" s="358"/>
      <c r="AT109" s="358"/>
      <c r="AU109" s="358"/>
      <c r="AV109" s="358"/>
      <c r="AW109" s="358"/>
      <c r="AX109" s="358"/>
      <c r="AY109" s="358"/>
      <c r="AZ109" s="358"/>
      <c r="BA109" s="358"/>
      <c r="BB109" s="358"/>
      <c r="BC109" s="358"/>
      <c r="BD109" s="358"/>
      <c r="BE109" s="358"/>
      <c r="BF109" s="358"/>
      <c r="BG109" s="358"/>
      <c r="BH109" s="358"/>
      <c r="BI109" s="358"/>
      <c r="BJ109" s="358"/>
      <c r="BK109" s="358"/>
      <c r="BL109" s="358"/>
      <c r="BM109" s="358"/>
      <c r="BN109" s="358"/>
      <c r="BO109" s="358"/>
      <c r="BP109" s="358"/>
      <c r="BQ109" s="358"/>
      <c r="BR109" s="358"/>
      <c r="BS109" s="358"/>
      <c r="BT109" s="358"/>
      <c r="BU109" s="358"/>
      <c r="BV109" s="358"/>
      <c r="BW109" s="358"/>
      <c r="BX109" s="358"/>
      <c r="BY109" s="358"/>
      <c r="BZ109" s="358"/>
      <c r="CA109" s="358"/>
      <c r="CB109" s="358"/>
      <c r="CC109" s="358"/>
      <c r="CD109" s="358"/>
      <c r="CE109" s="358"/>
      <c r="CF109" s="358"/>
      <c r="CG109" s="358"/>
      <c r="CH109" s="358"/>
      <c r="CI109" s="358"/>
      <c r="CJ109" s="358"/>
      <c r="CK109" s="358"/>
      <c r="CL109" s="358"/>
      <c r="CM109" s="358"/>
      <c r="CN109" s="358"/>
      <c r="CO109" s="358"/>
      <c r="CP109" s="358"/>
      <c r="CQ109" s="358"/>
      <c r="CR109" s="358"/>
      <c r="CS109" s="358"/>
      <c r="CT109" s="358"/>
      <c r="CU109" s="358"/>
      <c r="CV109" s="358"/>
      <c r="CW109" s="358"/>
      <c r="CX109" s="358"/>
    </row>
    <row r="110" spans="1:102" x14ac:dyDescent="0.25">
      <c r="A110" s="375"/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4"/>
      <c r="Y110" s="354"/>
      <c r="Z110" s="358"/>
      <c r="AA110" s="358"/>
      <c r="AB110" s="358"/>
      <c r="AC110" s="358"/>
      <c r="AD110" s="358"/>
      <c r="AE110" s="358"/>
      <c r="AF110" s="358"/>
      <c r="AG110" s="358"/>
      <c r="AH110" s="358"/>
      <c r="AI110" s="358"/>
      <c r="AJ110" s="358"/>
      <c r="AK110" s="358"/>
      <c r="AL110" s="358"/>
      <c r="AM110" s="358"/>
      <c r="AN110" s="358"/>
      <c r="AO110" s="358"/>
      <c r="AP110" s="358"/>
      <c r="AQ110" s="358"/>
      <c r="AR110" s="358"/>
      <c r="AS110" s="358"/>
      <c r="AT110" s="358"/>
      <c r="AU110" s="358"/>
      <c r="AV110" s="358"/>
      <c r="AW110" s="358"/>
      <c r="AX110" s="358"/>
      <c r="AY110" s="358"/>
      <c r="AZ110" s="358"/>
      <c r="BA110" s="358"/>
      <c r="BB110" s="358"/>
      <c r="BC110" s="358"/>
      <c r="BD110" s="358"/>
      <c r="BE110" s="358"/>
      <c r="BF110" s="358"/>
      <c r="BG110" s="358"/>
      <c r="BH110" s="358"/>
      <c r="BI110" s="358"/>
      <c r="BJ110" s="358"/>
      <c r="BK110" s="358"/>
      <c r="BL110" s="358"/>
      <c r="BM110" s="358"/>
      <c r="BN110" s="358"/>
      <c r="BO110" s="358"/>
      <c r="BP110" s="358"/>
      <c r="BQ110" s="358"/>
      <c r="BR110" s="358"/>
      <c r="BS110" s="358"/>
      <c r="BT110" s="358"/>
      <c r="BU110" s="358"/>
      <c r="BV110" s="358"/>
      <c r="BW110" s="358"/>
      <c r="BX110" s="358"/>
      <c r="BY110" s="358"/>
      <c r="BZ110" s="358"/>
      <c r="CA110" s="358"/>
      <c r="CB110" s="358"/>
      <c r="CC110" s="358"/>
      <c r="CD110" s="358"/>
      <c r="CE110" s="358"/>
      <c r="CF110" s="358"/>
      <c r="CG110" s="358"/>
      <c r="CH110" s="358"/>
      <c r="CI110" s="358"/>
      <c r="CJ110" s="358"/>
      <c r="CK110" s="358"/>
      <c r="CL110" s="358"/>
      <c r="CM110" s="358"/>
      <c r="CN110" s="358"/>
      <c r="CO110" s="358"/>
      <c r="CP110" s="358"/>
      <c r="CQ110" s="358"/>
      <c r="CR110" s="358"/>
      <c r="CS110" s="358"/>
      <c r="CT110" s="358"/>
      <c r="CU110" s="358"/>
      <c r="CV110" s="358"/>
      <c r="CW110" s="358"/>
      <c r="CX110" s="358"/>
    </row>
    <row r="111" spans="1:102" x14ac:dyDescent="0.25">
      <c r="A111" s="375"/>
      <c r="B111" s="358"/>
      <c r="C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4"/>
      <c r="Y111" s="354"/>
      <c r="Z111" s="358"/>
      <c r="AA111" s="358"/>
      <c r="AB111" s="358"/>
      <c r="AC111" s="358"/>
      <c r="AD111" s="358"/>
      <c r="AE111" s="358"/>
      <c r="AF111" s="358"/>
      <c r="AG111" s="358"/>
      <c r="AH111" s="358"/>
      <c r="AI111" s="358"/>
      <c r="AJ111" s="358"/>
      <c r="AK111" s="358"/>
      <c r="AL111" s="358"/>
      <c r="AM111" s="358"/>
      <c r="AN111" s="358"/>
      <c r="AO111" s="358"/>
      <c r="AP111" s="358"/>
      <c r="AQ111" s="358"/>
      <c r="AR111" s="358"/>
      <c r="AS111" s="358"/>
      <c r="AT111" s="358"/>
      <c r="AU111" s="358"/>
      <c r="AV111" s="358"/>
      <c r="AW111" s="358"/>
      <c r="AX111" s="358"/>
      <c r="AY111" s="358"/>
      <c r="AZ111" s="358"/>
      <c r="BA111" s="358"/>
      <c r="BB111" s="358"/>
      <c r="BC111" s="358"/>
      <c r="BD111" s="358"/>
      <c r="BE111" s="358"/>
      <c r="BF111" s="358"/>
      <c r="BG111" s="358"/>
      <c r="BH111" s="358"/>
      <c r="BI111" s="358"/>
      <c r="BJ111" s="358"/>
      <c r="BK111" s="358"/>
      <c r="BL111" s="358"/>
      <c r="BM111" s="358"/>
      <c r="BN111" s="358"/>
      <c r="BO111" s="358"/>
      <c r="BP111" s="358"/>
      <c r="BQ111" s="358"/>
      <c r="BR111" s="358"/>
      <c r="BS111" s="358"/>
      <c r="BT111" s="358"/>
      <c r="BU111" s="358"/>
      <c r="BV111" s="358"/>
      <c r="BW111" s="358"/>
      <c r="BX111" s="358"/>
      <c r="BY111" s="358"/>
      <c r="BZ111" s="358"/>
      <c r="CA111" s="358"/>
      <c r="CB111" s="358"/>
      <c r="CC111" s="358"/>
      <c r="CD111" s="358"/>
      <c r="CE111" s="358"/>
      <c r="CF111" s="358"/>
      <c r="CG111" s="358"/>
      <c r="CH111" s="358"/>
      <c r="CI111" s="358"/>
      <c r="CJ111" s="358"/>
      <c r="CK111" s="358"/>
      <c r="CL111" s="358"/>
      <c r="CM111" s="358"/>
      <c r="CN111" s="358"/>
      <c r="CO111" s="358"/>
      <c r="CP111" s="358"/>
      <c r="CQ111" s="358"/>
      <c r="CR111" s="358"/>
      <c r="CS111" s="358"/>
      <c r="CT111" s="358"/>
      <c r="CU111" s="358"/>
      <c r="CV111" s="358"/>
      <c r="CW111" s="358"/>
      <c r="CX111" s="358"/>
    </row>
    <row r="112" spans="1:102" x14ac:dyDescent="0.25">
      <c r="A112" s="375"/>
      <c r="B112" s="358"/>
      <c r="C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4"/>
      <c r="Y112" s="354"/>
      <c r="Z112" s="358"/>
      <c r="AA112" s="358"/>
      <c r="AB112" s="358"/>
      <c r="AC112" s="358"/>
      <c r="AD112" s="358"/>
      <c r="AE112" s="358"/>
      <c r="AF112" s="358"/>
      <c r="AG112" s="358"/>
      <c r="AH112" s="358"/>
      <c r="AI112" s="358"/>
      <c r="AJ112" s="358"/>
      <c r="AK112" s="358"/>
      <c r="AL112" s="358"/>
      <c r="AM112" s="358"/>
      <c r="AN112" s="358"/>
      <c r="AO112" s="358"/>
      <c r="AP112" s="358"/>
      <c r="AQ112" s="358"/>
      <c r="AR112" s="358"/>
      <c r="AS112" s="358"/>
      <c r="AT112" s="358"/>
      <c r="AU112" s="358"/>
      <c r="AV112" s="358"/>
      <c r="AW112" s="358"/>
      <c r="AX112" s="358"/>
      <c r="AY112" s="358"/>
      <c r="AZ112" s="358"/>
      <c r="BA112" s="358"/>
      <c r="BB112" s="358"/>
      <c r="BC112" s="358"/>
      <c r="BD112" s="358"/>
      <c r="BE112" s="358"/>
      <c r="BF112" s="358"/>
      <c r="BG112" s="358"/>
      <c r="BH112" s="358"/>
      <c r="BI112" s="358"/>
      <c r="BJ112" s="358"/>
      <c r="BK112" s="358"/>
      <c r="BL112" s="358"/>
      <c r="BM112" s="358"/>
      <c r="BN112" s="358"/>
      <c r="BO112" s="358"/>
      <c r="BP112" s="358"/>
      <c r="BQ112" s="358"/>
      <c r="BR112" s="358"/>
      <c r="BS112" s="358"/>
      <c r="BT112" s="358"/>
      <c r="BU112" s="358"/>
      <c r="BV112" s="358"/>
      <c r="BW112" s="358"/>
      <c r="BX112" s="358"/>
      <c r="BY112" s="358"/>
      <c r="BZ112" s="358"/>
      <c r="CA112" s="358"/>
      <c r="CB112" s="358"/>
      <c r="CC112" s="358"/>
      <c r="CD112" s="358"/>
      <c r="CE112" s="358"/>
      <c r="CF112" s="358"/>
      <c r="CG112" s="358"/>
      <c r="CH112" s="358"/>
      <c r="CI112" s="358"/>
      <c r="CJ112" s="358"/>
      <c r="CK112" s="358"/>
      <c r="CL112" s="358"/>
      <c r="CM112" s="358"/>
      <c r="CN112" s="358"/>
      <c r="CO112" s="358"/>
      <c r="CP112" s="358"/>
      <c r="CQ112" s="358"/>
      <c r="CR112" s="358"/>
      <c r="CS112" s="358"/>
      <c r="CT112" s="358"/>
      <c r="CU112" s="358"/>
      <c r="CV112" s="358"/>
      <c r="CW112" s="358"/>
      <c r="CX112" s="358"/>
    </row>
    <row r="113" spans="1:102" x14ac:dyDescent="0.25">
      <c r="A113" s="375"/>
      <c r="B113" s="358"/>
      <c r="C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4"/>
      <c r="Y113" s="354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</row>
    <row r="114" spans="1:102" x14ac:dyDescent="0.25">
      <c r="A114" s="375"/>
      <c r="B114" s="358"/>
      <c r="C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4"/>
      <c r="Y114" s="354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</row>
    <row r="115" spans="1:102" x14ac:dyDescent="0.25">
      <c r="A115" s="375"/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4"/>
      <c r="Y115" s="354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</row>
    <row r="116" spans="1:102" x14ac:dyDescent="0.25">
      <c r="A116" s="375"/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4"/>
      <c r="Y116" s="354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</row>
    <row r="117" spans="1:102" x14ac:dyDescent="0.25">
      <c r="A117" s="375"/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4"/>
      <c r="Y117" s="354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</row>
    <row r="118" spans="1:102" x14ac:dyDescent="0.25">
      <c r="A118" s="375"/>
      <c r="B118" s="358"/>
      <c r="C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4"/>
      <c r="Y118" s="354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</row>
    <row r="119" spans="1:102" x14ac:dyDescent="0.25">
      <c r="A119" s="375"/>
      <c r="B119" s="358"/>
      <c r="C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4"/>
      <c r="Y119" s="354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</row>
    <row r="120" spans="1:102" x14ac:dyDescent="0.25">
      <c r="A120" s="375"/>
      <c r="B120" s="358"/>
      <c r="C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4"/>
      <c r="Y120" s="354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</row>
    <row r="121" spans="1:102" x14ac:dyDescent="0.25">
      <c r="A121" s="375"/>
      <c r="B121" s="358"/>
      <c r="C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4"/>
      <c r="Y121" s="354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</row>
    <row r="122" spans="1:102" x14ac:dyDescent="0.25">
      <c r="A122" s="375"/>
      <c r="B122" s="358"/>
      <c r="C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4"/>
      <c r="Y122" s="354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</row>
    <row r="123" spans="1:102" x14ac:dyDescent="0.25">
      <c r="A123" s="375"/>
      <c r="B123" s="358"/>
      <c r="C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4"/>
      <c r="Y123" s="354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</row>
    <row r="124" spans="1:102" x14ac:dyDescent="0.25">
      <c r="A124" s="375"/>
      <c r="B124" s="358"/>
      <c r="C124" s="358"/>
      <c r="D124" s="358"/>
      <c r="E124" s="358"/>
      <c r="F124" s="358"/>
      <c r="G124" s="358"/>
      <c r="H124" s="358"/>
      <c r="I124" s="358"/>
      <c r="J124" s="358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4"/>
      <c r="Y124" s="354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</row>
    <row r="125" spans="1:102" x14ac:dyDescent="0.25">
      <c r="A125" s="375"/>
      <c r="B125" s="358"/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4"/>
      <c r="Y125" s="354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</row>
    <row r="126" spans="1:102" x14ac:dyDescent="0.25">
      <c r="A126" s="375"/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4"/>
      <c r="Y126" s="354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</row>
    <row r="127" spans="1:102" x14ac:dyDescent="0.25">
      <c r="A127" s="375"/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4"/>
      <c r="Y127" s="354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</row>
    <row r="128" spans="1:102" x14ac:dyDescent="0.25">
      <c r="A128" s="375"/>
      <c r="B128" s="358"/>
      <c r="C128" s="358"/>
      <c r="D128" s="358"/>
      <c r="E128" s="358"/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4"/>
      <c r="Y128" s="354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</row>
    <row r="129" spans="1:102" x14ac:dyDescent="0.25">
      <c r="A129" s="375"/>
      <c r="B129" s="358"/>
      <c r="C129" s="358"/>
      <c r="D129" s="358"/>
      <c r="E129" s="358"/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4"/>
      <c r="Y129" s="354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</row>
    <row r="130" spans="1:102" x14ac:dyDescent="0.25">
      <c r="A130" s="375"/>
      <c r="B130" s="358"/>
      <c r="C130" s="358"/>
      <c r="D130" s="358"/>
      <c r="E130" s="358"/>
      <c r="F130" s="358"/>
      <c r="G130" s="358"/>
      <c r="H130" s="358"/>
      <c r="I130" s="358"/>
      <c r="J130" s="358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4"/>
      <c r="Y130" s="354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</row>
    <row r="131" spans="1:102" x14ac:dyDescent="0.25">
      <c r="A131" s="375"/>
      <c r="B131" s="358"/>
      <c r="C131" s="358"/>
      <c r="D131" s="358"/>
      <c r="E131" s="358"/>
      <c r="F131" s="358"/>
      <c r="G131" s="358"/>
      <c r="H131" s="358"/>
      <c r="I131" s="358"/>
      <c r="J131" s="358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4"/>
      <c r="Y131" s="354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</row>
    <row r="132" spans="1:102" x14ac:dyDescent="0.25">
      <c r="A132" s="375"/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4"/>
      <c r="Y132" s="354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</row>
    <row r="133" spans="1:102" x14ac:dyDescent="0.25">
      <c r="A133" s="375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4"/>
      <c r="Y133" s="354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</row>
    <row r="134" spans="1:102" x14ac:dyDescent="0.25">
      <c r="A134" s="375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4"/>
      <c r="Y134" s="354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</row>
    <row r="135" spans="1:102" x14ac:dyDescent="0.25">
      <c r="A135" s="375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4"/>
      <c r="Y135" s="354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</row>
    <row r="136" spans="1:102" x14ac:dyDescent="0.25">
      <c r="A136" s="375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4"/>
      <c r="Y136" s="354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</row>
    <row r="137" spans="1:102" x14ac:dyDescent="0.25">
      <c r="A137" s="375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4"/>
      <c r="Y137" s="354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</row>
    <row r="138" spans="1:102" x14ac:dyDescent="0.25">
      <c r="A138" s="375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4"/>
      <c r="Y138" s="354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</row>
    <row r="139" spans="1:102" x14ac:dyDescent="0.25">
      <c r="A139" s="375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4"/>
      <c r="Y139" s="354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</row>
    <row r="140" spans="1:102" x14ac:dyDescent="0.25">
      <c r="A140" s="375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4"/>
      <c r="Y140" s="354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</row>
    <row r="141" spans="1:102" x14ac:dyDescent="0.25">
      <c r="A141" s="375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4"/>
      <c r="Y141" s="354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</row>
    <row r="142" spans="1:102" x14ac:dyDescent="0.25">
      <c r="A142" s="375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4"/>
      <c r="Y142" s="354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</row>
    <row r="143" spans="1:102" x14ac:dyDescent="0.25">
      <c r="A143" s="375"/>
      <c r="B143" s="358"/>
      <c r="C143" s="358"/>
      <c r="D143" s="358"/>
      <c r="E143" s="358"/>
      <c r="F143" s="358"/>
      <c r="G143" s="358"/>
      <c r="H143" s="358"/>
      <c r="I143" s="376"/>
      <c r="J143" s="358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4"/>
      <c r="Y143" s="354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</row>
    <row r="144" spans="1:102" x14ac:dyDescent="0.25">
      <c r="A144" s="375"/>
      <c r="B144" s="358"/>
      <c r="C144" s="358"/>
      <c r="D144" s="358"/>
      <c r="E144" s="358"/>
      <c r="F144" s="358"/>
      <c r="G144" s="358"/>
      <c r="H144" s="358"/>
      <c r="I144" s="376"/>
      <c r="J144" s="358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4"/>
      <c r="Y144" s="354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</row>
    <row r="145" spans="1:102" x14ac:dyDescent="0.25">
      <c r="A145" s="375"/>
      <c r="B145" s="358"/>
      <c r="C145" s="358"/>
      <c r="D145" s="358"/>
      <c r="E145" s="358"/>
      <c r="F145" s="358"/>
      <c r="G145" s="358"/>
      <c r="H145" s="358"/>
      <c r="I145" s="376"/>
      <c r="J145" s="358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4"/>
      <c r="Y145" s="354"/>
      <c r="Z145" s="358"/>
      <c r="AA145" s="358"/>
      <c r="AB145" s="358"/>
      <c r="AC145" s="358"/>
      <c r="AD145" s="358"/>
      <c r="AE145" s="358"/>
      <c r="AF145" s="358"/>
      <c r="AG145" s="358"/>
      <c r="AH145" s="358"/>
      <c r="AI145" s="358"/>
      <c r="AJ145" s="358"/>
      <c r="AK145" s="358"/>
      <c r="AL145" s="358"/>
      <c r="AM145" s="358"/>
      <c r="AN145" s="358"/>
      <c r="AO145" s="358"/>
      <c r="AP145" s="358"/>
      <c r="AQ145" s="358"/>
      <c r="AR145" s="358"/>
      <c r="AS145" s="358"/>
      <c r="AT145" s="358"/>
      <c r="AU145" s="358"/>
      <c r="AV145" s="358"/>
      <c r="AW145" s="358"/>
      <c r="AX145" s="358"/>
      <c r="AY145" s="358"/>
      <c r="AZ145" s="358"/>
      <c r="BA145" s="358"/>
      <c r="BB145" s="358"/>
      <c r="BC145" s="358"/>
      <c r="BD145" s="358"/>
      <c r="BE145" s="358"/>
      <c r="BF145" s="358"/>
      <c r="BG145" s="358"/>
      <c r="BH145" s="358"/>
      <c r="BI145" s="358"/>
      <c r="BJ145" s="358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8"/>
      <c r="BU145" s="358"/>
      <c r="BV145" s="358"/>
      <c r="BW145" s="358"/>
      <c r="BX145" s="358"/>
      <c r="BY145" s="358"/>
      <c r="BZ145" s="358"/>
      <c r="CA145" s="358"/>
      <c r="CB145" s="358"/>
      <c r="CC145" s="358"/>
      <c r="CD145" s="358"/>
      <c r="CE145" s="358"/>
      <c r="CF145" s="358"/>
      <c r="CG145" s="358"/>
      <c r="CH145" s="35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</row>
    <row r="146" spans="1:102" x14ac:dyDescent="0.25">
      <c r="A146" s="375"/>
      <c r="B146" s="358"/>
      <c r="C146" s="358"/>
      <c r="D146" s="358"/>
      <c r="E146" s="358"/>
      <c r="F146" s="358"/>
      <c r="G146" s="358"/>
      <c r="H146" s="358"/>
      <c r="I146" s="376"/>
      <c r="J146" s="358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4"/>
      <c r="Y146" s="354"/>
      <c r="Z146" s="358"/>
      <c r="AA146" s="358"/>
      <c r="AB146" s="358"/>
      <c r="AC146" s="358"/>
      <c r="AD146" s="358"/>
      <c r="AE146" s="358"/>
      <c r="AF146" s="358"/>
      <c r="AG146" s="358"/>
      <c r="AH146" s="358"/>
      <c r="AI146" s="358"/>
      <c r="AJ146" s="358"/>
      <c r="AK146" s="358"/>
      <c r="AL146" s="358"/>
      <c r="AM146" s="358"/>
      <c r="AN146" s="358"/>
      <c r="AO146" s="358"/>
      <c r="AP146" s="358"/>
      <c r="AQ146" s="358"/>
      <c r="AR146" s="358"/>
      <c r="AS146" s="358"/>
      <c r="AT146" s="358"/>
      <c r="AU146" s="358"/>
      <c r="AV146" s="358"/>
      <c r="AW146" s="358"/>
      <c r="AX146" s="358"/>
      <c r="AY146" s="358"/>
      <c r="AZ146" s="358"/>
      <c r="BA146" s="358"/>
      <c r="BB146" s="358"/>
      <c r="BC146" s="358"/>
      <c r="BD146" s="358"/>
      <c r="BE146" s="358"/>
      <c r="BF146" s="358"/>
      <c r="BG146" s="358"/>
      <c r="BH146" s="358"/>
      <c r="BI146" s="358"/>
      <c r="BJ146" s="358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8"/>
      <c r="BU146" s="358"/>
      <c r="BV146" s="358"/>
      <c r="BW146" s="358"/>
      <c r="BX146" s="358"/>
      <c r="BY146" s="358"/>
      <c r="BZ146" s="358"/>
      <c r="CA146" s="358"/>
      <c r="CB146" s="358"/>
      <c r="CC146" s="358"/>
      <c r="CD146" s="358"/>
      <c r="CE146" s="358"/>
      <c r="CF146" s="358"/>
      <c r="CG146" s="358"/>
      <c r="CH146" s="35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</row>
    <row r="147" spans="1:102" x14ac:dyDescent="0.25">
      <c r="A147" s="375"/>
      <c r="B147" s="358"/>
      <c r="C147" s="358"/>
      <c r="D147" s="358"/>
      <c r="E147" s="358"/>
      <c r="F147" s="358"/>
      <c r="G147" s="358"/>
      <c r="H147" s="358"/>
      <c r="I147" s="376"/>
      <c r="J147" s="358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4"/>
      <c r="Y147" s="354"/>
      <c r="Z147" s="358"/>
      <c r="AA147" s="358"/>
      <c r="AB147" s="358"/>
      <c r="AC147" s="358"/>
      <c r="AD147" s="358"/>
      <c r="AE147" s="358"/>
      <c r="AF147" s="358"/>
      <c r="AG147" s="358"/>
      <c r="AH147" s="358"/>
      <c r="AI147" s="358"/>
      <c r="AJ147" s="358"/>
      <c r="AK147" s="358"/>
      <c r="AL147" s="358"/>
      <c r="AM147" s="358"/>
      <c r="AN147" s="358"/>
      <c r="AO147" s="358"/>
      <c r="AP147" s="358"/>
      <c r="AQ147" s="358"/>
      <c r="AR147" s="358"/>
      <c r="AS147" s="358"/>
      <c r="AT147" s="358"/>
      <c r="AU147" s="358"/>
      <c r="AV147" s="358"/>
      <c r="AW147" s="358"/>
      <c r="AX147" s="358"/>
      <c r="AY147" s="358"/>
      <c r="AZ147" s="358"/>
      <c r="BA147" s="358"/>
      <c r="BB147" s="358"/>
      <c r="BC147" s="358"/>
      <c r="BD147" s="358"/>
      <c r="BE147" s="358"/>
      <c r="BF147" s="358"/>
      <c r="BG147" s="358"/>
      <c r="BH147" s="358"/>
      <c r="BI147" s="358"/>
      <c r="BJ147" s="358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8"/>
      <c r="BU147" s="358"/>
      <c r="BV147" s="358"/>
      <c r="BW147" s="358"/>
      <c r="BX147" s="358"/>
      <c r="BY147" s="358"/>
      <c r="BZ147" s="358"/>
      <c r="CA147" s="358"/>
      <c r="CB147" s="358"/>
      <c r="CC147" s="358"/>
      <c r="CD147" s="358"/>
      <c r="CE147" s="358"/>
      <c r="CF147" s="358"/>
      <c r="CG147" s="358"/>
      <c r="CH147" s="35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</row>
    <row r="148" spans="1:102" x14ac:dyDescent="0.25">
      <c r="A148" s="375"/>
      <c r="B148" s="358"/>
      <c r="C148" s="358"/>
      <c r="D148" s="358"/>
      <c r="E148" s="358"/>
      <c r="F148" s="358"/>
      <c r="G148" s="358"/>
      <c r="H148" s="358"/>
      <c r="I148" s="376"/>
      <c r="J148" s="358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4"/>
      <c r="Y148" s="354"/>
      <c r="Z148" s="358"/>
      <c r="AA148" s="358"/>
      <c r="AB148" s="358"/>
      <c r="AC148" s="358"/>
      <c r="AD148" s="358"/>
      <c r="AE148" s="358"/>
      <c r="AF148" s="358"/>
      <c r="AG148" s="358"/>
      <c r="AH148" s="358"/>
      <c r="AI148" s="358"/>
      <c r="AJ148" s="358"/>
      <c r="AK148" s="358"/>
      <c r="AL148" s="358"/>
      <c r="AM148" s="358"/>
      <c r="AN148" s="358"/>
      <c r="AO148" s="358"/>
      <c r="AP148" s="358"/>
      <c r="AQ148" s="358"/>
      <c r="AR148" s="358"/>
      <c r="AS148" s="358"/>
      <c r="AT148" s="358"/>
      <c r="AU148" s="358"/>
      <c r="AV148" s="358"/>
      <c r="AW148" s="358"/>
      <c r="AX148" s="358"/>
      <c r="AY148" s="358"/>
      <c r="AZ148" s="358"/>
      <c r="BA148" s="358"/>
      <c r="BB148" s="358"/>
      <c r="BC148" s="358"/>
      <c r="BD148" s="358"/>
      <c r="BE148" s="358"/>
      <c r="BF148" s="358"/>
      <c r="BG148" s="358"/>
      <c r="BH148" s="358"/>
      <c r="BI148" s="358"/>
      <c r="BJ148" s="358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8"/>
      <c r="BU148" s="358"/>
      <c r="BV148" s="358"/>
      <c r="BW148" s="358"/>
      <c r="BX148" s="358"/>
      <c r="BY148" s="358"/>
      <c r="BZ148" s="358"/>
      <c r="CA148" s="358"/>
      <c r="CB148" s="358"/>
      <c r="CC148" s="358"/>
      <c r="CD148" s="358"/>
      <c r="CE148" s="358"/>
      <c r="CF148" s="358"/>
      <c r="CG148" s="358"/>
      <c r="CH148" s="35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</row>
    <row r="149" spans="1:102" x14ac:dyDescent="0.25">
      <c r="A149" s="375"/>
      <c r="B149" s="358"/>
      <c r="C149" s="358"/>
      <c r="D149" s="358"/>
      <c r="E149" s="358"/>
      <c r="F149" s="358"/>
      <c r="G149" s="376"/>
      <c r="H149" s="376"/>
      <c r="I149" s="376"/>
      <c r="J149" s="376"/>
      <c r="K149" s="376"/>
      <c r="L149" s="376"/>
      <c r="M149" s="376"/>
      <c r="N149" s="376"/>
      <c r="O149" s="376"/>
      <c r="P149" s="376"/>
      <c r="Q149" s="376"/>
      <c r="R149" s="376"/>
      <c r="S149" s="376"/>
      <c r="T149" s="376"/>
      <c r="U149" s="376"/>
      <c r="V149" s="376"/>
      <c r="W149" s="376"/>
      <c r="X149" s="378"/>
      <c r="Y149" s="378"/>
      <c r="Z149" s="376"/>
      <c r="AA149" s="376"/>
      <c r="AB149" s="376"/>
      <c r="AC149" s="376"/>
      <c r="AD149" s="376"/>
      <c r="AE149" s="376"/>
      <c r="AF149" s="376"/>
      <c r="AG149" s="376"/>
      <c r="AH149" s="376"/>
      <c r="AI149" s="376"/>
      <c r="AJ149" s="376"/>
      <c r="AK149" s="376"/>
      <c r="AL149" s="376"/>
      <c r="AM149" s="376"/>
      <c r="AN149" s="376"/>
      <c r="AO149" s="376"/>
      <c r="AP149" s="376"/>
      <c r="AQ149" s="376"/>
      <c r="AR149" s="376"/>
      <c r="AS149" s="376"/>
      <c r="AT149" s="376"/>
      <c r="AU149" s="376"/>
      <c r="AV149" s="376"/>
      <c r="AW149" s="376"/>
      <c r="AX149" s="376"/>
      <c r="AY149" s="376"/>
      <c r="AZ149" s="376"/>
      <c r="BA149" s="376"/>
      <c r="BB149" s="376"/>
      <c r="BC149" s="376"/>
      <c r="BD149" s="376"/>
      <c r="BE149" s="376"/>
      <c r="BF149" s="376"/>
      <c r="BG149" s="376"/>
      <c r="BH149" s="376"/>
      <c r="BI149" s="376"/>
      <c r="BJ149" s="376"/>
      <c r="BK149" s="376"/>
      <c r="BL149" s="376"/>
      <c r="BM149" s="376"/>
      <c r="BN149" s="376"/>
      <c r="BO149" s="376"/>
      <c r="BP149" s="376"/>
      <c r="BQ149" s="376"/>
      <c r="BR149" s="376"/>
      <c r="BS149" s="376"/>
      <c r="BT149" s="376"/>
      <c r="BU149" s="376"/>
      <c r="BV149" s="376"/>
      <c r="BW149" s="376"/>
      <c r="BX149" s="376"/>
      <c r="BY149" s="376"/>
      <c r="BZ149" s="376"/>
      <c r="CA149" s="376"/>
      <c r="CB149" s="376"/>
      <c r="CC149" s="376"/>
      <c r="CD149" s="376"/>
      <c r="CE149" s="376"/>
      <c r="CF149" s="376"/>
      <c r="CG149" s="376"/>
      <c r="CH149" s="376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</row>
    <row r="150" spans="1:102" x14ac:dyDescent="0.25">
      <c r="A150" s="377"/>
      <c r="B150" s="358"/>
      <c r="C150" s="358"/>
      <c r="D150" s="358"/>
      <c r="E150" s="358"/>
      <c r="F150" s="358"/>
      <c r="G150" s="376"/>
      <c r="H150" s="376"/>
      <c r="I150" s="376"/>
      <c r="J150" s="376"/>
      <c r="K150" s="376"/>
      <c r="L150" s="376"/>
      <c r="M150" s="376"/>
      <c r="N150" s="376"/>
      <c r="O150" s="376"/>
      <c r="P150" s="376"/>
      <c r="Q150" s="376"/>
      <c r="R150" s="376"/>
      <c r="S150" s="376"/>
      <c r="T150" s="376"/>
      <c r="U150" s="376"/>
      <c r="V150" s="376"/>
      <c r="W150" s="376"/>
      <c r="X150" s="378"/>
      <c r="Y150" s="378"/>
      <c r="Z150" s="376"/>
      <c r="AA150" s="376"/>
      <c r="AB150" s="376"/>
      <c r="AC150" s="376"/>
      <c r="AD150" s="376"/>
      <c r="AE150" s="376"/>
      <c r="AF150" s="376"/>
      <c r="AG150" s="376"/>
      <c r="AH150" s="376"/>
      <c r="AI150" s="376"/>
      <c r="AJ150" s="376"/>
      <c r="AK150" s="376"/>
      <c r="AL150" s="376"/>
      <c r="AM150" s="376"/>
      <c r="AN150" s="376"/>
      <c r="AO150" s="376"/>
      <c r="AP150" s="376"/>
      <c r="AQ150" s="376"/>
      <c r="AR150" s="376"/>
      <c r="AS150" s="376"/>
      <c r="AT150" s="376"/>
      <c r="AU150" s="376"/>
      <c r="AV150" s="376"/>
      <c r="AW150" s="376"/>
      <c r="AX150" s="376"/>
      <c r="AY150" s="376"/>
      <c r="AZ150" s="376"/>
      <c r="BA150" s="376"/>
      <c r="BB150" s="376"/>
      <c r="BC150" s="376"/>
      <c r="BD150" s="376"/>
      <c r="BE150" s="376"/>
      <c r="BF150" s="376"/>
      <c r="BG150" s="376"/>
      <c r="BH150" s="376"/>
      <c r="BI150" s="376"/>
      <c r="BJ150" s="376"/>
      <c r="BK150" s="376"/>
      <c r="BL150" s="376"/>
      <c r="BM150" s="376"/>
      <c r="BN150" s="376"/>
      <c r="BO150" s="376"/>
      <c r="BP150" s="376"/>
      <c r="BQ150" s="376"/>
      <c r="BR150" s="376"/>
      <c r="BS150" s="376"/>
      <c r="BT150" s="376"/>
      <c r="BU150" s="376"/>
      <c r="BV150" s="376"/>
      <c r="BW150" s="376"/>
      <c r="BX150" s="376"/>
      <c r="BY150" s="376"/>
      <c r="BZ150" s="376"/>
      <c r="CA150" s="376"/>
      <c r="CB150" s="376"/>
      <c r="CC150" s="376"/>
      <c r="CD150" s="376"/>
      <c r="CE150" s="376"/>
      <c r="CF150" s="376"/>
      <c r="CG150" s="376"/>
      <c r="CH150" s="376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</row>
    <row r="151" spans="1:102" x14ac:dyDescent="0.25">
      <c r="A151" s="375"/>
      <c r="B151" s="358"/>
      <c r="C151" s="358"/>
      <c r="D151" s="358"/>
      <c r="E151" s="358"/>
      <c r="F151" s="358"/>
      <c r="G151" s="376"/>
      <c r="H151" s="376"/>
      <c r="I151" s="376"/>
      <c r="J151" s="376"/>
      <c r="K151" s="376"/>
      <c r="L151" s="376"/>
      <c r="M151" s="376"/>
      <c r="N151" s="376"/>
      <c r="O151" s="376"/>
      <c r="P151" s="376"/>
      <c r="Q151" s="376"/>
      <c r="R151" s="376"/>
      <c r="S151" s="376"/>
      <c r="T151" s="376"/>
      <c r="U151" s="376"/>
      <c r="V151" s="376"/>
      <c r="W151" s="376"/>
      <c r="X151" s="378"/>
      <c r="Y151" s="378"/>
      <c r="Z151" s="376"/>
      <c r="AA151" s="376"/>
      <c r="AB151" s="376"/>
      <c r="AC151" s="376"/>
      <c r="AD151" s="376"/>
      <c r="AE151" s="376"/>
      <c r="AF151" s="376"/>
      <c r="AG151" s="376"/>
      <c r="AH151" s="376"/>
      <c r="AI151" s="376"/>
      <c r="AJ151" s="376"/>
      <c r="AK151" s="376"/>
      <c r="AL151" s="376"/>
      <c r="AM151" s="376"/>
      <c r="AN151" s="376"/>
      <c r="AO151" s="376"/>
      <c r="AP151" s="376"/>
      <c r="AQ151" s="376"/>
      <c r="AR151" s="376"/>
      <c r="AS151" s="376"/>
      <c r="AT151" s="376"/>
      <c r="AU151" s="376"/>
      <c r="AV151" s="376"/>
      <c r="AW151" s="376"/>
      <c r="AX151" s="376"/>
      <c r="AY151" s="376"/>
      <c r="AZ151" s="376"/>
      <c r="BA151" s="376"/>
      <c r="BB151" s="376"/>
      <c r="BC151" s="376"/>
      <c r="BD151" s="376"/>
      <c r="BE151" s="376"/>
      <c r="BF151" s="376"/>
      <c r="BG151" s="376"/>
      <c r="BH151" s="376"/>
      <c r="BI151" s="376"/>
      <c r="BJ151" s="376"/>
      <c r="BK151" s="376"/>
      <c r="BL151" s="376"/>
      <c r="BM151" s="376"/>
      <c r="BN151" s="376"/>
      <c r="BO151" s="376"/>
      <c r="BP151" s="376"/>
      <c r="BQ151" s="376"/>
      <c r="BR151" s="376"/>
      <c r="BS151" s="376"/>
      <c r="BT151" s="376"/>
      <c r="BU151" s="376"/>
      <c r="BV151" s="376"/>
      <c r="BW151" s="376"/>
      <c r="BX151" s="376"/>
      <c r="BY151" s="376"/>
      <c r="BZ151" s="376"/>
      <c r="CA151" s="376"/>
      <c r="CB151" s="376"/>
      <c r="CC151" s="376"/>
      <c r="CD151" s="376"/>
      <c r="CE151" s="376"/>
      <c r="CF151" s="376"/>
      <c r="CG151" s="376"/>
      <c r="CH151" s="376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</row>
    <row r="152" spans="1:102" x14ac:dyDescent="0.25">
      <c r="A152" s="375"/>
      <c r="B152" s="358"/>
      <c r="C152" s="358"/>
      <c r="D152" s="358"/>
      <c r="E152" s="358"/>
      <c r="F152" s="376"/>
      <c r="G152" s="380"/>
      <c r="H152" s="380"/>
      <c r="I152" s="380"/>
      <c r="J152" s="380"/>
      <c r="K152" s="380"/>
      <c r="L152" s="380"/>
      <c r="M152" s="380"/>
      <c r="N152" s="381"/>
      <c r="O152" s="380"/>
      <c r="P152" s="381"/>
      <c r="Q152" s="380"/>
      <c r="R152" s="380"/>
      <c r="S152" s="380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  <c r="AL152" s="346"/>
      <c r="AM152" s="346"/>
      <c r="AN152" s="346"/>
      <c r="AO152" s="346"/>
      <c r="AP152" s="346"/>
      <c r="AQ152" s="346"/>
      <c r="AR152" s="346"/>
      <c r="AS152" s="346"/>
      <c r="AT152" s="346"/>
      <c r="AU152" s="346"/>
      <c r="AV152" s="346"/>
      <c r="AW152" s="346"/>
      <c r="AX152" s="346"/>
      <c r="AY152" s="346"/>
      <c r="AZ152" s="346"/>
      <c r="BA152" s="346"/>
      <c r="BB152" s="346"/>
      <c r="BC152" s="346"/>
      <c r="BD152" s="346"/>
      <c r="BE152" s="346"/>
      <c r="BF152" s="346"/>
      <c r="BG152" s="346"/>
      <c r="BH152" s="346"/>
      <c r="BI152" s="346"/>
      <c r="BJ152" s="346"/>
      <c r="BK152" s="346"/>
      <c r="BL152" s="346"/>
      <c r="BM152" s="346"/>
      <c r="BN152" s="346"/>
      <c r="BO152" s="346"/>
      <c r="BP152" s="346"/>
      <c r="BQ152" s="346"/>
      <c r="BR152" s="346"/>
      <c r="BS152" s="346"/>
      <c r="BT152" s="346"/>
      <c r="BU152" s="346"/>
      <c r="BV152" s="346"/>
      <c r="BW152" s="346"/>
      <c r="BX152" s="346"/>
      <c r="BY152" s="346"/>
      <c r="BZ152" s="346"/>
      <c r="CA152" s="346"/>
      <c r="CB152" s="346"/>
      <c r="CC152" s="346"/>
      <c r="CD152" s="346"/>
      <c r="CE152" s="346"/>
      <c r="CF152" s="346"/>
      <c r="CG152" s="346"/>
      <c r="CH152" s="346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</row>
    <row r="153" spans="1:102" x14ac:dyDescent="0.25">
      <c r="A153" s="375"/>
      <c r="B153" s="358"/>
      <c r="C153" s="358"/>
      <c r="D153" s="358"/>
      <c r="E153" s="358"/>
      <c r="F153" s="376"/>
      <c r="G153" s="380"/>
      <c r="H153" s="380"/>
      <c r="I153" s="380"/>
      <c r="J153" s="380"/>
      <c r="K153" s="380"/>
      <c r="L153" s="380"/>
      <c r="M153" s="380"/>
      <c r="N153" s="381"/>
      <c r="O153" s="380"/>
      <c r="P153" s="381"/>
      <c r="Q153" s="380"/>
      <c r="R153" s="380"/>
      <c r="S153" s="380"/>
      <c r="T153" s="380"/>
      <c r="U153" s="380"/>
      <c r="V153" s="380"/>
      <c r="W153" s="380"/>
      <c r="X153" s="382"/>
      <c r="Y153" s="382"/>
      <c r="Z153" s="382"/>
      <c r="AA153" s="380"/>
      <c r="AB153" s="380"/>
      <c r="AC153" s="380"/>
      <c r="AD153" s="380"/>
      <c r="AE153" s="380"/>
      <c r="AF153" s="380"/>
      <c r="AG153" s="380"/>
      <c r="AH153" s="380"/>
      <c r="AI153" s="380"/>
      <c r="AJ153" s="380"/>
      <c r="AK153" s="380"/>
      <c r="AL153" s="380"/>
      <c r="AM153" s="380"/>
      <c r="AN153" s="380"/>
      <c r="AO153" s="380"/>
      <c r="AP153" s="380"/>
      <c r="AQ153" s="380"/>
      <c r="AR153" s="380"/>
      <c r="AS153" s="380"/>
      <c r="AT153" s="380"/>
      <c r="AU153" s="380"/>
      <c r="AV153" s="380"/>
      <c r="AW153" s="380"/>
      <c r="AX153" s="380"/>
      <c r="AY153" s="380"/>
      <c r="AZ153" s="380"/>
      <c r="BA153" s="380"/>
      <c r="BB153" s="380"/>
      <c r="BC153" s="380"/>
      <c r="BD153" s="380"/>
      <c r="BE153" s="380"/>
      <c r="BF153" s="380"/>
      <c r="BG153" s="380"/>
      <c r="BH153" s="380"/>
      <c r="BI153" s="380"/>
      <c r="BJ153" s="380"/>
      <c r="BK153" s="380"/>
      <c r="BL153" s="380"/>
      <c r="BM153" s="380"/>
      <c r="BN153" s="380"/>
      <c r="BO153" s="380"/>
      <c r="BP153" s="380"/>
      <c r="BQ153" s="380"/>
      <c r="BR153" s="380"/>
      <c r="BS153" s="380"/>
      <c r="BT153" s="380"/>
      <c r="BU153" s="380"/>
      <c r="BV153" s="380"/>
      <c r="BW153" s="380"/>
      <c r="BX153" s="380"/>
      <c r="BY153" s="380"/>
      <c r="BZ153" s="380"/>
      <c r="CA153" s="380"/>
      <c r="CB153" s="380"/>
      <c r="CC153" s="380"/>
      <c r="CD153" s="380"/>
      <c r="CE153" s="380"/>
      <c r="CF153" s="380"/>
      <c r="CG153" s="380"/>
      <c r="CH153" s="380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</row>
    <row r="154" spans="1:102" x14ac:dyDescent="0.25">
      <c r="A154" s="375"/>
      <c r="B154" s="358"/>
      <c r="C154" s="358"/>
      <c r="D154" s="358"/>
      <c r="E154" s="358"/>
      <c r="F154" s="376"/>
      <c r="G154" s="380"/>
      <c r="H154" s="380"/>
      <c r="I154" s="380"/>
      <c r="J154" s="380"/>
      <c r="K154" s="380"/>
      <c r="L154" s="380"/>
      <c r="M154" s="380"/>
      <c r="N154" s="381"/>
      <c r="O154" s="380"/>
      <c r="P154" s="381"/>
      <c r="Q154" s="380"/>
      <c r="R154" s="380"/>
      <c r="S154" s="380"/>
      <c r="T154" s="380"/>
      <c r="U154" s="380"/>
      <c r="V154" s="380"/>
      <c r="W154" s="380"/>
      <c r="X154" s="382"/>
      <c r="Y154" s="382"/>
      <c r="Z154" s="382"/>
      <c r="AA154" s="380"/>
      <c r="AB154" s="380"/>
      <c r="AC154" s="380"/>
      <c r="AD154" s="380"/>
      <c r="AE154" s="380"/>
      <c r="AF154" s="380"/>
      <c r="AG154" s="380"/>
      <c r="AH154" s="380"/>
      <c r="AI154" s="380"/>
      <c r="AJ154" s="380"/>
      <c r="AK154" s="380"/>
      <c r="AL154" s="380"/>
      <c r="AM154" s="380"/>
      <c r="AN154" s="380"/>
      <c r="AO154" s="380"/>
      <c r="AP154" s="380"/>
      <c r="AQ154" s="380"/>
      <c r="AR154" s="380"/>
      <c r="AS154" s="380"/>
      <c r="AT154" s="380"/>
      <c r="AU154" s="380"/>
      <c r="AV154" s="380"/>
      <c r="AW154" s="380"/>
      <c r="AX154" s="380"/>
      <c r="AY154" s="380"/>
      <c r="AZ154" s="380"/>
      <c r="BA154" s="380"/>
      <c r="BB154" s="380"/>
      <c r="BC154" s="380"/>
      <c r="BD154" s="380"/>
      <c r="BE154" s="380"/>
      <c r="BF154" s="380"/>
      <c r="BG154" s="380"/>
      <c r="BH154" s="380"/>
      <c r="BI154" s="380"/>
      <c r="BJ154" s="380"/>
      <c r="BK154" s="380"/>
      <c r="BL154" s="380"/>
      <c r="BM154" s="380"/>
      <c r="BN154" s="380"/>
      <c r="BO154" s="380"/>
      <c r="BP154" s="380"/>
      <c r="BQ154" s="380"/>
      <c r="BR154" s="380"/>
      <c r="BS154" s="380"/>
      <c r="BT154" s="380"/>
      <c r="BU154" s="380"/>
      <c r="BV154" s="380"/>
      <c r="BW154" s="380"/>
      <c r="BX154" s="380"/>
      <c r="BY154" s="380"/>
      <c r="BZ154" s="380"/>
      <c r="CA154" s="380"/>
      <c r="CB154" s="380"/>
      <c r="CC154" s="380"/>
      <c r="CD154" s="380"/>
      <c r="CE154" s="380"/>
      <c r="CF154" s="380"/>
      <c r="CG154" s="380"/>
      <c r="CH154" s="380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</row>
    <row r="155" spans="1:102" x14ac:dyDescent="0.25">
      <c r="A155" s="379"/>
      <c r="B155" s="360"/>
      <c r="C155" s="360"/>
      <c r="D155" s="360"/>
      <c r="E155" s="360"/>
      <c r="F155" s="380"/>
      <c r="G155" s="380"/>
      <c r="H155" s="380"/>
      <c r="I155" s="380"/>
      <c r="J155" s="380"/>
      <c r="K155" s="380"/>
      <c r="L155" s="380"/>
      <c r="M155" s="380"/>
      <c r="N155" s="381"/>
      <c r="O155" s="380"/>
      <c r="P155" s="381"/>
      <c r="Q155" s="380"/>
      <c r="R155" s="380"/>
      <c r="S155" s="380"/>
      <c r="T155" s="380"/>
      <c r="U155" s="380"/>
      <c r="V155" s="380"/>
      <c r="W155" s="380"/>
      <c r="X155" s="382"/>
      <c r="Y155" s="382"/>
      <c r="Z155" s="382"/>
      <c r="AA155" s="380"/>
      <c r="AB155" s="380"/>
      <c r="AC155" s="380"/>
      <c r="AD155" s="380"/>
      <c r="AE155" s="380"/>
      <c r="AF155" s="380"/>
      <c r="AG155" s="380"/>
      <c r="AH155" s="380"/>
      <c r="AI155" s="380"/>
      <c r="AJ155" s="380"/>
      <c r="AK155" s="380"/>
      <c r="AL155" s="380"/>
      <c r="AM155" s="380"/>
      <c r="AN155" s="380"/>
      <c r="AO155" s="380"/>
      <c r="AP155" s="380"/>
      <c r="AQ155" s="380"/>
      <c r="AR155" s="380"/>
      <c r="AS155" s="380"/>
      <c r="AT155" s="380"/>
      <c r="AU155" s="380"/>
      <c r="AV155" s="380"/>
      <c r="AW155" s="380"/>
      <c r="AX155" s="380"/>
      <c r="AY155" s="380"/>
      <c r="AZ155" s="380"/>
      <c r="BA155" s="380"/>
      <c r="BB155" s="380"/>
      <c r="BC155" s="380"/>
      <c r="BD155" s="380"/>
      <c r="BE155" s="380"/>
      <c r="BF155" s="380"/>
      <c r="BG155" s="380"/>
      <c r="BH155" s="380"/>
      <c r="BI155" s="380"/>
      <c r="BJ155" s="380"/>
      <c r="BK155" s="380"/>
      <c r="BL155" s="380"/>
      <c r="BM155" s="380"/>
      <c r="BN155" s="380"/>
      <c r="BO155" s="380"/>
      <c r="BP155" s="380"/>
      <c r="BQ155" s="380"/>
      <c r="BR155" s="380"/>
      <c r="BS155" s="380"/>
      <c r="BT155" s="380"/>
      <c r="BU155" s="380"/>
      <c r="BV155" s="380"/>
      <c r="BW155" s="380"/>
      <c r="BX155" s="380"/>
      <c r="BY155" s="380"/>
      <c r="BZ155" s="380"/>
      <c r="CA155" s="380"/>
      <c r="CB155" s="380"/>
      <c r="CC155" s="380"/>
      <c r="CD155" s="380"/>
      <c r="CE155" s="380"/>
      <c r="CF155" s="380"/>
      <c r="CG155" s="380"/>
      <c r="CH155" s="380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</row>
    <row r="156" spans="1:102" x14ac:dyDescent="0.25">
      <c r="A156" s="384"/>
      <c r="B156" s="360"/>
      <c r="C156" s="360"/>
      <c r="D156" s="360"/>
      <c r="E156" s="360"/>
      <c r="F156" s="380"/>
      <c r="G156" s="380"/>
      <c r="H156" s="380"/>
      <c r="I156" s="380"/>
      <c r="J156" s="380"/>
      <c r="K156" s="380"/>
      <c r="L156" s="380"/>
      <c r="M156" s="380"/>
      <c r="N156" s="381"/>
      <c r="O156" s="380"/>
      <c r="P156" s="381"/>
      <c r="Q156" s="380"/>
      <c r="R156" s="380"/>
      <c r="S156" s="380"/>
      <c r="T156" s="380"/>
      <c r="U156" s="380"/>
      <c r="V156" s="380"/>
      <c r="W156" s="380"/>
      <c r="X156" s="382"/>
      <c r="Y156" s="382"/>
      <c r="Z156" s="382"/>
      <c r="AA156" s="380"/>
      <c r="AB156" s="380"/>
      <c r="AC156" s="380"/>
      <c r="AD156" s="380"/>
      <c r="AE156" s="380"/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380"/>
      <c r="AQ156" s="380"/>
      <c r="AR156" s="380"/>
      <c r="AS156" s="380"/>
      <c r="AT156" s="380"/>
      <c r="AU156" s="380"/>
      <c r="AV156" s="380"/>
      <c r="AW156" s="380"/>
      <c r="AX156" s="380"/>
      <c r="AY156" s="380"/>
      <c r="AZ156" s="380"/>
      <c r="BA156" s="380"/>
      <c r="BB156" s="380"/>
      <c r="BC156" s="380"/>
      <c r="BD156" s="380"/>
      <c r="BE156" s="380"/>
      <c r="BF156" s="380"/>
      <c r="BG156" s="380"/>
      <c r="BH156" s="380"/>
      <c r="BI156" s="380"/>
      <c r="BJ156" s="380"/>
      <c r="BK156" s="380"/>
      <c r="BL156" s="380"/>
      <c r="BM156" s="380"/>
      <c r="BN156" s="380"/>
      <c r="BO156" s="380"/>
      <c r="BP156" s="380"/>
      <c r="BQ156" s="380"/>
      <c r="BR156" s="380"/>
      <c r="BS156" s="380"/>
      <c r="BT156" s="380"/>
      <c r="BU156" s="380"/>
      <c r="BV156" s="380"/>
      <c r="BW156" s="380"/>
      <c r="BX156" s="380"/>
      <c r="BY156" s="380"/>
      <c r="BZ156" s="380"/>
      <c r="CA156" s="380"/>
      <c r="CB156" s="380"/>
      <c r="CC156" s="380"/>
      <c r="CD156" s="380"/>
      <c r="CE156" s="380"/>
      <c r="CF156" s="380"/>
      <c r="CG156" s="380"/>
      <c r="CH156" s="380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</row>
    <row r="157" spans="1:102" x14ac:dyDescent="0.25">
      <c r="A157" s="384"/>
      <c r="B157" s="360"/>
      <c r="C157" s="360"/>
      <c r="D157" s="360"/>
      <c r="E157" s="360"/>
      <c r="F157" s="380"/>
      <c r="G157" s="380"/>
      <c r="H157" s="380"/>
      <c r="I157" s="380"/>
      <c r="J157" s="380"/>
      <c r="K157" s="380"/>
      <c r="L157" s="380"/>
      <c r="M157" s="380"/>
      <c r="N157" s="381"/>
      <c r="O157" s="380"/>
      <c r="P157" s="381"/>
      <c r="Q157" s="380"/>
      <c r="R157" s="380"/>
      <c r="S157" s="380"/>
      <c r="T157" s="380"/>
      <c r="U157" s="380"/>
      <c r="V157" s="380"/>
      <c r="W157" s="380"/>
      <c r="X157" s="382"/>
      <c r="Y157" s="382"/>
      <c r="Z157" s="382"/>
      <c r="AA157" s="380"/>
      <c r="AB157" s="380"/>
      <c r="AC157" s="380"/>
      <c r="AD157" s="380"/>
      <c r="AE157" s="380"/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80"/>
      <c r="AW157" s="380"/>
      <c r="AX157" s="380"/>
      <c r="AY157" s="380"/>
      <c r="AZ157" s="380"/>
      <c r="BA157" s="380"/>
      <c r="BB157" s="380"/>
      <c r="BC157" s="380"/>
      <c r="BD157" s="380"/>
      <c r="BE157" s="380"/>
      <c r="BF157" s="380"/>
      <c r="BG157" s="380"/>
      <c r="BH157" s="380"/>
      <c r="BI157" s="380"/>
      <c r="BJ157" s="380"/>
      <c r="BK157" s="380"/>
      <c r="BL157" s="380"/>
      <c r="BM157" s="380"/>
      <c r="BN157" s="380"/>
      <c r="BO157" s="380"/>
      <c r="BP157" s="380"/>
      <c r="BQ157" s="380"/>
      <c r="BR157" s="380"/>
      <c r="BS157" s="380"/>
      <c r="BT157" s="380"/>
      <c r="BU157" s="380"/>
      <c r="BV157" s="380"/>
      <c r="BW157" s="380"/>
      <c r="BX157" s="380"/>
      <c r="BY157" s="380"/>
      <c r="BZ157" s="380"/>
      <c r="CA157" s="380"/>
      <c r="CB157" s="380"/>
      <c r="CC157" s="380"/>
      <c r="CD157" s="380"/>
      <c r="CE157" s="380"/>
      <c r="CF157" s="380"/>
      <c r="CG157" s="380"/>
      <c r="CH157" s="380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</row>
    <row r="158" spans="1:102" x14ac:dyDescent="0.25">
      <c r="A158" s="384"/>
      <c r="B158" s="380"/>
      <c r="C158" s="380"/>
      <c r="D158" s="380"/>
      <c r="E158" s="380"/>
      <c r="F158" s="380"/>
      <c r="G158" s="380"/>
      <c r="H158" s="380"/>
      <c r="I158" s="380"/>
      <c r="J158" s="380"/>
      <c r="K158" s="380"/>
      <c r="L158" s="380"/>
      <c r="M158" s="380"/>
      <c r="N158" s="381"/>
      <c r="O158" s="380"/>
      <c r="P158" s="381"/>
      <c r="Q158" s="380"/>
      <c r="R158" s="380"/>
      <c r="S158" s="380"/>
      <c r="T158" s="380"/>
      <c r="U158" s="380"/>
      <c r="V158" s="380"/>
      <c r="W158" s="380"/>
      <c r="X158" s="382"/>
      <c r="Y158" s="382"/>
      <c r="Z158" s="382"/>
      <c r="AA158" s="380"/>
      <c r="AB158" s="380"/>
      <c r="AC158" s="380"/>
      <c r="AD158" s="380"/>
      <c r="AE158" s="380"/>
      <c r="AF158" s="380"/>
      <c r="AG158" s="380"/>
      <c r="AH158" s="380"/>
      <c r="AI158" s="380"/>
      <c r="AJ158" s="380"/>
      <c r="AK158" s="380"/>
      <c r="AL158" s="380"/>
      <c r="AM158" s="380"/>
      <c r="AN158" s="380"/>
      <c r="AO158" s="380"/>
      <c r="AP158" s="380"/>
      <c r="AQ158" s="380"/>
      <c r="AR158" s="380"/>
      <c r="AS158" s="380"/>
      <c r="AT158" s="380"/>
      <c r="AU158" s="380"/>
      <c r="AV158" s="380"/>
      <c r="AW158" s="380"/>
      <c r="AX158" s="380"/>
      <c r="AY158" s="380"/>
      <c r="AZ158" s="380"/>
      <c r="BA158" s="380"/>
      <c r="BB158" s="380"/>
      <c r="BC158" s="380"/>
      <c r="BD158" s="380"/>
      <c r="BE158" s="380"/>
      <c r="BF158" s="380"/>
      <c r="BG158" s="380"/>
      <c r="BH158" s="380"/>
      <c r="BI158" s="380"/>
      <c r="BJ158" s="380"/>
      <c r="BK158" s="380"/>
      <c r="BL158" s="380"/>
      <c r="BM158" s="380"/>
      <c r="BN158" s="380"/>
      <c r="BO158" s="380"/>
      <c r="BP158" s="380"/>
      <c r="BQ158" s="380"/>
      <c r="BR158" s="380"/>
      <c r="BS158" s="380"/>
      <c r="BT158" s="380"/>
      <c r="BU158" s="380"/>
      <c r="BV158" s="380"/>
      <c r="BW158" s="380"/>
      <c r="BX158" s="380"/>
      <c r="BY158" s="380"/>
      <c r="BZ158" s="380"/>
      <c r="CA158" s="380"/>
      <c r="CB158" s="380"/>
      <c r="CC158" s="380"/>
      <c r="CD158" s="380"/>
      <c r="CE158" s="380"/>
      <c r="CF158" s="380"/>
      <c r="CG158" s="380"/>
      <c r="CH158" s="380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</row>
    <row r="159" spans="1:102" x14ac:dyDescent="0.25">
      <c r="A159" s="384"/>
      <c r="B159" s="380"/>
      <c r="C159" s="380"/>
      <c r="D159" s="380"/>
      <c r="E159" s="380"/>
      <c r="F159" s="380"/>
      <c r="G159" s="383"/>
      <c r="H159" s="383"/>
      <c r="I159" s="383"/>
      <c r="J159" s="383"/>
      <c r="K159" s="383"/>
      <c r="L159" s="383"/>
      <c r="M159" s="383"/>
      <c r="N159" s="382"/>
      <c r="O159" s="383"/>
      <c r="P159" s="382"/>
      <c r="Q159" s="383"/>
      <c r="R159" s="383"/>
      <c r="S159" s="383"/>
      <c r="T159" s="383"/>
      <c r="U159" s="383"/>
      <c r="V159" s="383"/>
      <c r="W159" s="383"/>
      <c r="X159" s="382"/>
      <c r="Y159" s="382"/>
      <c r="Z159" s="382"/>
      <c r="AA159" s="383"/>
      <c r="AB159" s="383"/>
      <c r="AC159" s="383"/>
      <c r="AD159" s="383"/>
      <c r="AE159" s="383"/>
      <c r="AF159" s="383"/>
      <c r="AG159" s="383"/>
      <c r="AH159" s="383"/>
      <c r="AI159" s="383"/>
      <c r="AJ159" s="383"/>
      <c r="AK159" s="383"/>
      <c r="AL159" s="383"/>
      <c r="AM159" s="383"/>
      <c r="AN159" s="383"/>
      <c r="AO159" s="383"/>
      <c r="AP159" s="383"/>
      <c r="AQ159" s="383"/>
      <c r="AR159" s="383"/>
      <c r="AS159" s="383"/>
      <c r="AT159" s="383"/>
      <c r="AU159" s="383"/>
      <c r="AV159" s="383"/>
      <c r="AW159" s="383"/>
      <c r="AX159" s="383"/>
      <c r="AY159" s="383"/>
      <c r="AZ159" s="383"/>
      <c r="BA159" s="383"/>
      <c r="BB159" s="383"/>
      <c r="BC159" s="383"/>
      <c r="BD159" s="383"/>
      <c r="BE159" s="383"/>
      <c r="BF159" s="383"/>
      <c r="BG159" s="383"/>
      <c r="BH159" s="383"/>
      <c r="BI159" s="383"/>
      <c r="BJ159" s="383"/>
      <c r="BK159" s="383"/>
      <c r="BL159" s="383"/>
      <c r="BM159" s="380"/>
      <c r="BN159" s="380"/>
      <c r="BO159" s="380"/>
      <c r="BP159" s="380"/>
      <c r="BQ159" s="380"/>
      <c r="BR159" s="380"/>
      <c r="BS159" s="380"/>
      <c r="BT159" s="380"/>
      <c r="BU159" s="380"/>
      <c r="BV159" s="380"/>
      <c r="BW159" s="380"/>
      <c r="BX159" s="380"/>
      <c r="BY159" s="380"/>
      <c r="BZ159" s="380"/>
      <c r="CA159" s="380"/>
      <c r="CB159" s="380"/>
      <c r="CC159" s="380"/>
      <c r="CD159" s="380"/>
      <c r="CE159" s="380"/>
      <c r="CF159" s="380"/>
      <c r="CG159" s="380"/>
      <c r="CH159" s="380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</row>
    <row r="160" spans="1:102" x14ac:dyDescent="0.25">
      <c r="A160" s="384"/>
      <c r="B160" s="380"/>
      <c r="C160" s="380"/>
      <c r="D160" s="380"/>
      <c r="E160" s="380"/>
      <c r="F160" s="380"/>
      <c r="G160" s="383"/>
      <c r="H160" s="383"/>
      <c r="I160" s="383"/>
      <c r="J160" s="383"/>
      <c r="K160" s="383"/>
      <c r="L160" s="383"/>
      <c r="M160" s="383"/>
      <c r="N160" s="382"/>
      <c r="O160" s="383"/>
      <c r="P160" s="382"/>
      <c r="Q160" s="383"/>
      <c r="R160" s="383"/>
      <c r="S160" s="383"/>
      <c r="T160" s="383"/>
      <c r="U160" s="383"/>
      <c r="V160" s="383"/>
      <c r="W160" s="383"/>
      <c r="X160" s="382"/>
      <c r="Y160" s="382"/>
      <c r="Z160" s="382"/>
      <c r="AA160" s="383"/>
      <c r="AB160" s="383"/>
      <c r="AC160" s="383"/>
      <c r="AD160" s="383"/>
      <c r="AE160" s="383"/>
      <c r="AF160" s="383"/>
      <c r="AG160" s="383"/>
      <c r="AH160" s="383"/>
      <c r="AI160" s="383"/>
      <c r="AJ160" s="383"/>
      <c r="AK160" s="383"/>
      <c r="AL160" s="383"/>
      <c r="AM160" s="383"/>
      <c r="AN160" s="383"/>
      <c r="AO160" s="383"/>
      <c r="AP160" s="383"/>
      <c r="AQ160" s="383"/>
      <c r="AR160" s="383"/>
      <c r="AS160" s="383"/>
      <c r="AT160" s="383"/>
      <c r="AU160" s="383"/>
      <c r="AV160" s="383"/>
      <c r="AW160" s="383"/>
      <c r="AX160" s="383"/>
      <c r="AY160" s="383"/>
      <c r="AZ160" s="383"/>
      <c r="BA160" s="383"/>
      <c r="BB160" s="383"/>
      <c r="BC160" s="383"/>
      <c r="BD160" s="383"/>
      <c r="BE160" s="383"/>
      <c r="BF160" s="383"/>
      <c r="BG160" s="383"/>
      <c r="BH160" s="383"/>
      <c r="BI160" s="383"/>
      <c r="BJ160" s="383"/>
      <c r="BK160" s="383"/>
      <c r="BL160" s="383"/>
      <c r="BM160" s="380"/>
      <c r="BN160" s="380"/>
      <c r="BO160" s="380"/>
      <c r="BP160" s="380"/>
      <c r="BQ160" s="380"/>
      <c r="BR160" s="380"/>
      <c r="BS160" s="380"/>
      <c r="BT160" s="380"/>
      <c r="BU160" s="380"/>
      <c r="BV160" s="380"/>
      <c r="BW160" s="380"/>
      <c r="BX160" s="380"/>
      <c r="BY160" s="380"/>
      <c r="BZ160" s="380"/>
      <c r="CA160" s="380"/>
      <c r="CB160" s="380"/>
      <c r="CC160" s="380"/>
      <c r="CD160" s="380"/>
      <c r="CE160" s="380"/>
      <c r="CF160" s="380"/>
      <c r="CG160" s="380"/>
      <c r="CH160" s="380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</row>
    <row r="161" spans="1:102" x14ac:dyDescent="0.25">
      <c r="A161" s="384"/>
      <c r="B161" s="380"/>
      <c r="C161" s="380"/>
      <c r="D161" s="380"/>
      <c r="E161" s="380"/>
      <c r="F161" s="380"/>
      <c r="G161" s="383"/>
      <c r="H161" s="383"/>
      <c r="I161" s="383"/>
      <c r="J161" s="383"/>
      <c r="K161" s="383"/>
      <c r="L161" s="383"/>
      <c r="M161" s="383"/>
      <c r="N161" s="382"/>
      <c r="O161" s="383"/>
      <c r="P161" s="382"/>
      <c r="Q161" s="383"/>
      <c r="R161" s="383"/>
      <c r="S161" s="383"/>
      <c r="T161" s="383"/>
      <c r="U161" s="383"/>
      <c r="V161" s="383"/>
      <c r="W161" s="383"/>
      <c r="X161" s="382"/>
      <c r="Y161" s="382"/>
      <c r="Z161" s="382"/>
      <c r="AA161" s="383"/>
      <c r="AB161" s="383"/>
      <c r="AC161" s="383"/>
      <c r="AD161" s="383"/>
      <c r="AE161" s="383"/>
      <c r="AF161" s="383"/>
      <c r="AG161" s="383"/>
      <c r="AH161" s="383"/>
      <c r="AI161" s="383"/>
      <c r="AJ161" s="383"/>
      <c r="AK161" s="383"/>
      <c r="AL161" s="383"/>
      <c r="AM161" s="383"/>
      <c r="AN161" s="383"/>
      <c r="AO161" s="383"/>
      <c r="AP161" s="383"/>
      <c r="AQ161" s="383"/>
      <c r="AR161" s="383"/>
      <c r="AS161" s="383"/>
      <c r="AT161" s="383"/>
      <c r="AU161" s="383"/>
      <c r="AV161" s="383"/>
      <c r="AW161" s="383"/>
      <c r="AX161" s="383"/>
      <c r="AY161" s="383"/>
      <c r="AZ161" s="383"/>
      <c r="BA161" s="383"/>
      <c r="BB161" s="383"/>
      <c r="BC161" s="383"/>
      <c r="BD161" s="383"/>
      <c r="BE161" s="383"/>
      <c r="BF161" s="383"/>
      <c r="BG161" s="383"/>
      <c r="BH161" s="383"/>
      <c r="BI161" s="383"/>
      <c r="BJ161" s="383"/>
      <c r="BK161" s="383"/>
      <c r="BL161" s="383"/>
      <c r="BM161" s="380"/>
      <c r="BN161" s="380"/>
      <c r="BO161" s="380"/>
      <c r="BP161" s="380"/>
      <c r="BQ161" s="380"/>
      <c r="BR161" s="380"/>
      <c r="BS161" s="380"/>
      <c r="BT161" s="380"/>
      <c r="BU161" s="380"/>
      <c r="BV161" s="380"/>
      <c r="BW161" s="380"/>
      <c r="BX161" s="380"/>
      <c r="BY161" s="380"/>
      <c r="BZ161" s="380"/>
      <c r="CA161" s="380"/>
      <c r="CB161" s="380"/>
      <c r="CC161" s="380"/>
      <c r="CD161" s="380"/>
      <c r="CE161" s="380"/>
      <c r="CF161" s="380"/>
      <c r="CG161" s="380"/>
      <c r="CH161" s="380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</row>
    <row r="162" spans="1:102" x14ac:dyDescent="0.25">
      <c r="A162" s="385"/>
      <c r="B162" s="383"/>
      <c r="C162" s="383"/>
      <c r="D162" s="383"/>
      <c r="E162" s="383"/>
      <c r="F162" s="383"/>
      <c r="G162" s="383"/>
      <c r="H162" s="383"/>
      <c r="I162" s="383"/>
      <c r="J162" s="383"/>
      <c r="K162" s="383"/>
      <c r="L162" s="383"/>
      <c r="M162" s="383"/>
      <c r="N162" s="382"/>
      <c r="O162" s="383"/>
      <c r="P162" s="382"/>
      <c r="Q162" s="383"/>
      <c r="R162" s="383"/>
      <c r="S162" s="383"/>
      <c r="T162" s="383"/>
      <c r="U162" s="383"/>
      <c r="V162" s="383"/>
      <c r="W162" s="383"/>
      <c r="X162" s="382"/>
      <c r="Y162" s="382"/>
      <c r="Z162" s="382"/>
      <c r="AA162" s="383"/>
      <c r="AB162" s="383"/>
      <c r="AC162" s="383"/>
      <c r="AD162" s="383"/>
      <c r="AE162" s="383"/>
      <c r="AF162" s="383"/>
      <c r="AG162" s="383"/>
      <c r="AH162" s="383"/>
      <c r="AI162" s="383"/>
      <c r="AJ162" s="383"/>
      <c r="AK162" s="383"/>
      <c r="AL162" s="383"/>
      <c r="AM162" s="383"/>
      <c r="AN162" s="383"/>
      <c r="AO162" s="383"/>
      <c r="AP162" s="383"/>
      <c r="AQ162" s="383"/>
      <c r="AR162" s="383"/>
      <c r="AS162" s="383"/>
      <c r="AT162" s="383"/>
      <c r="AU162" s="383"/>
      <c r="AV162" s="383"/>
      <c r="AW162" s="383"/>
      <c r="AX162" s="383"/>
      <c r="AY162" s="383"/>
      <c r="AZ162" s="383"/>
      <c r="BA162" s="383"/>
      <c r="BB162" s="383"/>
      <c r="BC162" s="383"/>
      <c r="BD162" s="383"/>
      <c r="BE162" s="383"/>
      <c r="BF162" s="383"/>
      <c r="BG162" s="383"/>
      <c r="BH162" s="383"/>
      <c r="BI162" s="383"/>
      <c r="BJ162" s="383"/>
      <c r="BK162" s="383"/>
      <c r="BL162" s="383"/>
      <c r="BM162" s="380"/>
      <c r="BN162" s="380"/>
      <c r="BO162" s="380"/>
      <c r="BP162" s="380"/>
      <c r="BQ162" s="380"/>
      <c r="BR162" s="380"/>
      <c r="BS162" s="380"/>
      <c r="BT162" s="380"/>
      <c r="BU162" s="380"/>
      <c r="BV162" s="380"/>
      <c r="BW162" s="380"/>
      <c r="BX162" s="380"/>
      <c r="BY162" s="380"/>
      <c r="BZ162" s="380"/>
      <c r="CA162" s="380"/>
      <c r="CB162" s="380"/>
      <c r="CC162" s="380"/>
      <c r="CD162" s="380"/>
      <c r="CE162" s="380"/>
      <c r="CF162" s="380"/>
      <c r="CG162" s="380"/>
      <c r="CH162" s="380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</row>
    <row r="163" spans="1:102" x14ac:dyDescent="0.25">
      <c r="A163" s="550"/>
      <c r="B163" s="383"/>
      <c r="C163" s="383"/>
      <c r="D163" s="383"/>
      <c r="E163" s="383"/>
      <c r="F163" s="383"/>
      <c r="G163" s="380"/>
      <c r="H163" s="380"/>
      <c r="I163" s="380"/>
      <c r="J163" s="380"/>
      <c r="K163" s="380"/>
      <c r="L163" s="380"/>
      <c r="M163" s="380"/>
      <c r="N163" s="381"/>
      <c r="O163" s="380"/>
      <c r="P163" s="381"/>
      <c r="Q163" s="380"/>
      <c r="R163" s="380"/>
      <c r="S163" s="380"/>
      <c r="T163" s="380"/>
      <c r="U163" s="380"/>
      <c r="V163" s="380"/>
      <c r="W163" s="380"/>
      <c r="X163" s="382"/>
      <c r="Y163" s="382"/>
      <c r="Z163" s="382"/>
      <c r="AA163" s="380"/>
      <c r="AB163" s="380"/>
      <c r="AC163" s="380"/>
      <c r="AD163" s="380"/>
      <c r="AE163" s="380"/>
      <c r="AF163" s="380"/>
      <c r="AG163" s="380"/>
      <c r="AH163" s="380"/>
      <c r="AI163" s="380"/>
      <c r="AJ163" s="380"/>
      <c r="AK163" s="380"/>
      <c r="AL163" s="380"/>
      <c r="AM163" s="380"/>
      <c r="AN163" s="380"/>
      <c r="AO163" s="380"/>
      <c r="AP163" s="380"/>
      <c r="AQ163" s="380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0"/>
      <c r="BJ163" s="380"/>
      <c r="BK163" s="380"/>
      <c r="BL163" s="380"/>
      <c r="BM163" s="380"/>
      <c r="BN163" s="380"/>
      <c r="BO163" s="380"/>
      <c r="BP163" s="380"/>
      <c r="BQ163" s="380"/>
      <c r="BR163" s="380"/>
      <c r="BS163" s="380"/>
      <c r="BT163" s="380"/>
      <c r="BU163" s="380"/>
      <c r="BV163" s="380"/>
      <c r="BW163" s="380"/>
      <c r="BX163" s="380"/>
      <c r="BY163" s="380"/>
      <c r="BZ163" s="380"/>
      <c r="CA163" s="380"/>
      <c r="CB163" s="380"/>
      <c r="CC163" s="380"/>
      <c r="CD163" s="380"/>
      <c r="CE163" s="380"/>
      <c r="CF163" s="380"/>
      <c r="CG163" s="380"/>
      <c r="CH163" s="380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</row>
    <row r="164" spans="1:102" x14ac:dyDescent="0.25">
      <c r="A164" s="385"/>
      <c r="B164" s="383"/>
      <c r="C164" s="383"/>
      <c r="D164" s="383"/>
      <c r="E164" s="383"/>
      <c r="F164" s="383"/>
      <c r="G164" s="380"/>
      <c r="H164" s="380"/>
      <c r="I164" s="380"/>
      <c r="J164" s="380"/>
      <c r="K164" s="380"/>
      <c r="L164" s="380"/>
      <c r="M164" s="380"/>
      <c r="N164" s="381"/>
      <c r="O164" s="380"/>
      <c r="P164" s="381"/>
      <c r="Q164" s="380"/>
      <c r="R164" s="380"/>
      <c r="S164" s="380"/>
      <c r="T164" s="380"/>
      <c r="U164" s="380"/>
      <c r="V164" s="380"/>
      <c r="W164" s="380"/>
      <c r="X164" s="382"/>
      <c r="Y164" s="382"/>
      <c r="Z164" s="382"/>
      <c r="AA164" s="380"/>
      <c r="AB164" s="380"/>
      <c r="AC164" s="380"/>
      <c r="AD164" s="380"/>
      <c r="AE164" s="380"/>
      <c r="AF164" s="380"/>
      <c r="AG164" s="380"/>
      <c r="AH164" s="380"/>
      <c r="AI164" s="380"/>
      <c r="AJ164" s="380"/>
      <c r="AK164" s="380"/>
      <c r="AL164" s="380"/>
      <c r="AM164" s="380"/>
      <c r="AN164" s="380"/>
      <c r="AO164" s="380"/>
      <c r="AP164" s="380"/>
      <c r="AQ164" s="380"/>
      <c r="AR164" s="380"/>
      <c r="AS164" s="380"/>
      <c r="AT164" s="380"/>
      <c r="AU164" s="380"/>
      <c r="AV164" s="380"/>
      <c r="AW164" s="380"/>
      <c r="AX164" s="380"/>
      <c r="AY164" s="380"/>
      <c r="AZ164" s="380"/>
      <c r="BA164" s="380"/>
      <c r="BB164" s="380"/>
      <c r="BC164" s="380"/>
      <c r="BD164" s="380"/>
      <c r="BE164" s="380"/>
      <c r="BF164" s="380"/>
      <c r="BG164" s="380"/>
      <c r="BH164" s="380"/>
      <c r="BI164" s="380"/>
      <c r="BJ164" s="380"/>
      <c r="BK164" s="380"/>
      <c r="BL164" s="380"/>
      <c r="BM164" s="380"/>
      <c r="BN164" s="380"/>
      <c r="BO164" s="380"/>
      <c r="BP164" s="380"/>
      <c r="BQ164" s="380"/>
      <c r="BR164" s="380"/>
      <c r="BS164" s="380"/>
      <c r="BT164" s="380"/>
      <c r="BU164" s="380"/>
      <c r="BV164" s="380"/>
      <c r="BW164" s="380"/>
      <c r="BX164" s="380"/>
      <c r="BY164" s="380"/>
      <c r="BZ164" s="380"/>
      <c r="CA164" s="380"/>
      <c r="CB164" s="380"/>
      <c r="CC164" s="380"/>
      <c r="CD164" s="380"/>
      <c r="CE164" s="380"/>
      <c r="CF164" s="380"/>
      <c r="CG164" s="380"/>
      <c r="CH164" s="380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</row>
    <row r="165" spans="1:102" x14ac:dyDescent="0.25">
      <c r="A165" s="385"/>
      <c r="B165" s="383"/>
      <c r="C165" s="383"/>
      <c r="D165" s="383"/>
      <c r="E165" s="383"/>
      <c r="F165" s="383"/>
      <c r="G165" s="380"/>
      <c r="H165" s="380"/>
      <c r="I165" s="380"/>
      <c r="J165" s="380"/>
      <c r="K165" s="380"/>
      <c r="L165" s="380"/>
      <c r="M165" s="380"/>
      <c r="N165" s="381"/>
      <c r="O165" s="380"/>
      <c r="P165" s="381"/>
      <c r="Q165" s="380"/>
      <c r="R165" s="380"/>
      <c r="S165" s="380"/>
      <c r="T165" s="380"/>
      <c r="U165" s="380"/>
      <c r="V165" s="380"/>
      <c r="W165" s="380"/>
      <c r="X165" s="382"/>
      <c r="Y165" s="382"/>
      <c r="Z165" s="382"/>
      <c r="AA165" s="380"/>
      <c r="AB165" s="380"/>
      <c r="AC165" s="380"/>
      <c r="AD165" s="380"/>
      <c r="AE165" s="380"/>
      <c r="AF165" s="380"/>
      <c r="AG165" s="380"/>
      <c r="AH165" s="380"/>
      <c r="AI165" s="380"/>
      <c r="AJ165" s="380"/>
      <c r="AK165" s="380"/>
      <c r="AL165" s="380"/>
      <c r="AM165" s="380"/>
      <c r="AN165" s="380"/>
      <c r="AO165" s="380"/>
      <c r="AP165" s="380"/>
      <c r="AQ165" s="380"/>
      <c r="AR165" s="380"/>
      <c r="AS165" s="380"/>
      <c r="AT165" s="380"/>
      <c r="AU165" s="380"/>
      <c r="AV165" s="380"/>
      <c r="AW165" s="380"/>
      <c r="AX165" s="380"/>
      <c r="AY165" s="380"/>
      <c r="AZ165" s="380"/>
      <c r="BA165" s="380"/>
      <c r="BB165" s="380"/>
      <c r="BC165" s="380"/>
      <c r="BD165" s="380"/>
      <c r="BE165" s="380"/>
      <c r="BF165" s="380"/>
      <c r="BG165" s="380"/>
      <c r="BH165" s="380"/>
      <c r="BI165" s="380"/>
      <c r="BJ165" s="380"/>
      <c r="BK165" s="380"/>
      <c r="BL165" s="380"/>
      <c r="BM165" s="380"/>
      <c r="BN165" s="380"/>
      <c r="BO165" s="380"/>
      <c r="BP165" s="380"/>
      <c r="BQ165" s="380"/>
      <c r="BR165" s="380"/>
      <c r="BS165" s="380"/>
      <c r="BT165" s="380"/>
      <c r="BU165" s="380"/>
      <c r="BV165" s="380"/>
      <c r="BW165" s="380"/>
      <c r="BX165" s="380"/>
      <c r="BY165" s="380"/>
      <c r="BZ165" s="380"/>
      <c r="CA165" s="380"/>
      <c r="CB165" s="380"/>
      <c r="CC165" s="380"/>
      <c r="CD165" s="380"/>
      <c r="CE165" s="380"/>
      <c r="CF165" s="380"/>
      <c r="CG165" s="380"/>
      <c r="CH165" s="380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</row>
    <row r="166" spans="1:102" x14ac:dyDescent="0.25">
      <c r="A166" s="384"/>
      <c r="B166" s="380"/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1"/>
      <c r="O166" s="380"/>
      <c r="P166" s="381"/>
      <c r="Q166" s="380"/>
      <c r="R166" s="380"/>
      <c r="S166" s="380"/>
      <c r="T166" s="380"/>
      <c r="U166" s="380"/>
      <c r="V166" s="380"/>
      <c r="W166" s="380"/>
      <c r="X166" s="382"/>
      <c r="Y166" s="382"/>
      <c r="Z166" s="382"/>
      <c r="AA166" s="380"/>
      <c r="AB166" s="380"/>
      <c r="AC166" s="380"/>
      <c r="AD166" s="380"/>
      <c r="AE166" s="380"/>
      <c r="AF166" s="380"/>
      <c r="AG166" s="380"/>
      <c r="AH166" s="380"/>
      <c r="AI166" s="380"/>
      <c r="AJ166" s="380"/>
      <c r="AK166" s="380"/>
      <c r="AL166" s="380"/>
      <c r="AM166" s="380"/>
      <c r="AN166" s="380"/>
      <c r="AO166" s="380"/>
      <c r="AP166" s="380"/>
      <c r="AQ166" s="380"/>
      <c r="AR166" s="380"/>
      <c r="AS166" s="380"/>
      <c r="AT166" s="380"/>
      <c r="AU166" s="380"/>
      <c r="AV166" s="380"/>
      <c r="AW166" s="380"/>
      <c r="AX166" s="380"/>
      <c r="AY166" s="380"/>
      <c r="AZ166" s="380"/>
      <c r="BA166" s="380"/>
      <c r="BB166" s="380"/>
      <c r="BC166" s="380"/>
      <c r="BD166" s="380"/>
      <c r="BE166" s="380"/>
      <c r="BF166" s="380"/>
      <c r="BG166" s="380"/>
      <c r="BH166" s="380"/>
      <c r="BI166" s="380"/>
      <c r="BJ166" s="380"/>
      <c r="BK166" s="380"/>
      <c r="BL166" s="380"/>
      <c r="BM166" s="380"/>
      <c r="BN166" s="380"/>
      <c r="BO166" s="380"/>
      <c r="BP166" s="380"/>
      <c r="BQ166" s="380"/>
      <c r="BR166" s="380"/>
      <c r="BS166" s="380"/>
      <c r="BT166" s="380"/>
      <c r="BU166" s="380"/>
      <c r="BV166" s="380"/>
      <c r="BW166" s="380"/>
      <c r="BX166" s="380"/>
      <c r="BY166" s="380"/>
      <c r="BZ166" s="380"/>
      <c r="CA166" s="380"/>
      <c r="CB166" s="380"/>
      <c r="CC166" s="380"/>
      <c r="CD166" s="380"/>
      <c r="CE166" s="380"/>
      <c r="CF166" s="380"/>
      <c r="CG166" s="380"/>
      <c r="CH166" s="380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</row>
    <row r="167" spans="1:102" x14ac:dyDescent="0.25">
      <c r="A167" s="384"/>
      <c r="B167" s="380"/>
      <c r="C167" s="380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1"/>
      <c r="O167" s="380"/>
      <c r="P167" s="381"/>
      <c r="Q167" s="380"/>
      <c r="R167" s="380"/>
      <c r="S167" s="380"/>
      <c r="T167" s="380"/>
      <c r="U167" s="380"/>
      <c r="V167" s="380"/>
      <c r="W167" s="380"/>
      <c r="X167" s="382"/>
      <c r="Y167" s="382"/>
      <c r="Z167" s="382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380"/>
      <c r="BF167" s="380"/>
      <c r="BG167" s="380"/>
      <c r="BH167" s="380"/>
      <c r="BI167" s="380"/>
      <c r="BJ167" s="380"/>
      <c r="BK167" s="380"/>
      <c r="BL167" s="380"/>
      <c r="BM167" s="380"/>
      <c r="BN167" s="380"/>
      <c r="BO167" s="380"/>
      <c r="BP167" s="380"/>
      <c r="BQ167" s="380"/>
      <c r="BR167" s="380"/>
      <c r="BS167" s="380"/>
      <c r="BT167" s="380"/>
      <c r="BU167" s="380"/>
      <c r="BV167" s="380"/>
      <c r="BW167" s="380"/>
      <c r="BX167" s="380"/>
      <c r="BY167" s="380"/>
      <c r="BZ167" s="380"/>
      <c r="CA167" s="380"/>
      <c r="CB167" s="380"/>
      <c r="CC167" s="380"/>
      <c r="CD167" s="380"/>
      <c r="CE167" s="380"/>
      <c r="CF167" s="380"/>
      <c r="CG167" s="380"/>
      <c r="CH167" s="380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</row>
    <row r="168" spans="1:102" x14ac:dyDescent="0.25">
      <c r="A168" s="384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1"/>
      <c r="O168" s="380"/>
      <c r="P168" s="381"/>
      <c r="Q168" s="380"/>
      <c r="R168" s="380"/>
      <c r="S168" s="380"/>
      <c r="T168" s="380"/>
      <c r="U168" s="380"/>
      <c r="V168" s="380"/>
      <c r="W168" s="380"/>
      <c r="X168" s="382"/>
      <c r="Y168" s="382"/>
      <c r="Z168" s="382"/>
      <c r="AA168" s="380"/>
      <c r="AB168" s="380"/>
      <c r="AC168" s="380"/>
      <c r="AD168" s="380"/>
      <c r="AE168" s="380"/>
      <c r="AF168" s="380"/>
      <c r="AG168" s="380"/>
      <c r="AH168" s="380"/>
      <c r="AI168" s="380"/>
      <c r="AJ168" s="380"/>
      <c r="AK168" s="380"/>
      <c r="AL168" s="380"/>
      <c r="AM168" s="380"/>
      <c r="AN168" s="380"/>
      <c r="AO168" s="380"/>
      <c r="AP168" s="380"/>
      <c r="AQ168" s="380"/>
      <c r="AR168" s="380"/>
      <c r="AS168" s="380"/>
      <c r="AT168" s="380"/>
      <c r="AU168" s="380"/>
      <c r="AV168" s="380"/>
      <c r="AW168" s="380"/>
      <c r="AX168" s="380"/>
      <c r="AY168" s="380"/>
      <c r="AZ168" s="380"/>
      <c r="BA168" s="380"/>
      <c r="BB168" s="380"/>
      <c r="BC168" s="380"/>
      <c r="BD168" s="380"/>
      <c r="BE168" s="380"/>
      <c r="BF168" s="380"/>
      <c r="BG168" s="380"/>
      <c r="BH168" s="380"/>
      <c r="BI168" s="380"/>
      <c r="BJ168" s="380"/>
      <c r="BK168" s="380"/>
      <c r="BL168" s="380"/>
      <c r="BM168" s="380"/>
      <c r="BN168" s="380"/>
      <c r="BO168" s="380"/>
      <c r="BP168" s="380"/>
      <c r="BQ168" s="380"/>
      <c r="BR168" s="380"/>
      <c r="BS168" s="380"/>
      <c r="BT168" s="380"/>
      <c r="BU168" s="380"/>
      <c r="BV168" s="380"/>
      <c r="BW168" s="380"/>
      <c r="BX168" s="380"/>
      <c r="BY168" s="380"/>
      <c r="BZ168" s="380"/>
      <c r="CA168" s="380"/>
      <c r="CB168" s="380"/>
      <c r="CC168" s="380"/>
      <c r="CD168" s="380"/>
      <c r="CE168" s="380"/>
      <c r="CF168" s="380"/>
      <c r="CG168" s="380"/>
      <c r="CH168" s="380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</row>
    <row r="169" spans="1:102" x14ac:dyDescent="0.25">
      <c r="A169" s="384"/>
      <c r="B169" s="380"/>
      <c r="C169" s="380"/>
      <c r="D169" s="380"/>
      <c r="E169" s="380"/>
      <c r="F169" s="380"/>
      <c r="G169" s="380"/>
      <c r="H169" s="380"/>
      <c r="I169" s="380"/>
      <c r="J169" s="380"/>
      <c r="K169" s="380"/>
      <c r="L169" s="380"/>
      <c r="M169" s="380"/>
      <c r="N169" s="381"/>
      <c r="O169" s="380"/>
      <c r="P169" s="381"/>
      <c r="Q169" s="380"/>
      <c r="R169" s="380"/>
      <c r="S169" s="380"/>
      <c r="T169" s="380"/>
      <c r="U169" s="380"/>
      <c r="V169" s="380"/>
      <c r="W169" s="380"/>
      <c r="X169" s="382"/>
      <c r="Y169" s="382"/>
      <c r="Z169" s="382"/>
      <c r="AA169" s="380"/>
      <c r="AB169" s="380"/>
      <c r="AC169" s="380"/>
      <c r="AD169" s="380"/>
      <c r="AE169" s="380"/>
      <c r="AF169" s="380"/>
      <c r="AG169" s="380"/>
      <c r="AH169" s="380"/>
      <c r="AI169" s="380"/>
      <c r="AJ169" s="380"/>
      <c r="AK169" s="380"/>
      <c r="AL169" s="380"/>
      <c r="AM169" s="380"/>
      <c r="AN169" s="380"/>
      <c r="AO169" s="380"/>
      <c r="AP169" s="380"/>
      <c r="AQ169" s="380"/>
      <c r="AR169" s="380"/>
      <c r="AS169" s="380"/>
      <c r="AT169" s="380"/>
      <c r="AU169" s="380"/>
      <c r="AV169" s="380"/>
      <c r="AW169" s="380"/>
      <c r="AX169" s="380"/>
      <c r="AY169" s="380"/>
      <c r="AZ169" s="380"/>
      <c r="BA169" s="380"/>
      <c r="BB169" s="380"/>
      <c r="BC169" s="380"/>
      <c r="BD169" s="380"/>
      <c r="BE169" s="380"/>
      <c r="BF169" s="380"/>
      <c r="BG169" s="380"/>
      <c r="BH169" s="380"/>
      <c r="BI169" s="380"/>
      <c r="BJ169" s="380"/>
      <c r="BK169" s="380"/>
      <c r="BL169" s="380"/>
      <c r="BM169" s="380"/>
      <c r="BN169" s="380"/>
      <c r="BO169" s="380"/>
      <c r="BP169" s="380"/>
      <c r="BQ169" s="380"/>
      <c r="BR169" s="380"/>
      <c r="BS169" s="380"/>
      <c r="BT169" s="380"/>
      <c r="BU169" s="380"/>
      <c r="BV169" s="380"/>
      <c r="BW169" s="380"/>
      <c r="BX169" s="380"/>
      <c r="BY169" s="380"/>
      <c r="BZ169" s="380"/>
      <c r="CA169" s="380"/>
      <c r="CB169" s="380"/>
      <c r="CC169" s="380"/>
      <c r="CD169" s="380"/>
      <c r="CE169" s="380"/>
      <c r="CF169" s="380"/>
      <c r="CG169" s="380"/>
      <c r="CH169" s="380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</row>
    <row r="170" spans="1:102" x14ac:dyDescent="0.25">
      <c r="A170" s="384"/>
      <c r="B170" s="380"/>
      <c r="C170" s="380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1"/>
      <c r="O170" s="380"/>
      <c r="P170" s="381"/>
      <c r="Q170" s="380"/>
      <c r="R170" s="380"/>
      <c r="S170" s="380"/>
      <c r="T170" s="380"/>
      <c r="U170" s="380"/>
      <c r="V170" s="380"/>
      <c r="W170" s="380"/>
      <c r="X170" s="382"/>
      <c r="Y170" s="382"/>
      <c r="Z170" s="382"/>
      <c r="AA170" s="380"/>
      <c r="AB170" s="380"/>
      <c r="AC170" s="380"/>
      <c r="AD170" s="380"/>
      <c r="AE170" s="380"/>
      <c r="AF170" s="380"/>
      <c r="AG170" s="380"/>
      <c r="AH170" s="380"/>
      <c r="AI170" s="380"/>
      <c r="AJ170" s="380"/>
      <c r="AK170" s="380"/>
      <c r="AL170" s="380"/>
      <c r="AM170" s="380"/>
      <c r="AN170" s="380"/>
      <c r="AO170" s="380"/>
      <c r="AP170" s="380"/>
      <c r="AQ170" s="380"/>
      <c r="AR170" s="380"/>
      <c r="AS170" s="380"/>
      <c r="AT170" s="380"/>
      <c r="AU170" s="380"/>
      <c r="AV170" s="380"/>
      <c r="AW170" s="380"/>
      <c r="AX170" s="380"/>
      <c r="AY170" s="380"/>
      <c r="AZ170" s="380"/>
      <c r="BA170" s="380"/>
      <c r="BB170" s="380"/>
      <c r="BC170" s="380"/>
      <c r="BD170" s="380"/>
      <c r="BE170" s="380"/>
      <c r="BF170" s="380"/>
      <c r="BG170" s="380"/>
      <c r="BH170" s="380"/>
      <c r="BI170" s="380"/>
      <c r="BJ170" s="380"/>
      <c r="BK170" s="380"/>
      <c r="BL170" s="380"/>
      <c r="BM170" s="380"/>
      <c r="BN170" s="380"/>
      <c r="BO170" s="380"/>
      <c r="BP170" s="380"/>
      <c r="BQ170" s="380"/>
      <c r="BR170" s="380"/>
      <c r="BS170" s="380"/>
      <c r="BT170" s="380"/>
      <c r="BU170" s="380"/>
      <c r="BV170" s="380"/>
      <c r="BW170" s="380"/>
      <c r="BX170" s="380"/>
      <c r="BY170" s="380"/>
      <c r="BZ170" s="380"/>
      <c r="CA170" s="380"/>
      <c r="CB170" s="380"/>
      <c r="CC170" s="380"/>
      <c r="CD170" s="380"/>
      <c r="CE170" s="380"/>
      <c r="CF170" s="380"/>
      <c r="CG170" s="380"/>
      <c r="CH170" s="380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</row>
    <row r="171" spans="1:102" x14ac:dyDescent="0.25">
      <c r="A171" s="384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1"/>
      <c r="O171" s="380"/>
      <c r="P171" s="381"/>
      <c r="Q171" s="380"/>
      <c r="R171" s="380"/>
      <c r="S171" s="380"/>
      <c r="T171" s="380"/>
      <c r="U171" s="380"/>
      <c r="V171" s="380"/>
      <c r="W171" s="380"/>
      <c r="X171" s="382"/>
      <c r="Y171" s="382"/>
      <c r="Z171" s="382"/>
      <c r="AA171" s="380"/>
      <c r="AB171" s="380"/>
      <c r="AC171" s="380"/>
      <c r="AD171" s="380"/>
      <c r="AE171" s="380"/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380"/>
      <c r="BF171" s="380"/>
      <c r="BG171" s="380"/>
      <c r="BH171" s="380"/>
      <c r="BI171" s="380"/>
      <c r="BJ171" s="380"/>
      <c r="BK171" s="380"/>
      <c r="BL171" s="380"/>
      <c r="BM171" s="380"/>
      <c r="BN171" s="380"/>
      <c r="BO171" s="380"/>
      <c r="BP171" s="380"/>
      <c r="BQ171" s="380"/>
      <c r="BR171" s="380"/>
      <c r="BS171" s="380"/>
      <c r="BT171" s="380"/>
      <c r="BU171" s="380"/>
      <c r="BV171" s="380"/>
      <c r="BW171" s="380"/>
      <c r="BX171" s="380"/>
      <c r="BY171" s="380"/>
      <c r="BZ171" s="380"/>
      <c r="CA171" s="380"/>
      <c r="CB171" s="380"/>
      <c r="CC171" s="380"/>
      <c r="CD171" s="380"/>
      <c r="CE171" s="380"/>
      <c r="CF171" s="380"/>
      <c r="CG171" s="380"/>
      <c r="CH171" s="380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</row>
    <row r="172" spans="1:102" x14ac:dyDescent="0.25">
      <c r="A172" s="384"/>
      <c r="B172" s="380"/>
      <c r="C172" s="380"/>
      <c r="D172" s="380"/>
      <c r="E172" s="380"/>
      <c r="F172" s="380"/>
      <c r="G172" s="380"/>
      <c r="H172" s="380"/>
      <c r="I172" s="380"/>
      <c r="J172" s="380"/>
      <c r="K172" s="380"/>
      <c r="L172" s="380"/>
      <c r="M172" s="380"/>
      <c r="N172" s="381"/>
      <c r="O172" s="380"/>
      <c r="P172" s="381"/>
      <c r="Q172" s="380"/>
      <c r="R172" s="380"/>
      <c r="S172" s="380"/>
      <c r="T172" s="380"/>
      <c r="U172" s="380"/>
      <c r="V172" s="380"/>
      <c r="W172" s="380"/>
      <c r="X172" s="382"/>
      <c r="Y172" s="382"/>
      <c r="Z172" s="382"/>
      <c r="AA172" s="380"/>
      <c r="AB172" s="380"/>
      <c r="AC172" s="380"/>
      <c r="AD172" s="380"/>
      <c r="AE172" s="380"/>
      <c r="AF172" s="380"/>
      <c r="AG172" s="380"/>
      <c r="AH172" s="380"/>
      <c r="AI172" s="380"/>
      <c r="AJ172" s="380"/>
      <c r="AK172" s="380"/>
      <c r="AL172" s="380"/>
      <c r="AM172" s="380"/>
      <c r="AN172" s="380"/>
      <c r="AO172" s="380"/>
      <c r="AP172" s="380"/>
      <c r="AQ172" s="380"/>
      <c r="AR172" s="380"/>
      <c r="AS172" s="380"/>
      <c r="AT172" s="380"/>
      <c r="AU172" s="380"/>
      <c r="AV172" s="380"/>
      <c r="AW172" s="380"/>
      <c r="AX172" s="380"/>
      <c r="AY172" s="380"/>
      <c r="AZ172" s="380"/>
      <c r="BA172" s="380"/>
      <c r="BB172" s="380"/>
      <c r="BC172" s="380"/>
      <c r="BD172" s="380"/>
      <c r="BE172" s="380"/>
      <c r="BF172" s="380"/>
      <c r="BG172" s="380"/>
      <c r="BH172" s="380"/>
      <c r="BI172" s="380"/>
      <c r="BJ172" s="380"/>
      <c r="BK172" s="380"/>
      <c r="BL172" s="380"/>
      <c r="BM172" s="380"/>
      <c r="BN172" s="380"/>
      <c r="BO172" s="380"/>
      <c r="BP172" s="380"/>
      <c r="BQ172" s="380"/>
      <c r="BR172" s="380"/>
      <c r="BS172" s="380"/>
      <c r="BT172" s="380"/>
      <c r="BU172" s="380"/>
      <c r="BV172" s="380"/>
      <c r="BW172" s="380"/>
      <c r="BX172" s="380"/>
      <c r="BY172" s="380"/>
      <c r="BZ172" s="380"/>
      <c r="CA172" s="380"/>
      <c r="CB172" s="380"/>
      <c r="CC172" s="380"/>
      <c r="CD172" s="380"/>
      <c r="CE172" s="380"/>
      <c r="CF172" s="380"/>
      <c r="CG172" s="380"/>
      <c r="CH172" s="380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</row>
    <row r="173" spans="1:102" x14ac:dyDescent="0.25">
      <c r="A173" s="384"/>
      <c r="B173" s="380"/>
      <c r="C173" s="380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1"/>
      <c r="O173" s="380"/>
      <c r="P173" s="381"/>
      <c r="Q173" s="380"/>
      <c r="R173" s="380"/>
      <c r="S173" s="380"/>
      <c r="T173" s="380"/>
      <c r="U173" s="380"/>
      <c r="V173" s="380"/>
      <c r="W173" s="380"/>
      <c r="X173" s="382"/>
      <c r="Y173" s="382"/>
      <c r="Z173" s="382"/>
      <c r="AA173" s="380"/>
      <c r="AB173" s="380"/>
      <c r="AC173" s="380"/>
      <c r="AD173" s="380"/>
      <c r="AE173" s="380"/>
      <c r="AF173" s="380"/>
      <c r="AG173" s="380"/>
      <c r="AH173" s="380"/>
      <c r="AI173" s="380"/>
      <c r="AJ173" s="380"/>
      <c r="AK173" s="380"/>
      <c r="AL173" s="380"/>
      <c r="AM173" s="380"/>
      <c r="AN173" s="380"/>
      <c r="AO173" s="380"/>
      <c r="AP173" s="380"/>
      <c r="AQ173" s="380"/>
      <c r="AR173" s="380"/>
      <c r="AS173" s="380"/>
      <c r="AT173" s="380"/>
      <c r="AU173" s="380"/>
      <c r="AV173" s="380"/>
      <c r="AW173" s="380"/>
      <c r="AX173" s="380"/>
      <c r="AY173" s="380"/>
      <c r="AZ173" s="380"/>
      <c r="BA173" s="380"/>
      <c r="BB173" s="380"/>
      <c r="BC173" s="380"/>
      <c r="BD173" s="380"/>
      <c r="BE173" s="380"/>
      <c r="BF173" s="380"/>
      <c r="BG173" s="380"/>
      <c r="BH173" s="380"/>
      <c r="BI173" s="380"/>
      <c r="BJ173" s="380"/>
      <c r="BK173" s="380"/>
      <c r="BL173" s="380"/>
      <c r="BM173" s="380"/>
      <c r="BN173" s="380"/>
      <c r="BO173" s="380"/>
      <c r="BP173" s="380"/>
      <c r="BQ173" s="380"/>
      <c r="BR173" s="380"/>
      <c r="BS173" s="380"/>
      <c r="BT173" s="380"/>
      <c r="BU173" s="380"/>
      <c r="BV173" s="380"/>
      <c r="BW173" s="380"/>
      <c r="BX173" s="380"/>
      <c r="BY173" s="380"/>
      <c r="BZ173" s="380"/>
      <c r="CA173" s="380"/>
      <c r="CB173" s="380"/>
      <c r="CC173" s="380"/>
      <c r="CD173" s="380"/>
      <c r="CE173" s="380"/>
      <c r="CF173" s="380"/>
      <c r="CG173" s="380"/>
      <c r="CH173" s="380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</row>
    <row r="174" spans="1:102" x14ac:dyDescent="0.25">
      <c r="A174" s="384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1"/>
      <c r="O174" s="380"/>
      <c r="P174" s="381"/>
      <c r="Q174" s="380"/>
      <c r="R174" s="380"/>
      <c r="S174" s="380"/>
      <c r="T174" s="380"/>
      <c r="U174" s="380"/>
      <c r="V174" s="380"/>
      <c r="W174" s="380"/>
      <c r="X174" s="382"/>
      <c r="Y174" s="382"/>
      <c r="Z174" s="382"/>
      <c r="AA174" s="380"/>
      <c r="AB174" s="380"/>
      <c r="AC174" s="380"/>
      <c r="AD174" s="380"/>
      <c r="AE174" s="380"/>
      <c r="AF174" s="380"/>
      <c r="AG174" s="380"/>
      <c r="AH174" s="380"/>
      <c r="AI174" s="380"/>
      <c r="AJ174" s="380"/>
      <c r="AK174" s="380"/>
      <c r="AL174" s="380"/>
      <c r="AM174" s="380"/>
      <c r="AN174" s="380"/>
      <c r="AO174" s="380"/>
      <c r="AP174" s="380"/>
      <c r="AQ174" s="380"/>
      <c r="AR174" s="380"/>
      <c r="AS174" s="380"/>
      <c r="AT174" s="380"/>
      <c r="AU174" s="380"/>
      <c r="AV174" s="380"/>
      <c r="AW174" s="380"/>
      <c r="AX174" s="380"/>
      <c r="AY174" s="380"/>
      <c r="AZ174" s="380"/>
      <c r="BA174" s="380"/>
      <c r="BB174" s="380"/>
      <c r="BC174" s="380"/>
      <c r="BD174" s="380"/>
      <c r="BE174" s="380"/>
      <c r="BF174" s="380"/>
      <c r="BG174" s="380"/>
      <c r="BH174" s="380"/>
      <c r="BI174" s="380"/>
      <c r="BJ174" s="380"/>
      <c r="BK174" s="380"/>
      <c r="BL174" s="380"/>
      <c r="BM174" s="380"/>
      <c r="BN174" s="380"/>
      <c r="BO174" s="380"/>
      <c r="BP174" s="380"/>
      <c r="BQ174" s="380"/>
      <c r="BR174" s="380"/>
      <c r="BS174" s="380"/>
      <c r="BT174" s="380"/>
      <c r="BU174" s="380"/>
      <c r="BV174" s="380"/>
      <c r="BW174" s="380"/>
      <c r="BX174" s="380"/>
      <c r="BY174" s="380"/>
      <c r="BZ174" s="380"/>
      <c r="CA174" s="380"/>
      <c r="CB174" s="380"/>
      <c r="CC174" s="380"/>
      <c r="CD174" s="380"/>
      <c r="CE174" s="380"/>
      <c r="CF174" s="380"/>
      <c r="CG174" s="380"/>
      <c r="CH174" s="380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</row>
    <row r="175" spans="1:102" x14ac:dyDescent="0.25">
      <c r="A175" s="384"/>
      <c r="B175" s="380"/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1"/>
      <c r="O175" s="380"/>
      <c r="P175" s="381"/>
      <c r="Q175" s="380"/>
      <c r="R175" s="380"/>
      <c r="S175" s="380"/>
      <c r="T175" s="380"/>
      <c r="U175" s="380"/>
      <c r="V175" s="380"/>
      <c r="W175" s="380"/>
      <c r="X175" s="382"/>
      <c r="Y175" s="382"/>
      <c r="Z175" s="382"/>
      <c r="AA175" s="380"/>
      <c r="AB175" s="380"/>
      <c r="AC175" s="380"/>
      <c r="AD175" s="380"/>
      <c r="AE175" s="380"/>
      <c r="AF175" s="380"/>
      <c r="AG175" s="380"/>
      <c r="AH175" s="380"/>
      <c r="AI175" s="380"/>
      <c r="AJ175" s="380"/>
      <c r="AK175" s="380"/>
      <c r="AL175" s="380"/>
      <c r="AM175" s="380"/>
      <c r="AN175" s="380"/>
      <c r="AO175" s="380"/>
      <c r="AP175" s="380"/>
      <c r="AQ175" s="380"/>
      <c r="AR175" s="380"/>
      <c r="AS175" s="380"/>
      <c r="AT175" s="380"/>
      <c r="AU175" s="380"/>
      <c r="AV175" s="380"/>
      <c r="AW175" s="380"/>
      <c r="AX175" s="380"/>
      <c r="AY175" s="380"/>
      <c r="AZ175" s="380"/>
      <c r="BA175" s="380"/>
      <c r="BB175" s="380"/>
      <c r="BC175" s="380"/>
      <c r="BD175" s="380"/>
      <c r="BE175" s="380"/>
      <c r="BF175" s="380"/>
      <c r="BG175" s="380"/>
      <c r="BH175" s="380"/>
      <c r="BI175" s="380"/>
      <c r="BJ175" s="380"/>
      <c r="BK175" s="380"/>
      <c r="BL175" s="380"/>
      <c r="BM175" s="380"/>
      <c r="BN175" s="380"/>
      <c r="BO175" s="380"/>
      <c r="BP175" s="380"/>
      <c r="BQ175" s="380"/>
      <c r="BR175" s="380"/>
      <c r="BS175" s="380"/>
      <c r="BT175" s="380"/>
      <c r="BU175" s="380"/>
      <c r="BV175" s="380"/>
      <c r="BW175" s="380"/>
      <c r="BX175" s="380"/>
      <c r="BY175" s="380"/>
      <c r="BZ175" s="380"/>
      <c r="CA175" s="380"/>
      <c r="CB175" s="380"/>
      <c r="CC175" s="380"/>
      <c r="CD175" s="380"/>
      <c r="CE175" s="380"/>
      <c r="CF175" s="380"/>
      <c r="CG175" s="380"/>
      <c r="CH175" s="380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</row>
    <row r="176" spans="1:102" x14ac:dyDescent="0.25">
      <c r="A176" s="384"/>
      <c r="B176" s="380"/>
      <c r="C176" s="380"/>
      <c r="D176" s="380"/>
      <c r="E176" s="380"/>
      <c r="F176" s="380"/>
      <c r="G176" s="380"/>
      <c r="H176" s="380"/>
      <c r="I176" s="380"/>
      <c r="J176" s="380"/>
      <c r="K176" s="380"/>
      <c r="L176" s="380"/>
      <c r="M176" s="380"/>
      <c r="N176" s="381"/>
      <c r="O176" s="380"/>
      <c r="P176" s="381"/>
      <c r="Q176" s="380"/>
      <c r="R176" s="380"/>
      <c r="S176" s="380"/>
      <c r="T176" s="380"/>
      <c r="U176" s="380"/>
      <c r="V176" s="380"/>
      <c r="W176" s="380"/>
      <c r="X176" s="382"/>
      <c r="Y176" s="382"/>
      <c r="Z176" s="382"/>
      <c r="AA176" s="380"/>
      <c r="AB176" s="380"/>
      <c r="AC176" s="380"/>
      <c r="AD176" s="380"/>
      <c r="AE176" s="380"/>
      <c r="AF176" s="380"/>
      <c r="AG176" s="380"/>
      <c r="AH176" s="380"/>
      <c r="AI176" s="380"/>
      <c r="AJ176" s="380"/>
      <c r="AK176" s="380"/>
      <c r="AL176" s="380"/>
      <c r="AM176" s="380"/>
      <c r="AN176" s="380"/>
      <c r="AO176" s="380"/>
      <c r="AP176" s="380"/>
      <c r="AQ176" s="380"/>
      <c r="AR176" s="380"/>
      <c r="AS176" s="380"/>
      <c r="AT176" s="380"/>
      <c r="AU176" s="380"/>
      <c r="AV176" s="380"/>
      <c r="AW176" s="380"/>
      <c r="AX176" s="380"/>
      <c r="AY176" s="380"/>
      <c r="AZ176" s="380"/>
      <c r="BA176" s="380"/>
      <c r="BB176" s="380"/>
      <c r="BC176" s="380"/>
      <c r="BD176" s="380"/>
      <c r="BE176" s="380"/>
      <c r="BF176" s="380"/>
      <c r="BG176" s="380"/>
      <c r="BH176" s="380"/>
      <c r="BI176" s="380"/>
      <c r="BJ176" s="380"/>
      <c r="BK176" s="380"/>
      <c r="BL176" s="380"/>
      <c r="BM176" s="380"/>
      <c r="BN176" s="380"/>
      <c r="BO176" s="380"/>
      <c r="BP176" s="380"/>
      <c r="BQ176" s="380"/>
      <c r="BR176" s="380"/>
      <c r="BS176" s="380"/>
      <c r="BT176" s="380"/>
      <c r="BU176" s="380"/>
      <c r="BV176" s="380"/>
      <c r="BW176" s="380"/>
      <c r="BX176" s="380"/>
      <c r="BY176" s="380"/>
      <c r="BZ176" s="380"/>
      <c r="CA176" s="380"/>
      <c r="CB176" s="380"/>
      <c r="CC176" s="380"/>
      <c r="CD176" s="380"/>
      <c r="CE176" s="380"/>
      <c r="CF176" s="380"/>
      <c r="CG176" s="380"/>
      <c r="CH176" s="380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</row>
    <row r="177" spans="1:102" x14ac:dyDescent="0.25">
      <c r="A177" s="384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1"/>
      <c r="O177" s="380"/>
      <c r="P177" s="381"/>
      <c r="Q177" s="380"/>
      <c r="R177" s="380"/>
      <c r="S177" s="380"/>
      <c r="T177" s="380"/>
      <c r="U177" s="380"/>
      <c r="V177" s="380"/>
      <c r="W177" s="380"/>
      <c r="X177" s="382"/>
      <c r="Y177" s="382"/>
      <c r="Z177" s="382"/>
      <c r="AA177" s="380"/>
      <c r="AB177" s="380"/>
      <c r="AC177" s="380"/>
      <c r="AD177" s="380"/>
      <c r="AE177" s="380"/>
      <c r="AF177" s="380"/>
      <c r="AG177" s="380"/>
      <c r="AH177" s="380"/>
      <c r="AI177" s="380"/>
      <c r="AJ177" s="380"/>
      <c r="AK177" s="380"/>
      <c r="AL177" s="380"/>
      <c r="AM177" s="380"/>
      <c r="AN177" s="380"/>
      <c r="AO177" s="380"/>
      <c r="AP177" s="380"/>
      <c r="AQ177" s="380"/>
      <c r="AR177" s="380"/>
      <c r="AS177" s="380"/>
      <c r="AT177" s="380"/>
      <c r="AU177" s="380"/>
      <c r="AV177" s="380"/>
      <c r="AW177" s="380"/>
      <c r="AX177" s="380"/>
      <c r="AY177" s="380"/>
      <c r="AZ177" s="380"/>
      <c r="BA177" s="380"/>
      <c r="BB177" s="380"/>
      <c r="BC177" s="380"/>
      <c r="BD177" s="380"/>
      <c r="BE177" s="380"/>
      <c r="BF177" s="380"/>
      <c r="BG177" s="380"/>
      <c r="BH177" s="380"/>
      <c r="BI177" s="380"/>
      <c r="BJ177" s="380"/>
      <c r="BK177" s="380"/>
      <c r="BL177" s="380"/>
      <c r="BM177" s="380"/>
      <c r="BN177" s="380"/>
      <c r="BO177" s="380"/>
      <c r="BP177" s="380"/>
      <c r="BQ177" s="380"/>
      <c r="BR177" s="380"/>
      <c r="BS177" s="380"/>
      <c r="BT177" s="380"/>
      <c r="BU177" s="380"/>
      <c r="BV177" s="380"/>
      <c r="BW177" s="380"/>
      <c r="BX177" s="380"/>
      <c r="BY177" s="380"/>
      <c r="BZ177" s="380"/>
      <c r="CA177" s="380"/>
      <c r="CB177" s="380"/>
      <c r="CC177" s="380"/>
      <c r="CD177" s="380"/>
      <c r="CE177" s="380"/>
      <c r="CF177" s="380"/>
      <c r="CG177" s="380"/>
      <c r="CH177" s="380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</row>
    <row r="178" spans="1:102" x14ac:dyDescent="0.25">
      <c r="A178" s="384"/>
      <c r="B178" s="380"/>
      <c r="C178" s="380"/>
      <c r="D178" s="380"/>
      <c r="E178" s="380"/>
      <c r="F178" s="380"/>
      <c r="G178" s="380"/>
      <c r="H178" s="380"/>
      <c r="I178" s="380"/>
      <c r="J178" s="380"/>
      <c r="K178" s="380"/>
      <c r="L178" s="380"/>
      <c r="M178" s="380"/>
      <c r="N178" s="381"/>
      <c r="O178" s="380"/>
      <c r="P178" s="381"/>
      <c r="Q178" s="380"/>
      <c r="R178" s="380"/>
      <c r="S178" s="380"/>
      <c r="T178" s="380"/>
      <c r="U178" s="380"/>
      <c r="V178" s="380"/>
      <c r="W178" s="380"/>
      <c r="X178" s="382"/>
      <c r="Y178" s="382"/>
      <c r="Z178" s="382"/>
      <c r="AA178" s="380"/>
      <c r="AB178" s="380"/>
      <c r="AC178" s="380"/>
      <c r="AD178" s="380"/>
      <c r="AE178" s="380"/>
      <c r="AF178" s="380"/>
      <c r="AG178" s="380"/>
      <c r="AH178" s="380"/>
      <c r="AI178" s="380"/>
      <c r="AJ178" s="380"/>
      <c r="AK178" s="380"/>
      <c r="AL178" s="380"/>
      <c r="AM178" s="380"/>
      <c r="AN178" s="380"/>
      <c r="AO178" s="380"/>
      <c r="AP178" s="380"/>
      <c r="AQ178" s="380"/>
      <c r="AR178" s="380"/>
      <c r="AS178" s="380"/>
      <c r="AT178" s="380"/>
      <c r="AU178" s="380"/>
      <c r="AV178" s="380"/>
      <c r="AW178" s="380"/>
      <c r="AX178" s="380"/>
      <c r="AY178" s="380"/>
      <c r="AZ178" s="380"/>
      <c r="BA178" s="380"/>
      <c r="BB178" s="380"/>
      <c r="BC178" s="380"/>
      <c r="BD178" s="380"/>
      <c r="BE178" s="380"/>
      <c r="BF178" s="380"/>
      <c r="BG178" s="380"/>
      <c r="BH178" s="380"/>
      <c r="BI178" s="380"/>
      <c r="BJ178" s="380"/>
      <c r="BK178" s="380"/>
      <c r="BL178" s="380"/>
      <c r="BM178" s="380"/>
      <c r="BN178" s="380"/>
      <c r="BO178" s="380"/>
      <c r="BP178" s="380"/>
      <c r="BQ178" s="380"/>
      <c r="BR178" s="380"/>
      <c r="BS178" s="380"/>
      <c r="BT178" s="380"/>
      <c r="BU178" s="380"/>
      <c r="BV178" s="380"/>
      <c r="BW178" s="380"/>
      <c r="BX178" s="380"/>
      <c r="BY178" s="380"/>
      <c r="BZ178" s="380"/>
      <c r="CA178" s="380"/>
      <c r="CB178" s="380"/>
      <c r="CC178" s="380"/>
      <c r="CD178" s="380"/>
      <c r="CE178" s="380"/>
      <c r="CF178" s="380"/>
      <c r="CG178" s="380"/>
      <c r="CH178" s="380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</row>
    <row r="179" spans="1:102" x14ac:dyDescent="0.25">
      <c r="A179" s="384"/>
      <c r="B179" s="380"/>
      <c r="C179" s="380"/>
      <c r="D179" s="380"/>
      <c r="E179" s="380"/>
      <c r="F179" s="380"/>
      <c r="G179" s="380"/>
      <c r="H179" s="380"/>
      <c r="I179" s="380"/>
      <c r="J179" s="380"/>
      <c r="K179" s="380"/>
      <c r="L179" s="380"/>
      <c r="M179" s="380"/>
      <c r="N179" s="381"/>
      <c r="O179" s="380"/>
      <c r="P179" s="381"/>
      <c r="Q179" s="380"/>
      <c r="R179" s="380"/>
      <c r="S179" s="380"/>
      <c r="T179" s="380"/>
      <c r="U179" s="380"/>
      <c r="V179" s="380"/>
      <c r="W179" s="380"/>
      <c r="X179" s="382"/>
      <c r="Y179" s="382"/>
      <c r="Z179" s="382"/>
      <c r="AA179" s="380"/>
      <c r="AB179" s="380"/>
      <c r="AC179" s="380"/>
      <c r="AD179" s="380"/>
      <c r="AE179" s="380"/>
      <c r="AF179" s="380"/>
      <c r="AG179" s="380"/>
      <c r="AH179" s="380"/>
      <c r="AI179" s="380"/>
      <c r="AJ179" s="380"/>
      <c r="AK179" s="380"/>
      <c r="AL179" s="380"/>
      <c r="AM179" s="380"/>
      <c r="AN179" s="380"/>
      <c r="AO179" s="380"/>
      <c r="AP179" s="380"/>
      <c r="AQ179" s="380"/>
      <c r="AR179" s="380"/>
      <c r="AS179" s="380"/>
      <c r="AT179" s="380"/>
      <c r="AU179" s="380"/>
      <c r="AV179" s="380"/>
      <c r="AW179" s="380"/>
      <c r="AX179" s="380"/>
      <c r="AY179" s="380"/>
      <c r="AZ179" s="380"/>
      <c r="BA179" s="380"/>
      <c r="BB179" s="380"/>
      <c r="BC179" s="380"/>
      <c r="BD179" s="380"/>
      <c r="BE179" s="380"/>
      <c r="BF179" s="380"/>
      <c r="BG179" s="380"/>
      <c r="BH179" s="380"/>
      <c r="BI179" s="380"/>
      <c r="BJ179" s="380"/>
      <c r="BK179" s="380"/>
      <c r="BL179" s="380"/>
      <c r="BM179" s="380"/>
      <c r="BN179" s="380"/>
      <c r="BO179" s="380"/>
      <c r="BP179" s="380"/>
      <c r="BQ179" s="380"/>
      <c r="BR179" s="380"/>
      <c r="BS179" s="380"/>
      <c r="BT179" s="380"/>
      <c r="BU179" s="380"/>
      <c r="BV179" s="380"/>
      <c r="BW179" s="380"/>
      <c r="BX179" s="380"/>
      <c r="BY179" s="380"/>
      <c r="BZ179" s="380"/>
      <c r="CA179" s="380"/>
      <c r="CB179" s="380"/>
      <c r="CC179" s="380"/>
      <c r="CD179" s="380"/>
      <c r="CE179" s="380"/>
      <c r="CF179" s="380"/>
      <c r="CG179" s="380"/>
      <c r="CH179" s="380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</row>
    <row r="180" spans="1:102" x14ac:dyDescent="0.25">
      <c r="A180" s="384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1"/>
      <c r="O180" s="380"/>
      <c r="P180" s="381"/>
      <c r="Q180" s="380"/>
      <c r="R180" s="380"/>
      <c r="S180" s="380"/>
      <c r="T180" s="380"/>
      <c r="U180" s="380"/>
      <c r="V180" s="380"/>
      <c r="W180" s="380"/>
      <c r="X180" s="382"/>
      <c r="Y180" s="382"/>
      <c r="Z180" s="382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80"/>
      <c r="AW180" s="380"/>
      <c r="AX180" s="380"/>
      <c r="AY180" s="380"/>
      <c r="AZ180" s="380"/>
      <c r="BA180" s="380"/>
      <c r="BB180" s="380"/>
      <c r="BC180" s="380"/>
      <c r="BD180" s="380"/>
      <c r="BE180" s="380"/>
      <c r="BF180" s="380"/>
      <c r="BG180" s="380"/>
      <c r="BH180" s="380"/>
      <c r="BI180" s="380"/>
      <c r="BJ180" s="380"/>
      <c r="BK180" s="380"/>
      <c r="BL180" s="380"/>
      <c r="BM180" s="380"/>
      <c r="BN180" s="380"/>
      <c r="BO180" s="380"/>
      <c r="BP180" s="380"/>
      <c r="BQ180" s="380"/>
      <c r="BR180" s="380"/>
      <c r="BS180" s="380"/>
      <c r="BT180" s="380"/>
      <c r="BU180" s="380"/>
      <c r="BV180" s="380"/>
      <c r="BW180" s="380"/>
      <c r="BX180" s="380"/>
      <c r="BY180" s="380"/>
      <c r="BZ180" s="380"/>
      <c r="CA180" s="380"/>
      <c r="CB180" s="380"/>
      <c r="CC180" s="380"/>
      <c r="CD180" s="380"/>
      <c r="CE180" s="380"/>
      <c r="CF180" s="380"/>
      <c r="CG180" s="380"/>
      <c r="CH180" s="380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</row>
    <row r="181" spans="1:102" x14ac:dyDescent="0.25">
      <c r="A181" s="384"/>
      <c r="B181" s="380"/>
      <c r="C181" s="380"/>
      <c r="D181" s="380"/>
      <c r="E181" s="380"/>
      <c r="F181" s="380"/>
      <c r="G181" s="380"/>
      <c r="H181" s="380"/>
      <c r="I181" s="380"/>
      <c r="J181" s="380"/>
      <c r="K181" s="380"/>
      <c r="L181" s="380"/>
      <c r="M181" s="380"/>
      <c r="N181" s="381"/>
      <c r="O181" s="380"/>
      <c r="P181" s="381"/>
      <c r="Q181" s="380"/>
      <c r="R181" s="380"/>
      <c r="S181" s="380"/>
      <c r="T181" s="380"/>
      <c r="U181" s="380"/>
      <c r="V181" s="380"/>
      <c r="W181" s="380"/>
      <c r="X181" s="382"/>
      <c r="Y181" s="382"/>
      <c r="Z181" s="382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  <c r="AZ181" s="380"/>
      <c r="BA181" s="380"/>
      <c r="BB181" s="380"/>
      <c r="BC181" s="380"/>
      <c r="BD181" s="380"/>
      <c r="BE181" s="380"/>
      <c r="BF181" s="380"/>
      <c r="BG181" s="380"/>
      <c r="BH181" s="380"/>
      <c r="BI181" s="380"/>
      <c r="BJ181" s="380"/>
      <c r="BK181" s="380"/>
      <c r="BL181" s="380"/>
      <c r="BM181" s="380"/>
      <c r="BN181" s="380"/>
      <c r="BO181" s="380"/>
      <c r="BP181" s="380"/>
      <c r="BQ181" s="380"/>
      <c r="BR181" s="380"/>
      <c r="BS181" s="380"/>
      <c r="BT181" s="380"/>
      <c r="BU181" s="380"/>
      <c r="BV181" s="380"/>
      <c r="BW181" s="380"/>
      <c r="BX181" s="380"/>
      <c r="BY181" s="380"/>
      <c r="BZ181" s="380"/>
      <c r="CA181" s="380"/>
      <c r="CB181" s="380"/>
      <c r="CC181" s="380"/>
      <c r="CD181" s="380"/>
      <c r="CE181" s="380"/>
      <c r="CF181" s="380"/>
      <c r="CG181" s="380"/>
      <c r="CH181" s="380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</row>
    <row r="182" spans="1:102" x14ac:dyDescent="0.25">
      <c r="A182" s="384"/>
      <c r="B182" s="380"/>
      <c r="C182" s="380"/>
      <c r="D182" s="380"/>
      <c r="E182" s="380"/>
      <c r="F182" s="380"/>
      <c r="G182" s="380"/>
      <c r="H182" s="380"/>
      <c r="I182" s="380"/>
      <c r="J182" s="380"/>
      <c r="K182" s="380"/>
      <c r="L182" s="380"/>
      <c r="M182" s="380"/>
      <c r="N182" s="381"/>
      <c r="O182" s="380"/>
      <c r="P182" s="381"/>
      <c r="Q182" s="380"/>
      <c r="R182" s="380"/>
      <c r="S182" s="380"/>
      <c r="T182" s="380"/>
      <c r="U182" s="380"/>
      <c r="V182" s="380"/>
      <c r="W182" s="380"/>
      <c r="X182" s="382"/>
      <c r="Y182" s="382"/>
      <c r="Z182" s="382"/>
      <c r="AA182" s="380"/>
      <c r="AB182" s="380"/>
      <c r="AC182" s="380"/>
      <c r="AD182" s="380"/>
      <c r="AE182" s="380"/>
      <c r="AF182" s="380"/>
      <c r="AG182" s="380"/>
      <c r="AH182" s="380"/>
      <c r="AI182" s="380"/>
      <c r="AJ182" s="380"/>
      <c r="AK182" s="380"/>
      <c r="AL182" s="380"/>
      <c r="AM182" s="380"/>
      <c r="AN182" s="380"/>
      <c r="AO182" s="380"/>
      <c r="AP182" s="380"/>
      <c r="AQ182" s="380"/>
      <c r="AR182" s="380"/>
      <c r="AS182" s="380"/>
      <c r="AT182" s="380"/>
      <c r="AU182" s="380"/>
      <c r="AV182" s="380"/>
      <c r="AW182" s="380"/>
      <c r="AX182" s="380"/>
      <c r="AY182" s="380"/>
      <c r="AZ182" s="380"/>
      <c r="BA182" s="380"/>
      <c r="BB182" s="380"/>
      <c r="BC182" s="380"/>
      <c r="BD182" s="380"/>
      <c r="BE182" s="380"/>
      <c r="BF182" s="380"/>
      <c r="BG182" s="380"/>
      <c r="BH182" s="380"/>
      <c r="BI182" s="380"/>
      <c r="BJ182" s="380"/>
      <c r="BK182" s="380"/>
      <c r="BL182" s="380"/>
      <c r="BM182" s="380"/>
      <c r="BN182" s="380"/>
      <c r="BO182" s="380"/>
      <c r="BP182" s="380"/>
      <c r="BQ182" s="380"/>
      <c r="BR182" s="380"/>
      <c r="BS182" s="380"/>
      <c r="BT182" s="380"/>
      <c r="BU182" s="380"/>
      <c r="BV182" s="380"/>
      <c r="BW182" s="380"/>
      <c r="BX182" s="380"/>
      <c r="BY182" s="380"/>
      <c r="BZ182" s="380"/>
      <c r="CA182" s="380"/>
      <c r="CB182" s="380"/>
      <c r="CC182" s="380"/>
      <c r="CD182" s="380"/>
      <c r="CE182" s="380"/>
      <c r="CF182" s="380"/>
      <c r="CG182" s="380"/>
      <c r="CH182" s="380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</row>
    <row r="183" spans="1:102" x14ac:dyDescent="0.25">
      <c r="A183" s="384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1"/>
      <c r="O183" s="380"/>
      <c r="P183" s="381"/>
      <c r="Q183" s="380"/>
      <c r="R183" s="380"/>
      <c r="S183" s="380"/>
      <c r="T183" s="380"/>
      <c r="U183" s="380"/>
      <c r="V183" s="380"/>
      <c r="W183" s="380"/>
      <c r="X183" s="382"/>
      <c r="Y183" s="382"/>
      <c r="Z183" s="382"/>
      <c r="AA183" s="380"/>
      <c r="AB183" s="380"/>
      <c r="AC183" s="380"/>
      <c r="AD183" s="380"/>
      <c r="AE183" s="380"/>
      <c r="AF183" s="380"/>
      <c r="AG183" s="380"/>
      <c r="AH183" s="380"/>
      <c r="AI183" s="380"/>
      <c r="AJ183" s="380"/>
      <c r="AK183" s="380"/>
      <c r="AL183" s="380"/>
      <c r="AM183" s="380"/>
      <c r="AN183" s="380"/>
      <c r="AO183" s="380"/>
      <c r="AP183" s="380"/>
      <c r="AQ183" s="380"/>
      <c r="AR183" s="380"/>
      <c r="AS183" s="380"/>
      <c r="AT183" s="380"/>
      <c r="AU183" s="380"/>
      <c r="AV183" s="380"/>
      <c r="AW183" s="380"/>
      <c r="AX183" s="380"/>
      <c r="AY183" s="380"/>
      <c r="AZ183" s="380"/>
      <c r="BA183" s="380"/>
      <c r="BB183" s="380"/>
      <c r="BC183" s="380"/>
      <c r="BD183" s="380"/>
      <c r="BE183" s="380"/>
      <c r="BF183" s="380"/>
      <c r="BG183" s="380"/>
      <c r="BH183" s="380"/>
      <c r="BI183" s="380"/>
      <c r="BJ183" s="380"/>
      <c r="BK183" s="380"/>
      <c r="BL183" s="380"/>
      <c r="BM183" s="380"/>
      <c r="BN183" s="380"/>
      <c r="BO183" s="380"/>
      <c r="BP183" s="380"/>
      <c r="BQ183" s="380"/>
      <c r="BR183" s="380"/>
      <c r="BS183" s="380"/>
      <c r="BT183" s="380"/>
      <c r="BU183" s="380"/>
      <c r="BV183" s="380"/>
      <c r="BW183" s="380"/>
      <c r="BX183" s="380"/>
      <c r="BY183" s="380"/>
      <c r="BZ183" s="380"/>
      <c r="CA183" s="380"/>
      <c r="CB183" s="380"/>
      <c r="CC183" s="380"/>
      <c r="CD183" s="380"/>
      <c r="CE183" s="380"/>
      <c r="CF183" s="380"/>
      <c r="CG183" s="380"/>
      <c r="CH183" s="380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</row>
    <row r="184" spans="1:102" x14ac:dyDescent="0.25">
      <c r="A184" s="384"/>
      <c r="B184" s="380"/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1"/>
      <c r="O184" s="380"/>
      <c r="P184" s="381"/>
      <c r="Q184" s="380"/>
      <c r="R184" s="380"/>
      <c r="S184" s="380"/>
      <c r="T184" s="380"/>
      <c r="U184" s="380"/>
      <c r="V184" s="380"/>
      <c r="W184" s="380"/>
      <c r="X184" s="382"/>
      <c r="Y184" s="382"/>
      <c r="Z184" s="382"/>
      <c r="AA184" s="380"/>
      <c r="AB184" s="380"/>
      <c r="AC184" s="380"/>
      <c r="AD184" s="380"/>
      <c r="AE184" s="380"/>
      <c r="AF184" s="380"/>
      <c r="AG184" s="380"/>
      <c r="AH184" s="380"/>
      <c r="AI184" s="380"/>
      <c r="AJ184" s="380"/>
      <c r="AK184" s="380"/>
      <c r="AL184" s="380"/>
      <c r="AM184" s="380"/>
      <c r="AN184" s="380"/>
      <c r="AO184" s="380"/>
      <c r="AP184" s="380"/>
      <c r="AQ184" s="380"/>
      <c r="AR184" s="380"/>
      <c r="AS184" s="380"/>
      <c r="AT184" s="380"/>
      <c r="AU184" s="380"/>
      <c r="AV184" s="380"/>
      <c r="AW184" s="380"/>
      <c r="AX184" s="380"/>
      <c r="AY184" s="380"/>
      <c r="AZ184" s="380"/>
      <c r="BA184" s="380"/>
      <c r="BB184" s="380"/>
      <c r="BC184" s="380"/>
      <c r="BD184" s="380"/>
      <c r="BE184" s="380"/>
      <c r="BF184" s="380"/>
      <c r="BG184" s="380"/>
      <c r="BH184" s="380"/>
      <c r="BI184" s="380"/>
      <c r="BJ184" s="380"/>
      <c r="BK184" s="380"/>
      <c r="BL184" s="380"/>
      <c r="BM184" s="380"/>
      <c r="BN184" s="380"/>
      <c r="BO184" s="380"/>
      <c r="BP184" s="380"/>
      <c r="BQ184" s="380"/>
      <c r="BR184" s="380"/>
      <c r="BS184" s="380"/>
      <c r="BT184" s="380"/>
      <c r="BU184" s="380"/>
      <c r="BV184" s="380"/>
      <c r="BW184" s="380"/>
      <c r="BX184" s="380"/>
      <c r="BY184" s="380"/>
      <c r="BZ184" s="380"/>
      <c r="CA184" s="380"/>
      <c r="CB184" s="380"/>
      <c r="CC184" s="380"/>
      <c r="CD184" s="380"/>
      <c r="CE184" s="380"/>
      <c r="CF184" s="380"/>
      <c r="CG184" s="380"/>
      <c r="CH184" s="380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</row>
    <row r="185" spans="1:102" x14ac:dyDescent="0.25">
      <c r="A185" s="384"/>
      <c r="B185" s="380"/>
      <c r="C185" s="380"/>
      <c r="D185" s="380"/>
      <c r="E185" s="380"/>
      <c r="F185" s="380"/>
      <c r="G185" s="380"/>
      <c r="H185" s="380"/>
      <c r="I185" s="380"/>
      <c r="J185" s="380"/>
      <c r="K185" s="380"/>
      <c r="L185" s="380"/>
      <c r="M185" s="380"/>
      <c r="N185" s="381"/>
      <c r="O185" s="380"/>
      <c r="P185" s="381"/>
      <c r="Q185" s="380"/>
      <c r="R185" s="380"/>
      <c r="S185" s="380"/>
      <c r="T185" s="380"/>
      <c r="U185" s="380"/>
      <c r="V185" s="380"/>
      <c r="W185" s="380"/>
      <c r="X185" s="382"/>
      <c r="Y185" s="382"/>
      <c r="Z185" s="382"/>
      <c r="AA185" s="380"/>
      <c r="AB185" s="380"/>
      <c r="AC185" s="380"/>
      <c r="AD185" s="380"/>
      <c r="AE185" s="380"/>
      <c r="AF185" s="380"/>
      <c r="AG185" s="380"/>
      <c r="AH185" s="380"/>
      <c r="AI185" s="380"/>
      <c r="AJ185" s="380"/>
      <c r="AK185" s="380"/>
      <c r="AL185" s="380"/>
      <c r="AM185" s="380"/>
      <c r="AN185" s="380"/>
      <c r="AO185" s="380"/>
      <c r="AP185" s="380"/>
      <c r="AQ185" s="380"/>
      <c r="AR185" s="380"/>
      <c r="AS185" s="380"/>
      <c r="AT185" s="380"/>
      <c r="AU185" s="380"/>
      <c r="AV185" s="380"/>
      <c r="AW185" s="380"/>
      <c r="AX185" s="380"/>
      <c r="AY185" s="380"/>
      <c r="AZ185" s="380"/>
      <c r="BA185" s="380"/>
      <c r="BB185" s="380"/>
      <c r="BC185" s="380"/>
      <c r="BD185" s="380"/>
      <c r="BE185" s="380"/>
      <c r="BF185" s="380"/>
      <c r="BG185" s="380"/>
      <c r="BH185" s="380"/>
      <c r="BI185" s="380"/>
      <c r="BJ185" s="380"/>
      <c r="BK185" s="380"/>
      <c r="BL185" s="380"/>
      <c r="BM185" s="380"/>
      <c r="BN185" s="380"/>
      <c r="BO185" s="380"/>
      <c r="BP185" s="380"/>
      <c r="BQ185" s="380"/>
      <c r="BR185" s="380"/>
      <c r="BS185" s="380"/>
      <c r="BT185" s="380"/>
      <c r="BU185" s="380"/>
      <c r="BV185" s="380"/>
      <c r="BW185" s="380"/>
      <c r="BX185" s="380"/>
      <c r="BY185" s="380"/>
      <c r="BZ185" s="380"/>
      <c r="CA185" s="380"/>
      <c r="CB185" s="380"/>
      <c r="CC185" s="380"/>
      <c r="CD185" s="380"/>
      <c r="CE185" s="380"/>
      <c r="CF185" s="380"/>
      <c r="CG185" s="380"/>
      <c r="CH185" s="380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</row>
    <row r="186" spans="1:102" x14ac:dyDescent="0.25">
      <c r="A186" s="384"/>
      <c r="B186" s="380"/>
      <c r="C186" s="380"/>
      <c r="D186" s="380"/>
      <c r="E186" s="380"/>
      <c r="F186" s="380"/>
      <c r="G186" s="380"/>
      <c r="H186" s="380"/>
      <c r="I186" s="380"/>
      <c r="J186" s="380"/>
      <c r="K186" s="380"/>
      <c r="L186" s="380"/>
      <c r="M186" s="380"/>
      <c r="N186" s="381"/>
      <c r="O186" s="380"/>
      <c r="P186" s="381"/>
      <c r="Q186" s="380"/>
      <c r="R186" s="380"/>
      <c r="S186" s="380"/>
      <c r="T186" s="380"/>
      <c r="U186" s="380"/>
      <c r="V186" s="380"/>
      <c r="W186" s="380"/>
      <c r="X186" s="382"/>
      <c r="Y186" s="382"/>
      <c r="Z186" s="382"/>
      <c r="AA186" s="380"/>
      <c r="AB186" s="380"/>
      <c r="AC186" s="380"/>
      <c r="AD186" s="380"/>
      <c r="AE186" s="380"/>
      <c r="AF186" s="380"/>
      <c r="AG186" s="380"/>
      <c r="AH186" s="380"/>
      <c r="AI186" s="380"/>
      <c r="AJ186" s="380"/>
      <c r="AK186" s="380"/>
      <c r="AL186" s="380"/>
      <c r="AM186" s="380"/>
      <c r="AN186" s="380"/>
      <c r="AO186" s="380"/>
      <c r="AP186" s="380"/>
      <c r="AQ186" s="380"/>
      <c r="AR186" s="380"/>
      <c r="AS186" s="380"/>
      <c r="AT186" s="380"/>
      <c r="AU186" s="380"/>
      <c r="AV186" s="380"/>
      <c r="AW186" s="380"/>
      <c r="AX186" s="380"/>
      <c r="AY186" s="380"/>
      <c r="AZ186" s="380"/>
      <c r="BA186" s="380"/>
      <c r="BB186" s="380"/>
      <c r="BC186" s="380"/>
      <c r="BD186" s="380"/>
      <c r="BE186" s="380"/>
      <c r="BF186" s="380"/>
      <c r="BG186" s="380"/>
      <c r="BH186" s="380"/>
      <c r="BI186" s="380"/>
      <c r="BJ186" s="380"/>
      <c r="BK186" s="380"/>
      <c r="BL186" s="380"/>
      <c r="BM186" s="380"/>
      <c r="BN186" s="380"/>
      <c r="BO186" s="380"/>
      <c r="BP186" s="380"/>
      <c r="BQ186" s="380"/>
      <c r="BR186" s="380"/>
      <c r="BS186" s="380"/>
      <c r="BT186" s="380"/>
      <c r="BU186" s="380"/>
      <c r="BV186" s="380"/>
      <c r="BW186" s="380"/>
      <c r="BX186" s="380"/>
      <c r="BY186" s="380"/>
      <c r="BZ186" s="380"/>
      <c r="CA186" s="380"/>
      <c r="CB186" s="380"/>
      <c r="CC186" s="380"/>
      <c r="CD186" s="380"/>
      <c r="CE186" s="380"/>
      <c r="CF186" s="380"/>
      <c r="CG186" s="380"/>
      <c r="CH186" s="380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</row>
    <row r="187" spans="1:102" x14ac:dyDescent="0.25">
      <c r="A187" s="384"/>
      <c r="B187" s="380"/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1"/>
      <c r="O187" s="380"/>
      <c r="P187" s="381"/>
      <c r="Q187" s="380"/>
      <c r="R187" s="380"/>
      <c r="S187" s="380"/>
      <c r="T187" s="380"/>
      <c r="U187" s="380"/>
      <c r="V187" s="380"/>
      <c r="W187" s="380"/>
      <c r="X187" s="382"/>
      <c r="Y187" s="382"/>
      <c r="Z187" s="382"/>
      <c r="AA187" s="380"/>
      <c r="AB187" s="380"/>
      <c r="AC187" s="380"/>
      <c r="AD187" s="380"/>
      <c r="AE187" s="380"/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80"/>
      <c r="AW187" s="380"/>
      <c r="AX187" s="380"/>
      <c r="AY187" s="380"/>
      <c r="AZ187" s="380"/>
      <c r="BA187" s="380"/>
      <c r="BB187" s="380"/>
      <c r="BC187" s="380"/>
      <c r="BD187" s="380"/>
      <c r="BE187" s="380"/>
      <c r="BF187" s="380"/>
      <c r="BG187" s="380"/>
      <c r="BH187" s="380"/>
      <c r="BI187" s="380"/>
      <c r="BJ187" s="380"/>
      <c r="BK187" s="380"/>
      <c r="BL187" s="380"/>
      <c r="BM187" s="380"/>
      <c r="BN187" s="380"/>
      <c r="BO187" s="380"/>
      <c r="BP187" s="380"/>
      <c r="BQ187" s="380"/>
      <c r="BR187" s="380"/>
      <c r="BS187" s="380"/>
      <c r="BT187" s="380"/>
      <c r="BU187" s="380"/>
      <c r="BV187" s="380"/>
      <c r="BW187" s="380"/>
      <c r="BX187" s="380"/>
      <c r="BY187" s="380"/>
      <c r="BZ187" s="380"/>
      <c r="CA187" s="380"/>
      <c r="CB187" s="380"/>
      <c r="CC187" s="380"/>
      <c r="CD187" s="380"/>
      <c r="CE187" s="380"/>
      <c r="CF187" s="380"/>
      <c r="CG187" s="380"/>
      <c r="CH187" s="380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</row>
    <row r="188" spans="1:102" x14ac:dyDescent="0.25">
      <c r="A188" s="384"/>
      <c r="B188" s="380"/>
      <c r="C188" s="380"/>
      <c r="D188" s="380"/>
      <c r="E188" s="380"/>
      <c r="F188" s="380"/>
      <c r="G188" s="380"/>
      <c r="H188" s="380"/>
      <c r="I188" s="360"/>
      <c r="J188" s="380"/>
      <c r="K188" s="380"/>
      <c r="L188" s="380"/>
      <c r="M188" s="380"/>
      <c r="N188" s="381"/>
      <c r="O188" s="380"/>
      <c r="P188" s="381"/>
      <c r="Q188" s="380"/>
      <c r="R188" s="380"/>
      <c r="S188" s="380"/>
      <c r="T188" s="380"/>
      <c r="U188" s="380"/>
      <c r="V188" s="380"/>
      <c r="W188" s="380"/>
      <c r="X188" s="382"/>
      <c r="Y188" s="382"/>
      <c r="Z188" s="382"/>
      <c r="AA188" s="380"/>
      <c r="AB188" s="380"/>
      <c r="AC188" s="380"/>
      <c r="AD188" s="380"/>
      <c r="AE188" s="380"/>
      <c r="AF188" s="380"/>
      <c r="AG188" s="380"/>
      <c r="AH188" s="380"/>
      <c r="AI188" s="380"/>
      <c r="AJ188" s="380"/>
      <c r="AK188" s="380"/>
      <c r="AL188" s="380"/>
      <c r="AM188" s="380"/>
      <c r="AN188" s="380"/>
      <c r="AO188" s="380"/>
      <c r="AP188" s="380"/>
      <c r="AQ188" s="380"/>
      <c r="AR188" s="380"/>
      <c r="AS188" s="380"/>
      <c r="AT188" s="380"/>
      <c r="AU188" s="380"/>
      <c r="AV188" s="380"/>
      <c r="AW188" s="380"/>
      <c r="AX188" s="380"/>
      <c r="AY188" s="380"/>
      <c r="AZ188" s="380"/>
      <c r="BA188" s="380"/>
      <c r="BB188" s="380"/>
      <c r="BC188" s="380"/>
      <c r="BD188" s="380"/>
      <c r="BE188" s="380"/>
      <c r="BF188" s="380"/>
      <c r="BG188" s="380"/>
      <c r="BH188" s="380"/>
      <c r="BI188" s="380"/>
      <c r="BJ188" s="380"/>
      <c r="BK188" s="380"/>
      <c r="BL188" s="380"/>
      <c r="BM188" s="380"/>
      <c r="BN188" s="380"/>
      <c r="BO188" s="380"/>
      <c r="BP188" s="380"/>
      <c r="BQ188" s="380"/>
      <c r="BR188" s="380"/>
      <c r="BS188" s="380"/>
      <c r="BT188" s="380"/>
      <c r="BU188" s="380"/>
      <c r="BV188" s="380"/>
      <c r="BW188" s="380"/>
      <c r="BX188" s="380"/>
      <c r="BY188" s="380"/>
      <c r="BZ188" s="380"/>
      <c r="CA188" s="380"/>
      <c r="CB188" s="380"/>
      <c r="CC188" s="380"/>
      <c r="CD188" s="380"/>
      <c r="CE188" s="380"/>
      <c r="CF188" s="380"/>
      <c r="CG188" s="380"/>
      <c r="CH188" s="380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</row>
    <row r="189" spans="1:102" x14ac:dyDescent="0.25">
      <c r="A189" s="384"/>
      <c r="B189" s="380"/>
      <c r="C189" s="380"/>
      <c r="D189" s="380"/>
      <c r="E189" s="380"/>
      <c r="F189" s="380"/>
      <c r="G189" s="380"/>
      <c r="H189" s="380"/>
      <c r="I189" s="360"/>
      <c r="J189" s="380"/>
      <c r="K189" s="380"/>
      <c r="L189" s="380"/>
      <c r="M189" s="380"/>
      <c r="N189" s="381"/>
      <c r="O189" s="380"/>
      <c r="P189" s="381"/>
      <c r="Q189" s="380"/>
      <c r="R189" s="380"/>
      <c r="S189" s="380"/>
      <c r="T189" s="380"/>
      <c r="U189" s="380"/>
      <c r="V189" s="380"/>
      <c r="W189" s="380"/>
      <c r="X189" s="382"/>
      <c r="Y189" s="382"/>
      <c r="Z189" s="382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80"/>
      <c r="AW189" s="380"/>
      <c r="AX189" s="380"/>
      <c r="AY189" s="380"/>
      <c r="AZ189" s="380"/>
      <c r="BA189" s="380"/>
      <c r="BB189" s="380"/>
      <c r="BC189" s="380"/>
      <c r="BD189" s="380"/>
      <c r="BE189" s="380"/>
      <c r="BF189" s="380"/>
      <c r="BG189" s="380"/>
      <c r="BH189" s="380"/>
      <c r="BI189" s="380"/>
      <c r="BJ189" s="380"/>
      <c r="BK189" s="380"/>
      <c r="BL189" s="380"/>
      <c r="BM189" s="380"/>
      <c r="BN189" s="380"/>
      <c r="BO189" s="380"/>
      <c r="BP189" s="380"/>
      <c r="BQ189" s="380"/>
      <c r="BR189" s="380"/>
      <c r="BS189" s="380"/>
      <c r="BT189" s="380"/>
      <c r="BU189" s="380"/>
      <c r="BV189" s="380"/>
      <c r="BW189" s="380"/>
      <c r="BX189" s="380"/>
      <c r="BY189" s="380"/>
      <c r="BZ189" s="380"/>
      <c r="CA189" s="380"/>
      <c r="CB189" s="380"/>
      <c r="CC189" s="380"/>
      <c r="CD189" s="380"/>
      <c r="CE189" s="380"/>
      <c r="CF189" s="380"/>
      <c r="CG189" s="380"/>
      <c r="CH189" s="380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</row>
    <row r="190" spans="1:102" x14ac:dyDescent="0.25">
      <c r="A190" s="384"/>
      <c r="B190" s="380"/>
      <c r="C190" s="380"/>
      <c r="D190" s="380"/>
      <c r="E190" s="380"/>
      <c r="F190" s="380"/>
      <c r="G190" s="380"/>
      <c r="H190" s="380"/>
      <c r="I190" s="360"/>
      <c r="J190" s="380"/>
      <c r="K190" s="380"/>
      <c r="L190" s="380"/>
      <c r="M190" s="380"/>
      <c r="N190" s="381"/>
      <c r="O190" s="380"/>
      <c r="P190" s="381"/>
      <c r="Q190" s="380"/>
      <c r="R190" s="380"/>
      <c r="S190" s="380"/>
      <c r="T190" s="380"/>
      <c r="U190" s="380"/>
      <c r="V190" s="380"/>
      <c r="W190" s="380"/>
      <c r="X190" s="382"/>
      <c r="Y190" s="382"/>
      <c r="Z190" s="382"/>
      <c r="AA190" s="380"/>
      <c r="AB190" s="380"/>
      <c r="AC190" s="380"/>
      <c r="AD190" s="380"/>
      <c r="AE190" s="380"/>
      <c r="AF190" s="380"/>
      <c r="AG190" s="380"/>
      <c r="AH190" s="380"/>
      <c r="AI190" s="380"/>
      <c r="AJ190" s="380"/>
      <c r="AK190" s="380"/>
      <c r="AL190" s="380"/>
      <c r="AM190" s="380"/>
      <c r="AN190" s="380"/>
      <c r="AO190" s="380"/>
      <c r="AP190" s="380"/>
      <c r="AQ190" s="380"/>
      <c r="AR190" s="380"/>
      <c r="AS190" s="380"/>
      <c r="AT190" s="380"/>
      <c r="AU190" s="380"/>
      <c r="AV190" s="380"/>
      <c r="AW190" s="380"/>
      <c r="AX190" s="380"/>
      <c r="AY190" s="380"/>
      <c r="AZ190" s="380"/>
      <c r="BA190" s="380"/>
      <c r="BB190" s="380"/>
      <c r="BC190" s="380"/>
      <c r="BD190" s="380"/>
      <c r="BE190" s="380"/>
      <c r="BF190" s="380"/>
      <c r="BG190" s="380"/>
      <c r="BH190" s="380"/>
      <c r="BI190" s="380"/>
      <c r="BJ190" s="380"/>
      <c r="BK190" s="380"/>
      <c r="BL190" s="380"/>
      <c r="BM190" s="380"/>
      <c r="BN190" s="380"/>
      <c r="BO190" s="380"/>
      <c r="BP190" s="380"/>
      <c r="BQ190" s="380"/>
      <c r="BR190" s="380"/>
      <c r="BS190" s="380"/>
      <c r="BT190" s="380"/>
      <c r="BU190" s="380"/>
      <c r="BV190" s="380"/>
      <c r="BW190" s="380"/>
      <c r="BX190" s="380"/>
      <c r="BY190" s="380"/>
      <c r="BZ190" s="380"/>
      <c r="CA190" s="380"/>
      <c r="CB190" s="380"/>
      <c r="CC190" s="380"/>
      <c r="CD190" s="380"/>
      <c r="CE190" s="380"/>
      <c r="CF190" s="380"/>
      <c r="CG190" s="380"/>
      <c r="CH190" s="380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</row>
    <row r="191" spans="1:102" x14ac:dyDescent="0.25">
      <c r="A191" s="384"/>
      <c r="B191" s="380"/>
      <c r="C191" s="380"/>
      <c r="D191" s="380"/>
      <c r="E191" s="380"/>
      <c r="F191" s="380"/>
      <c r="G191" s="380"/>
      <c r="H191" s="380"/>
      <c r="I191" s="360"/>
      <c r="J191" s="380"/>
      <c r="K191" s="380"/>
      <c r="L191" s="380"/>
      <c r="M191" s="380"/>
      <c r="N191" s="381"/>
      <c r="O191" s="380"/>
      <c r="P191" s="381"/>
      <c r="Q191" s="380"/>
      <c r="R191" s="380"/>
      <c r="S191" s="380"/>
      <c r="T191" s="380"/>
      <c r="U191" s="380"/>
      <c r="V191" s="380"/>
      <c r="W191" s="380"/>
      <c r="X191" s="382"/>
      <c r="Y191" s="382"/>
      <c r="Z191" s="382"/>
      <c r="AA191" s="380"/>
      <c r="AB191" s="380"/>
      <c r="AC191" s="380"/>
      <c r="AD191" s="380"/>
      <c r="AE191" s="380"/>
      <c r="AF191" s="380"/>
      <c r="AG191" s="380"/>
      <c r="AH191" s="380"/>
      <c r="AI191" s="380"/>
      <c r="AJ191" s="380"/>
      <c r="AK191" s="380"/>
      <c r="AL191" s="380"/>
      <c r="AM191" s="380"/>
      <c r="AN191" s="380"/>
      <c r="AO191" s="380"/>
      <c r="AP191" s="380"/>
      <c r="AQ191" s="380"/>
      <c r="AR191" s="380"/>
      <c r="AS191" s="380"/>
      <c r="AT191" s="380"/>
      <c r="AU191" s="380"/>
      <c r="AV191" s="380"/>
      <c r="AW191" s="380"/>
      <c r="AX191" s="380"/>
      <c r="AY191" s="380"/>
      <c r="AZ191" s="380"/>
      <c r="BA191" s="380"/>
      <c r="BB191" s="380"/>
      <c r="BC191" s="380"/>
      <c r="BD191" s="380"/>
      <c r="BE191" s="380"/>
      <c r="BF191" s="380"/>
      <c r="BG191" s="380"/>
      <c r="BH191" s="380"/>
      <c r="BI191" s="380"/>
      <c r="BJ191" s="380"/>
      <c r="BK191" s="380"/>
      <c r="BL191" s="380"/>
      <c r="BM191" s="380"/>
      <c r="BN191" s="380"/>
      <c r="BO191" s="380"/>
      <c r="BP191" s="380"/>
      <c r="BQ191" s="380"/>
      <c r="BR191" s="380"/>
      <c r="BS191" s="380"/>
      <c r="BT191" s="380"/>
      <c r="BU191" s="380"/>
      <c r="BV191" s="380"/>
      <c r="BW191" s="380"/>
      <c r="BX191" s="380"/>
      <c r="BY191" s="380"/>
      <c r="BZ191" s="380"/>
      <c r="CA191" s="380"/>
      <c r="CB191" s="380"/>
      <c r="CC191" s="380"/>
      <c r="CD191" s="380"/>
      <c r="CE191" s="380"/>
      <c r="CF191" s="380"/>
      <c r="CG191" s="380"/>
      <c r="CH191" s="380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</row>
    <row r="192" spans="1:102" x14ac:dyDescent="0.25">
      <c r="A192" s="384"/>
      <c r="B192" s="380"/>
      <c r="C192" s="380"/>
      <c r="D192" s="380"/>
      <c r="E192" s="380"/>
      <c r="F192" s="380"/>
      <c r="G192" s="380"/>
      <c r="H192" s="380"/>
      <c r="I192" s="360"/>
      <c r="J192" s="380"/>
      <c r="K192" s="380"/>
      <c r="L192" s="380"/>
      <c r="M192" s="380"/>
      <c r="N192" s="381"/>
      <c r="O192" s="380"/>
      <c r="P192" s="381"/>
      <c r="Q192" s="380"/>
      <c r="R192" s="380"/>
      <c r="S192" s="380"/>
      <c r="T192" s="380"/>
      <c r="U192" s="380"/>
      <c r="V192" s="380"/>
      <c r="W192" s="380"/>
      <c r="X192" s="382"/>
      <c r="Y192" s="382"/>
      <c r="Z192" s="382"/>
      <c r="AA192" s="380"/>
      <c r="AB192" s="380"/>
      <c r="AC192" s="380"/>
      <c r="AD192" s="380"/>
      <c r="AE192" s="380"/>
      <c r="AF192" s="380"/>
      <c r="AG192" s="380"/>
      <c r="AH192" s="380"/>
      <c r="AI192" s="380"/>
      <c r="AJ192" s="380"/>
      <c r="AK192" s="380"/>
      <c r="AL192" s="380"/>
      <c r="AM192" s="380"/>
      <c r="AN192" s="380"/>
      <c r="AO192" s="380"/>
      <c r="AP192" s="380"/>
      <c r="AQ192" s="380"/>
      <c r="AR192" s="380"/>
      <c r="AS192" s="380"/>
      <c r="AT192" s="380"/>
      <c r="AU192" s="380"/>
      <c r="AV192" s="380"/>
      <c r="AW192" s="380"/>
      <c r="AX192" s="380"/>
      <c r="AY192" s="380"/>
      <c r="AZ192" s="380"/>
      <c r="BA192" s="380"/>
      <c r="BB192" s="380"/>
      <c r="BC192" s="380"/>
      <c r="BD192" s="380"/>
      <c r="BE192" s="380"/>
      <c r="BF192" s="380"/>
      <c r="BG192" s="380"/>
      <c r="BH192" s="380"/>
      <c r="BI192" s="380"/>
      <c r="BJ192" s="380"/>
      <c r="BK192" s="380"/>
      <c r="BL192" s="380"/>
      <c r="BM192" s="380"/>
      <c r="BN192" s="380"/>
      <c r="BO192" s="380"/>
      <c r="BP192" s="380"/>
      <c r="BQ192" s="380"/>
      <c r="BR192" s="380"/>
      <c r="BS192" s="380"/>
      <c r="BT192" s="380"/>
      <c r="BU192" s="380"/>
      <c r="BV192" s="380"/>
      <c r="BW192" s="380"/>
      <c r="BX192" s="380"/>
      <c r="BY192" s="380"/>
      <c r="BZ192" s="380"/>
      <c r="CA192" s="380"/>
      <c r="CB192" s="380"/>
      <c r="CC192" s="380"/>
      <c r="CD192" s="380"/>
      <c r="CE192" s="380"/>
      <c r="CF192" s="380"/>
      <c r="CG192" s="380"/>
      <c r="CH192" s="380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</row>
    <row r="193" spans="1:102" x14ac:dyDescent="0.25">
      <c r="A193" s="384"/>
      <c r="B193" s="380"/>
      <c r="C193" s="380"/>
      <c r="D193" s="380"/>
      <c r="E193" s="380"/>
      <c r="F193" s="380"/>
      <c r="G193" s="380"/>
      <c r="H193" s="380"/>
      <c r="I193" s="360"/>
      <c r="J193" s="380"/>
      <c r="K193" s="380"/>
      <c r="L193" s="380"/>
      <c r="M193" s="380"/>
      <c r="N193" s="381"/>
      <c r="O193" s="380"/>
      <c r="P193" s="381"/>
      <c r="Q193" s="380"/>
      <c r="R193" s="380"/>
      <c r="S193" s="380"/>
      <c r="T193" s="380"/>
      <c r="U193" s="380"/>
      <c r="V193" s="380"/>
      <c r="W193" s="380"/>
      <c r="X193" s="382"/>
      <c r="Y193" s="382"/>
      <c r="Z193" s="382"/>
      <c r="AA193" s="380"/>
      <c r="AB193" s="380"/>
      <c r="AC193" s="380"/>
      <c r="AD193" s="380"/>
      <c r="AE193" s="380"/>
      <c r="AF193" s="380"/>
      <c r="AG193" s="380"/>
      <c r="AH193" s="380"/>
      <c r="AI193" s="380"/>
      <c r="AJ193" s="380"/>
      <c r="AK193" s="380"/>
      <c r="AL193" s="380"/>
      <c r="AM193" s="380"/>
      <c r="AN193" s="380"/>
      <c r="AO193" s="380"/>
      <c r="AP193" s="380"/>
      <c r="AQ193" s="380"/>
      <c r="AR193" s="380"/>
      <c r="AS193" s="380"/>
      <c r="AT193" s="380"/>
      <c r="AU193" s="380"/>
      <c r="AV193" s="380"/>
      <c r="AW193" s="380"/>
      <c r="AX193" s="380"/>
      <c r="AY193" s="380"/>
      <c r="AZ193" s="380"/>
      <c r="BA193" s="380"/>
      <c r="BB193" s="380"/>
      <c r="BC193" s="380"/>
      <c r="BD193" s="380"/>
      <c r="BE193" s="380"/>
      <c r="BF193" s="380"/>
      <c r="BG193" s="380"/>
      <c r="BH193" s="380"/>
      <c r="BI193" s="380"/>
      <c r="BJ193" s="380"/>
      <c r="BK193" s="380"/>
      <c r="BL193" s="380"/>
      <c r="BM193" s="380"/>
      <c r="BN193" s="380"/>
      <c r="BO193" s="380"/>
      <c r="BP193" s="380"/>
      <c r="BQ193" s="380"/>
      <c r="BR193" s="380"/>
      <c r="BS193" s="380"/>
      <c r="BT193" s="380"/>
      <c r="BU193" s="380"/>
      <c r="BV193" s="380"/>
      <c r="BW193" s="380"/>
      <c r="BX193" s="380"/>
      <c r="BY193" s="380"/>
      <c r="BZ193" s="380"/>
      <c r="CA193" s="380"/>
      <c r="CB193" s="380"/>
      <c r="CC193" s="380"/>
      <c r="CD193" s="380"/>
      <c r="CE193" s="380"/>
      <c r="CF193" s="380"/>
      <c r="CG193" s="380"/>
      <c r="CH193" s="380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</row>
    <row r="194" spans="1:102" x14ac:dyDescent="0.25">
      <c r="A194" s="384"/>
      <c r="B194" s="380"/>
      <c r="C194" s="380"/>
      <c r="D194" s="380"/>
      <c r="E194" s="380"/>
      <c r="F194" s="380"/>
      <c r="G194" s="360"/>
      <c r="H194" s="360"/>
      <c r="I194" s="360"/>
      <c r="J194" s="360"/>
      <c r="K194" s="360"/>
      <c r="L194" s="360"/>
      <c r="M194" s="360"/>
      <c r="N194" s="374"/>
      <c r="O194" s="360"/>
      <c r="P194" s="374"/>
      <c r="Q194" s="360"/>
      <c r="R194" s="360"/>
      <c r="S194" s="360"/>
      <c r="T194" s="380"/>
      <c r="U194" s="380"/>
      <c r="V194" s="380"/>
      <c r="W194" s="380"/>
      <c r="X194" s="382"/>
      <c r="Y194" s="382"/>
      <c r="Z194" s="382"/>
      <c r="AA194" s="380"/>
      <c r="AB194" s="380"/>
      <c r="AC194" s="380"/>
      <c r="AD194" s="380"/>
      <c r="AE194" s="380"/>
      <c r="AF194" s="380"/>
      <c r="AG194" s="380"/>
      <c r="AH194" s="380"/>
      <c r="AI194" s="380"/>
      <c r="AJ194" s="380"/>
      <c r="AK194" s="380"/>
      <c r="AL194" s="380"/>
      <c r="AM194" s="380"/>
      <c r="AN194" s="380"/>
      <c r="AO194" s="380"/>
      <c r="AP194" s="380"/>
      <c r="AQ194" s="380"/>
      <c r="AR194" s="380"/>
      <c r="AS194" s="380"/>
      <c r="AT194" s="380"/>
      <c r="AU194" s="380"/>
      <c r="AV194" s="380"/>
      <c r="AW194" s="380"/>
      <c r="AX194" s="380"/>
      <c r="AY194" s="380"/>
      <c r="AZ194" s="380"/>
      <c r="BA194" s="380"/>
      <c r="BB194" s="380"/>
      <c r="BC194" s="380"/>
      <c r="BD194" s="380"/>
      <c r="BE194" s="380"/>
      <c r="BF194" s="380"/>
      <c r="BG194" s="380"/>
      <c r="BH194" s="380"/>
      <c r="BI194" s="380"/>
      <c r="BJ194" s="380"/>
      <c r="BK194" s="380"/>
      <c r="BL194" s="380"/>
      <c r="BM194" s="380"/>
      <c r="BN194" s="380"/>
      <c r="BO194" s="380"/>
      <c r="BP194" s="380"/>
      <c r="BQ194" s="380"/>
      <c r="BR194" s="380"/>
      <c r="BS194" s="380"/>
      <c r="BT194" s="380"/>
      <c r="BU194" s="380"/>
      <c r="BV194" s="380"/>
      <c r="BW194" s="380"/>
      <c r="BX194" s="380"/>
      <c r="BY194" s="380"/>
      <c r="BZ194" s="380"/>
      <c r="CA194" s="380"/>
      <c r="CB194" s="380"/>
      <c r="CC194" s="380"/>
      <c r="CD194" s="380"/>
      <c r="CE194" s="380"/>
      <c r="CF194" s="380"/>
      <c r="CG194" s="380"/>
      <c r="CH194" s="380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</row>
    <row r="195" spans="1:102" x14ac:dyDescent="0.25">
      <c r="A195" s="384"/>
      <c r="B195" s="380"/>
      <c r="C195" s="380"/>
      <c r="D195" s="380"/>
      <c r="E195" s="380"/>
      <c r="F195" s="380"/>
      <c r="G195" s="360"/>
      <c r="H195" s="360"/>
      <c r="I195" s="360"/>
      <c r="J195" s="360"/>
      <c r="K195" s="360"/>
      <c r="L195" s="360"/>
      <c r="M195" s="360"/>
      <c r="N195" s="374"/>
      <c r="O195" s="360"/>
      <c r="P195" s="374"/>
      <c r="Q195" s="360"/>
      <c r="R195" s="360"/>
      <c r="S195" s="360"/>
      <c r="T195" s="380"/>
      <c r="U195" s="380"/>
      <c r="V195" s="380"/>
      <c r="W195" s="380"/>
      <c r="X195" s="382"/>
      <c r="Y195" s="382"/>
      <c r="Z195" s="382"/>
      <c r="AA195" s="380"/>
      <c r="AB195" s="380"/>
      <c r="AC195" s="380"/>
      <c r="AD195" s="380"/>
      <c r="AE195" s="380"/>
      <c r="AF195" s="380"/>
      <c r="AG195" s="380"/>
      <c r="AH195" s="380"/>
      <c r="AI195" s="380"/>
      <c r="AJ195" s="380"/>
      <c r="AK195" s="380"/>
      <c r="AL195" s="380"/>
      <c r="AM195" s="380"/>
      <c r="AN195" s="380"/>
      <c r="AO195" s="380"/>
      <c r="AP195" s="380"/>
      <c r="AQ195" s="380"/>
      <c r="AR195" s="380"/>
      <c r="AS195" s="380"/>
      <c r="AT195" s="380"/>
      <c r="AU195" s="380"/>
      <c r="AV195" s="380"/>
      <c r="AW195" s="380"/>
      <c r="AX195" s="380"/>
      <c r="AY195" s="380"/>
      <c r="AZ195" s="380"/>
      <c r="BA195" s="380"/>
      <c r="BB195" s="380"/>
      <c r="BC195" s="380"/>
      <c r="BD195" s="380"/>
      <c r="BE195" s="380"/>
      <c r="BF195" s="380"/>
      <c r="BG195" s="380"/>
      <c r="BH195" s="380"/>
      <c r="BI195" s="380"/>
      <c r="BJ195" s="380"/>
      <c r="BK195" s="380"/>
      <c r="BL195" s="380"/>
      <c r="BM195" s="380"/>
      <c r="BN195" s="380"/>
      <c r="BO195" s="380"/>
      <c r="BP195" s="380"/>
      <c r="BQ195" s="380"/>
      <c r="BR195" s="380"/>
      <c r="BS195" s="380"/>
      <c r="BT195" s="380"/>
      <c r="BU195" s="380"/>
      <c r="BV195" s="380"/>
      <c r="BW195" s="380"/>
      <c r="BX195" s="380"/>
      <c r="BY195" s="380"/>
      <c r="BZ195" s="380"/>
      <c r="CA195" s="380"/>
      <c r="CB195" s="380"/>
      <c r="CC195" s="380"/>
      <c r="CD195" s="380"/>
      <c r="CE195" s="380"/>
      <c r="CF195" s="380"/>
      <c r="CG195" s="380"/>
      <c r="CH195" s="380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</row>
    <row r="196" spans="1:102" x14ac:dyDescent="0.25">
      <c r="A196" s="384"/>
      <c r="B196" s="380"/>
      <c r="C196" s="380"/>
      <c r="D196" s="380"/>
      <c r="E196" s="380"/>
      <c r="F196" s="380"/>
      <c r="G196" s="360"/>
      <c r="H196" s="360"/>
      <c r="I196" s="360"/>
      <c r="J196" s="360"/>
      <c r="K196" s="360"/>
      <c r="L196" s="360"/>
      <c r="M196" s="360"/>
      <c r="N196" s="374"/>
      <c r="O196" s="360"/>
      <c r="P196" s="374"/>
      <c r="Q196" s="360"/>
      <c r="R196" s="360"/>
      <c r="S196" s="360"/>
      <c r="T196" s="380"/>
      <c r="U196" s="380"/>
      <c r="V196" s="380"/>
      <c r="W196" s="380"/>
      <c r="X196" s="382"/>
      <c r="Y196" s="382"/>
      <c r="Z196" s="382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0"/>
      <c r="AR196" s="380"/>
      <c r="AS196" s="380"/>
      <c r="AT196" s="380"/>
      <c r="AU196" s="380"/>
      <c r="AV196" s="380"/>
      <c r="AW196" s="380"/>
      <c r="AX196" s="380"/>
      <c r="AY196" s="380"/>
      <c r="AZ196" s="380"/>
      <c r="BA196" s="380"/>
      <c r="BB196" s="380"/>
      <c r="BC196" s="380"/>
      <c r="BD196" s="380"/>
      <c r="BE196" s="380"/>
      <c r="BF196" s="380"/>
      <c r="BG196" s="380"/>
      <c r="BH196" s="380"/>
      <c r="BI196" s="380"/>
      <c r="BJ196" s="380"/>
      <c r="BK196" s="380"/>
      <c r="BL196" s="380"/>
      <c r="BM196" s="380"/>
      <c r="BN196" s="380"/>
      <c r="BO196" s="380"/>
      <c r="BP196" s="380"/>
      <c r="BQ196" s="380"/>
      <c r="BR196" s="380"/>
      <c r="BS196" s="380"/>
      <c r="BT196" s="380"/>
      <c r="BU196" s="380"/>
      <c r="BV196" s="380"/>
      <c r="BW196" s="380"/>
      <c r="BX196" s="380"/>
      <c r="BY196" s="380"/>
      <c r="BZ196" s="380"/>
      <c r="CA196" s="380"/>
      <c r="CB196" s="380"/>
      <c r="CC196" s="380"/>
      <c r="CD196" s="380"/>
      <c r="CE196" s="380"/>
      <c r="CF196" s="380"/>
      <c r="CG196" s="380"/>
      <c r="CH196" s="380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</row>
    <row r="197" spans="1:102" x14ac:dyDescent="0.25">
      <c r="A197" s="384"/>
      <c r="B197" s="380"/>
      <c r="C197" s="380"/>
      <c r="D197" s="380"/>
      <c r="E197" s="380"/>
      <c r="F197" s="360"/>
      <c r="G197" s="360"/>
      <c r="H197" s="360"/>
      <c r="I197" s="360"/>
      <c r="J197" s="360"/>
      <c r="K197" s="360"/>
      <c r="L197" s="360"/>
      <c r="M197" s="360"/>
      <c r="N197" s="374"/>
      <c r="O197" s="360"/>
      <c r="P197" s="374"/>
      <c r="Q197" s="360"/>
      <c r="R197" s="360"/>
      <c r="S197" s="360"/>
      <c r="T197" s="380"/>
      <c r="U197" s="380"/>
      <c r="V197" s="380"/>
      <c r="W197" s="380"/>
      <c r="X197" s="382"/>
      <c r="Y197" s="382"/>
      <c r="Z197" s="382"/>
      <c r="AA197" s="380"/>
      <c r="AB197" s="380"/>
      <c r="AC197" s="380"/>
      <c r="AD197" s="380"/>
      <c r="AE197" s="380"/>
      <c r="AF197" s="380"/>
      <c r="AG197" s="380"/>
      <c r="AH197" s="380"/>
      <c r="AI197" s="380"/>
      <c r="AJ197" s="380"/>
      <c r="AK197" s="380"/>
      <c r="AL197" s="380"/>
      <c r="AM197" s="380"/>
      <c r="AN197" s="380"/>
      <c r="AO197" s="380"/>
      <c r="AP197" s="380"/>
      <c r="AQ197" s="380"/>
      <c r="AR197" s="380"/>
      <c r="AS197" s="380"/>
      <c r="AT197" s="380"/>
      <c r="AU197" s="380"/>
      <c r="AV197" s="380"/>
      <c r="AW197" s="380"/>
      <c r="AX197" s="380"/>
      <c r="AY197" s="380"/>
      <c r="AZ197" s="380"/>
      <c r="BA197" s="380"/>
      <c r="BB197" s="380"/>
      <c r="BC197" s="380"/>
      <c r="BD197" s="380"/>
      <c r="BE197" s="380"/>
      <c r="BF197" s="380"/>
      <c r="BG197" s="380"/>
      <c r="BH197" s="380"/>
      <c r="BI197" s="380"/>
      <c r="BJ197" s="380"/>
      <c r="BK197" s="380"/>
      <c r="BL197" s="380"/>
      <c r="BM197" s="380"/>
      <c r="BN197" s="380"/>
      <c r="BO197" s="380"/>
      <c r="BP197" s="380"/>
      <c r="BQ197" s="380"/>
      <c r="BR197" s="380"/>
      <c r="BS197" s="380"/>
      <c r="BT197" s="380"/>
      <c r="BU197" s="380"/>
      <c r="BV197" s="380"/>
      <c r="BW197" s="380"/>
      <c r="BX197" s="380"/>
      <c r="BY197" s="380"/>
      <c r="BZ197" s="380"/>
      <c r="CA197" s="380"/>
      <c r="CB197" s="380"/>
      <c r="CC197" s="380"/>
      <c r="CD197" s="380"/>
      <c r="CE197" s="380"/>
      <c r="CF197" s="380"/>
      <c r="CG197" s="380"/>
      <c r="CH197" s="380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</row>
    <row r="198" spans="1:102" x14ac:dyDescent="0.25">
      <c r="A198" s="384"/>
      <c r="B198" s="380"/>
      <c r="C198" s="380"/>
      <c r="D198" s="380"/>
      <c r="E198" s="380"/>
      <c r="F198" s="360"/>
      <c r="G198" s="360"/>
      <c r="H198" s="360"/>
      <c r="I198" s="360"/>
      <c r="J198" s="360"/>
      <c r="K198" s="360"/>
      <c r="L198" s="360"/>
      <c r="M198" s="360"/>
      <c r="N198" s="374"/>
      <c r="O198" s="360"/>
      <c r="P198" s="374"/>
      <c r="Q198" s="360"/>
      <c r="R198" s="360"/>
      <c r="S198" s="360"/>
      <c r="T198" s="380"/>
      <c r="U198" s="380"/>
      <c r="V198" s="380"/>
      <c r="W198" s="380"/>
      <c r="X198" s="382"/>
      <c r="Y198" s="382"/>
      <c r="Z198" s="382"/>
      <c r="AA198" s="380"/>
      <c r="AB198" s="380"/>
      <c r="AC198" s="380"/>
      <c r="AD198" s="380"/>
      <c r="AE198" s="380"/>
      <c r="AF198" s="380"/>
      <c r="AG198" s="380"/>
      <c r="AH198" s="380"/>
      <c r="AI198" s="380"/>
      <c r="AJ198" s="380"/>
      <c r="AK198" s="380"/>
      <c r="AL198" s="380"/>
      <c r="AM198" s="380"/>
      <c r="AN198" s="380"/>
      <c r="AO198" s="380"/>
      <c r="AP198" s="380"/>
      <c r="AQ198" s="380"/>
      <c r="AR198" s="380"/>
      <c r="AS198" s="380"/>
      <c r="AT198" s="380"/>
      <c r="AU198" s="380"/>
      <c r="AV198" s="380"/>
      <c r="AW198" s="380"/>
      <c r="AX198" s="380"/>
      <c r="AY198" s="380"/>
      <c r="AZ198" s="380"/>
      <c r="BA198" s="380"/>
      <c r="BB198" s="380"/>
      <c r="BC198" s="380"/>
      <c r="BD198" s="380"/>
      <c r="BE198" s="380"/>
      <c r="BF198" s="380"/>
      <c r="BG198" s="380"/>
      <c r="BH198" s="380"/>
      <c r="BI198" s="380"/>
      <c r="BJ198" s="380"/>
      <c r="BK198" s="380"/>
      <c r="BL198" s="380"/>
      <c r="BM198" s="380"/>
      <c r="BN198" s="380"/>
      <c r="BO198" s="380"/>
      <c r="BP198" s="380"/>
      <c r="BQ198" s="380"/>
      <c r="BR198" s="380"/>
      <c r="BS198" s="380"/>
      <c r="BT198" s="380"/>
      <c r="BU198" s="380"/>
      <c r="BV198" s="380"/>
      <c r="BW198" s="380"/>
      <c r="BX198" s="380"/>
      <c r="BY198" s="380"/>
      <c r="BZ198" s="380"/>
      <c r="CA198" s="380"/>
      <c r="CB198" s="380"/>
      <c r="CC198" s="380"/>
      <c r="CD198" s="380"/>
      <c r="CE198" s="380"/>
      <c r="CF198" s="380"/>
      <c r="CG198" s="380"/>
      <c r="CH198" s="380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</row>
    <row r="199" spans="1:102" x14ac:dyDescent="0.25">
      <c r="A199" s="384"/>
      <c r="B199" s="380"/>
      <c r="C199" s="380"/>
      <c r="D199" s="380"/>
      <c r="E199" s="380"/>
      <c r="F199" s="360"/>
      <c r="G199" s="360"/>
      <c r="H199" s="360"/>
      <c r="I199" s="360"/>
      <c r="J199" s="360"/>
      <c r="K199" s="360"/>
      <c r="L199" s="360"/>
      <c r="M199" s="360"/>
      <c r="N199" s="374"/>
      <c r="O199" s="360"/>
      <c r="P199" s="374"/>
      <c r="Q199" s="360"/>
      <c r="R199" s="360"/>
      <c r="S199" s="360"/>
      <c r="T199" s="380"/>
      <c r="U199" s="380"/>
      <c r="V199" s="380"/>
      <c r="W199" s="380"/>
      <c r="X199" s="382"/>
      <c r="Y199" s="382"/>
      <c r="Z199" s="382"/>
      <c r="AA199" s="380"/>
      <c r="AB199" s="380"/>
      <c r="AC199" s="380"/>
      <c r="AD199" s="380"/>
      <c r="AE199" s="380"/>
      <c r="AF199" s="380"/>
      <c r="AG199" s="380"/>
      <c r="AH199" s="380"/>
      <c r="AI199" s="380"/>
      <c r="AJ199" s="380"/>
      <c r="AK199" s="380"/>
      <c r="AL199" s="380"/>
      <c r="AM199" s="380"/>
      <c r="AN199" s="380"/>
      <c r="AO199" s="380"/>
      <c r="AP199" s="380"/>
      <c r="AQ199" s="380"/>
      <c r="AR199" s="380"/>
      <c r="AS199" s="380"/>
      <c r="AT199" s="380"/>
      <c r="AU199" s="380"/>
      <c r="AV199" s="380"/>
      <c r="AW199" s="380"/>
      <c r="AX199" s="380"/>
      <c r="AY199" s="380"/>
      <c r="AZ199" s="380"/>
      <c r="BA199" s="380"/>
      <c r="BB199" s="380"/>
      <c r="BC199" s="380"/>
      <c r="BD199" s="380"/>
      <c r="BE199" s="380"/>
      <c r="BF199" s="380"/>
      <c r="BG199" s="380"/>
      <c r="BH199" s="380"/>
      <c r="BI199" s="380"/>
      <c r="BJ199" s="380"/>
      <c r="BK199" s="380"/>
      <c r="BL199" s="380"/>
      <c r="BM199" s="380"/>
      <c r="BN199" s="380"/>
      <c r="BO199" s="380"/>
      <c r="BP199" s="380"/>
      <c r="BQ199" s="380"/>
      <c r="BR199" s="380"/>
      <c r="BS199" s="380"/>
      <c r="BT199" s="380"/>
      <c r="BU199" s="380"/>
      <c r="BV199" s="380"/>
      <c r="BW199" s="380"/>
      <c r="BX199" s="380"/>
      <c r="BY199" s="380"/>
      <c r="BZ199" s="380"/>
      <c r="CA199" s="380"/>
      <c r="CB199" s="380"/>
      <c r="CC199" s="380"/>
      <c r="CD199" s="380"/>
      <c r="CE199" s="380"/>
      <c r="CF199" s="380"/>
      <c r="CG199" s="380"/>
      <c r="CH199" s="380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</row>
    <row r="200" spans="1:102" x14ac:dyDescent="0.25">
      <c r="A200" s="551"/>
      <c r="B200" s="380"/>
      <c r="C200" s="380"/>
      <c r="D200" s="380"/>
      <c r="E200" s="380"/>
      <c r="F200" s="360"/>
      <c r="G200" s="360"/>
      <c r="H200" s="360"/>
      <c r="I200" s="360"/>
      <c r="J200" s="360"/>
      <c r="K200" s="360"/>
      <c r="L200" s="360"/>
      <c r="M200" s="360"/>
      <c r="N200" s="374"/>
      <c r="O200" s="360"/>
      <c r="P200" s="374"/>
      <c r="Q200" s="360"/>
      <c r="R200" s="360"/>
      <c r="S200" s="360"/>
      <c r="T200" s="380"/>
      <c r="U200" s="380"/>
      <c r="V200" s="380"/>
      <c r="W200" s="380"/>
      <c r="X200" s="382"/>
      <c r="Y200" s="382"/>
      <c r="Z200" s="382"/>
      <c r="AA200" s="380"/>
      <c r="AB200" s="380"/>
      <c r="AC200" s="380"/>
      <c r="AD200" s="380"/>
      <c r="AE200" s="380"/>
      <c r="AF200" s="380"/>
      <c r="AG200" s="380"/>
      <c r="AH200" s="380"/>
      <c r="AI200" s="380"/>
      <c r="AJ200" s="380"/>
      <c r="AK200" s="380"/>
      <c r="AL200" s="380"/>
      <c r="AM200" s="380"/>
      <c r="AN200" s="380"/>
      <c r="AO200" s="380"/>
      <c r="AP200" s="380"/>
      <c r="AQ200" s="380"/>
      <c r="AR200" s="380"/>
      <c r="AS200" s="380"/>
      <c r="AT200" s="380"/>
      <c r="AU200" s="380"/>
      <c r="AV200" s="380"/>
      <c r="AW200" s="380"/>
      <c r="AX200" s="380"/>
      <c r="AY200" s="380"/>
      <c r="AZ200" s="380"/>
      <c r="BA200" s="380"/>
      <c r="BB200" s="380"/>
      <c r="BC200" s="380"/>
      <c r="BD200" s="380"/>
      <c r="BE200" s="380"/>
      <c r="BF200" s="380"/>
      <c r="BG200" s="380"/>
      <c r="BH200" s="380"/>
      <c r="BI200" s="380"/>
      <c r="BJ200" s="380"/>
      <c r="BK200" s="380"/>
      <c r="BL200" s="380"/>
      <c r="BM200" s="380"/>
      <c r="BN200" s="380"/>
      <c r="BO200" s="380"/>
      <c r="BP200" s="380"/>
      <c r="BQ200" s="380"/>
      <c r="BR200" s="380"/>
      <c r="BS200" s="380"/>
      <c r="BT200" s="380"/>
      <c r="BU200" s="380"/>
      <c r="BV200" s="380"/>
      <c r="BW200" s="380"/>
      <c r="BX200" s="380"/>
      <c r="BY200" s="380"/>
      <c r="BZ200" s="380"/>
      <c r="CA200" s="380"/>
      <c r="CB200" s="380"/>
      <c r="CC200" s="380"/>
      <c r="CD200" s="380"/>
      <c r="CE200" s="380"/>
      <c r="CF200" s="380"/>
      <c r="CG200" s="380"/>
      <c r="CH200" s="380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</row>
    <row r="201" spans="1:102" x14ac:dyDescent="0.25">
      <c r="A201" s="379"/>
      <c r="B201" s="380"/>
      <c r="C201" s="380"/>
      <c r="D201" s="380"/>
      <c r="E201" s="380"/>
      <c r="F201" s="360"/>
      <c r="G201" s="360"/>
      <c r="H201" s="360"/>
      <c r="I201" s="360"/>
      <c r="J201" s="360"/>
      <c r="K201" s="360"/>
      <c r="L201" s="360"/>
      <c r="M201" s="360"/>
      <c r="N201" s="374"/>
      <c r="O201" s="360"/>
      <c r="P201" s="374"/>
      <c r="Q201" s="360"/>
      <c r="R201" s="360"/>
      <c r="S201" s="360"/>
      <c r="T201" s="380"/>
      <c r="U201" s="380"/>
      <c r="V201" s="380"/>
      <c r="W201" s="380"/>
      <c r="X201" s="382"/>
      <c r="Y201" s="382"/>
      <c r="Z201" s="382"/>
      <c r="AA201" s="380"/>
      <c r="AB201" s="380"/>
      <c r="AC201" s="380"/>
      <c r="AD201" s="380"/>
      <c r="AE201" s="380"/>
      <c r="AF201" s="380"/>
      <c r="AG201" s="380"/>
      <c r="AH201" s="380"/>
      <c r="AI201" s="380"/>
      <c r="AJ201" s="380"/>
      <c r="AK201" s="380"/>
      <c r="AL201" s="380"/>
      <c r="AM201" s="380"/>
      <c r="AN201" s="380"/>
      <c r="AO201" s="380"/>
      <c r="AP201" s="380"/>
      <c r="AQ201" s="380"/>
      <c r="AR201" s="380"/>
      <c r="AS201" s="380"/>
      <c r="AT201" s="380"/>
      <c r="AU201" s="380"/>
      <c r="AV201" s="380"/>
      <c r="AW201" s="380"/>
      <c r="AX201" s="380"/>
      <c r="AY201" s="380"/>
      <c r="AZ201" s="380"/>
      <c r="BA201" s="380"/>
      <c r="BB201" s="380"/>
      <c r="BC201" s="380"/>
      <c r="BD201" s="380"/>
      <c r="BE201" s="380"/>
      <c r="BF201" s="380"/>
      <c r="BG201" s="380"/>
      <c r="BH201" s="380"/>
      <c r="BI201" s="380"/>
      <c r="BJ201" s="380"/>
      <c r="BK201" s="380"/>
      <c r="BL201" s="380"/>
      <c r="BM201" s="380"/>
      <c r="BN201" s="380"/>
      <c r="BO201" s="380"/>
      <c r="BP201" s="380"/>
      <c r="BQ201" s="380"/>
      <c r="BR201" s="380"/>
      <c r="BS201" s="380"/>
      <c r="BT201" s="380"/>
      <c r="BU201" s="380"/>
      <c r="BV201" s="380"/>
      <c r="BW201" s="380"/>
      <c r="BX201" s="380"/>
      <c r="BY201" s="380"/>
      <c r="BZ201" s="380"/>
      <c r="CA201" s="380"/>
      <c r="CB201" s="380"/>
      <c r="CC201" s="380"/>
      <c r="CD201" s="380"/>
      <c r="CE201" s="380"/>
      <c r="CF201" s="380"/>
      <c r="CG201" s="380"/>
      <c r="CH201" s="380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</row>
    <row r="202" spans="1:102" x14ac:dyDescent="0.25">
      <c r="A202" s="379"/>
      <c r="B202" s="380"/>
      <c r="C202" s="380"/>
      <c r="D202" s="380"/>
      <c r="E202" s="380"/>
      <c r="F202" s="360"/>
      <c r="G202" s="360"/>
      <c r="H202" s="360"/>
      <c r="I202" s="360"/>
      <c r="J202" s="360"/>
      <c r="K202" s="360"/>
      <c r="L202" s="360"/>
      <c r="M202" s="360"/>
      <c r="N202" s="374"/>
      <c r="O202" s="360"/>
      <c r="P202" s="374"/>
      <c r="Q202" s="360"/>
      <c r="R202" s="360"/>
      <c r="S202" s="360"/>
      <c r="T202" s="380"/>
      <c r="U202" s="380"/>
      <c r="V202" s="380"/>
      <c r="W202" s="380"/>
      <c r="X202" s="382"/>
      <c r="Y202" s="382"/>
      <c r="Z202" s="382"/>
      <c r="AA202" s="380"/>
      <c r="AB202" s="380"/>
      <c r="AC202" s="380"/>
      <c r="AD202" s="380"/>
      <c r="AE202" s="380"/>
      <c r="AF202" s="380"/>
      <c r="AG202" s="380"/>
      <c r="AH202" s="380"/>
      <c r="AI202" s="380"/>
      <c r="AJ202" s="380"/>
      <c r="AK202" s="380"/>
      <c r="AL202" s="380"/>
      <c r="AM202" s="380"/>
      <c r="AN202" s="380"/>
      <c r="AO202" s="380"/>
      <c r="AP202" s="380"/>
      <c r="AQ202" s="380"/>
      <c r="AR202" s="380"/>
      <c r="AS202" s="380"/>
      <c r="AT202" s="380"/>
      <c r="AU202" s="380"/>
      <c r="AV202" s="380"/>
      <c r="AW202" s="380"/>
      <c r="AX202" s="380"/>
      <c r="AY202" s="380"/>
      <c r="AZ202" s="380"/>
      <c r="BA202" s="380"/>
      <c r="BB202" s="380"/>
      <c r="BC202" s="380"/>
      <c r="BD202" s="380"/>
      <c r="BE202" s="380"/>
      <c r="BF202" s="380"/>
      <c r="BG202" s="380"/>
      <c r="BH202" s="380"/>
      <c r="BI202" s="380"/>
      <c r="BJ202" s="380"/>
      <c r="BK202" s="380"/>
      <c r="BL202" s="380"/>
      <c r="BM202" s="380"/>
      <c r="BN202" s="380"/>
      <c r="BO202" s="380"/>
      <c r="BP202" s="380"/>
      <c r="BQ202" s="380"/>
      <c r="BR202" s="380"/>
      <c r="BS202" s="380"/>
      <c r="BT202" s="380"/>
      <c r="BU202" s="380"/>
      <c r="BV202" s="380"/>
      <c r="BW202" s="380"/>
      <c r="BX202" s="380"/>
      <c r="BY202" s="380"/>
      <c r="BZ202" s="380"/>
      <c r="CA202" s="380"/>
      <c r="CB202" s="380"/>
      <c r="CC202" s="380"/>
      <c r="CD202" s="380"/>
      <c r="CE202" s="380"/>
      <c r="CF202" s="380"/>
      <c r="CG202" s="380"/>
      <c r="CH202" s="380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</row>
    <row r="203" spans="1:102" x14ac:dyDescent="0.25">
      <c r="A203" s="379"/>
      <c r="B203" s="360"/>
      <c r="C203" s="360"/>
      <c r="D203" s="360"/>
      <c r="E203" s="360"/>
      <c r="F203" s="360"/>
      <c r="G203" s="360"/>
      <c r="H203" s="360"/>
      <c r="I203" s="360"/>
      <c r="J203" s="360"/>
      <c r="K203" s="360"/>
      <c r="L203" s="360"/>
      <c r="M203" s="360"/>
      <c r="N203" s="374"/>
      <c r="O203" s="360"/>
      <c r="P203" s="374"/>
      <c r="Q203" s="360"/>
      <c r="R203" s="360"/>
      <c r="S203" s="360"/>
      <c r="T203" s="380"/>
      <c r="U203" s="380"/>
      <c r="V203" s="380"/>
      <c r="W203" s="380"/>
      <c r="X203" s="382"/>
      <c r="Y203" s="382"/>
      <c r="Z203" s="382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80"/>
      <c r="AW203" s="380"/>
      <c r="AX203" s="380"/>
      <c r="AY203" s="380"/>
      <c r="AZ203" s="380"/>
      <c r="BA203" s="380"/>
      <c r="BB203" s="380"/>
      <c r="BC203" s="380"/>
      <c r="BD203" s="380"/>
      <c r="BE203" s="380"/>
      <c r="BF203" s="380"/>
      <c r="BG203" s="380"/>
      <c r="BH203" s="380"/>
      <c r="BI203" s="380"/>
      <c r="BJ203" s="380"/>
      <c r="BK203" s="380"/>
      <c r="BL203" s="380"/>
      <c r="BM203" s="380"/>
      <c r="BN203" s="380"/>
      <c r="BO203" s="380"/>
      <c r="BP203" s="380"/>
      <c r="BQ203" s="380"/>
      <c r="BR203" s="380"/>
      <c r="BS203" s="380"/>
      <c r="BT203" s="380"/>
      <c r="BU203" s="380"/>
      <c r="BV203" s="380"/>
      <c r="BW203" s="380"/>
      <c r="BX203" s="380"/>
      <c r="BY203" s="380"/>
      <c r="BZ203" s="380"/>
      <c r="CA203" s="380"/>
      <c r="CB203" s="380"/>
      <c r="CC203" s="380"/>
      <c r="CD203" s="380"/>
      <c r="CE203" s="380"/>
      <c r="CF203" s="380"/>
      <c r="CG203" s="380"/>
      <c r="CH203" s="380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</row>
    <row r="204" spans="1:102" x14ac:dyDescent="0.25">
      <c r="A204" s="379"/>
      <c r="B204" s="360"/>
      <c r="C204" s="360"/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74"/>
      <c r="O204" s="360"/>
      <c r="P204" s="374"/>
      <c r="Q204" s="360"/>
      <c r="R204" s="360"/>
      <c r="S204" s="360"/>
      <c r="T204" s="380"/>
      <c r="U204" s="380"/>
      <c r="V204" s="380"/>
      <c r="W204" s="380"/>
      <c r="X204" s="382"/>
      <c r="Y204" s="382"/>
      <c r="Z204" s="382"/>
      <c r="AA204" s="380"/>
      <c r="AB204" s="380"/>
      <c r="AC204" s="380"/>
      <c r="AD204" s="380"/>
      <c r="AE204" s="380"/>
      <c r="AF204" s="380"/>
      <c r="AG204" s="380"/>
      <c r="AH204" s="380"/>
      <c r="AI204" s="380"/>
      <c r="AJ204" s="380"/>
      <c r="AK204" s="380"/>
      <c r="AL204" s="380"/>
      <c r="AM204" s="380"/>
      <c r="AN204" s="380"/>
      <c r="AO204" s="380"/>
      <c r="AP204" s="380"/>
      <c r="AQ204" s="380"/>
      <c r="AR204" s="380"/>
      <c r="AS204" s="380"/>
      <c r="AT204" s="380"/>
      <c r="AU204" s="380"/>
      <c r="AV204" s="380"/>
      <c r="AW204" s="380"/>
      <c r="AX204" s="380"/>
      <c r="AY204" s="380"/>
      <c r="AZ204" s="380"/>
      <c r="BA204" s="380"/>
      <c r="BB204" s="380"/>
      <c r="BC204" s="380"/>
      <c r="BD204" s="380"/>
      <c r="BE204" s="380"/>
      <c r="BF204" s="380"/>
      <c r="BG204" s="380"/>
      <c r="BH204" s="380"/>
      <c r="BI204" s="380"/>
      <c r="BJ204" s="380"/>
      <c r="BK204" s="380"/>
      <c r="BL204" s="380"/>
      <c r="BM204" s="380"/>
      <c r="BN204" s="380"/>
      <c r="BO204" s="380"/>
      <c r="BP204" s="380"/>
      <c r="BQ204" s="380"/>
      <c r="BR204" s="380"/>
      <c r="BS204" s="380"/>
      <c r="BT204" s="380"/>
      <c r="BU204" s="380"/>
      <c r="BV204" s="380"/>
      <c r="BW204" s="380"/>
      <c r="BX204" s="380"/>
      <c r="BY204" s="380"/>
      <c r="BZ204" s="380"/>
      <c r="CA204" s="380"/>
      <c r="CB204" s="380"/>
      <c r="CC204" s="380"/>
      <c r="CD204" s="380"/>
      <c r="CE204" s="380"/>
      <c r="CF204" s="380"/>
      <c r="CG204" s="380"/>
      <c r="CH204" s="380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</row>
    <row r="205" spans="1:102" x14ac:dyDescent="0.25">
      <c r="A205" s="379"/>
      <c r="B205" s="360"/>
      <c r="C205" s="360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74"/>
      <c r="O205" s="360"/>
      <c r="P205" s="374"/>
      <c r="Q205" s="360"/>
      <c r="R205" s="360"/>
      <c r="S205" s="360"/>
      <c r="T205" s="380"/>
      <c r="U205" s="380"/>
      <c r="V205" s="380"/>
      <c r="W205" s="380"/>
      <c r="X205" s="382"/>
      <c r="Y205" s="382"/>
      <c r="Z205" s="382"/>
      <c r="AA205" s="380"/>
      <c r="AB205" s="380"/>
      <c r="AC205" s="380"/>
      <c r="AD205" s="380"/>
      <c r="AE205" s="380"/>
      <c r="AF205" s="380"/>
      <c r="AG205" s="380"/>
      <c r="AH205" s="380"/>
      <c r="AI205" s="380"/>
      <c r="AJ205" s="380"/>
      <c r="AK205" s="380"/>
      <c r="AL205" s="380"/>
      <c r="AM205" s="380"/>
      <c r="AN205" s="380"/>
      <c r="AO205" s="380"/>
      <c r="AP205" s="380"/>
      <c r="AQ205" s="380"/>
      <c r="AR205" s="380"/>
      <c r="AS205" s="380"/>
      <c r="AT205" s="380"/>
      <c r="AU205" s="380"/>
      <c r="AV205" s="380"/>
      <c r="AW205" s="380"/>
      <c r="AX205" s="380"/>
      <c r="AY205" s="380"/>
      <c r="AZ205" s="380"/>
      <c r="BA205" s="380"/>
      <c r="BB205" s="380"/>
      <c r="BC205" s="380"/>
      <c r="BD205" s="380"/>
      <c r="BE205" s="380"/>
      <c r="BF205" s="380"/>
      <c r="BG205" s="380"/>
      <c r="BH205" s="380"/>
      <c r="BI205" s="380"/>
      <c r="BJ205" s="380"/>
      <c r="BK205" s="380"/>
      <c r="BL205" s="380"/>
      <c r="BM205" s="380"/>
      <c r="BN205" s="380"/>
      <c r="BO205" s="380"/>
      <c r="BP205" s="380"/>
      <c r="BQ205" s="380"/>
      <c r="BR205" s="380"/>
      <c r="BS205" s="380"/>
      <c r="BT205" s="380"/>
      <c r="BU205" s="380"/>
      <c r="BV205" s="380"/>
      <c r="BW205" s="380"/>
      <c r="BX205" s="380"/>
      <c r="BY205" s="380"/>
      <c r="BZ205" s="380"/>
      <c r="CA205" s="380"/>
      <c r="CB205" s="380"/>
      <c r="CC205" s="380"/>
      <c r="CD205" s="380"/>
      <c r="CE205" s="380"/>
      <c r="CF205" s="380"/>
      <c r="CG205" s="380"/>
      <c r="CH205" s="380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</row>
    <row r="206" spans="1:102" x14ac:dyDescent="0.25">
      <c r="A206" s="379"/>
      <c r="B206" s="360"/>
      <c r="C206" s="360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74"/>
      <c r="O206" s="360"/>
      <c r="P206" s="374"/>
      <c r="Q206" s="360"/>
      <c r="R206" s="360"/>
      <c r="S206" s="360"/>
      <c r="T206" s="380"/>
      <c r="U206" s="380"/>
      <c r="V206" s="380"/>
      <c r="W206" s="380"/>
      <c r="X206" s="382"/>
      <c r="Y206" s="382"/>
      <c r="Z206" s="382"/>
      <c r="AA206" s="380"/>
      <c r="AB206" s="380"/>
      <c r="AC206" s="380"/>
      <c r="AD206" s="380"/>
      <c r="AE206" s="380"/>
      <c r="AF206" s="380"/>
      <c r="AG206" s="380"/>
      <c r="AH206" s="380"/>
      <c r="AI206" s="380"/>
      <c r="AJ206" s="380"/>
      <c r="AK206" s="380"/>
      <c r="AL206" s="380"/>
      <c r="AM206" s="380"/>
      <c r="AN206" s="380"/>
      <c r="AO206" s="380"/>
      <c r="AP206" s="380"/>
      <c r="AQ206" s="380"/>
      <c r="AR206" s="380"/>
      <c r="AS206" s="380"/>
      <c r="AT206" s="380"/>
      <c r="AU206" s="380"/>
      <c r="AV206" s="380"/>
      <c r="AW206" s="380"/>
      <c r="AX206" s="380"/>
      <c r="AY206" s="380"/>
      <c r="AZ206" s="380"/>
      <c r="BA206" s="380"/>
      <c r="BB206" s="380"/>
      <c r="BC206" s="380"/>
      <c r="BD206" s="380"/>
      <c r="BE206" s="380"/>
      <c r="BF206" s="380"/>
      <c r="BG206" s="380"/>
      <c r="BH206" s="380"/>
      <c r="BI206" s="380"/>
      <c r="BJ206" s="380"/>
      <c r="BK206" s="380"/>
      <c r="BL206" s="380"/>
      <c r="BM206" s="380"/>
      <c r="BN206" s="380"/>
      <c r="BO206" s="380"/>
      <c r="BP206" s="380"/>
      <c r="BQ206" s="380"/>
      <c r="BR206" s="380"/>
      <c r="BS206" s="380"/>
      <c r="BT206" s="380"/>
      <c r="BU206" s="380"/>
      <c r="BV206" s="380"/>
      <c r="BW206" s="380"/>
      <c r="BX206" s="380"/>
      <c r="BY206" s="380"/>
      <c r="BZ206" s="380"/>
      <c r="CA206" s="380"/>
      <c r="CB206" s="380"/>
      <c r="CC206" s="380"/>
      <c r="CD206" s="380"/>
      <c r="CE206" s="380"/>
      <c r="CF206" s="380"/>
      <c r="CG206" s="380"/>
      <c r="CH206" s="380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</row>
    <row r="207" spans="1:102" x14ac:dyDescent="0.25">
      <c r="A207" s="379"/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74"/>
      <c r="O207" s="360"/>
      <c r="P207" s="374"/>
      <c r="Q207" s="360"/>
      <c r="R207" s="360"/>
      <c r="S207" s="360"/>
      <c r="T207" s="380"/>
      <c r="U207" s="380"/>
      <c r="V207" s="380"/>
      <c r="W207" s="380"/>
      <c r="X207" s="382"/>
      <c r="Y207" s="382"/>
      <c r="Z207" s="382"/>
      <c r="AA207" s="380"/>
      <c r="AB207" s="380"/>
      <c r="AC207" s="380"/>
      <c r="AD207" s="380"/>
      <c r="AE207" s="380"/>
      <c r="AF207" s="380"/>
      <c r="AG207" s="380"/>
      <c r="AH207" s="380"/>
      <c r="AI207" s="380"/>
      <c r="AJ207" s="380"/>
      <c r="AK207" s="380"/>
      <c r="AL207" s="380"/>
      <c r="AM207" s="380"/>
      <c r="AN207" s="380"/>
      <c r="AO207" s="380"/>
      <c r="AP207" s="380"/>
      <c r="AQ207" s="380"/>
      <c r="AR207" s="380"/>
      <c r="AS207" s="380"/>
      <c r="AT207" s="380"/>
      <c r="AU207" s="380"/>
      <c r="AV207" s="380"/>
      <c r="AW207" s="380"/>
      <c r="AX207" s="380"/>
      <c r="AY207" s="380"/>
      <c r="AZ207" s="380"/>
      <c r="BA207" s="380"/>
      <c r="BB207" s="380"/>
      <c r="BC207" s="380"/>
      <c r="BD207" s="380"/>
      <c r="BE207" s="380"/>
      <c r="BF207" s="380"/>
      <c r="BG207" s="380"/>
      <c r="BH207" s="380"/>
      <c r="BI207" s="380"/>
      <c r="BJ207" s="380"/>
      <c r="BK207" s="380"/>
      <c r="BL207" s="380"/>
      <c r="BM207" s="380"/>
      <c r="BN207" s="380"/>
      <c r="BO207" s="380"/>
      <c r="BP207" s="380"/>
      <c r="BQ207" s="380"/>
      <c r="BR207" s="380"/>
      <c r="BS207" s="380"/>
      <c r="BT207" s="380"/>
      <c r="BU207" s="380"/>
      <c r="BV207" s="380"/>
      <c r="BW207" s="380"/>
      <c r="BX207" s="380"/>
      <c r="BY207" s="380"/>
      <c r="BZ207" s="380"/>
      <c r="CA207" s="380"/>
      <c r="CB207" s="380"/>
      <c r="CC207" s="380"/>
      <c r="CD207" s="380"/>
      <c r="CE207" s="380"/>
      <c r="CF207" s="380"/>
      <c r="CG207" s="380"/>
      <c r="CH207" s="380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</row>
    <row r="208" spans="1:102" x14ac:dyDescent="0.25">
      <c r="A208" s="379"/>
      <c r="B208" s="360"/>
      <c r="C208" s="360"/>
      <c r="D208" s="360"/>
      <c r="E208" s="360"/>
      <c r="F208" s="360"/>
      <c r="G208" s="360"/>
      <c r="H208" s="360"/>
      <c r="I208" s="360"/>
      <c r="J208" s="360"/>
      <c r="K208" s="360"/>
      <c r="L208" s="360"/>
      <c r="M208" s="360"/>
      <c r="N208" s="374"/>
      <c r="O208" s="360"/>
      <c r="P208" s="374"/>
      <c r="Q208" s="360"/>
      <c r="R208" s="360"/>
      <c r="S208" s="360"/>
      <c r="T208" s="380"/>
      <c r="U208" s="380"/>
      <c r="V208" s="380"/>
      <c r="W208" s="380"/>
      <c r="X208" s="382"/>
      <c r="Y208" s="382"/>
      <c r="Z208" s="382"/>
      <c r="AA208" s="380"/>
      <c r="AB208" s="380"/>
      <c r="AC208" s="380"/>
      <c r="AD208" s="380"/>
      <c r="AE208" s="380"/>
      <c r="AF208" s="380"/>
      <c r="AG208" s="380"/>
      <c r="AH208" s="380"/>
      <c r="AI208" s="380"/>
      <c r="AJ208" s="380"/>
      <c r="AK208" s="380"/>
      <c r="AL208" s="380"/>
      <c r="AM208" s="380"/>
      <c r="AN208" s="380"/>
      <c r="AO208" s="380"/>
      <c r="AP208" s="380"/>
      <c r="AQ208" s="380"/>
      <c r="AR208" s="380"/>
      <c r="AS208" s="380"/>
      <c r="AT208" s="380"/>
      <c r="AU208" s="380"/>
      <c r="AV208" s="380"/>
      <c r="AW208" s="380"/>
      <c r="AX208" s="380"/>
      <c r="AY208" s="380"/>
      <c r="AZ208" s="380"/>
      <c r="BA208" s="380"/>
      <c r="BB208" s="380"/>
      <c r="BC208" s="380"/>
      <c r="BD208" s="380"/>
      <c r="BE208" s="380"/>
      <c r="BF208" s="380"/>
      <c r="BG208" s="380"/>
      <c r="BH208" s="380"/>
      <c r="BI208" s="380"/>
      <c r="BJ208" s="380"/>
      <c r="BK208" s="380"/>
      <c r="BL208" s="380"/>
      <c r="BM208" s="380"/>
      <c r="BN208" s="380"/>
      <c r="BO208" s="380"/>
      <c r="BP208" s="380"/>
      <c r="BQ208" s="380"/>
      <c r="BR208" s="380"/>
      <c r="BS208" s="380"/>
      <c r="BT208" s="380"/>
      <c r="BU208" s="380"/>
      <c r="BV208" s="380"/>
      <c r="BW208" s="380"/>
      <c r="BX208" s="380"/>
      <c r="BY208" s="380"/>
      <c r="BZ208" s="380"/>
      <c r="CA208" s="380"/>
      <c r="CB208" s="380"/>
      <c r="CC208" s="380"/>
      <c r="CD208" s="380"/>
      <c r="CE208" s="380"/>
      <c r="CF208" s="380"/>
      <c r="CG208" s="380"/>
      <c r="CH208" s="380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</row>
    <row r="209" spans="1:102" x14ac:dyDescent="0.25">
      <c r="A209" s="379"/>
      <c r="B209" s="360"/>
      <c r="C209" s="360"/>
      <c r="D209" s="360"/>
      <c r="E209" s="360"/>
      <c r="F209" s="360"/>
      <c r="G209" s="360"/>
      <c r="H209" s="360"/>
      <c r="I209" s="360"/>
      <c r="J209" s="360"/>
      <c r="K209" s="360"/>
      <c r="L209" s="360"/>
      <c r="M209" s="360"/>
      <c r="N209" s="374"/>
      <c r="O209" s="360"/>
      <c r="P209" s="374"/>
      <c r="Q209" s="360"/>
      <c r="R209" s="360"/>
      <c r="S209" s="360"/>
      <c r="T209" s="380"/>
      <c r="U209" s="380"/>
      <c r="V209" s="380"/>
      <c r="W209" s="380"/>
      <c r="X209" s="382"/>
      <c r="Y209" s="382"/>
      <c r="Z209" s="382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  <c r="AR209" s="380"/>
      <c r="AS209" s="380"/>
      <c r="AT209" s="380"/>
      <c r="AU209" s="380"/>
      <c r="AV209" s="380"/>
      <c r="AW209" s="380"/>
      <c r="AX209" s="380"/>
      <c r="AY209" s="380"/>
      <c r="AZ209" s="380"/>
      <c r="BA209" s="380"/>
      <c r="BB209" s="380"/>
      <c r="BC209" s="380"/>
      <c r="BD209" s="380"/>
      <c r="BE209" s="380"/>
      <c r="BF209" s="380"/>
      <c r="BG209" s="380"/>
      <c r="BH209" s="380"/>
      <c r="BI209" s="380"/>
      <c r="BJ209" s="380"/>
      <c r="BK209" s="380"/>
      <c r="BL209" s="380"/>
      <c r="BM209" s="380"/>
      <c r="BN209" s="380"/>
      <c r="BO209" s="380"/>
      <c r="BP209" s="380"/>
      <c r="BQ209" s="380"/>
      <c r="BR209" s="380"/>
      <c r="BS209" s="380"/>
      <c r="BT209" s="380"/>
      <c r="BU209" s="380"/>
      <c r="BV209" s="380"/>
      <c r="BW209" s="380"/>
      <c r="BX209" s="380"/>
      <c r="BY209" s="380"/>
      <c r="BZ209" s="380"/>
      <c r="CA209" s="380"/>
      <c r="CB209" s="380"/>
      <c r="CC209" s="380"/>
      <c r="CD209" s="380"/>
      <c r="CE209" s="380"/>
      <c r="CF209" s="380"/>
      <c r="CG209" s="380"/>
      <c r="CH209" s="380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</row>
    <row r="210" spans="1:102" x14ac:dyDescent="0.25">
      <c r="A210" s="379"/>
      <c r="B210" s="360"/>
      <c r="C210" s="360"/>
      <c r="D210" s="360"/>
      <c r="E210" s="360"/>
      <c r="F210" s="360"/>
      <c r="G210" s="360"/>
      <c r="H210" s="360"/>
      <c r="I210" s="360"/>
      <c r="J210" s="360"/>
      <c r="K210" s="360"/>
      <c r="L210" s="360"/>
      <c r="M210" s="360"/>
      <c r="N210" s="374"/>
      <c r="O210" s="360"/>
      <c r="P210" s="374"/>
      <c r="Q210" s="360"/>
      <c r="R210" s="360"/>
      <c r="S210" s="360"/>
      <c r="T210" s="380"/>
      <c r="U210" s="380"/>
      <c r="V210" s="380"/>
      <c r="W210" s="380"/>
      <c r="X210" s="382"/>
      <c r="Y210" s="382"/>
      <c r="Z210" s="382"/>
      <c r="AA210" s="380"/>
      <c r="AB210" s="380"/>
      <c r="AC210" s="380"/>
      <c r="AD210" s="380"/>
      <c r="AE210" s="380"/>
      <c r="AF210" s="380"/>
      <c r="AG210" s="380"/>
      <c r="AH210" s="380"/>
      <c r="AI210" s="380"/>
      <c r="AJ210" s="380"/>
      <c r="AK210" s="380"/>
      <c r="AL210" s="380"/>
      <c r="AM210" s="380"/>
      <c r="AN210" s="380"/>
      <c r="AO210" s="380"/>
      <c r="AP210" s="380"/>
      <c r="AQ210" s="380"/>
      <c r="AR210" s="380"/>
      <c r="AS210" s="380"/>
      <c r="AT210" s="380"/>
      <c r="AU210" s="380"/>
      <c r="AV210" s="380"/>
      <c r="AW210" s="380"/>
      <c r="AX210" s="380"/>
      <c r="AY210" s="380"/>
      <c r="AZ210" s="380"/>
      <c r="BA210" s="380"/>
      <c r="BB210" s="380"/>
      <c r="BC210" s="380"/>
      <c r="BD210" s="380"/>
      <c r="BE210" s="380"/>
      <c r="BF210" s="380"/>
      <c r="BG210" s="380"/>
      <c r="BH210" s="380"/>
      <c r="BI210" s="380"/>
      <c r="BJ210" s="380"/>
      <c r="BK210" s="380"/>
      <c r="BL210" s="380"/>
      <c r="BM210" s="380"/>
      <c r="BN210" s="380"/>
      <c r="BO210" s="380"/>
      <c r="BP210" s="380"/>
      <c r="BQ210" s="380"/>
      <c r="BR210" s="380"/>
      <c r="BS210" s="380"/>
      <c r="BT210" s="380"/>
      <c r="BU210" s="380"/>
      <c r="BV210" s="380"/>
      <c r="BW210" s="380"/>
      <c r="BX210" s="380"/>
      <c r="BY210" s="380"/>
      <c r="BZ210" s="380"/>
      <c r="CA210" s="380"/>
      <c r="CB210" s="380"/>
      <c r="CC210" s="380"/>
      <c r="CD210" s="380"/>
      <c r="CE210" s="380"/>
      <c r="CF210" s="380"/>
      <c r="CG210" s="380"/>
      <c r="CH210" s="380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</row>
    <row r="211" spans="1:102" x14ac:dyDescent="0.25">
      <c r="A211" s="379"/>
      <c r="B211" s="360"/>
      <c r="C211" s="360"/>
      <c r="D211" s="360"/>
      <c r="E211" s="360"/>
      <c r="F211" s="360"/>
      <c r="G211" s="360"/>
      <c r="H211" s="360"/>
      <c r="I211" s="360"/>
      <c r="J211" s="360"/>
      <c r="K211" s="360"/>
      <c r="L211" s="360"/>
      <c r="M211" s="360"/>
      <c r="N211" s="374"/>
      <c r="O211" s="360"/>
      <c r="P211" s="374"/>
      <c r="Q211" s="360"/>
      <c r="R211" s="360"/>
      <c r="S211" s="360"/>
      <c r="T211" s="380"/>
      <c r="U211" s="380"/>
      <c r="V211" s="380"/>
      <c r="W211" s="380"/>
      <c r="X211" s="382"/>
      <c r="Y211" s="382"/>
      <c r="Z211" s="382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  <c r="AV211" s="380"/>
      <c r="AW211" s="380"/>
      <c r="AX211" s="380"/>
      <c r="AY211" s="380"/>
      <c r="AZ211" s="380"/>
      <c r="BA211" s="380"/>
      <c r="BB211" s="380"/>
      <c r="BC211" s="380"/>
      <c r="BD211" s="380"/>
      <c r="BE211" s="380"/>
      <c r="BF211" s="380"/>
      <c r="BG211" s="380"/>
      <c r="BH211" s="380"/>
      <c r="BI211" s="380"/>
      <c r="BJ211" s="380"/>
      <c r="BK211" s="380"/>
      <c r="BL211" s="380"/>
      <c r="BM211" s="380"/>
      <c r="BN211" s="380"/>
      <c r="BO211" s="380"/>
      <c r="BP211" s="380"/>
      <c r="BQ211" s="380"/>
      <c r="BR211" s="380"/>
      <c r="BS211" s="380"/>
      <c r="BT211" s="380"/>
      <c r="BU211" s="380"/>
      <c r="BV211" s="380"/>
      <c r="BW211" s="380"/>
      <c r="BX211" s="380"/>
      <c r="BY211" s="380"/>
      <c r="BZ211" s="380"/>
      <c r="CA211" s="380"/>
      <c r="CB211" s="380"/>
      <c r="CC211" s="380"/>
      <c r="CD211" s="380"/>
      <c r="CE211" s="380"/>
      <c r="CF211" s="380"/>
      <c r="CG211" s="380"/>
      <c r="CH211" s="380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</row>
    <row r="212" spans="1:102" x14ac:dyDescent="0.25">
      <c r="A212" s="379"/>
      <c r="B212" s="360"/>
      <c r="C212" s="360"/>
      <c r="D212" s="360"/>
      <c r="E212" s="360"/>
      <c r="F212" s="360"/>
      <c r="G212" s="360"/>
      <c r="H212" s="360"/>
      <c r="I212" s="360"/>
      <c r="J212" s="360"/>
      <c r="K212" s="360"/>
      <c r="L212" s="360"/>
      <c r="M212" s="360"/>
      <c r="N212" s="374"/>
      <c r="O212" s="360"/>
      <c r="P212" s="374"/>
      <c r="Q212" s="360"/>
      <c r="R212" s="360"/>
      <c r="S212" s="360"/>
      <c r="T212" s="380"/>
      <c r="U212" s="380"/>
      <c r="V212" s="380"/>
      <c r="W212" s="380"/>
      <c r="X212" s="382"/>
      <c r="Y212" s="382"/>
      <c r="Z212" s="382"/>
      <c r="AA212" s="380"/>
      <c r="AB212" s="380"/>
      <c r="AC212" s="380"/>
      <c r="AD212" s="380"/>
      <c r="AE212" s="380"/>
      <c r="AF212" s="380"/>
      <c r="AG212" s="380"/>
      <c r="AH212" s="380"/>
      <c r="AI212" s="380"/>
      <c r="AJ212" s="380"/>
      <c r="AK212" s="380"/>
      <c r="AL212" s="380"/>
      <c r="AM212" s="380"/>
      <c r="AN212" s="380"/>
      <c r="AO212" s="380"/>
      <c r="AP212" s="380"/>
      <c r="AQ212" s="380"/>
      <c r="AR212" s="380"/>
      <c r="AS212" s="380"/>
      <c r="AT212" s="380"/>
      <c r="AU212" s="380"/>
      <c r="AV212" s="380"/>
      <c r="AW212" s="380"/>
      <c r="AX212" s="380"/>
      <c r="AY212" s="380"/>
      <c r="AZ212" s="380"/>
      <c r="BA212" s="380"/>
      <c r="BB212" s="380"/>
      <c r="BC212" s="380"/>
      <c r="BD212" s="380"/>
      <c r="BE212" s="380"/>
      <c r="BF212" s="380"/>
      <c r="BG212" s="380"/>
      <c r="BH212" s="380"/>
      <c r="BI212" s="380"/>
      <c r="BJ212" s="380"/>
      <c r="BK212" s="380"/>
      <c r="BL212" s="380"/>
      <c r="BM212" s="380"/>
      <c r="BN212" s="380"/>
      <c r="BO212" s="380"/>
      <c r="BP212" s="380"/>
      <c r="BQ212" s="380"/>
      <c r="BR212" s="380"/>
      <c r="BS212" s="380"/>
      <c r="BT212" s="380"/>
      <c r="BU212" s="380"/>
      <c r="BV212" s="380"/>
      <c r="BW212" s="380"/>
      <c r="BX212" s="380"/>
      <c r="BY212" s="380"/>
      <c r="BZ212" s="380"/>
      <c r="CA212" s="380"/>
      <c r="CB212" s="380"/>
      <c r="CC212" s="380"/>
      <c r="CD212" s="380"/>
      <c r="CE212" s="380"/>
      <c r="CF212" s="380"/>
      <c r="CG212" s="380"/>
      <c r="CH212" s="380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</row>
    <row r="213" spans="1:102" x14ac:dyDescent="0.25">
      <c r="A213" s="379"/>
      <c r="B213" s="360"/>
      <c r="C213" s="360"/>
      <c r="D213" s="360"/>
      <c r="E213" s="360"/>
      <c r="F213" s="360"/>
      <c r="G213" s="360"/>
      <c r="H213" s="360"/>
      <c r="I213" s="360"/>
      <c r="J213" s="360"/>
      <c r="K213" s="360"/>
      <c r="L213" s="360"/>
      <c r="M213" s="360"/>
      <c r="N213" s="374"/>
      <c r="O213" s="360"/>
      <c r="P213" s="374"/>
      <c r="Q213" s="360"/>
      <c r="R213" s="360"/>
      <c r="S213" s="360"/>
      <c r="T213" s="380"/>
      <c r="U213" s="380"/>
      <c r="V213" s="380"/>
      <c r="W213" s="380"/>
      <c r="X213" s="382"/>
      <c r="Y213" s="382"/>
      <c r="Z213" s="382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  <c r="AV213" s="380"/>
      <c r="AW213" s="380"/>
      <c r="AX213" s="380"/>
      <c r="AY213" s="380"/>
      <c r="AZ213" s="380"/>
      <c r="BA213" s="380"/>
      <c r="BB213" s="380"/>
      <c r="BC213" s="380"/>
      <c r="BD213" s="380"/>
      <c r="BE213" s="380"/>
      <c r="BF213" s="380"/>
      <c r="BG213" s="380"/>
      <c r="BH213" s="380"/>
      <c r="BI213" s="380"/>
      <c r="BJ213" s="380"/>
      <c r="BK213" s="380"/>
      <c r="BL213" s="380"/>
      <c r="BM213" s="380"/>
      <c r="BN213" s="380"/>
      <c r="BO213" s="380"/>
      <c r="BP213" s="380"/>
      <c r="BQ213" s="380"/>
      <c r="BR213" s="380"/>
      <c r="BS213" s="380"/>
      <c r="BT213" s="380"/>
      <c r="BU213" s="380"/>
      <c r="BV213" s="380"/>
      <c r="BW213" s="380"/>
      <c r="BX213" s="380"/>
      <c r="BY213" s="380"/>
      <c r="BZ213" s="380"/>
      <c r="CA213" s="380"/>
      <c r="CB213" s="380"/>
      <c r="CC213" s="380"/>
      <c r="CD213" s="380"/>
      <c r="CE213" s="380"/>
      <c r="CF213" s="380"/>
      <c r="CG213" s="380"/>
      <c r="CH213" s="380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</row>
    <row r="214" spans="1:102" x14ac:dyDescent="0.25">
      <c r="A214" s="379"/>
      <c r="B214" s="360"/>
      <c r="C214" s="360"/>
      <c r="D214" s="360"/>
      <c r="E214" s="360"/>
      <c r="F214" s="360"/>
      <c r="G214" s="360"/>
      <c r="H214" s="360"/>
      <c r="I214" s="360"/>
      <c r="J214" s="360"/>
      <c r="K214" s="360"/>
      <c r="L214" s="360"/>
      <c r="M214" s="360"/>
      <c r="N214" s="374"/>
      <c r="O214" s="360"/>
      <c r="P214" s="374"/>
      <c r="Q214" s="360"/>
      <c r="R214" s="360"/>
      <c r="S214" s="360"/>
      <c r="T214" s="380"/>
      <c r="U214" s="380"/>
      <c r="V214" s="380"/>
      <c r="W214" s="380"/>
      <c r="X214" s="382"/>
      <c r="Y214" s="382"/>
      <c r="Z214" s="382"/>
      <c r="AA214" s="380"/>
      <c r="AB214" s="380"/>
      <c r="AC214" s="380"/>
      <c r="AD214" s="380"/>
      <c r="AE214" s="380"/>
      <c r="AF214" s="380"/>
      <c r="AG214" s="380"/>
      <c r="AH214" s="380"/>
      <c r="AI214" s="380"/>
      <c r="AJ214" s="380"/>
      <c r="AK214" s="380"/>
      <c r="AL214" s="380"/>
      <c r="AM214" s="380"/>
      <c r="AN214" s="380"/>
      <c r="AO214" s="380"/>
      <c r="AP214" s="380"/>
      <c r="AQ214" s="380"/>
      <c r="AR214" s="380"/>
      <c r="AS214" s="380"/>
      <c r="AT214" s="380"/>
      <c r="AU214" s="380"/>
      <c r="AV214" s="380"/>
      <c r="AW214" s="380"/>
      <c r="AX214" s="380"/>
      <c r="AY214" s="380"/>
      <c r="AZ214" s="380"/>
      <c r="BA214" s="380"/>
      <c r="BB214" s="380"/>
      <c r="BC214" s="380"/>
      <c r="BD214" s="380"/>
      <c r="BE214" s="380"/>
      <c r="BF214" s="380"/>
      <c r="BG214" s="380"/>
      <c r="BH214" s="380"/>
      <c r="BI214" s="380"/>
      <c r="BJ214" s="380"/>
      <c r="BK214" s="380"/>
      <c r="BL214" s="380"/>
      <c r="BM214" s="380"/>
      <c r="BN214" s="380"/>
      <c r="BO214" s="380"/>
      <c r="BP214" s="380"/>
      <c r="BQ214" s="380"/>
      <c r="BR214" s="380"/>
      <c r="BS214" s="380"/>
      <c r="BT214" s="380"/>
      <c r="BU214" s="380"/>
      <c r="BV214" s="380"/>
      <c r="BW214" s="380"/>
      <c r="BX214" s="380"/>
      <c r="BY214" s="380"/>
      <c r="BZ214" s="380"/>
      <c r="CA214" s="380"/>
      <c r="CB214" s="380"/>
      <c r="CC214" s="380"/>
      <c r="CD214" s="380"/>
      <c r="CE214" s="380"/>
      <c r="CF214" s="380"/>
      <c r="CG214" s="380"/>
      <c r="CH214" s="380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</row>
    <row r="215" spans="1:102" x14ac:dyDescent="0.25">
      <c r="A215" s="379"/>
      <c r="B215" s="360"/>
      <c r="C215" s="360"/>
      <c r="D215" s="360"/>
      <c r="E215" s="360"/>
      <c r="F215" s="360"/>
      <c r="G215" s="360"/>
      <c r="H215" s="360"/>
      <c r="I215" s="360"/>
      <c r="J215" s="360"/>
      <c r="K215" s="360"/>
      <c r="L215" s="360"/>
      <c r="M215" s="360"/>
      <c r="N215" s="374"/>
      <c r="O215" s="360"/>
      <c r="P215" s="374"/>
      <c r="Q215" s="360"/>
      <c r="R215" s="360"/>
      <c r="S215" s="360"/>
      <c r="T215" s="380"/>
      <c r="U215" s="380"/>
      <c r="V215" s="380"/>
      <c r="W215" s="380"/>
      <c r="X215" s="382"/>
      <c r="Y215" s="382"/>
      <c r="Z215" s="382"/>
      <c r="AA215" s="380"/>
      <c r="AB215" s="380"/>
      <c r="AC215" s="380"/>
      <c r="AD215" s="380"/>
      <c r="AE215" s="380"/>
      <c r="AF215" s="380"/>
      <c r="AG215" s="380"/>
      <c r="AH215" s="380"/>
      <c r="AI215" s="380"/>
      <c r="AJ215" s="380"/>
      <c r="AK215" s="380"/>
      <c r="AL215" s="380"/>
      <c r="AM215" s="380"/>
      <c r="AN215" s="380"/>
      <c r="AO215" s="380"/>
      <c r="AP215" s="380"/>
      <c r="AQ215" s="380"/>
      <c r="AR215" s="380"/>
      <c r="AS215" s="380"/>
      <c r="AT215" s="380"/>
      <c r="AU215" s="380"/>
      <c r="AV215" s="380"/>
      <c r="AW215" s="380"/>
      <c r="AX215" s="380"/>
      <c r="AY215" s="380"/>
      <c r="AZ215" s="380"/>
      <c r="BA215" s="380"/>
      <c r="BB215" s="380"/>
      <c r="BC215" s="380"/>
      <c r="BD215" s="380"/>
      <c r="BE215" s="380"/>
      <c r="BF215" s="380"/>
      <c r="BG215" s="380"/>
      <c r="BH215" s="380"/>
      <c r="BI215" s="380"/>
      <c r="BJ215" s="380"/>
      <c r="BK215" s="380"/>
      <c r="BL215" s="380"/>
      <c r="BM215" s="380"/>
      <c r="BN215" s="380"/>
      <c r="BO215" s="380"/>
      <c r="BP215" s="380"/>
      <c r="BQ215" s="380"/>
      <c r="BR215" s="380"/>
      <c r="BS215" s="380"/>
      <c r="BT215" s="380"/>
      <c r="BU215" s="380"/>
      <c r="BV215" s="380"/>
      <c r="BW215" s="380"/>
      <c r="BX215" s="380"/>
      <c r="BY215" s="380"/>
      <c r="BZ215" s="380"/>
      <c r="CA215" s="380"/>
      <c r="CB215" s="380"/>
      <c r="CC215" s="380"/>
      <c r="CD215" s="380"/>
      <c r="CE215" s="380"/>
      <c r="CF215" s="380"/>
      <c r="CG215" s="380"/>
      <c r="CH215" s="380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</row>
    <row r="216" spans="1:102" x14ac:dyDescent="0.25">
      <c r="A216" s="379"/>
      <c r="B216" s="360"/>
      <c r="C216" s="360"/>
      <c r="D216" s="360"/>
      <c r="E216" s="360"/>
      <c r="F216" s="360"/>
      <c r="G216" s="360"/>
      <c r="H216" s="360"/>
      <c r="I216" s="360"/>
      <c r="J216" s="360"/>
      <c r="K216" s="360"/>
      <c r="L216" s="360"/>
      <c r="M216" s="360"/>
      <c r="N216" s="374"/>
      <c r="O216" s="360"/>
      <c r="P216" s="374"/>
      <c r="Q216" s="360"/>
      <c r="R216" s="360"/>
      <c r="S216" s="360"/>
      <c r="T216" s="380"/>
      <c r="U216" s="380"/>
      <c r="V216" s="380"/>
      <c r="W216" s="380"/>
      <c r="X216" s="382"/>
      <c r="Y216" s="382"/>
      <c r="Z216" s="382"/>
      <c r="AA216" s="380"/>
      <c r="AB216" s="380"/>
      <c r="AC216" s="380"/>
      <c r="AD216" s="380"/>
      <c r="AE216" s="380"/>
      <c r="AF216" s="380"/>
      <c r="AG216" s="380"/>
      <c r="AH216" s="380"/>
      <c r="AI216" s="380"/>
      <c r="AJ216" s="380"/>
      <c r="AK216" s="380"/>
      <c r="AL216" s="380"/>
      <c r="AM216" s="380"/>
      <c r="AN216" s="380"/>
      <c r="AO216" s="380"/>
      <c r="AP216" s="380"/>
      <c r="AQ216" s="380"/>
      <c r="AR216" s="380"/>
      <c r="AS216" s="380"/>
      <c r="AT216" s="380"/>
      <c r="AU216" s="380"/>
      <c r="AV216" s="380"/>
      <c r="AW216" s="380"/>
      <c r="AX216" s="380"/>
      <c r="AY216" s="380"/>
      <c r="AZ216" s="380"/>
      <c r="BA216" s="380"/>
      <c r="BB216" s="380"/>
      <c r="BC216" s="380"/>
      <c r="BD216" s="380"/>
      <c r="BE216" s="380"/>
      <c r="BF216" s="380"/>
      <c r="BG216" s="380"/>
      <c r="BH216" s="380"/>
      <c r="BI216" s="380"/>
      <c r="BJ216" s="380"/>
      <c r="BK216" s="380"/>
      <c r="BL216" s="380"/>
      <c r="BM216" s="380"/>
      <c r="BN216" s="380"/>
      <c r="BO216" s="380"/>
      <c r="BP216" s="380"/>
      <c r="BQ216" s="380"/>
      <c r="BR216" s="380"/>
      <c r="BS216" s="380"/>
      <c r="BT216" s="380"/>
      <c r="BU216" s="380"/>
      <c r="BV216" s="380"/>
      <c r="BW216" s="380"/>
      <c r="BX216" s="380"/>
      <c r="BY216" s="380"/>
      <c r="BZ216" s="380"/>
      <c r="CA216" s="380"/>
      <c r="CB216" s="380"/>
      <c r="CC216" s="380"/>
      <c r="CD216" s="380"/>
      <c r="CE216" s="380"/>
      <c r="CF216" s="380"/>
      <c r="CG216" s="380"/>
      <c r="CH216" s="380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</row>
    <row r="217" spans="1:102" x14ac:dyDescent="0.25">
      <c r="A217" s="379"/>
      <c r="B217" s="360"/>
      <c r="C217" s="360"/>
      <c r="D217" s="360"/>
      <c r="E217" s="360"/>
      <c r="F217" s="360"/>
      <c r="G217" s="360"/>
      <c r="H217" s="360"/>
      <c r="I217" s="360"/>
      <c r="J217" s="360"/>
      <c r="K217" s="360"/>
      <c r="L217" s="360"/>
      <c r="M217" s="360"/>
      <c r="N217" s="374"/>
      <c r="O217" s="360"/>
      <c r="P217" s="374"/>
      <c r="Q217" s="360"/>
      <c r="R217" s="360"/>
      <c r="S217" s="360"/>
      <c r="T217" s="380"/>
      <c r="U217" s="380"/>
      <c r="V217" s="380"/>
      <c r="W217" s="380"/>
      <c r="X217" s="382"/>
      <c r="Y217" s="382"/>
      <c r="Z217" s="382"/>
      <c r="AA217" s="380"/>
      <c r="AB217" s="380"/>
      <c r="AC217" s="380"/>
      <c r="AD217" s="380"/>
      <c r="AE217" s="380"/>
      <c r="AF217" s="380"/>
      <c r="AG217" s="380"/>
      <c r="AH217" s="380"/>
      <c r="AI217" s="380"/>
      <c r="AJ217" s="380"/>
      <c r="AK217" s="380"/>
      <c r="AL217" s="380"/>
      <c r="AM217" s="380"/>
      <c r="AN217" s="380"/>
      <c r="AO217" s="380"/>
      <c r="AP217" s="380"/>
      <c r="AQ217" s="380"/>
      <c r="AR217" s="380"/>
      <c r="AS217" s="380"/>
      <c r="AT217" s="380"/>
      <c r="AU217" s="380"/>
      <c r="AV217" s="380"/>
      <c r="AW217" s="380"/>
      <c r="AX217" s="380"/>
      <c r="AY217" s="380"/>
      <c r="AZ217" s="380"/>
      <c r="BA217" s="380"/>
      <c r="BB217" s="380"/>
      <c r="BC217" s="380"/>
      <c r="BD217" s="380"/>
      <c r="BE217" s="380"/>
      <c r="BF217" s="380"/>
      <c r="BG217" s="380"/>
      <c r="BH217" s="380"/>
      <c r="BI217" s="380"/>
      <c r="BJ217" s="380"/>
      <c r="BK217" s="380"/>
      <c r="BL217" s="380"/>
      <c r="BM217" s="380"/>
      <c r="BN217" s="380"/>
      <c r="BO217" s="380"/>
      <c r="BP217" s="380"/>
      <c r="BQ217" s="380"/>
      <c r="BR217" s="380"/>
      <c r="BS217" s="380"/>
      <c r="BT217" s="380"/>
      <c r="BU217" s="380"/>
      <c r="BV217" s="380"/>
      <c r="BW217" s="380"/>
      <c r="BX217" s="380"/>
      <c r="BY217" s="380"/>
      <c r="BZ217" s="380"/>
      <c r="CA217" s="380"/>
      <c r="CB217" s="380"/>
      <c r="CC217" s="380"/>
      <c r="CD217" s="380"/>
      <c r="CE217" s="380"/>
      <c r="CF217" s="380"/>
      <c r="CG217" s="380"/>
      <c r="CH217" s="380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</row>
    <row r="218" spans="1:102" x14ac:dyDescent="0.25">
      <c r="A218" s="379"/>
      <c r="B218" s="360"/>
      <c r="C218" s="360"/>
      <c r="D218" s="360"/>
      <c r="E218" s="360"/>
      <c r="F218" s="360"/>
      <c r="G218" s="360"/>
      <c r="H218" s="360"/>
      <c r="I218" s="360"/>
      <c r="J218" s="360"/>
      <c r="K218" s="360"/>
      <c r="L218" s="360"/>
      <c r="M218" s="360"/>
      <c r="N218" s="374"/>
      <c r="O218" s="360"/>
      <c r="P218" s="374"/>
      <c r="Q218" s="360"/>
      <c r="R218" s="360"/>
      <c r="S218" s="360"/>
      <c r="T218" s="380"/>
      <c r="U218" s="380"/>
      <c r="V218" s="380"/>
      <c r="W218" s="380"/>
      <c r="X218" s="382"/>
      <c r="Y218" s="382"/>
      <c r="Z218" s="382"/>
      <c r="AA218" s="380"/>
      <c r="AB218" s="380"/>
      <c r="AC218" s="380"/>
      <c r="AD218" s="380"/>
      <c r="AE218" s="380"/>
      <c r="AF218" s="380"/>
      <c r="AG218" s="380"/>
      <c r="AH218" s="380"/>
      <c r="AI218" s="380"/>
      <c r="AJ218" s="380"/>
      <c r="AK218" s="380"/>
      <c r="AL218" s="380"/>
      <c r="AM218" s="380"/>
      <c r="AN218" s="380"/>
      <c r="AO218" s="380"/>
      <c r="AP218" s="380"/>
      <c r="AQ218" s="380"/>
      <c r="AR218" s="380"/>
      <c r="AS218" s="380"/>
      <c r="AT218" s="380"/>
      <c r="AU218" s="380"/>
      <c r="AV218" s="380"/>
      <c r="AW218" s="380"/>
      <c r="AX218" s="380"/>
      <c r="AY218" s="380"/>
      <c r="AZ218" s="380"/>
      <c r="BA218" s="380"/>
      <c r="BB218" s="380"/>
      <c r="BC218" s="380"/>
      <c r="BD218" s="380"/>
      <c r="BE218" s="380"/>
      <c r="BF218" s="380"/>
      <c r="BG218" s="380"/>
      <c r="BH218" s="380"/>
      <c r="BI218" s="380"/>
      <c r="BJ218" s="380"/>
      <c r="BK218" s="380"/>
      <c r="BL218" s="380"/>
      <c r="BM218" s="380"/>
      <c r="BN218" s="380"/>
      <c r="BO218" s="380"/>
      <c r="BP218" s="380"/>
      <c r="BQ218" s="380"/>
      <c r="BR218" s="380"/>
      <c r="BS218" s="380"/>
      <c r="BT218" s="380"/>
      <c r="BU218" s="380"/>
      <c r="BV218" s="380"/>
      <c r="BW218" s="380"/>
      <c r="BX218" s="380"/>
      <c r="BY218" s="380"/>
      <c r="BZ218" s="380"/>
      <c r="CA218" s="380"/>
      <c r="CB218" s="380"/>
      <c r="CC218" s="380"/>
      <c r="CD218" s="380"/>
      <c r="CE218" s="380"/>
      <c r="CF218" s="380"/>
      <c r="CG218" s="380"/>
      <c r="CH218" s="380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</row>
    <row r="219" spans="1:102" x14ac:dyDescent="0.25">
      <c r="A219" s="379"/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74"/>
      <c r="O219" s="360"/>
      <c r="P219" s="374"/>
      <c r="Q219" s="360"/>
      <c r="R219" s="360"/>
      <c r="S219" s="360"/>
      <c r="T219" s="380"/>
      <c r="U219" s="380"/>
      <c r="V219" s="380"/>
      <c r="W219" s="380"/>
      <c r="X219" s="382"/>
      <c r="Y219" s="382"/>
      <c r="Z219" s="382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80"/>
      <c r="AW219" s="380"/>
      <c r="AX219" s="380"/>
      <c r="AY219" s="380"/>
      <c r="AZ219" s="380"/>
      <c r="BA219" s="380"/>
      <c r="BB219" s="380"/>
      <c r="BC219" s="380"/>
      <c r="BD219" s="380"/>
      <c r="BE219" s="380"/>
      <c r="BF219" s="380"/>
      <c r="BG219" s="380"/>
      <c r="BH219" s="380"/>
      <c r="BI219" s="380"/>
      <c r="BJ219" s="380"/>
      <c r="BK219" s="380"/>
      <c r="BL219" s="380"/>
      <c r="BM219" s="380"/>
      <c r="BN219" s="380"/>
      <c r="BO219" s="380"/>
      <c r="BP219" s="380"/>
      <c r="BQ219" s="380"/>
      <c r="BR219" s="380"/>
      <c r="BS219" s="380"/>
      <c r="BT219" s="380"/>
      <c r="BU219" s="380"/>
      <c r="BV219" s="380"/>
      <c r="BW219" s="380"/>
      <c r="BX219" s="380"/>
      <c r="BY219" s="380"/>
      <c r="BZ219" s="380"/>
      <c r="CA219" s="380"/>
      <c r="CB219" s="380"/>
      <c r="CC219" s="380"/>
      <c r="CD219" s="380"/>
      <c r="CE219" s="380"/>
      <c r="CF219" s="380"/>
      <c r="CG219" s="380"/>
      <c r="CH219" s="380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</row>
    <row r="220" spans="1:102" x14ac:dyDescent="0.25">
      <c r="A220" s="552">
        <v>0</v>
      </c>
      <c r="B220" s="360" t="s">
        <v>131</v>
      </c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74"/>
      <c r="O220" s="360"/>
      <c r="P220" s="374"/>
      <c r="Q220" s="360"/>
      <c r="R220" s="360"/>
      <c r="S220" s="360"/>
      <c r="T220" s="380"/>
      <c r="U220" s="380"/>
      <c r="V220" s="380"/>
      <c r="W220" s="380"/>
      <c r="X220" s="382"/>
      <c r="Y220" s="382"/>
      <c r="Z220" s="382"/>
      <c r="AA220" s="380"/>
      <c r="AB220" s="380"/>
      <c r="AC220" s="380"/>
      <c r="AD220" s="380"/>
      <c r="AE220" s="380"/>
      <c r="AF220" s="380"/>
      <c r="AG220" s="380"/>
      <c r="AH220" s="380"/>
      <c r="AI220" s="380"/>
      <c r="AJ220" s="380"/>
      <c r="AK220" s="380"/>
      <c r="AL220" s="380"/>
      <c r="AM220" s="380"/>
      <c r="AN220" s="380"/>
      <c r="AO220" s="380"/>
      <c r="AP220" s="380"/>
      <c r="AQ220" s="380"/>
      <c r="AR220" s="380"/>
      <c r="AS220" s="380"/>
      <c r="AT220" s="380"/>
      <c r="AU220" s="380"/>
      <c r="AV220" s="380"/>
      <c r="AW220" s="380"/>
      <c r="AX220" s="380"/>
      <c r="AY220" s="380"/>
      <c r="AZ220" s="380"/>
      <c r="BA220" s="380"/>
      <c r="BB220" s="380"/>
      <c r="BC220" s="380"/>
      <c r="BD220" s="553">
        <v>0</v>
      </c>
      <c r="BE220" s="380"/>
      <c r="BF220" s="380"/>
      <c r="BG220" s="380"/>
      <c r="BH220" s="380"/>
      <c r="BI220" s="380"/>
      <c r="BJ220" s="380"/>
      <c r="BK220" s="380"/>
      <c r="BL220" s="380"/>
      <c r="BM220" s="380"/>
      <c r="BN220" s="380"/>
      <c r="BO220" s="380"/>
      <c r="BP220" s="380"/>
      <c r="BQ220" s="380"/>
      <c r="BR220" s="380"/>
      <c r="BS220" s="380"/>
      <c r="BT220" s="380"/>
      <c r="BU220" s="380"/>
      <c r="BV220" s="380"/>
      <c r="BW220" s="380"/>
      <c r="BX220" s="380"/>
      <c r="BY220" s="380"/>
      <c r="BZ220" s="380"/>
      <c r="CA220" s="380"/>
      <c r="CB220" s="380"/>
      <c r="CC220" s="380"/>
      <c r="CD220" s="380"/>
      <c r="CE220" s="380"/>
      <c r="CF220" s="380"/>
      <c r="CG220" s="380"/>
      <c r="CH220" s="380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</row>
    <row r="221" spans="1:102" x14ac:dyDescent="0.25">
      <c r="A221" s="552">
        <v>330</v>
      </c>
      <c r="B221" s="360" t="s">
        <v>132</v>
      </c>
      <c r="C221" s="360"/>
      <c r="D221" s="360"/>
      <c r="E221" s="360"/>
      <c r="F221" s="360"/>
      <c r="G221" s="360"/>
      <c r="H221" s="360"/>
      <c r="I221" s="360"/>
      <c r="J221" s="360"/>
      <c r="K221" s="360"/>
      <c r="L221" s="360"/>
      <c r="M221" s="360"/>
      <c r="N221" s="374"/>
      <c r="O221" s="360"/>
      <c r="P221" s="374"/>
      <c r="Q221" s="360"/>
      <c r="R221" s="360"/>
      <c r="S221" s="360"/>
      <c r="T221" s="380"/>
      <c r="U221" s="380"/>
      <c r="V221" s="380"/>
      <c r="W221" s="380"/>
      <c r="X221" s="382"/>
      <c r="Y221" s="382"/>
      <c r="Z221" s="382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80"/>
      <c r="AW221" s="380"/>
      <c r="AX221" s="380"/>
      <c r="AY221" s="380"/>
      <c r="AZ221" s="380"/>
      <c r="BA221" s="380"/>
      <c r="BB221" s="380"/>
      <c r="BC221" s="380"/>
      <c r="BD221" s="553">
        <v>0</v>
      </c>
      <c r="BE221" s="380"/>
      <c r="BF221" s="380"/>
      <c r="BG221" s="380"/>
      <c r="BH221" s="380"/>
      <c r="BI221" s="380"/>
      <c r="BJ221" s="380"/>
      <c r="BK221" s="380"/>
      <c r="BL221" s="380"/>
      <c r="BM221" s="380"/>
      <c r="BN221" s="380"/>
      <c r="BO221" s="380"/>
      <c r="BP221" s="380"/>
      <c r="BQ221" s="380"/>
      <c r="BR221" s="380"/>
      <c r="BS221" s="380"/>
      <c r="BT221" s="380"/>
      <c r="BU221" s="380"/>
      <c r="BV221" s="380"/>
      <c r="BW221" s="380"/>
      <c r="BX221" s="380"/>
      <c r="BY221" s="380"/>
      <c r="BZ221" s="380"/>
      <c r="CA221" s="380"/>
      <c r="CB221" s="380"/>
      <c r="CC221" s="380"/>
      <c r="CD221" s="380"/>
      <c r="CE221" s="380"/>
      <c r="CF221" s="380"/>
      <c r="CG221" s="380"/>
      <c r="CH221" s="380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</row>
    <row r="222" spans="1:102" x14ac:dyDescent="0.25">
      <c r="A222" s="379"/>
      <c r="B222" s="360"/>
      <c r="C222" s="360"/>
      <c r="D222" s="360"/>
      <c r="E222" s="360"/>
      <c r="F222" s="360"/>
      <c r="G222" s="360"/>
      <c r="H222" s="360"/>
      <c r="I222" s="360"/>
      <c r="J222" s="360"/>
      <c r="K222" s="360"/>
      <c r="L222" s="360"/>
      <c r="M222" s="360"/>
      <c r="N222" s="374"/>
      <c r="O222" s="360"/>
      <c r="P222" s="374"/>
      <c r="Q222" s="360"/>
      <c r="R222" s="360"/>
      <c r="S222" s="360"/>
      <c r="T222" s="380"/>
      <c r="U222" s="380"/>
      <c r="V222" s="380"/>
      <c r="W222" s="380"/>
      <c r="X222" s="382"/>
      <c r="Y222" s="382"/>
      <c r="Z222" s="382"/>
      <c r="AA222" s="380"/>
      <c r="AB222" s="380"/>
      <c r="AC222" s="380"/>
      <c r="AD222" s="380"/>
      <c r="AE222" s="380"/>
      <c r="AF222" s="380"/>
      <c r="AG222" s="380"/>
      <c r="AH222" s="380"/>
      <c r="AI222" s="380"/>
      <c r="AJ222" s="380"/>
      <c r="AK222" s="380"/>
      <c r="AL222" s="380"/>
      <c r="AM222" s="380"/>
      <c r="AN222" s="380"/>
      <c r="AO222" s="380"/>
      <c r="AP222" s="380"/>
      <c r="AQ222" s="380"/>
      <c r="AR222" s="380"/>
      <c r="AS222" s="380"/>
      <c r="AT222" s="380"/>
      <c r="AU222" s="380"/>
      <c r="AV222" s="380"/>
      <c r="AW222" s="380"/>
      <c r="AX222" s="380"/>
      <c r="AY222" s="380"/>
      <c r="AZ222" s="380"/>
      <c r="BA222" s="380"/>
      <c r="BB222" s="380"/>
      <c r="BC222" s="380"/>
      <c r="BD222" s="380"/>
      <c r="BE222" s="380"/>
      <c r="BF222" s="380"/>
      <c r="BG222" s="380"/>
      <c r="BH222" s="380"/>
      <c r="BI222" s="380"/>
      <c r="BJ222" s="380"/>
      <c r="BK222" s="380"/>
      <c r="BL222" s="380"/>
      <c r="BM222" s="380"/>
      <c r="BN222" s="380"/>
      <c r="BO222" s="380"/>
      <c r="BP222" s="380"/>
      <c r="BQ222" s="380"/>
      <c r="BR222" s="380"/>
      <c r="BS222" s="380"/>
      <c r="BT222" s="380"/>
      <c r="BU222" s="380"/>
      <c r="BV222" s="380"/>
      <c r="BW222" s="380"/>
      <c r="BX222" s="380"/>
      <c r="BY222" s="380"/>
      <c r="BZ222" s="380"/>
      <c r="CA222" s="380"/>
      <c r="CB222" s="380"/>
      <c r="CC222" s="380"/>
      <c r="CD222" s="380"/>
      <c r="CE222" s="380"/>
      <c r="CF222" s="380"/>
      <c r="CG222" s="380"/>
      <c r="CH222" s="380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</row>
    <row r="223" spans="1:102" x14ac:dyDescent="0.25">
      <c r="A223" s="379"/>
      <c r="B223" s="360"/>
      <c r="C223" s="360"/>
      <c r="D223" s="360"/>
      <c r="E223" s="360"/>
      <c r="F223" s="360"/>
      <c r="G223" s="360"/>
      <c r="H223" s="360"/>
      <c r="I223" s="360"/>
      <c r="J223" s="360"/>
      <c r="K223" s="360"/>
      <c r="L223" s="360"/>
      <c r="M223" s="360"/>
      <c r="N223" s="374"/>
      <c r="O223" s="360"/>
      <c r="P223" s="374"/>
      <c r="Q223" s="360"/>
      <c r="R223" s="360"/>
      <c r="S223" s="360"/>
      <c r="T223" s="380"/>
      <c r="U223" s="380"/>
      <c r="V223" s="380"/>
      <c r="W223" s="380"/>
      <c r="X223" s="382"/>
      <c r="Y223" s="382"/>
      <c r="Z223" s="382"/>
      <c r="AA223" s="380"/>
      <c r="AB223" s="380"/>
      <c r="AC223" s="380"/>
      <c r="AD223" s="380"/>
      <c r="AE223" s="380"/>
      <c r="AF223" s="380"/>
      <c r="AG223" s="380"/>
      <c r="AH223" s="380"/>
      <c r="AI223" s="380"/>
      <c r="AJ223" s="380"/>
      <c r="AK223" s="380"/>
      <c r="AL223" s="380"/>
      <c r="AM223" s="380"/>
      <c r="AN223" s="380"/>
      <c r="AO223" s="380"/>
      <c r="AP223" s="380"/>
      <c r="AQ223" s="380"/>
      <c r="AR223" s="380"/>
      <c r="AS223" s="380"/>
      <c r="AT223" s="380"/>
      <c r="AU223" s="380"/>
      <c r="AV223" s="380"/>
      <c r="AW223" s="380"/>
      <c r="AX223" s="380"/>
      <c r="AY223" s="380"/>
      <c r="AZ223" s="380"/>
      <c r="BA223" s="380"/>
      <c r="BB223" s="380"/>
      <c r="BC223" s="380"/>
      <c r="BD223" s="380"/>
      <c r="BE223" s="380"/>
      <c r="BF223" s="380"/>
      <c r="BG223" s="380"/>
      <c r="BH223" s="380"/>
      <c r="BI223" s="380"/>
      <c r="BJ223" s="380"/>
      <c r="BK223" s="380"/>
      <c r="BL223" s="380"/>
      <c r="BM223" s="380"/>
      <c r="BN223" s="380"/>
      <c r="BO223" s="380"/>
      <c r="BP223" s="380"/>
      <c r="BQ223" s="380"/>
      <c r="BR223" s="380"/>
      <c r="BS223" s="380"/>
      <c r="BT223" s="380"/>
      <c r="BU223" s="380"/>
      <c r="BV223" s="380"/>
      <c r="BW223" s="380"/>
      <c r="BX223" s="380"/>
      <c r="BY223" s="380"/>
      <c r="BZ223" s="380"/>
      <c r="CA223" s="380"/>
      <c r="CB223" s="380"/>
      <c r="CC223" s="380"/>
      <c r="CD223" s="380"/>
      <c r="CE223" s="380"/>
      <c r="CF223" s="380"/>
      <c r="CG223" s="380"/>
      <c r="CH223" s="380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</row>
    <row r="224" spans="1:102" x14ac:dyDescent="0.25">
      <c r="A224" s="379"/>
      <c r="B224" s="360"/>
      <c r="C224" s="360"/>
      <c r="D224" s="360"/>
      <c r="E224" s="360"/>
      <c r="F224" s="360"/>
      <c r="G224" s="360"/>
      <c r="H224" s="360"/>
      <c r="I224" s="360"/>
      <c r="J224" s="360"/>
      <c r="K224" s="360"/>
      <c r="L224" s="360"/>
      <c r="M224" s="360"/>
      <c r="N224" s="374"/>
      <c r="O224" s="360"/>
      <c r="P224" s="374"/>
      <c r="Q224" s="360"/>
      <c r="R224" s="360"/>
      <c r="S224" s="360"/>
      <c r="T224" s="380"/>
      <c r="U224" s="380"/>
      <c r="V224" s="380"/>
      <c r="W224" s="380"/>
      <c r="X224" s="382"/>
      <c r="Y224" s="382"/>
      <c r="Z224" s="382"/>
      <c r="AA224" s="380"/>
      <c r="AB224" s="380"/>
      <c r="AC224" s="380"/>
      <c r="AD224" s="380"/>
      <c r="AE224" s="380"/>
      <c r="AF224" s="380"/>
      <c r="AG224" s="380"/>
      <c r="AH224" s="380"/>
      <c r="AI224" s="380"/>
      <c r="AJ224" s="380"/>
      <c r="AK224" s="380"/>
      <c r="AL224" s="380"/>
      <c r="AM224" s="380"/>
      <c r="AN224" s="380"/>
      <c r="AO224" s="380"/>
      <c r="AP224" s="380"/>
      <c r="AQ224" s="380"/>
      <c r="AR224" s="380"/>
      <c r="AS224" s="380"/>
      <c r="AT224" s="380"/>
      <c r="AU224" s="380"/>
      <c r="AV224" s="380"/>
      <c r="AW224" s="380"/>
      <c r="AX224" s="380"/>
      <c r="AY224" s="380"/>
      <c r="AZ224" s="380"/>
      <c r="BA224" s="380"/>
      <c r="BB224" s="380"/>
      <c r="BC224" s="380"/>
      <c r="BD224" s="380"/>
      <c r="BE224" s="380"/>
      <c r="BF224" s="380"/>
      <c r="BG224" s="380"/>
      <c r="BH224" s="380"/>
      <c r="BI224" s="380"/>
      <c r="BJ224" s="380"/>
      <c r="BK224" s="380"/>
      <c r="BL224" s="380"/>
      <c r="BM224" s="380"/>
      <c r="BN224" s="380"/>
      <c r="BO224" s="380"/>
      <c r="BP224" s="380"/>
      <c r="BQ224" s="380"/>
      <c r="BR224" s="380"/>
      <c r="BS224" s="380"/>
      <c r="BT224" s="380"/>
      <c r="BU224" s="380"/>
      <c r="BV224" s="380"/>
      <c r="BW224" s="380"/>
      <c r="BX224" s="380"/>
      <c r="BY224" s="380"/>
      <c r="BZ224" s="380"/>
      <c r="CA224" s="380"/>
      <c r="CB224" s="380"/>
      <c r="CC224" s="380"/>
      <c r="CD224" s="380"/>
      <c r="CE224" s="380"/>
      <c r="CF224" s="380"/>
      <c r="CG224" s="380"/>
      <c r="CH224" s="380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</row>
    <row r="225" spans="1:102" x14ac:dyDescent="0.25">
      <c r="A225" s="379"/>
      <c r="B225" s="360"/>
      <c r="C225" s="360"/>
      <c r="D225" s="360"/>
      <c r="E225" s="360"/>
      <c r="F225" s="360"/>
      <c r="G225" s="360"/>
      <c r="H225" s="360"/>
      <c r="I225" s="360"/>
      <c r="J225" s="360"/>
      <c r="K225" s="360"/>
      <c r="L225" s="360"/>
      <c r="M225" s="360"/>
      <c r="N225" s="374"/>
      <c r="O225" s="360"/>
      <c r="P225" s="374"/>
      <c r="Q225" s="360"/>
      <c r="R225" s="360"/>
      <c r="S225" s="360"/>
      <c r="T225" s="380"/>
      <c r="U225" s="380"/>
      <c r="V225" s="380"/>
      <c r="W225" s="380"/>
      <c r="X225" s="382"/>
      <c r="Y225" s="382"/>
      <c r="Z225" s="382"/>
      <c r="AA225" s="380"/>
      <c r="AB225" s="380"/>
      <c r="AC225" s="380"/>
      <c r="AD225" s="380"/>
      <c r="AE225" s="380"/>
      <c r="AF225" s="380"/>
      <c r="AG225" s="380"/>
      <c r="AH225" s="380"/>
      <c r="AI225" s="380"/>
      <c r="AJ225" s="380"/>
      <c r="AK225" s="380"/>
      <c r="AL225" s="380"/>
      <c r="AM225" s="380"/>
      <c r="AN225" s="380"/>
      <c r="AO225" s="380"/>
      <c r="AP225" s="380"/>
      <c r="AQ225" s="380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0"/>
      <c r="BJ225" s="380"/>
      <c r="BK225" s="380"/>
      <c r="BL225" s="380"/>
      <c r="BM225" s="380"/>
      <c r="BN225" s="380"/>
      <c r="BO225" s="380"/>
      <c r="BP225" s="380"/>
      <c r="BQ225" s="380"/>
      <c r="BR225" s="380"/>
      <c r="BS225" s="380"/>
      <c r="BT225" s="380"/>
      <c r="BU225" s="380"/>
      <c r="BV225" s="380"/>
      <c r="BW225" s="380"/>
      <c r="BX225" s="380"/>
      <c r="BY225" s="380"/>
      <c r="BZ225" s="380"/>
      <c r="CA225" s="380"/>
      <c r="CB225" s="380"/>
      <c r="CC225" s="380"/>
      <c r="CD225" s="380"/>
      <c r="CE225" s="380"/>
      <c r="CF225" s="380"/>
      <c r="CG225" s="380"/>
      <c r="CH225" s="380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</row>
    <row r="226" spans="1:102" x14ac:dyDescent="0.25">
      <c r="A226" s="379"/>
      <c r="B226" s="360"/>
      <c r="C226" s="360"/>
      <c r="D226" s="360"/>
      <c r="E226" s="360"/>
      <c r="F226" s="360"/>
      <c r="G226" s="360"/>
      <c r="H226" s="360"/>
      <c r="I226" s="360"/>
      <c r="J226" s="360"/>
      <c r="K226" s="360"/>
      <c r="L226" s="360"/>
      <c r="M226" s="360"/>
      <c r="N226" s="374"/>
      <c r="O226" s="360"/>
      <c r="P226" s="374"/>
      <c r="Q226" s="360"/>
      <c r="R226" s="360"/>
      <c r="S226" s="360"/>
      <c r="T226" s="380"/>
      <c r="U226" s="380"/>
      <c r="V226" s="380"/>
      <c r="W226" s="380"/>
      <c r="X226" s="382"/>
      <c r="Y226" s="382"/>
      <c r="Z226" s="382"/>
      <c r="AA226" s="380"/>
      <c r="AB226" s="380"/>
      <c r="AC226" s="380"/>
      <c r="AD226" s="380"/>
      <c r="AE226" s="380"/>
      <c r="AF226" s="380"/>
      <c r="AG226" s="380"/>
      <c r="AH226" s="380"/>
      <c r="AI226" s="380"/>
      <c r="AJ226" s="380"/>
      <c r="AK226" s="380"/>
      <c r="AL226" s="380"/>
      <c r="AM226" s="380"/>
      <c r="AN226" s="380"/>
      <c r="AO226" s="380"/>
      <c r="AP226" s="380"/>
      <c r="AQ226" s="380"/>
      <c r="AR226" s="380"/>
      <c r="AS226" s="380"/>
      <c r="AT226" s="380"/>
      <c r="AU226" s="380"/>
      <c r="AV226" s="380"/>
      <c r="AW226" s="380"/>
      <c r="AX226" s="380"/>
      <c r="AY226" s="380"/>
      <c r="AZ226" s="380"/>
      <c r="BA226" s="380"/>
      <c r="BB226" s="380"/>
      <c r="BC226" s="380"/>
      <c r="BD226" s="380"/>
      <c r="BE226" s="380"/>
      <c r="BF226" s="380"/>
      <c r="BG226" s="380"/>
      <c r="BH226" s="380"/>
      <c r="BI226" s="380"/>
      <c r="BJ226" s="380"/>
      <c r="BK226" s="380"/>
      <c r="BL226" s="380"/>
      <c r="BM226" s="380"/>
      <c r="BN226" s="380"/>
      <c r="BO226" s="380"/>
      <c r="BP226" s="380"/>
      <c r="BQ226" s="380"/>
      <c r="BR226" s="380"/>
      <c r="BS226" s="380"/>
      <c r="BT226" s="380"/>
      <c r="BU226" s="380"/>
      <c r="BV226" s="380"/>
      <c r="BW226" s="380"/>
      <c r="BX226" s="380"/>
      <c r="BY226" s="380"/>
      <c r="BZ226" s="380"/>
      <c r="CA226" s="380"/>
      <c r="CB226" s="380"/>
      <c r="CC226" s="380"/>
      <c r="CD226" s="380"/>
      <c r="CE226" s="380"/>
      <c r="CF226" s="380"/>
      <c r="CG226" s="380"/>
      <c r="CH226" s="380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</row>
    <row r="227" spans="1:102" x14ac:dyDescent="0.25">
      <c r="A227" s="379"/>
      <c r="B227" s="360"/>
      <c r="C227" s="360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74"/>
      <c r="O227" s="360"/>
      <c r="P227" s="374"/>
      <c r="Q227" s="360"/>
      <c r="R227" s="360"/>
      <c r="S227" s="360"/>
      <c r="T227" s="380"/>
      <c r="U227" s="380"/>
      <c r="V227" s="380"/>
      <c r="W227" s="380"/>
      <c r="X227" s="382"/>
      <c r="Y227" s="382"/>
      <c r="Z227" s="382"/>
      <c r="AA227" s="380"/>
      <c r="AB227" s="380"/>
      <c r="AC227" s="380"/>
      <c r="AD227" s="380"/>
      <c r="AE227" s="380"/>
      <c r="AF227" s="380"/>
      <c r="AG227" s="380"/>
      <c r="AH227" s="380"/>
      <c r="AI227" s="380"/>
      <c r="AJ227" s="380"/>
      <c r="AK227" s="380"/>
      <c r="AL227" s="380"/>
      <c r="AM227" s="380"/>
      <c r="AN227" s="380"/>
      <c r="AO227" s="380"/>
      <c r="AP227" s="380"/>
      <c r="AQ227" s="380"/>
      <c r="AR227" s="380"/>
      <c r="AS227" s="380"/>
      <c r="AT227" s="380"/>
      <c r="AU227" s="380"/>
      <c r="AV227" s="380"/>
      <c r="AW227" s="380"/>
      <c r="AX227" s="380"/>
      <c r="AY227" s="380"/>
      <c r="AZ227" s="380"/>
      <c r="BA227" s="380"/>
      <c r="BB227" s="380"/>
      <c r="BC227" s="380"/>
      <c r="BD227" s="380"/>
      <c r="BE227" s="380"/>
      <c r="BF227" s="380"/>
      <c r="BG227" s="380"/>
      <c r="BH227" s="380"/>
      <c r="BI227" s="380"/>
      <c r="BJ227" s="380"/>
      <c r="BK227" s="380"/>
      <c r="BL227" s="380"/>
      <c r="BM227" s="380"/>
      <c r="BN227" s="380"/>
      <c r="BO227" s="380"/>
      <c r="BP227" s="380"/>
      <c r="BQ227" s="380"/>
      <c r="BR227" s="380"/>
      <c r="BS227" s="380"/>
      <c r="BT227" s="380"/>
      <c r="BU227" s="380"/>
      <c r="BV227" s="380"/>
      <c r="BW227" s="380"/>
      <c r="BX227" s="380"/>
      <c r="BY227" s="380"/>
      <c r="BZ227" s="380"/>
      <c r="CA227" s="380"/>
      <c r="CB227" s="380"/>
      <c r="CC227" s="380"/>
      <c r="CD227" s="380"/>
      <c r="CE227" s="380"/>
      <c r="CF227" s="380"/>
      <c r="CG227" s="380"/>
      <c r="CH227" s="380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</row>
    <row r="228" spans="1:102" x14ac:dyDescent="0.25">
      <c r="A228" s="379"/>
      <c r="B228" s="360"/>
      <c r="C228" s="360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74"/>
      <c r="O228" s="360"/>
      <c r="P228" s="374"/>
      <c r="Q228" s="360"/>
      <c r="R228" s="360"/>
      <c r="S228" s="360"/>
      <c r="T228" s="380"/>
      <c r="U228" s="380"/>
      <c r="V228" s="380"/>
      <c r="W228" s="380"/>
      <c r="X228" s="382"/>
      <c r="Y228" s="382"/>
      <c r="Z228" s="382"/>
      <c r="AA228" s="380"/>
      <c r="AB228" s="380"/>
      <c r="AC228" s="380"/>
      <c r="AD228" s="380"/>
      <c r="AE228" s="380"/>
      <c r="AF228" s="380"/>
      <c r="AG228" s="380"/>
      <c r="AH228" s="380"/>
      <c r="AI228" s="380"/>
      <c r="AJ228" s="380"/>
      <c r="AK228" s="380"/>
      <c r="AL228" s="380"/>
      <c r="AM228" s="380"/>
      <c r="AN228" s="380"/>
      <c r="AO228" s="380"/>
      <c r="AP228" s="380"/>
      <c r="AQ228" s="380"/>
      <c r="AR228" s="380"/>
      <c r="AS228" s="380"/>
      <c r="AT228" s="380"/>
      <c r="AU228" s="380"/>
      <c r="AV228" s="380"/>
      <c r="AW228" s="380"/>
      <c r="AX228" s="380"/>
      <c r="AY228" s="380"/>
      <c r="AZ228" s="380"/>
      <c r="BA228" s="380"/>
      <c r="BB228" s="380"/>
      <c r="BC228" s="380"/>
      <c r="BD228" s="380"/>
      <c r="BE228" s="380"/>
      <c r="BF228" s="380"/>
      <c r="BG228" s="380"/>
      <c r="BH228" s="380"/>
      <c r="BI228" s="380"/>
      <c r="BJ228" s="380"/>
      <c r="BK228" s="380"/>
      <c r="BL228" s="380"/>
      <c r="BM228" s="380"/>
      <c r="BN228" s="380"/>
      <c r="BO228" s="380"/>
      <c r="BP228" s="380"/>
      <c r="BQ228" s="380"/>
      <c r="BR228" s="380"/>
      <c r="BS228" s="380"/>
      <c r="BT228" s="380"/>
      <c r="BU228" s="380"/>
      <c r="BV228" s="380"/>
      <c r="BW228" s="380"/>
      <c r="BX228" s="380"/>
      <c r="BY228" s="380"/>
      <c r="BZ228" s="380"/>
      <c r="CA228" s="380"/>
      <c r="CB228" s="380"/>
      <c r="CC228" s="380"/>
      <c r="CD228" s="380"/>
      <c r="CE228" s="380"/>
      <c r="CF228" s="380"/>
      <c r="CG228" s="380"/>
      <c r="CH228" s="380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</row>
    <row r="229" spans="1:102" x14ac:dyDescent="0.25">
      <c r="A229" s="379"/>
      <c r="B229" s="360"/>
      <c r="C229" s="360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74"/>
      <c r="O229" s="360"/>
      <c r="P229" s="374"/>
      <c r="Q229" s="360"/>
      <c r="R229" s="360"/>
      <c r="S229" s="360"/>
      <c r="T229" s="380"/>
      <c r="U229" s="380"/>
      <c r="V229" s="380"/>
      <c r="W229" s="380"/>
      <c r="X229" s="382"/>
      <c r="Y229" s="382"/>
      <c r="Z229" s="382"/>
      <c r="AA229" s="380"/>
      <c r="AB229" s="380"/>
      <c r="AC229" s="380"/>
      <c r="AD229" s="380"/>
      <c r="AE229" s="380"/>
      <c r="AF229" s="380"/>
      <c r="AG229" s="380"/>
      <c r="AH229" s="380"/>
      <c r="AI229" s="380"/>
      <c r="AJ229" s="380"/>
      <c r="AK229" s="380"/>
      <c r="AL229" s="380"/>
      <c r="AM229" s="380"/>
      <c r="AN229" s="380"/>
      <c r="AO229" s="380"/>
      <c r="AP229" s="380"/>
      <c r="AQ229" s="380"/>
      <c r="AR229" s="380"/>
      <c r="AS229" s="380"/>
      <c r="AT229" s="380"/>
      <c r="AU229" s="380"/>
      <c r="AV229" s="380"/>
      <c r="AW229" s="380"/>
      <c r="AX229" s="380"/>
      <c r="AY229" s="380"/>
      <c r="AZ229" s="380"/>
      <c r="BA229" s="380"/>
      <c r="BB229" s="380"/>
      <c r="BC229" s="380"/>
      <c r="BD229" s="380"/>
      <c r="BE229" s="380"/>
      <c r="BF229" s="380"/>
      <c r="BG229" s="380"/>
      <c r="BH229" s="380"/>
      <c r="BI229" s="380"/>
      <c r="BJ229" s="380"/>
      <c r="BK229" s="380"/>
      <c r="BL229" s="380"/>
      <c r="BM229" s="380"/>
      <c r="BN229" s="380"/>
      <c r="BO229" s="380"/>
      <c r="BP229" s="380"/>
      <c r="BQ229" s="380"/>
      <c r="BR229" s="380"/>
      <c r="BS229" s="380"/>
      <c r="BT229" s="380"/>
      <c r="BU229" s="380"/>
      <c r="BV229" s="380"/>
      <c r="BW229" s="380"/>
      <c r="BX229" s="380"/>
      <c r="BY229" s="380"/>
      <c r="BZ229" s="380"/>
      <c r="CA229" s="380"/>
      <c r="CB229" s="380"/>
      <c r="CC229" s="380"/>
      <c r="CD229" s="380"/>
      <c r="CE229" s="380"/>
      <c r="CF229" s="380"/>
      <c r="CG229" s="380"/>
      <c r="CH229" s="380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</row>
    <row r="230" spans="1:102" x14ac:dyDescent="0.25">
      <c r="A230" s="379"/>
      <c r="B230" s="360"/>
      <c r="C230" s="360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74"/>
      <c r="O230" s="360"/>
      <c r="P230" s="374"/>
      <c r="Q230" s="360"/>
      <c r="R230" s="360"/>
      <c r="S230" s="360"/>
      <c r="T230" s="380"/>
      <c r="U230" s="380"/>
      <c r="V230" s="380"/>
      <c r="W230" s="380"/>
      <c r="X230" s="382"/>
      <c r="Y230" s="382"/>
      <c r="Z230" s="382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  <c r="AV230" s="380"/>
      <c r="AW230" s="380"/>
      <c r="AX230" s="380"/>
      <c r="AY230" s="380"/>
      <c r="AZ230" s="380"/>
      <c r="BA230" s="380"/>
      <c r="BB230" s="380"/>
      <c r="BC230" s="380"/>
      <c r="BD230" s="380"/>
      <c r="BE230" s="380"/>
      <c r="BF230" s="380"/>
      <c r="BG230" s="380"/>
      <c r="BH230" s="380"/>
      <c r="BI230" s="380"/>
      <c r="BJ230" s="380"/>
      <c r="BK230" s="380"/>
      <c r="BL230" s="380"/>
      <c r="BM230" s="380"/>
      <c r="BN230" s="380"/>
      <c r="BO230" s="380"/>
      <c r="BP230" s="380"/>
      <c r="BQ230" s="380"/>
      <c r="BR230" s="380"/>
      <c r="BS230" s="380"/>
      <c r="BT230" s="380"/>
      <c r="BU230" s="380"/>
      <c r="BV230" s="380"/>
      <c r="BW230" s="380"/>
      <c r="BX230" s="380"/>
      <c r="BY230" s="380"/>
      <c r="BZ230" s="380"/>
      <c r="CA230" s="380"/>
      <c r="CB230" s="380"/>
      <c r="CC230" s="380"/>
      <c r="CD230" s="380"/>
      <c r="CE230" s="380"/>
      <c r="CF230" s="380"/>
      <c r="CG230" s="380"/>
      <c r="CH230" s="380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</row>
    <row r="231" spans="1:102" x14ac:dyDescent="0.25">
      <c r="A231" s="379"/>
      <c r="B231" s="360"/>
      <c r="C231" s="360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74"/>
      <c r="O231" s="360"/>
      <c r="P231" s="374"/>
      <c r="Q231" s="360"/>
      <c r="R231" s="360"/>
      <c r="S231" s="360"/>
      <c r="T231" s="380"/>
      <c r="U231" s="380"/>
      <c r="V231" s="380"/>
      <c r="W231" s="380"/>
      <c r="X231" s="382"/>
      <c r="Y231" s="382"/>
      <c r="Z231" s="382"/>
      <c r="AA231" s="380"/>
      <c r="AB231" s="380"/>
      <c r="AC231" s="380"/>
      <c r="AD231" s="380"/>
      <c r="AE231" s="380"/>
      <c r="AF231" s="380"/>
      <c r="AG231" s="380"/>
      <c r="AH231" s="380"/>
      <c r="AI231" s="380"/>
      <c r="AJ231" s="380"/>
      <c r="AK231" s="380"/>
      <c r="AL231" s="380"/>
      <c r="AM231" s="380"/>
      <c r="AN231" s="380"/>
      <c r="AO231" s="380"/>
      <c r="AP231" s="380"/>
      <c r="AQ231" s="380"/>
      <c r="AR231" s="380"/>
      <c r="AS231" s="380"/>
      <c r="AT231" s="380"/>
      <c r="AU231" s="380"/>
      <c r="AV231" s="380"/>
      <c r="AW231" s="380"/>
      <c r="AX231" s="380"/>
      <c r="AY231" s="380"/>
      <c r="AZ231" s="380"/>
      <c r="BA231" s="380"/>
      <c r="BB231" s="380"/>
      <c r="BC231" s="380"/>
      <c r="BD231" s="380"/>
      <c r="BE231" s="380"/>
      <c r="BF231" s="380"/>
      <c r="BG231" s="380"/>
      <c r="BH231" s="380"/>
      <c r="BI231" s="380"/>
      <c r="BJ231" s="380"/>
      <c r="BK231" s="380"/>
      <c r="BL231" s="380"/>
      <c r="BM231" s="380"/>
      <c r="BN231" s="380"/>
      <c r="BO231" s="380"/>
      <c r="BP231" s="380"/>
      <c r="BQ231" s="380"/>
      <c r="BR231" s="380"/>
      <c r="BS231" s="380"/>
      <c r="BT231" s="380"/>
      <c r="BU231" s="380"/>
      <c r="BV231" s="380"/>
      <c r="BW231" s="380"/>
      <c r="BX231" s="380"/>
      <c r="BY231" s="380"/>
      <c r="BZ231" s="380"/>
      <c r="CA231" s="380"/>
      <c r="CB231" s="380"/>
      <c r="CC231" s="380"/>
      <c r="CD231" s="380"/>
      <c r="CE231" s="380"/>
      <c r="CF231" s="380"/>
      <c r="CG231" s="380"/>
      <c r="CH231" s="380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</row>
    <row r="232" spans="1:102" x14ac:dyDescent="0.25">
      <c r="A232" s="379"/>
      <c r="B232" s="360"/>
      <c r="C232" s="360"/>
      <c r="D232" s="360"/>
      <c r="E232" s="360"/>
      <c r="F232" s="360"/>
      <c r="G232" s="360"/>
      <c r="H232" s="360"/>
      <c r="I232" s="360"/>
      <c r="J232" s="360"/>
      <c r="K232" s="360"/>
      <c r="L232" s="360"/>
      <c r="M232" s="360"/>
      <c r="N232" s="374"/>
      <c r="O232" s="360"/>
      <c r="P232" s="374"/>
      <c r="Q232" s="360"/>
      <c r="R232" s="360"/>
      <c r="S232" s="360"/>
      <c r="T232" s="380"/>
      <c r="U232" s="380"/>
      <c r="V232" s="380"/>
      <c r="W232" s="380"/>
      <c r="X232" s="382"/>
      <c r="Y232" s="382"/>
      <c r="Z232" s="382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  <c r="AV232" s="380"/>
      <c r="AW232" s="380"/>
      <c r="AX232" s="380"/>
      <c r="AY232" s="380"/>
      <c r="AZ232" s="380"/>
      <c r="BA232" s="380"/>
      <c r="BB232" s="380"/>
      <c r="BC232" s="380"/>
      <c r="BD232" s="380"/>
      <c r="BE232" s="380"/>
      <c r="BF232" s="380"/>
      <c r="BG232" s="380"/>
      <c r="BH232" s="380"/>
      <c r="BI232" s="380"/>
      <c r="BJ232" s="380"/>
      <c r="BK232" s="380"/>
      <c r="BL232" s="380"/>
      <c r="BM232" s="380"/>
      <c r="BN232" s="380"/>
      <c r="BO232" s="380"/>
      <c r="BP232" s="380"/>
      <c r="BQ232" s="380"/>
      <c r="BR232" s="380"/>
      <c r="BS232" s="380"/>
      <c r="BT232" s="380"/>
      <c r="BU232" s="380"/>
      <c r="BV232" s="380"/>
      <c r="BW232" s="380"/>
      <c r="BX232" s="380"/>
      <c r="BY232" s="380"/>
      <c r="BZ232" s="380"/>
      <c r="CA232" s="380"/>
      <c r="CB232" s="380"/>
      <c r="CC232" s="380"/>
      <c r="CD232" s="380"/>
      <c r="CE232" s="380"/>
      <c r="CF232" s="380"/>
      <c r="CG232" s="380"/>
      <c r="CH232" s="380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</row>
    <row r="233" spans="1:102" x14ac:dyDescent="0.25">
      <c r="A233" s="379"/>
      <c r="B233" s="360"/>
      <c r="C233" s="360"/>
      <c r="D233" s="360"/>
      <c r="E233" s="360"/>
      <c r="F233" s="360"/>
      <c r="G233" s="360"/>
      <c r="H233" s="360"/>
      <c r="I233" s="360"/>
      <c r="J233" s="360"/>
      <c r="K233" s="360"/>
      <c r="L233" s="360"/>
      <c r="M233" s="360"/>
      <c r="N233" s="374"/>
      <c r="O233" s="360"/>
      <c r="P233" s="374"/>
      <c r="Q233" s="360"/>
      <c r="R233" s="360"/>
      <c r="S233" s="360"/>
      <c r="T233" s="380"/>
      <c r="U233" s="380"/>
      <c r="V233" s="380"/>
      <c r="W233" s="380"/>
      <c r="X233" s="382"/>
      <c r="Y233" s="382"/>
      <c r="Z233" s="382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80"/>
      <c r="AW233" s="380"/>
      <c r="AX233" s="380"/>
      <c r="AY233" s="380"/>
      <c r="AZ233" s="380"/>
      <c r="BA233" s="380"/>
      <c r="BB233" s="380"/>
      <c r="BC233" s="380"/>
      <c r="BD233" s="380"/>
      <c r="BE233" s="380"/>
      <c r="BF233" s="380"/>
      <c r="BG233" s="380"/>
      <c r="BH233" s="380"/>
      <c r="BI233" s="380"/>
      <c r="BJ233" s="380"/>
      <c r="BK233" s="380"/>
      <c r="BL233" s="380"/>
      <c r="BM233" s="380"/>
      <c r="BN233" s="380"/>
      <c r="BO233" s="380"/>
      <c r="BP233" s="380"/>
      <c r="BQ233" s="380"/>
      <c r="BR233" s="380"/>
      <c r="BS233" s="380"/>
      <c r="BT233" s="380"/>
      <c r="BU233" s="380"/>
      <c r="BV233" s="380"/>
      <c r="BW233" s="380"/>
      <c r="BX233" s="380"/>
      <c r="BY233" s="380"/>
      <c r="BZ233" s="380"/>
      <c r="CA233" s="380"/>
      <c r="CB233" s="380"/>
      <c r="CC233" s="380"/>
      <c r="CD233" s="380"/>
      <c r="CE233" s="380"/>
      <c r="CF233" s="380"/>
      <c r="CG233" s="380"/>
      <c r="CH233" s="380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</row>
    <row r="234" spans="1:102" x14ac:dyDescent="0.25">
      <c r="A234" s="379"/>
      <c r="B234" s="360"/>
      <c r="C234" s="360"/>
      <c r="D234" s="360"/>
      <c r="E234" s="360"/>
      <c r="F234" s="360"/>
      <c r="G234" s="360"/>
      <c r="H234" s="360"/>
      <c r="I234" s="360"/>
      <c r="J234" s="360"/>
      <c r="K234" s="360"/>
      <c r="L234" s="360"/>
      <c r="M234" s="360"/>
      <c r="N234" s="374"/>
      <c r="O234" s="360"/>
      <c r="P234" s="374"/>
      <c r="Q234" s="360"/>
      <c r="R234" s="360"/>
      <c r="S234" s="360"/>
      <c r="T234" s="380"/>
      <c r="U234" s="380"/>
      <c r="V234" s="380"/>
      <c r="W234" s="380"/>
      <c r="X234" s="382"/>
      <c r="Y234" s="382"/>
      <c r="Z234" s="382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80"/>
      <c r="AW234" s="380"/>
      <c r="AX234" s="380"/>
      <c r="AY234" s="380"/>
      <c r="AZ234" s="380"/>
      <c r="BA234" s="380"/>
      <c r="BB234" s="380"/>
      <c r="BC234" s="380"/>
      <c r="BD234" s="380"/>
      <c r="BE234" s="380"/>
      <c r="BF234" s="380"/>
      <c r="BG234" s="380"/>
      <c r="BH234" s="380"/>
      <c r="BI234" s="380"/>
      <c r="BJ234" s="380"/>
      <c r="BK234" s="380"/>
      <c r="BL234" s="380"/>
      <c r="BM234" s="380"/>
      <c r="BN234" s="380"/>
      <c r="BO234" s="380"/>
      <c r="BP234" s="380"/>
      <c r="BQ234" s="380"/>
      <c r="BR234" s="380"/>
      <c r="BS234" s="380"/>
      <c r="BT234" s="380"/>
      <c r="BU234" s="380"/>
      <c r="BV234" s="380"/>
      <c r="BW234" s="380"/>
      <c r="BX234" s="380"/>
      <c r="BY234" s="380"/>
      <c r="BZ234" s="380"/>
      <c r="CA234" s="380"/>
      <c r="CB234" s="380"/>
      <c r="CC234" s="380"/>
      <c r="CD234" s="380"/>
      <c r="CE234" s="380"/>
      <c r="CF234" s="380"/>
      <c r="CG234" s="380"/>
      <c r="CH234" s="380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</row>
    <row r="235" spans="1:102" x14ac:dyDescent="0.25">
      <c r="A235" s="379"/>
      <c r="B235" s="360"/>
      <c r="C235" s="360"/>
      <c r="D235" s="360"/>
      <c r="E235" s="360"/>
      <c r="F235" s="360"/>
      <c r="G235" s="360"/>
      <c r="H235" s="360"/>
      <c r="I235" s="360"/>
      <c r="J235" s="360"/>
      <c r="K235" s="360"/>
      <c r="L235" s="360"/>
      <c r="M235" s="360"/>
      <c r="N235" s="374"/>
      <c r="O235" s="360"/>
      <c r="P235" s="374"/>
      <c r="Q235" s="360"/>
      <c r="R235" s="360"/>
      <c r="S235" s="360"/>
      <c r="T235" s="380"/>
      <c r="U235" s="380"/>
      <c r="V235" s="380"/>
      <c r="W235" s="380"/>
      <c r="X235" s="382"/>
      <c r="Y235" s="382"/>
      <c r="Z235" s="382"/>
      <c r="AA235" s="380"/>
      <c r="AB235" s="380"/>
      <c r="AC235" s="380"/>
      <c r="AD235" s="380"/>
      <c r="AE235" s="380"/>
      <c r="AF235" s="380"/>
      <c r="AG235" s="380"/>
      <c r="AH235" s="380"/>
      <c r="AI235" s="380"/>
      <c r="AJ235" s="380"/>
      <c r="AK235" s="380"/>
      <c r="AL235" s="380"/>
      <c r="AM235" s="380"/>
      <c r="AN235" s="380"/>
      <c r="AO235" s="380"/>
      <c r="AP235" s="380"/>
      <c r="AQ235" s="380"/>
      <c r="AR235" s="380"/>
      <c r="AS235" s="380"/>
      <c r="AT235" s="380"/>
      <c r="AU235" s="380"/>
      <c r="AV235" s="380"/>
      <c r="AW235" s="380"/>
      <c r="AX235" s="380"/>
      <c r="AY235" s="380"/>
      <c r="AZ235" s="380"/>
      <c r="BA235" s="380"/>
      <c r="BB235" s="380"/>
      <c r="BC235" s="380"/>
      <c r="BD235" s="380"/>
      <c r="BE235" s="380"/>
      <c r="BF235" s="380"/>
      <c r="BG235" s="380"/>
      <c r="BH235" s="380"/>
      <c r="BI235" s="380"/>
      <c r="BJ235" s="380"/>
      <c r="BK235" s="380"/>
      <c r="BL235" s="380"/>
      <c r="BM235" s="380"/>
      <c r="BN235" s="380"/>
      <c r="BO235" s="380"/>
      <c r="BP235" s="380"/>
      <c r="BQ235" s="380"/>
      <c r="BR235" s="380"/>
      <c r="BS235" s="380"/>
      <c r="BT235" s="380"/>
      <c r="BU235" s="380"/>
      <c r="BV235" s="380"/>
      <c r="BW235" s="380"/>
      <c r="BX235" s="380"/>
      <c r="BY235" s="380"/>
      <c r="BZ235" s="380"/>
      <c r="CA235" s="380"/>
      <c r="CB235" s="380"/>
      <c r="CC235" s="380"/>
      <c r="CD235" s="380"/>
      <c r="CE235" s="380"/>
      <c r="CF235" s="380"/>
      <c r="CG235" s="380"/>
      <c r="CH235" s="380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</row>
    <row r="236" spans="1:102" x14ac:dyDescent="0.25">
      <c r="A236" s="379"/>
      <c r="B236" s="360"/>
      <c r="C236" s="360"/>
      <c r="D236" s="360"/>
      <c r="E236" s="360"/>
      <c r="F236" s="360"/>
      <c r="G236" s="360"/>
      <c r="H236" s="360"/>
      <c r="I236" s="360"/>
      <c r="J236" s="360"/>
      <c r="K236" s="360"/>
      <c r="L236" s="360"/>
      <c r="M236" s="360"/>
      <c r="N236" s="374"/>
      <c r="O236" s="360"/>
      <c r="P236" s="374"/>
      <c r="Q236" s="360"/>
      <c r="R236" s="360"/>
      <c r="S236" s="360"/>
      <c r="T236" s="380"/>
      <c r="U236" s="380"/>
      <c r="V236" s="380"/>
      <c r="W236" s="380"/>
      <c r="X236" s="382"/>
      <c r="Y236" s="382"/>
      <c r="Z236" s="382"/>
      <c r="AA236" s="380"/>
      <c r="AB236" s="380"/>
      <c r="AC236" s="380"/>
      <c r="AD236" s="380"/>
      <c r="AE236" s="380"/>
      <c r="AF236" s="380"/>
      <c r="AG236" s="380"/>
      <c r="AH236" s="380"/>
      <c r="AI236" s="380"/>
      <c r="AJ236" s="380"/>
      <c r="AK236" s="380"/>
      <c r="AL236" s="380"/>
      <c r="AM236" s="380"/>
      <c r="AN236" s="380"/>
      <c r="AO236" s="380"/>
      <c r="AP236" s="380"/>
      <c r="AQ236" s="380"/>
      <c r="AR236" s="380"/>
      <c r="AS236" s="380"/>
      <c r="AT236" s="380"/>
      <c r="AU236" s="380"/>
      <c r="AV236" s="380"/>
      <c r="AW236" s="380"/>
      <c r="AX236" s="380"/>
      <c r="AY236" s="380"/>
      <c r="AZ236" s="380"/>
      <c r="BA236" s="380"/>
      <c r="BB236" s="380"/>
      <c r="BC236" s="380"/>
      <c r="BD236" s="380"/>
      <c r="BE236" s="380"/>
      <c r="BF236" s="380"/>
      <c r="BG236" s="380"/>
      <c r="BH236" s="380"/>
      <c r="BI236" s="380"/>
      <c r="BJ236" s="380"/>
      <c r="BK236" s="380"/>
      <c r="BL236" s="380"/>
      <c r="BM236" s="380"/>
      <c r="BN236" s="380"/>
      <c r="BO236" s="380"/>
      <c r="BP236" s="380"/>
      <c r="BQ236" s="380"/>
      <c r="BR236" s="380"/>
      <c r="BS236" s="380"/>
      <c r="BT236" s="380"/>
      <c r="BU236" s="380"/>
      <c r="BV236" s="380"/>
      <c r="BW236" s="380"/>
      <c r="BX236" s="380"/>
      <c r="BY236" s="380"/>
      <c r="BZ236" s="380"/>
      <c r="CA236" s="380"/>
      <c r="CB236" s="380"/>
      <c r="CC236" s="380"/>
      <c r="CD236" s="380"/>
      <c r="CE236" s="380"/>
      <c r="CF236" s="380"/>
      <c r="CG236" s="380"/>
      <c r="CH236" s="380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</row>
    <row r="237" spans="1:102" x14ac:dyDescent="0.25">
      <c r="A237" s="379"/>
      <c r="B237" s="360"/>
      <c r="C237" s="360"/>
      <c r="D237" s="360"/>
      <c r="E237" s="360"/>
      <c r="F237" s="360"/>
      <c r="G237" s="360"/>
      <c r="H237" s="360"/>
      <c r="I237" s="360"/>
      <c r="J237" s="360"/>
      <c r="K237" s="360"/>
      <c r="L237" s="360"/>
      <c r="M237" s="360"/>
      <c r="N237" s="374"/>
      <c r="O237" s="360"/>
      <c r="P237" s="374"/>
      <c r="Q237" s="360"/>
      <c r="R237" s="360"/>
      <c r="S237" s="360"/>
      <c r="T237" s="380"/>
      <c r="U237" s="380"/>
      <c r="V237" s="380"/>
      <c r="W237" s="380"/>
      <c r="X237" s="382"/>
      <c r="Y237" s="382"/>
      <c r="Z237" s="382"/>
      <c r="AA237" s="380"/>
      <c r="AB237" s="380"/>
      <c r="AC237" s="380"/>
      <c r="AD237" s="380"/>
      <c r="AE237" s="380"/>
      <c r="AF237" s="380"/>
      <c r="AG237" s="380"/>
      <c r="AH237" s="380"/>
      <c r="AI237" s="380"/>
      <c r="AJ237" s="380"/>
      <c r="AK237" s="380"/>
      <c r="AL237" s="380"/>
      <c r="AM237" s="380"/>
      <c r="AN237" s="380"/>
      <c r="AO237" s="380"/>
      <c r="AP237" s="380"/>
      <c r="AQ237" s="380"/>
      <c r="AR237" s="380"/>
      <c r="AS237" s="380"/>
      <c r="AT237" s="380"/>
      <c r="AU237" s="380"/>
      <c r="AV237" s="380"/>
      <c r="AW237" s="380"/>
      <c r="AX237" s="380"/>
      <c r="AY237" s="380"/>
      <c r="AZ237" s="380"/>
      <c r="BA237" s="380"/>
      <c r="BB237" s="380"/>
      <c r="BC237" s="380"/>
      <c r="BD237" s="380"/>
      <c r="BE237" s="380"/>
      <c r="BF237" s="380"/>
      <c r="BG237" s="380"/>
      <c r="BH237" s="380"/>
      <c r="BI237" s="380"/>
      <c r="BJ237" s="380"/>
      <c r="BK237" s="380"/>
      <c r="BL237" s="380"/>
      <c r="BM237" s="380"/>
      <c r="BN237" s="380"/>
      <c r="BO237" s="380"/>
      <c r="BP237" s="380"/>
      <c r="BQ237" s="380"/>
      <c r="BR237" s="380"/>
      <c r="BS237" s="380"/>
      <c r="BT237" s="380"/>
      <c r="BU237" s="380"/>
      <c r="BV237" s="380"/>
      <c r="BW237" s="380"/>
      <c r="BX237" s="380"/>
      <c r="BY237" s="380"/>
      <c r="BZ237" s="380"/>
      <c r="CA237" s="380"/>
      <c r="CB237" s="380"/>
      <c r="CC237" s="380"/>
      <c r="CD237" s="380"/>
      <c r="CE237" s="380"/>
      <c r="CF237" s="380"/>
      <c r="CG237" s="380"/>
      <c r="CH237" s="380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</row>
    <row r="238" spans="1:102" x14ac:dyDescent="0.25">
      <c r="A238" s="379"/>
      <c r="B238" s="360"/>
      <c r="C238" s="360"/>
      <c r="D238" s="360"/>
      <c r="E238" s="360"/>
      <c r="F238" s="360"/>
      <c r="G238" s="360"/>
      <c r="H238" s="360"/>
      <c r="I238" s="360"/>
      <c r="J238" s="360"/>
      <c r="K238" s="360"/>
      <c r="L238" s="360"/>
      <c r="M238" s="360"/>
      <c r="N238" s="374"/>
      <c r="O238" s="360"/>
      <c r="P238" s="374"/>
      <c r="Q238" s="360"/>
      <c r="R238" s="360"/>
      <c r="S238" s="360"/>
      <c r="T238" s="380"/>
      <c r="U238" s="380"/>
      <c r="V238" s="380"/>
      <c r="W238" s="380"/>
      <c r="X238" s="382"/>
      <c r="Y238" s="382"/>
      <c r="Z238" s="382"/>
      <c r="AA238" s="380"/>
      <c r="AB238" s="380"/>
      <c r="AC238" s="380"/>
      <c r="AD238" s="380"/>
      <c r="AE238" s="380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  <c r="AT238" s="380"/>
      <c r="AU238" s="380"/>
      <c r="AV238" s="380"/>
      <c r="AW238" s="380"/>
      <c r="AX238" s="380"/>
      <c r="AY238" s="380"/>
      <c r="AZ238" s="380"/>
      <c r="BA238" s="380"/>
      <c r="BB238" s="380"/>
      <c r="BC238" s="380"/>
      <c r="BD238" s="380"/>
      <c r="BE238" s="380"/>
      <c r="BF238" s="380"/>
      <c r="BG238" s="380"/>
      <c r="BH238" s="380"/>
      <c r="BI238" s="380"/>
      <c r="BJ238" s="380"/>
      <c r="BK238" s="380"/>
      <c r="BL238" s="380"/>
      <c r="BM238" s="380"/>
      <c r="BN238" s="380"/>
      <c r="BO238" s="380"/>
      <c r="BP238" s="380"/>
      <c r="BQ238" s="380"/>
      <c r="BR238" s="380"/>
      <c r="BS238" s="380"/>
      <c r="BT238" s="380"/>
      <c r="BU238" s="380"/>
      <c r="BV238" s="380"/>
      <c r="BW238" s="380"/>
      <c r="BX238" s="380"/>
      <c r="BY238" s="380"/>
      <c r="BZ238" s="380"/>
      <c r="CA238" s="380"/>
      <c r="CB238" s="380"/>
      <c r="CC238" s="380"/>
      <c r="CD238" s="380"/>
      <c r="CE238" s="380"/>
      <c r="CF238" s="380"/>
      <c r="CG238" s="380"/>
      <c r="CH238" s="380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</row>
    <row r="239" spans="1:102" x14ac:dyDescent="0.25">
      <c r="A239" s="379"/>
      <c r="B239" s="360"/>
      <c r="C239" s="360"/>
      <c r="D239" s="360"/>
      <c r="E239" s="360"/>
      <c r="F239" s="360"/>
      <c r="G239" s="360"/>
      <c r="H239" s="360"/>
      <c r="I239" s="360"/>
      <c r="J239" s="360"/>
      <c r="K239" s="360"/>
      <c r="L239" s="360"/>
      <c r="M239" s="360"/>
      <c r="N239" s="374"/>
      <c r="O239" s="360"/>
      <c r="P239" s="374"/>
      <c r="Q239" s="360"/>
      <c r="R239" s="360"/>
      <c r="S239" s="360"/>
      <c r="T239" s="380"/>
      <c r="U239" s="380"/>
      <c r="V239" s="380"/>
      <c r="W239" s="380"/>
      <c r="X239" s="382"/>
      <c r="Y239" s="382"/>
      <c r="Z239" s="382"/>
      <c r="AA239" s="380"/>
      <c r="AB239" s="380"/>
      <c r="AC239" s="380"/>
      <c r="AD239" s="380"/>
      <c r="AE239" s="380"/>
      <c r="AF239" s="380"/>
      <c r="AG239" s="380"/>
      <c r="AH239" s="380"/>
      <c r="AI239" s="380"/>
      <c r="AJ239" s="380"/>
      <c r="AK239" s="380"/>
      <c r="AL239" s="380"/>
      <c r="AM239" s="380"/>
      <c r="AN239" s="380"/>
      <c r="AO239" s="380"/>
      <c r="AP239" s="380"/>
      <c r="AQ239" s="380"/>
      <c r="AR239" s="380"/>
      <c r="AS239" s="380"/>
      <c r="AT239" s="380"/>
      <c r="AU239" s="380"/>
      <c r="AV239" s="380"/>
      <c r="AW239" s="380"/>
      <c r="AX239" s="380"/>
      <c r="AY239" s="380"/>
      <c r="AZ239" s="380"/>
      <c r="BA239" s="380"/>
      <c r="BB239" s="380"/>
      <c r="BC239" s="380"/>
      <c r="BD239" s="380"/>
      <c r="BE239" s="380"/>
      <c r="BF239" s="380"/>
      <c r="BG239" s="380"/>
      <c r="BH239" s="380"/>
      <c r="BI239" s="380"/>
      <c r="BJ239" s="380"/>
      <c r="BK239" s="380"/>
      <c r="BL239" s="380"/>
      <c r="BM239" s="380"/>
      <c r="BN239" s="380"/>
      <c r="BO239" s="380"/>
      <c r="BP239" s="380"/>
      <c r="BQ239" s="380"/>
      <c r="BR239" s="380"/>
      <c r="BS239" s="380"/>
      <c r="BT239" s="380"/>
      <c r="BU239" s="380"/>
      <c r="BV239" s="380"/>
      <c r="BW239" s="380"/>
      <c r="BX239" s="380"/>
      <c r="BY239" s="380"/>
      <c r="BZ239" s="380"/>
      <c r="CA239" s="380"/>
      <c r="CB239" s="380"/>
      <c r="CC239" s="380"/>
      <c r="CD239" s="380"/>
      <c r="CE239" s="380"/>
      <c r="CF239" s="380"/>
      <c r="CG239" s="380"/>
      <c r="CH239" s="380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</row>
    <row r="240" spans="1:102" x14ac:dyDescent="0.25">
      <c r="A240" s="379"/>
      <c r="B240" s="360"/>
      <c r="C240" s="360"/>
      <c r="D240" s="360"/>
      <c r="E240" s="360"/>
      <c r="F240" s="360"/>
      <c r="G240" s="360"/>
      <c r="H240" s="360"/>
      <c r="I240" s="360"/>
      <c r="J240" s="360"/>
      <c r="K240" s="360"/>
      <c r="L240" s="360"/>
      <c r="M240" s="360"/>
      <c r="N240" s="374"/>
      <c r="O240" s="360"/>
      <c r="P240" s="374"/>
      <c r="Q240" s="360"/>
      <c r="R240" s="360"/>
      <c r="S240" s="360"/>
      <c r="T240" s="380"/>
      <c r="U240" s="380"/>
      <c r="V240" s="380"/>
      <c r="W240" s="380"/>
      <c r="X240" s="382"/>
      <c r="Y240" s="382"/>
      <c r="Z240" s="382"/>
      <c r="AA240" s="380"/>
      <c r="AB240" s="380"/>
      <c r="AC240" s="380"/>
      <c r="AD240" s="380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  <c r="AU240" s="380"/>
      <c r="AV240" s="380"/>
      <c r="AW240" s="380"/>
      <c r="AX240" s="380"/>
      <c r="AY240" s="380"/>
      <c r="AZ240" s="380"/>
      <c r="BA240" s="380"/>
      <c r="BB240" s="380"/>
      <c r="BC240" s="380"/>
      <c r="BD240" s="380"/>
      <c r="BE240" s="380"/>
      <c r="BF240" s="380"/>
      <c r="BG240" s="380"/>
      <c r="BH240" s="380"/>
      <c r="BI240" s="380"/>
      <c r="BJ240" s="380"/>
      <c r="BK240" s="380"/>
      <c r="BL240" s="380"/>
      <c r="BM240" s="380"/>
      <c r="BN240" s="380"/>
      <c r="BO240" s="380"/>
      <c r="BP240" s="380"/>
      <c r="BQ240" s="380"/>
      <c r="BR240" s="380"/>
      <c r="BS240" s="380"/>
      <c r="BT240" s="380"/>
      <c r="BU240" s="380"/>
      <c r="BV240" s="380"/>
      <c r="BW240" s="380"/>
      <c r="BX240" s="380"/>
      <c r="BY240" s="380"/>
      <c r="BZ240" s="380"/>
      <c r="CA240" s="380"/>
      <c r="CB240" s="380"/>
      <c r="CC240" s="380"/>
      <c r="CD240" s="380"/>
      <c r="CE240" s="380"/>
      <c r="CF240" s="380"/>
      <c r="CG240" s="380"/>
      <c r="CH240" s="380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</row>
    <row r="241" spans="1:102" x14ac:dyDescent="0.25">
      <c r="A241" s="379"/>
      <c r="B241" s="360"/>
      <c r="C241" s="360"/>
      <c r="D241" s="360"/>
      <c r="E241" s="360"/>
      <c r="F241" s="360"/>
      <c r="G241" s="360"/>
      <c r="H241" s="360"/>
      <c r="I241" s="360"/>
      <c r="J241" s="360"/>
      <c r="K241" s="360"/>
      <c r="L241" s="360"/>
      <c r="M241" s="360"/>
      <c r="N241" s="374"/>
      <c r="O241" s="360"/>
      <c r="P241" s="374"/>
      <c r="Q241" s="360"/>
      <c r="R241" s="360"/>
      <c r="S241" s="360"/>
      <c r="T241" s="380"/>
      <c r="U241" s="380"/>
      <c r="V241" s="380"/>
      <c r="W241" s="380"/>
      <c r="X241" s="382"/>
      <c r="Y241" s="382"/>
      <c r="Z241" s="382"/>
      <c r="AA241" s="380"/>
      <c r="AB241" s="380"/>
      <c r="AC241" s="380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  <c r="AT241" s="380"/>
      <c r="AU241" s="380"/>
      <c r="AV241" s="380"/>
      <c r="AW241" s="380"/>
      <c r="AX241" s="380"/>
      <c r="AY241" s="380"/>
      <c r="AZ241" s="380"/>
      <c r="BA241" s="380"/>
      <c r="BB241" s="380"/>
      <c r="BC241" s="380"/>
      <c r="BD241" s="380"/>
      <c r="BE241" s="380"/>
      <c r="BF241" s="380"/>
      <c r="BG241" s="380"/>
      <c r="BH241" s="380"/>
      <c r="BI241" s="380"/>
      <c r="BJ241" s="380"/>
      <c r="BK241" s="380"/>
      <c r="BL241" s="380"/>
      <c r="BM241" s="380"/>
      <c r="BN241" s="380"/>
      <c r="BO241" s="380"/>
      <c r="BP241" s="380"/>
      <c r="BQ241" s="380"/>
      <c r="BR241" s="380"/>
      <c r="BS241" s="380"/>
      <c r="BT241" s="380"/>
      <c r="BU241" s="380"/>
      <c r="BV241" s="380"/>
      <c r="BW241" s="380"/>
      <c r="BX241" s="380"/>
      <c r="BY241" s="380"/>
      <c r="BZ241" s="380"/>
      <c r="CA241" s="380"/>
      <c r="CB241" s="380"/>
      <c r="CC241" s="380"/>
      <c r="CD241" s="380"/>
      <c r="CE241" s="380"/>
      <c r="CF241" s="380"/>
      <c r="CG241" s="380"/>
      <c r="CH241" s="380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</row>
    <row r="242" spans="1:102" x14ac:dyDescent="0.25">
      <c r="A242" s="379"/>
      <c r="B242" s="360"/>
      <c r="C242" s="360"/>
      <c r="D242" s="360"/>
      <c r="E242" s="360"/>
      <c r="F242" s="360"/>
      <c r="G242" s="360"/>
      <c r="H242" s="360"/>
      <c r="I242" s="360"/>
      <c r="J242" s="360"/>
      <c r="K242" s="360"/>
      <c r="L242" s="360"/>
      <c r="M242" s="360"/>
      <c r="N242" s="374"/>
      <c r="O242" s="360"/>
      <c r="P242" s="374"/>
      <c r="Q242" s="360"/>
      <c r="R242" s="360"/>
      <c r="S242" s="360"/>
      <c r="T242" s="380"/>
      <c r="U242" s="380"/>
      <c r="V242" s="380"/>
      <c r="W242" s="380"/>
      <c r="X242" s="382"/>
      <c r="Y242" s="382"/>
      <c r="Z242" s="382"/>
      <c r="AA242" s="380"/>
      <c r="AB242" s="380"/>
      <c r="AC242" s="380"/>
      <c r="AD242" s="380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  <c r="AT242" s="380"/>
      <c r="AU242" s="380"/>
      <c r="AV242" s="380"/>
      <c r="AW242" s="380"/>
      <c r="AX242" s="380"/>
      <c r="AY242" s="380"/>
      <c r="AZ242" s="380"/>
      <c r="BA242" s="380"/>
      <c r="BB242" s="380"/>
      <c r="BC242" s="380"/>
      <c r="BD242" s="380"/>
      <c r="BE242" s="380"/>
      <c r="BF242" s="380"/>
      <c r="BG242" s="380"/>
      <c r="BH242" s="380"/>
      <c r="BI242" s="380"/>
      <c r="BJ242" s="380"/>
      <c r="BK242" s="380"/>
      <c r="BL242" s="380"/>
      <c r="BM242" s="380"/>
      <c r="BN242" s="380"/>
      <c r="BO242" s="380"/>
      <c r="BP242" s="380"/>
      <c r="BQ242" s="380"/>
      <c r="BR242" s="380"/>
      <c r="BS242" s="380"/>
      <c r="BT242" s="380"/>
      <c r="BU242" s="380"/>
      <c r="BV242" s="380"/>
      <c r="BW242" s="380"/>
      <c r="BX242" s="380"/>
      <c r="BY242" s="380"/>
      <c r="BZ242" s="380"/>
      <c r="CA242" s="380"/>
      <c r="CB242" s="380"/>
      <c r="CC242" s="380"/>
      <c r="CD242" s="380"/>
      <c r="CE242" s="380"/>
      <c r="CF242" s="380"/>
      <c r="CG242" s="380"/>
      <c r="CH242" s="380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</row>
    <row r="243" spans="1:102" x14ac:dyDescent="0.25">
      <c r="A243" s="379"/>
      <c r="B243" s="360"/>
      <c r="C243" s="360"/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74"/>
      <c r="O243" s="360"/>
      <c r="P243" s="374"/>
      <c r="Q243" s="360"/>
      <c r="R243" s="360"/>
      <c r="S243" s="360"/>
      <c r="T243" s="380"/>
      <c r="U243" s="380"/>
      <c r="V243" s="380"/>
      <c r="W243" s="380"/>
      <c r="X243" s="382"/>
      <c r="Y243" s="382"/>
      <c r="Z243" s="382"/>
      <c r="AA243" s="380"/>
      <c r="AB243" s="380"/>
      <c r="AC243" s="380"/>
      <c r="AD243" s="380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  <c r="AT243" s="380"/>
      <c r="AU243" s="380"/>
      <c r="AV243" s="380"/>
      <c r="AW243" s="380"/>
      <c r="AX243" s="380"/>
      <c r="AY243" s="380"/>
      <c r="AZ243" s="380"/>
      <c r="BA243" s="380"/>
      <c r="BB243" s="380"/>
      <c r="BC243" s="380"/>
      <c r="BD243" s="380"/>
      <c r="BE243" s="380"/>
      <c r="BF243" s="380"/>
      <c r="BG243" s="380"/>
      <c r="BH243" s="380"/>
      <c r="BI243" s="380"/>
      <c r="BJ243" s="380"/>
      <c r="BK243" s="380"/>
      <c r="BL243" s="380"/>
      <c r="BM243" s="380"/>
      <c r="BN243" s="380"/>
      <c r="BO243" s="380"/>
      <c r="BP243" s="380"/>
      <c r="BQ243" s="380"/>
      <c r="BR243" s="380"/>
      <c r="BS243" s="380"/>
      <c r="BT243" s="380"/>
      <c r="BU243" s="380"/>
      <c r="BV243" s="380"/>
      <c r="BW243" s="380"/>
      <c r="BX243" s="380"/>
      <c r="BY243" s="380"/>
      <c r="BZ243" s="380"/>
      <c r="CA243" s="380"/>
      <c r="CB243" s="380"/>
      <c r="CC243" s="380"/>
      <c r="CD243" s="380"/>
      <c r="CE243" s="380"/>
      <c r="CF243" s="380"/>
      <c r="CG243" s="380"/>
      <c r="CH243" s="380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</row>
    <row r="244" spans="1:102" x14ac:dyDescent="0.25">
      <c r="A244" s="379"/>
      <c r="B244" s="360"/>
      <c r="C244" s="360"/>
      <c r="D244" s="360"/>
      <c r="E244" s="360"/>
      <c r="F244" s="360"/>
      <c r="G244" s="360"/>
      <c r="H244" s="360"/>
      <c r="I244" s="360"/>
      <c r="J244" s="360"/>
      <c r="K244" s="360"/>
      <c r="L244" s="360"/>
      <c r="M244" s="360"/>
      <c r="N244" s="374"/>
      <c r="O244" s="360"/>
      <c r="P244" s="374"/>
      <c r="Q244" s="360"/>
      <c r="R244" s="360"/>
      <c r="S244" s="360"/>
      <c r="T244" s="380"/>
      <c r="U244" s="380"/>
      <c r="V244" s="380"/>
      <c r="W244" s="380"/>
      <c r="X244" s="382"/>
      <c r="Y244" s="382"/>
      <c r="Z244" s="382"/>
      <c r="AA244" s="380"/>
      <c r="AB244" s="380"/>
      <c r="AC244" s="380"/>
      <c r="AD244" s="380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  <c r="AT244" s="380"/>
      <c r="AU244" s="380"/>
      <c r="AV244" s="380"/>
      <c r="AW244" s="380"/>
      <c r="AX244" s="380"/>
      <c r="AY244" s="380"/>
      <c r="AZ244" s="380"/>
      <c r="BA244" s="380"/>
      <c r="BB244" s="380"/>
      <c r="BC244" s="380"/>
      <c r="BD244" s="380"/>
      <c r="BE244" s="380"/>
      <c r="BF244" s="380"/>
      <c r="BG244" s="380"/>
      <c r="BH244" s="380"/>
      <c r="BI244" s="380"/>
      <c r="BJ244" s="380"/>
      <c r="BK244" s="380"/>
      <c r="BL244" s="380"/>
      <c r="BM244" s="380"/>
      <c r="BN244" s="380"/>
      <c r="BO244" s="380"/>
      <c r="BP244" s="380"/>
      <c r="BQ244" s="380"/>
      <c r="BR244" s="380"/>
      <c r="BS244" s="380"/>
      <c r="BT244" s="380"/>
      <c r="BU244" s="380"/>
      <c r="BV244" s="380"/>
      <c r="BW244" s="380"/>
      <c r="BX244" s="380"/>
      <c r="BY244" s="380"/>
      <c r="BZ244" s="380"/>
      <c r="CA244" s="380"/>
      <c r="CB244" s="380"/>
      <c r="CC244" s="380"/>
      <c r="CD244" s="380"/>
      <c r="CE244" s="380"/>
      <c r="CF244" s="380"/>
      <c r="CG244" s="380"/>
      <c r="CH244" s="380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</row>
    <row r="245" spans="1:102" x14ac:dyDescent="0.25">
      <c r="A245" s="379"/>
      <c r="B245" s="360"/>
      <c r="C245" s="360"/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74"/>
      <c r="O245" s="360"/>
      <c r="P245" s="374"/>
      <c r="Q245" s="360"/>
      <c r="R245" s="360"/>
      <c r="S245" s="360"/>
      <c r="T245" s="380"/>
      <c r="U245" s="380"/>
      <c r="V245" s="380"/>
      <c r="W245" s="380"/>
      <c r="X245" s="382"/>
      <c r="Y245" s="382"/>
      <c r="Z245" s="382"/>
      <c r="AA245" s="380"/>
      <c r="AB245" s="380"/>
      <c r="AC245" s="380"/>
      <c r="AD245" s="380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  <c r="AT245" s="380"/>
      <c r="AU245" s="380"/>
      <c r="AV245" s="380"/>
      <c r="AW245" s="380"/>
      <c r="AX245" s="380"/>
      <c r="AY245" s="380"/>
      <c r="AZ245" s="380"/>
      <c r="BA245" s="380"/>
      <c r="BB245" s="380"/>
      <c r="BC245" s="380"/>
      <c r="BD245" s="380"/>
      <c r="BE245" s="380"/>
      <c r="BF245" s="380"/>
      <c r="BG245" s="380"/>
      <c r="BH245" s="380"/>
      <c r="BI245" s="380"/>
      <c r="BJ245" s="380"/>
      <c r="BK245" s="380"/>
      <c r="BL245" s="380"/>
      <c r="BM245" s="380"/>
      <c r="BN245" s="380"/>
      <c r="BO245" s="380"/>
      <c r="BP245" s="380"/>
      <c r="BQ245" s="380"/>
      <c r="BR245" s="380"/>
      <c r="BS245" s="380"/>
      <c r="BT245" s="380"/>
      <c r="BU245" s="380"/>
      <c r="BV245" s="380"/>
      <c r="BW245" s="380"/>
      <c r="BX245" s="380"/>
      <c r="BY245" s="380"/>
      <c r="BZ245" s="380"/>
      <c r="CA245" s="380"/>
      <c r="CB245" s="380"/>
      <c r="CC245" s="380"/>
      <c r="CD245" s="380"/>
      <c r="CE245" s="380"/>
      <c r="CF245" s="380"/>
      <c r="CG245" s="380"/>
      <c r="CH245" s="380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</row>
    <row r="246" spans="1:102" x14ac:dyDescent="0.25">
      <c r="A246" s="379"/>
      <c r="B246" s="360"/>
      <c r="C246" s="360"/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74"/>
      <c r="O246" s="360"/>
      <c r="P246" s="374"/>
      <c r="Q246" s="360"/>
      <c r="R246" s="360"/>
      <c r="S246" s="360"/>
      <c r="T246" s="380"/>
      <c r="U246" s="380"/>
      <c r="V246" s="380"/>
      <c r="W246" s="380"/>
      <c r="X246" s="382"/>
      <c r="Y246" s="382"/>
      <c r="Z246" s="382"/>
      <c r="AA246" s="380"/>
      <c r="AB246" s="380"/>
      <c r="AC246" s="380"/>
      <c r="AD246" s="380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  <c r="AT246" s="380"/>
      <c r="AU246" s="380"/>
      <c r="AV246" s="380"/>
      <c r="AW246" s="380"/>
      <c r="AX246" s="380"/>
      <c r="AY246" s="380"/>
      <c r="AZ246" s="380"/>
      <c r="BA246" s="380"/>
      <c r="BB246" s="380"/>
      <c r="BC246" s="380"/>
      <c r="BD246" s="380"/>
      <c r="BE246" s="380"/>
      <c r="BF246" s="380"/>
      <c r="BG246" s="380"/>
      <c r="BH246" s="380"/>
      <c r="BI246" s="380"/>
      <c r="BJ246" s="380"/>
      <c r="BK246" s="380"/>
      <c r="BL246" s="380"/>
      <c r="BM246" s="380"/>
      <c r="BN246" s="380"/>
      <c r="BO246" s="380"/>
      <c r="BP246" s="380"/>
      <c r="BQ246" s="380"/>
      <c r="BR246" s="380"/>
      <c r="BS246" s="380"/>
      <c r="BT246" s="380"/>
      <c r="BU246" s="380"/>
      <c r="BV246" s="380"/>
      <c r="BW246" s="380"/>
      <c r="BX246" s="380"/>
      <c r="BY246" s="380"/>
      <c r="BZ246" s="380"/>
      <c r="CA246" s="380"/>
      <c r="CB246" s="380"/>
      <c r="CC246" s="380"/>
      <c r="CD246" s="380"/>
      <c r="CE246" s="380"/>
      <c r="CF246" s="380"/>
      <c r="CG246" s="380"/>
      <c r="CH246" s="380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</row>
    <row r="247" spans="1:102" x14ac:dyDescent="0.25">
      <c r="A247" s="379"/>
      <c r="B247" s="360"/>
      <c r="C247" s="360"/>
      <c r="D247" s="360"/>
      <c r="E247" s="360"/>
      <c r="F247" s="360"/>
      <c r="G247" s="360"/>
      <c r="H247" s="360"/>
      <c r="I247" s="360"/>
      <c r="J247" s="360"/>
      <c r="K247" s="360"/>
      <c r="L247" s="360"/>
      <c r="M247" s="360"/>
      <c r="N247" s="374"/>
      <c r="O247" s="360"/>
      <c r="P247" s="374"/>
      <c r="Q247" s="360"/>
      <c r="R247" s="360"/>
      <c r="S247" s="360"/>
      <c r="T247" s="380"/>
      <c r="U247" s="380"/>
      <c r="V247" s="380"/>
      <c r="W247" s="380"/>
      <c r="X247" s="382"/>
      <c r="Y247" s="382"/>
      <c r="Z247" s="382"/>
      <c r="AA247" s="380"/>
      <c r="AB247" s="380"/>
      <c r="AC247" s="380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  <c r="AT247" s="380"/>
      <c r="AU247" s="380"/>
      <c r="AV247" s="380"/>
      <c r="AW247" s="380"/>
      <c r="AX247" s="380"/>
      <c r="AY247" s="380"/>
      <c r="AZ247" s="380"/>
      <c r="BA247" s="380"/>
      <c r="BB247" s="380"/>
      <c r="BC247" s="380"/>
      <c r="BD247" s="380"/>
      <c r="BE247" s="380"/>
      <c r="BF247" s="380"/>
      <c r="BG247" s="380"/>
      <c r="BH247" s="380"/>
      <c r="BI247" s="380"/>
      <c r="BJ247" s="380"/>
      <c r="BK247" s="380"/>
      <c r="BL247" s="380"/>
      <c r="BM247" s="380"/>
      <c r="BN247" s="380"/>
      <c r="BO247" s="380"/>
      <c r="BP247" s="380"/>
      <c r="BQ247" s="380"/>
      <c r="BR247" s="380"/>
      <c r="BS247" s="380"/>
      <c r="BT247" s="380"/>
      <c r="BU247" s="380"/>
      <c r="BV247" s="380"/>
      <c r="BW247" s="380"/>
      <c r="BX247" s="380"/>
      <c r="BY247" s="380"/>
      <c r="BZ247" s="380"/>
      <c r="CA247" s="380"/>
      <c r="CB247" s="380"/>
      <c r="CC247" s="380"/>
      <c r="CD247" s="380"/>
      <c r="CE247" s="380"/>
      <c r="CF247" s="380"/>
      <c r="CG247" s="380"/>
      <c r="CH247" s="380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</row>
    <row r="248" spans="1:102" x14ac:dyDescent="0.25">
      <c r="A248" s="379"/>
      <c r="B248" s="360"/>
      <c r="C248" s="360"/>
      <c r="D248" s="360"/>
      <c r="E248" s="360"/>
      <c r="F248" s="360"/>
      <c r="G248" s="360"/>
      <c r="H248" s="360"/>
      <c r="I248" s="360"/>
      <c r="J248" s="360"/>
      <c r="K248" s="360"/>
      <c r="L248" s="360"/>
      <c r="M248" s="360"/>
      <c r="N248" s="374"/>
      <c r="O248" s="360"/>
      <c r="P248" s="374"/>
      <c r="Q248" s="360"/>
      <c r="R248" s="360"/>
      <c r="S248" s="360"/>
      <c r="T248" s="380"/>
      <c r="U248" s="380"/>
      <c r="V248" s="380"/>
      <c r="W248" s="380"/>
      <c r="X248" s="382"/>
      <c r="Y248" s="382"/>
      <c r="Z248" s="382"/>
      <c r="AA248" s="380"/>
      <c r="AB248" s="380"/>
      <c r="AC248" s="380"/>
      <c r="AD248" s="380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  <c r="AT248" s="380"/>
      <c r="AU248" s="380"/>
      <c r="AV248" s="380"/>
      <c r="AW248" s="380"/>
      <c r="AX248" s="380"/>
      <c r="AY248" s="380"/>
      <c r="AZ248" s="380"/>
      <c r="BA248" s="380"/>
      <c r="BB248" s="380"/>
      <c r="BC248" s="380"/>
      <c r="BD248" s="380"/>
      <c r="BE248" s="380"/>
      <c r="BF248" s="380"/>
      <c r="BG248" s="380"/>
      <c r="BH248" s="380"/>
      <c r="BI248" s="380"/>
      <c r="BJ248" s="380"/>
      <c r="BK248" s="380"/>
      <c r="BL248" s="380"/>
      <c r="BM248" s="380"/>
      <c r="BN248" s="380"/>
      <c r="BO248" s="380"/>
      <c r="BP248" s="380"/>
      <c r="BQ248" s="380"/>
      <c r="BR248" s="380"/>
      <c r="BS248" s="380"/>
      <c r="BT248" s="380"/>
      <c r="BU248" s="380"/>
      <c r="BV248" s="380"/>
      <c r="BW248" s="380"/>
      <c r="BX248" s="380"/>
      <c r="BY248" s="380"/>
      <c r="BZ248" s="380"/>
      <c r="CA248" s="380"/>
      <c r="CB248" s="380"/>
      <c r="CC248" s="380"/>
      <c r="CD248" s="380"/>
      <c r="CE248" s="380"/>
      <c r="CF248" s="380"/>
      <c r="CG248" s="380"/>
      <c r="CH248" s="380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</row>
    <row r="249" spans="1:102" x14ac:dyDescent="0.25">
      <c r="A249" s="379"/>
      <c r="B249" s="360"/>
      <c r="C249" s="360"/>
      <c r="D249" s="360"/>
      <c r="E249" s="360"/>
      <c r="F249" s="360"/>
      <c r="G249" s="360"/>
      <c r="H249" s="360"/>
      <c r="I249" s="360"/>
      <c r="J249" s="360"/>
      <c r="K249" s="360"/>
      <c r="L249" s="360"/>
      <c r="M249" s="360"/>
      <c r="N249" s="374"/>
      <c r="O249" s="360"/>
      <c r="P249" s="374"/>
      <c r="Q249" s="360"/>
      <c r="R249" s="360"/>
      <c r="S249" s="360"/>
      <c r="T249" s="380"/>
      <c r="U249" s="380"/>
      <c r="V249" s="380"/>
      <c r="W249" s="380"/>
      <c r="X249" s="382"/>
      <c r="Y249" s="382"/>
      <c r="Z249" s="382"/>
      <c r="AA249" s="380"/>
      <c r="AB249" s="380"/>
      <c r="AC249" s="380"/>
      <c r="AD249" s="380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  <c r="AT249" s="380"/>
      <c r="AU249" s="380"/>
      <c r="AV249" s="380"/>
      <c r="AW249" s="380"/>
      <c r="AX249" s="380"/>
      <c r="AY249" s="380"/>
      <c r="AZ249" s="380"/>
      <c r="BA249" s="380"/>
      <c r="BB249" s="380"/>
      <c r="BC249" s="380"/>
      <c r="BD249" s="380"/>
      <c r="BE249" s="380"/>
      <c r="BF249" s="380"/>
      <c r="BG249" s="380"/>
      <c r="BH249" s="380"/>
      <c r="BI249" s="380"/>
      <c r="BJ249" s="380"/>
      <c r="BK249" s="380"/>
      <c r="BL249" s="380"/>
      <c r="BM249" s="380"/>
      <c r="BN249" s="380"/>
      <c r="BO249" s="380"/>
      <c r="BP249" s="380"/>
      <c r="BQ249" s="380"/>
      <c r="BR249" s="380"/>
      <c r="BS249" s="380"/>
      <c r="BT249" s="380"/>
      <c r="BU249" s="380"/>
      <c r="BV249" s="380"/>
      <c r="BW249" s="380"/>
      <c r="BX249" s="380"/>
      <c r="BY249" s="380"/>
      <c r="BZ249" s="380"/>
      <c r="CA249" s="380"/>
      <c r="CB249" s="380"/>
      <c r="CC249" s="380"/>
      <c r="CD249" s="380"/>
      <c r="CE249" s="380"/>
      <c r="CF249" s="380"/>
      <c r="CG249" s="380"/>
      <c r="CH249" s="380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</row>
    <row r="250" spans="1:102" x14ac:dyDescent="0.25">
      <c r="A250" s="379"/>
      <c r="B250" s="360"/>
      <c r="C250" s="360"/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374"/>
      <c r="O250" s="360"/>
      <c r="P250" s="374"/>
      <c r="Q250" s="360"/>
      <c r="R250" s="360"/>
      <c r="S250" s="360"/>
      <c r="T250" s="380"/>
      <c r="U250" s="380"/>
      <c r="V250" s="380"/>
      <c r="W250" s="380"/>
      <c r="X250" s="382"/>
      <c r="Y250" s="382"/>
      <c r="Z250" s="382"/>
      <c r="AA250" s="380"/>
      <c r="AB250" s="380"/>
      <c r="AC250" s="380"/>
      <c r="AD250" s="380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  <c r="AT250" s="380"/>
      <c r="AU250" s="380"/>
      <c r="AV250" s="380"/>
      <c r="AW250" s="380"/>
      <c r="AX250" s="380"/>
      <c r="AY250" s="380"/>
      <c r="AZ250" s="380"/>
      <c r="BA250" s="380"/>
      <c r="BB250" s="380"/>
      <c r="BC250" s="380"/>
      <c r="BD250" s="380"/>
      <c r="BE250" s="380"/>
      <c r="BF250" s="380"/>
      <c r="BG250" s="380"/>
      <c r="BH250" s="380"/>
      <c r="BI250" s="380"/>
      <c r="BJ250" s="380"/>
      <c r="BK250" s="380"/>
      <c r="BL250" s="380"/>
      <c r="BM250" s="380"/>
      <c r="BN250" s="380"/>
      <c r="BO250" s="380"/>
      <c r="BP250" s="380"/>
      <c r="BQ250" s="380"/>
      <c r="BR250" s="380"/>
      <c r="BS250" s="380"/>
      <c r="BT250" s="380"/>
      <c r="BU250" s="380"/>
      <c r="BV250" s="380"/>
      <c r="BW250" s="380"/>
      <c r="BX250" s="380"/>
      <c r="BY250" s="380"/>
      <c r="BZ250" s="380"/>
      <c r="CA250" s="380"/>
      <c r="CB250" s="380"/>
      <c r="CC250" s="380"/>
      <c r="CD250" s="380"/>
      <c r="CE250" s="380"/>
      <c r="CF250" s="380"/>
      <c r="CG250" s="380"/>
      <c r="CH250" s="380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</row>
    <row r="251" spans="1:102" x14ac:dyDescent="0.25">
      <c r="A251" s="379"/>
      <c r="B251" s="360"/>
      <c r="C251" s="360"/>
      <c r="D251" s="360"/>
      <c r="E251" s="360"/>
      <c r="F251" s="360"/>
      <c r="G251" s="360"/>
      <c r="H251" s="360"/>
      <c r="I251" s="360"/>
      <c r="J251" s="360"/>
      <c r="K251" s="360"/>
      <c r="L251" s="360"/>
      <c r="M251" s="360"/>
      <c r="N251" s="374"/>
      <c r="O251" s="360"/>
      <c r="P251" s="374"/>
      <c r="Q251" s="360"/>
      <c r="R251" s="360"/>
      <c r="S251" s="360"/>
      <c r="T251" s="380"/>
      <c r="U251" s="380"/>
      <c r="V251" s="380"/>
      <c r="W251" s="380"/>
      <c r="X251" s="382"/>
      <c r="Y251" s="382"/>
      <c r="Z251" s="382"/>
      <c r="AA251" s="380"/>
      <c r="AB251" s="380"/>
      <c r="AC251" s="380"/>
      <c r="AD251" s="380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  <c r="AT251" s="380"/>
      <c r="AU251" s="380"/>
      <c r="AV251" s="380"/>
      <c r="AW251" s="380"/>
      <c r="AX251" s="380"/>
      <c r="AY251" s="380"/>
      <c r="AZ251" s="380"/>
      <c r="BA251" s="380"/>
      <c r="BB251" s="380"/>
      <c r="BC251" s="380"/>
      <c r="BD251" s="380"/>
      <c r="BE251" s="380"/>
      <c r="BF251" s="380"/>
      <c r="BG251" s="380"/>
      <c r="BH251" s="380"/>
      <c r="BI251" s="380"/>
      <c r="BJ251" s="380"/>
      <c r="BK251" s="380"/>
      <c r="BL251" s="380"/>
      <c r="BM251" s="380"/>
      <c r="BN251" s="380"/>
      <c r="BO251" s="380"/>
      <c r="BP251" s="380"/>
      <c r="BQ251" s="380"/>
      <c r="BR251" s="380"/>
      <c r="BS251" s="380"/>
      <c r="BT251" s="380"/>
      <c r="BU251" s="380"/>
      <c r="BV251" s="380"/>
      <c r="BW251" s="380"/>
      <c r="BX251" s="380"/>
      <c r="BY251" s="380"/>
      <c r="BZ251" s="380"/>
      <c r="CA251" s="380"/>
      <c r="CB251" s="380"/>
      <c r="CC251" s="380"/>
      <c r="CD251" s="380"/>
      <c r="CE251" s="380"/>
      <c r="CF251" s="380"/>
      <c r="CG251" s="380"/>
      <c r="CH251" s="380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</row>
    <row r="252" spans="1:102" x14ac:dyDescent="0.25">
      <c r="A252" s="379"/>
      <c r="B252" s="360"/>
      <c r="C252" s="360"/>
      <c r="D252" s="360"/>
      <c r="E252" s="360"/>
      <c r="F252" s="360"/>
      <c r="G252" s="360"/>
      <c r="H252" s="360"/>
      <c r="I252" s="360"/>
      <c r="J252" s="360"/>
      <c r="K252" s="360"/>
      <c r="L252" s="360"/>
      <c r="M252" s="360"/>
      <c r="N252" s="374"/>
      <c r="O252" s="360"/>
      <c r="P252" s="374"/>
      <c r="Q252" s="360"/>
      <c r="R252" s="360"/>
      <c r="S252" s="360"/>
      <c r="T252" s="380"/>
      <c r="U252" s="380"/>
      <c r="V252" s="380"/>
      <c r="W252" s="380"/>
      <c r="X252" s="382"/>
      <c r="Y252" s="382"/>
      <c r="Z252" s="382"/>
      <c r="AA252" s="380"/>
      <c r="AB252" s="380"/>
      <c r="AC252" s="380"/>
      <c r="AD252" s="380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  <c r="AT252" s="380"/>
      <c r="AU252" s="380"/>
      <c r="AV252" s="380"/>
      <c r="AW252" s="380"/>
      <c r="AX252" s="380"/>
      <c r="AY252" s="380"/>
      <c r="AZ252" s="380"/>
      <c r="BA252" s="380"/>
      <c r="BB252" s="380"/>
      <c r="BC252" s="380"/>
      <c r="BD252" s="380"/>
      <c r="BE252" s="380"/>
      <c r="BF252" s="380"/>
      <c r="BG252" s="380"/>
      <c r="BH252" s="380"/>
      <c r="BI252" s="380"/>
      <c r="BJ252" s="380"/>
      <c r="BK252" s="380"/>
      <c r="BL252" s="380"/>
      <c r="BM252" s="380"/>
      <c r="BN252" s="380"/>
      <c r="BO252" s="380"/>
      <c r="BP252" s="380"/>
      <c r="BQ252" s="380"/>
      <c r="BR252" s="380"/>
      <c r="BS252" s="380"/>
      <c r="BT252" s="380"/>
      <c r="BU252" s="380"/>
      <c r="BV252" s="380"/>
      <c r="BW252" s="380"/>
      <c r="BX252" s="380"/>
      <c r="BY252" s="380"/>
      <c r="BZ252" s="380"/>
      <c r="CA252" s="380"/>
      <c r="CB252" s="380"/>
      <c r="CC252" s="380"/>
      <c r="CD252" s="380"/>
      <c r="CE252" s="380"/>
      <c r="CF252" s="380"/>
      <c r="CG252" s="380"/>
      <c r="CH252" s="380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</row>
    <row r="253" spans="1:102" x14ac:dyDescent="0.25">
      <c r="A253" s="379"/>
      <c r="B253" s="360"/>
      <c r="C253" s="360"/>
      <c r="D253" s="360"/>
      <c r="E253" s="360"/>
      <c r="F253" s="360"/>
      <c r="G253" s="360"/>
      <c r="H253" s="360"/>
      <c r="I253" s="360"/>
      <c r="J253" s="360"/>
      <c r="K253" s="360"/>
      <c r="L253" s="360"/>
      <c r="M253" s="360"/>
      <c r="N253" s="374"/>
      <c r="O253" s="360"/>
      <c r="P253" s="374"/>
      <c r="Q253" s="360"/>
      <c r="R253" s="360"/>
      <c r="S253" s="360"/>
      <c r="T253" s="380"/>
      <c r="U253" s="380"/>
      <c r="V253" s="380"/>
      <c r="W253" s="380"/>
      <c r="X253" s="382"/>
      <c r="Y253" s="382"/>
      <c r="Z253" s="382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80"/>
      <c r="AW253" s="380"/>
      <c r="AX253" s="380"/>
      <c r="AY253" s="380"/>
      <c r="AZ253" s="380"/>
      <c r="BA253" s="380"/>
      <c r="BB253" s="380"/>
      <c r="BC253" s="380"/>
      <c r="BD253" s="380"/>
      <c r="BE253" s="380"/>
      <c r="BF253" s="380"/>
      <c r="BG253" s="380"/>
      <c r="BH253" s="380"/>
      <c r="BI253" s="380"/>
      <c r="BJ253" s="380"/>
      <c r="BK253" s="380"/>
      <c r="BL253" s="380"/>
      <c r="BM253" s="380"/>
      <c r="BN253" s="380"/>
      <c r="BO253" s="380"/>
      <c r="BP253" s="380"/>
      <c r="BQ253" s="380"/>
      <c r="BR253" s="380"/>
      <c r="BS253" s="380"/>
      <c r="BT253" s="380"/>
      <c r="BU253" s="380"/>
      <c r="BV253" s="380"/>
      <c r="BW253" s="380"/>
      <c r="BX253" s="380"/>
      <c r="BY253" s="380"/>
      <c r="BZ253" s="380"/>
      <c r="CA253" s="380"/>
      <c r="CB253" s="380"/>
      <c r="CC253" s="380"/>
      <c r="CD253" s="380"/>
      <c r="CE253" s="380"/>
      <c r="CF253" s="380"/>
      <c r="CG253" s="380"/>
      <c r="CH253" s="380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</row>
    <row r="254" spans="1:102" x14ac:dyDescent="0.25">
      <c r="A254" s="379"/>
      <c r="B254" s="360"/>
      <c r="C254" s="360"/>
      <c r="D254" s="360"/>
      <c r="E254" s="360"/>
      <c r="F254" s="360"/>
      <c r="G254" s="360"/>
      <c r="H254" s="360"/>
      <c r="I254" s="360"/>
      <c r="J254" s="360"/>
      <c r="K254" s="360"/>
      <c r="L254" s="360"/>
      <c r="M254" s="360"/>
      <c r="N254" s="374"/>
      <c r="O254" s="360"/>
      <c r="P254" s="374"/>
      <c r="Q254" s="360"/>
      <c r="R254" s="360"/>
      <c r="S254" s="360"/>
      <c r="T254" s="380"/>
      <c r="U254" s="380"/>
      <c r="V254" s="380"/>
      <c r="W254" s="380"/>
      <c r="X254" s="382"/>
      <c r="Y254" s="382"/>
      <c r="Z254" s="382"/>
      <c r="AA254" s="380"/>
      <c r="AB254" s="380"/>
      <c r="AC254" s="380"/>
      <c r="AD254" s="380"/>
      <c r="AE254" s="380"/>
      <c r="AF254" s="380"/>
      <c r="AG254" s="380"/>
      <c r="AH254" s="380"/>
      <c r="AI254" s="380"/>
      <c r="AJ254" s="380"/>
      <c r="AK254" s="380"/>
      <c r="AL254" s="380"/>
      <c r="AM254" s="380"/>
      <c r="AN254" s="380"/>
      <c r="AO254" s="380"/>
      <c r="AP254" s="380"/>
      <c r="AQ254" s="380"/>
      <c r="AR254" s="380"/>
      <c r="AS254" s="380"/>
      <c r="AT254" s="380"/>
      <c r="AU254" s="380"/>
      <c r="AV254" s="380"/>
      <c r="AW254" s="380"/>
      <c r="AX254" s="380"/>
      <c r="AY254" s="380"/>
      <c r="AZ254" s="380"/>
      <c r="BA254" s="380"/>
      <c r="BB254" s="380"/>
      <c r="BC254" s="380"/>
      <c r="BD254" s="380"/>
      <c r="BE254" s="380"/>
      <c r="BF254" s="380"/>
      <c r="BG254" s="380"/>
      <c r="BH254" s="380"/>
      <c r="BI254" s="380"/>
      <c r="BJ254" s="380"/>
      <c r="BK254" s="380"/>
      <c r="BL254" s="380"/>
      <c r="BM254" s="380"/>
      <c r="BN254" s="380"/>
      <c r="BO254" s="380"/>
      <c r="BP254" s="380"/>
      <c r="BQ254" s="380"/>
      <c r="BR254" s="380"/>
      <c r="BS254" s="380"/>
      <c r="BT254" s="380"/>
      <c r="BU254" s="380"/>
      <c r="BV254" s="380"/>
      <c r="BW254" s="380"/>
      <c r="BX254" s="380"/>
      <c r="BY254" s="380"/>
      <c r="BZ254" s="380"/>
      <c r="CA254" s="380"/>
      <c r="CB254" s="380"/>
      <c r="CC254" s="380"/>
      <c r="CD254" s="380"/>
      <c r="CE254" s="380"/>
      <c r="CF254" s="380"/>
      <c r="CG254" s="380"/>
      <c r="CH254" s="380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</row>
    <row r="255" spans="1:102" x14ac:dyDescent="0.25">
      <c r="A255" s="379"/>
      <c r="B255" s="360"/>
      <c r="C255" s="360"/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74"/>
      <c r="O255" s="360"/>
      <c r="P255" s="374"/>
      <c r="Q255" s="360"/>
      <c r="R255" s="360"/>
      <c r="S255" s="360"/>
      <c r="T255" s="380"/>
      <c r="U255" s="380"/>
      <c r="V255" s="380"/>
      <c r="W255" s="380"/>
      <c r="X255" s="382"/>
      <c r="Y255" s="382"/>
      <c r="Z255" s="382"/>
      <c r="AA255" s="380"/>
      <c r="AB255" s="380"/>
      <c r="AC255" s="380"/>
      <c r="AD255" s="380"/>
      <c r="AE255" s="380"/>
      <c r="AF255" s="380"/>
      <c r="AG255" s="380"/>
      <c r="AH255" s="380"/>
      <c r="AI255" s="380"/>
      <c r="AJ255" s="380"/>
      <c r="AK255" s="380"/>
      <c r="AL255" s="380"/>
      <c r="AM255" s="380"/>
      <c r="AN255" s="380"/>
      <c r="AO255" s="380"/>
      <c r="AP255" s="380"/>
      <c r="AQ255" s="380"/>
      <c r="AR255" s="380"/>
      <c r="AS255" s="380"/>
      <c r="AT255" s="380"/>
      <c r="AU255" s="380"/>
      <c r="AV255" s="380"/>
      <c r="AW255" s="380"/>
      <c r="AX255" s="380"/>
      <c r="AY255" s="380"/>
      <c r="AZ255" s="380"/>
      <c r="BA255" s="380"/>
      <c r="BB255" s="380"/>
      <c r="BC255" s="380"/>
      <c r="BD255" s="380"/>
      <c r="BE255" s="380"/>
      <c r="BF255" s="380"/>
      <c r="BG255" s="380"/>
      <c r="BH255" s="380"/>
      <c r="BI255" s="380"/>
      <c r="BJ255" s="380"/>
      <c r="BK255" s="380"/>
      <c r="BL255" s="380"/>
      <c r="BM255" s="380"/>
      <c r="BN255" s="380"/>
      <c r="BO255" s="380"/>
      <c r="BP255" s="380"/>
      <c r="BQ255" s="380"/>
      <c r="BR255" s="380"/>
      <c r="BS255" s="380"/>
      <c r="BT255" s="380"/>
      <c r="BU255" s="380"/>
      <c r="BV255" s="380"/>
      <c r="BW255" s="380"/>
      <c r="BX255" s="380"/>
      <c r="BY255" s="380"/>
      <c r="BZ255" s="380"/>
      <c r="CA255" s="380"/>
      <c r="CB255" s="380"/>
      <c r="CC255" s="380"/>
      <c r="CD255" s="380"/>
      <c r="CE255" s="380"/>
      <c r="CF255" s="380"/>
      <c r="CG255" s="380"/>
      <c r="CH255" s="380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</row>
    <row r="256" spans="1:102" x14ac:dyDescent="0.25">
      <c r="A256" s="379"/>
      <c r="B256" s="360"/>
      <c r="C256" s="360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74"/>
      <c r="O256" s="360"/>
      <c r="P256" s="374"/>
      <c r="Q256" s="360"/>
      <c r="R256" s="360"/>
      <c r="S256" s="360"/>
      <c r="T256" s="380"/>
      <c r="U256" s="380"/>
      <c r="V256" s="380"/>
      <c r="W256" s="380"/>
      <c r="X256" s="382"/>
      <c r="Y256" s="382"/>
      <c r="Z256" s="382"/>
      <c r="AA256" s="380"/>
      <c r="AB256" s="380"/>
      <c r="AC256" s="380"/>
      <c r="AD256" s="380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  <c r="AT256" s="380"/>
      <c r="AU256" s="380"/>
      <c r="AV256" s="380"/>
      <c r="AW256" s="380"/>
      <c r="AX256" s="380"/>
      <c r="AY256" s="380"/>
      <c r="AZ256" s="380"/>
      <c r="BA256" s="380"/>
      <c r="BB256" s="380"/>
      <c r="BC256" s="380"/>
      <c r="BD256" s="380"/>
      <c r="BE256" s="380"/>
      <c r="BF256" s="380"/>
      <c r="BG256" s="380"/>
      <c r="BH256" s="380"/>
      <c r="BI256" s="380"/>
      <c r="BJ256" s="380"/>
      <c r="BK256" s="380"/>
      <c r="BL256" s="380"/>
      <c r="BM256" s="380"/>
      <c r="BN256" s="380"/>
      <c r="BO256" s="380"/>
      <c r="BP256" s="380"/>
      <c r="BQ256" s="380"/>
      <c r="BR256" s="380"/>
      <c r="BS256" s="380"/>
      <c r="BT256" s="380"/>
      <c r="BU256" s="380"/>
      <c r="BV256" s="380"/>
      <c r="BW256" s="380"/>
      <c r="BX256" s="380"/>
      <c r="BY256" s="380"/>
      <c r="BZ256" s="380"/>
      <c r="CA256" s="380"/>
      <c r="CB256" s="380"/>
      <c r="CC256" s="380"/>
      <c r="CD256" s="380"/>
      <c r="CE256" s="380"/>
      <c r="CF256" s="380"/>
      <c r="CG256" s="380"/>
      <c r="CH256" s="380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</row>
    <row r="257" spans="1:102" x14ac:dyDescent="0.25">
      <c r="A257" s="379"/>
      <c r="B257" s="360"/>
      <c r="C257" s="360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74"/>
      <c r="O257" s="360"/>
      <c r="P257" s="374"/>
      <c r="Q257" s="360"/>
      <c r="R257" s="360"/>
      <c r="S257" s="360"/>
      <c r="T257" s="380"/>
      <c r="U257" s="380"/>
      <c r="V257" s="380"/>
      <c r="W257" s="380"/>
      <c r="X257" s="382"/>
      <c r="Y257" s="382"/>
      <c r="Z257" s="382"/>
      <c r="AA257" s="380"/>
      <c r="AB257" s="380"/>
      <c r="AC257" s="380"/>
      <c r="AD257" s="380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  <c r="AT257" s="380"/>
      <c r="AU257" s="380"/>
      <c r="AV257" s="380"/>
      <c r="AW257" s="380"/>
      <c r="AX257" s="380"/>
      <c r="AY257" s="380"/>
      <c r="AZ257" s="380"/>
      <c r="BA257" s="380"/>
      <c r="BB257" s="380"/>
      <c r="BC257" s="380"/>
      <c r="BD257" s="380"/>
      <c r="BE257" s="380"/>
      <c r="BF257" s="380"/>
      <c r="BG257" s="380"/>
      <c r="BH257" s="380"/>
      <c r="BI257" s="380"/>
      <c r="BJ257" s="380"/>
      <c r="BK257" s="380"/>
      <c r="BL257" s="380"/>
      <c r="BM257" s="380"/>
      <c r="BN257" s="380"/>
      <c r="BO257" s="380"/>
      <c r="BP257" s="380"/>
      <c r="BQ257" s="380"/>
      <c r="BR257" s="380"/>
      <c r="BS257" s="380"/>
      <c r="BT257" s="380"/>
      <c r="BU257" s="380"/>
      <c r="BV257" s="380"/>
      <c r="BW257" s="380"/>
      <c r="BX257" s="380"/>
      <c r="BY257" s="380"/>
      <c r="BZ257" s="380"/>
      <c r="CA257" s="380"/>
      <c r="CB257" s="380"/>
      <c r="CC257" s="380"/>
      <c r="CD257" s="380"/>
      <c r="CE257" s="380"/>
      <c r="CF257" s="380"/>
      <c r="CG257" s="380"/>
      <c r="CH257" s="380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</row>
    <row r="258" spans="1:102" x14ac:dyDescent="0.25">
      <c r="A258" s="379"/>
      <c r="B258" s="360"/>
      <c r="C258" s="360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74"/>
      <c r="O258" s="360"/>
      <c r="P258" s="374"/>
      <c r="Q258" s="360"/>
      <c r="R258" s="360"/>
      <c r="S258" s="360"/>
      <c r="T258" s="380"/>
      <c r="U258" s="380"/>
      <c r="V258" s="380"/>
      <c r="W258" s="380"/>
      <c r="X258" s="382"/>
      <c r="Y258" s="382"/>
      <c r="Z258" s="382"/>
      <c r="AA258" s="380"/>
      <c r="AB258" s="380"/>
      <c r="AC258" s="380"/>
      <c r="AD258" s="380"/>
      <c r="AE258" s="380"/>
      <c r="AF258" s="380"/>
      <c r="AG258" s="380"/>
      <c r="AH258" s="380"/>
      <c r="AI258" s="380"/>
      <c r="AJ258" s="380"/>
      <c r="AK258" s="380"/>
      <c r="AL258" s="380"/>
      <c r="AM258" s="380"/>
      <c r="AN258" s="380"/>
      <c r="AO258" s="380"/>
      <c r="AP258" s="380"/>
      <c r="AQ258" s="380"/>
      <c r="AR258" s="380"/>
      <c r="AS258" s="380"/>
      <c r="AT258" s="380"/>
      <c r="AU258" s="380"/>
      <c r="AV258" s="380"/>
      <c r="AW258" s="380"/>
      <c r="AX258" s="380"/>
      <c r="AY258" s="380"/>
      <c r="AZ258" s="380"/>
      <c r="BA258" s="380"/>
      <c r="BB258" s="380"/>
      <c r="BC258" s="380"/>
      <c r="BD258" s="380"/>
      <c r="BE258" s="380"/>
      <c r="BF258" s="380"/>
      <c r="BG258" s="380"/>
      <c r="BH258" s="380"/>
      <c r="BI258" s="380"/>
      <c r="BJ258" s="380"/>
      <c r="BK258" s="380"/>
      <c r="BL258" s="380"/>
      <c r="BM258" s="380"/>
      <c r="BN258" s="380"/>
      <c r="BO258" s="380"/>
      <c r="BP258" s="380"/>
      <c r="BQ258" s="380"/>
      <c r="BR258" s="380"/>
      <c r="BS258" s="380"/>
      <c r="BT258" s="380"/>
      <c r="BU258" s="380"/>
      <c r="BV258" s="380"/>
      <c r="BW258" s="380"/>
      <c r="BX258" s="380"/>
      <c r="BY258" s="380"/>
      <c r="BZ258" s="380"/>
      <c r="CA258" s="380"/>
      <c r="CB258" s="380"/>
      <c r="CC258" s="380"/>
      <c r="CD258" s="380"/>
      <c r="CE258" s="380"/>
      <c r="CF258" s="380"/>
      <c r="CG258" s="380"/>
      <c r="CH258" s="380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</row>
    <row r="259" spans="1:102" x14ac:dyDescent="0.25">
      <c r="A259" s="379"/>
      <c r="B259" s="360"/>
      <c r="C259" s="360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74"/>
      <c r="O259" s="360"/>
      <c r="P259" s="374"/>
      <c r="Q259" s="360"/>
      <c r="R259" s="360"/>
      <c r="S259" s="360"/>
      <c r="T259" s="380"/>
      <c r="U259" s="380"/>
      <c r="V259" s="380"/>
      <c r="W259" s="380"/>
      <c r="X259" s="382"/>
      <c r="Y259" s="382"/>
      <c r="Z259" s="382"/>
      <c r="AA259" s="380"/>
      <c r="AB259" s="380"/>
      <c r="AC259" s="380"/>
      <c r="AD259" s="380"/>
      <c r="AE259" s="380"/>
      <c r="AF259" s="380"/>
      <c r="AG259" s="380"/>
      <c r="AH259" s="380"/>
      <c r="AI259" s="380"/>
      <c r="AJ259" s="380"/>
      <c r="AK259" s="380"/>
      <c r="AL259" s="380"/>
      <c r="AM259" s="380"/>
      <c r="AN259" s="380"/>
      <c r="AO259" s="380"/>
      <c r="AP259" s="380"/>
      <c r="AQ259" s="380"/>
      <c r="AR259" s="380"/>
      <c r="AS259" s="380"/>
      <c r="AT259" s="380"/>
      <c r="AU259" s="380"/>
      <c r="AV259" s="380"/>
      <c r="AW259" s="380"/>
      <c r="AX259" s="380"/>
      <c r="AY259" s="380"/>
      <c r="AZ259" s="380"/>
      <c r="BA259" s="380"/>
      <c r="BB259" s="380"/>
      <c r="BC259" s="380"/>
      <c r="BD259" s="380"/>
      <c r="BE259" s="380"/>
      <c r="BF259" s="380"/>
      <c r="BG259" s="380"/>
      <c r="BH259" s="380"/>
      <c r="BI259" s="380"/>
      <c r="BJ259" s="380"/>
      <c r="BK259" s="380"/>
      <c r="BL259" s="380"/>
      <c r="BM259" s="380"/>
      <c r="BN259" s="380"/>
      <c r="BO259" s="380"/>
      <c r="BP259" s="380"/>
      <c r="BQ259" s="380"/>
      <c r="BR259" s="380"/>
      <c r="BS259" s="380"/>
      <c r="BT259" s="380"/>
      <c r="BU259" s="380"/>
      <c r="BV259" s="380"/>
      <c r="BW259" s="380"/>
      <c r="BX259" s="380"/>
      <c r="BY259" s="380"/>
      <c r="BZ259" s="380"/>
      <c r="CA259" s="380"/>
      <c r="CB259" s="380"/>
      <c r="CC259" s="380"/>
      <c r="CD259" s="380"/>
      <c r="CE259" s="380"/>
      <c r="CF259" s="380"/>
      <c r="CG259" s="380"/>
      <c r="CH259" s="380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</row>
    <row r="260" spans="1:102" x14ac:dyDescent="0.25">
      <c r="A260" s="379"/>
      <c r="B260" s="360"/>
      <c r="C260" s="360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74"/>
      <c r="O260" s="360"/>
      <c r="P260" s="374"/>
      <c r="Q260" s="360"/>
      <c r="R260" s="360"/>
      <c r="S260" s="360"/>
      <c r="T260" s="380"/>
      <c r="U260" s="380"/>
      <c r="V260" s="380"/>
      <c r="W260" s="380"/>
      <c r="X260" s="382"/>
      <c r="Y260" s="382"/>
      <c r="Z260" s="382"/>
      <c r="AA260" s="380"/>
      <c r="AB260" s="380"/>
      <c r="AC260" s="380"/>
      <c r="AD260" s="380"/>
      <c r="AE260" s="380"/>
      <c r="AF260" s="380"/>
      <c r="AG260" s="380"/>
      <c r="AH260" s="380"/>
      <c r="AI260" s="380"/>
      <c r="AJ260" s="380"/>
      <c r="AK260" s="380"/>
      <c r="AL260" s="380"/>
      <c r="AM260" s="380"/>
      <c r="AN260" s="380"/>
      <c r="AO260" s="380"/>
      <c r="AP260" s="380"/>
      <c r="AQ260" s="380"/>
      <c r="AR260" s="380"/>
      <c r="AS260" s="380"/>
      <c r="AT260" s="380"/>
      <c r="AU260" s="380"/>
      <c r="AV260" s="380"/>
      <c r="AW260" s="380"/>
      <c r="AX260" s="380"/>
      <c r="AY260" s="380"/>
      <c r="AZ260" s="380"/>
      <c r="BA260" s="380"/>
      <c r="BB260" s="380"/>
      <c r="BC260" s="380"/>
      <c r="BD260" s="380"/>
      <c r="BE260" s="380"/>
      <c r="BF260" s="380"/>
      <c r="BG260" s="380"/>
      <c r="BH260" s="380"/>
      <c r="BI260" s="380"/>
      <c r="BJ260" s="380"/>
      <c r="BK260" s="380"/>
      <c r="BL260" s="380"/>
      <c r="BM260" s="380"/>
      <c r="BN260" s="380"/>
      <c r="BO260" s="380"/>
      <c r="BP260" s="380"/>
      <c r="BQ260" s="380"/>
      <c r="BR260" s="380"/>
      <c r="BS260" s="380"/>
      <c r="BT260" s="380"/>
      <c r="BU260" s="380"/>
      <c r="BV260" s="380"/>
      <c r="BW260" s="380"/>
      <c r="BX260" s="380"/>
      <c r="BY260" s="380"/>
      <c r="BZ260" s="380"/>
      <c r="CA260" s="380"/>
      <c r="CB260" s="380"/>
      <c r="CC260" s="380"/>
      <c r="CD260" s="380"/>
      <c r="CE260" s="380"/>
      <c r="CF260" s="380"/>
      <c r="CG260" s="380"/>
      <c r="CH260" s="380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</row>
    <row r="261" spans="1:102" x14ac:dyDescent="0.25">
      <c r="A261" s="379"/>
      <c r="B261" s="360"/>
      <c r="C261" s="360"/>
      <c r="D261" s="360"/>
      <c r="E261" s="360"/>
      <c r="F261" s="360"/>
      <c r="G261" s="360"/>
      <c r="H261" s="360"/>
      <c r="I261" s="360"/>
      <c r="J261" s="360"/>
      <c r="K261" s="360"/>
      <c r="L261" s="360"/>
      <c r="M261" s="360"/>
      <c r="N261" s="374"/>
      <c r="O261" s="360"/>
      <c r="P261" s="374"/>
      <c r="Q261" s="360"/>
      <c r="R261" s="360"/>
      <c r="S261" s="360"/>
      <c r="T261" s="380"/>
      <c r="U261" s="380"/>
      <c r="V261" s="380"/>
      <c r="W261" s="380"/>
      <c r="X261" s="382"/>
      <c r="Y261" s="382"/>
      <c r="Z261" s="382"/>
      <c r="AA261" s="380"/>
      <c r="AB261" s="380"/>
      <c r="AC261" s="380"/>
      <c r="AD261" s="380"/>
      <c r="AE261" s="380"/>
      <c r="AF261" s="380"/>
      <c r="AG261" s="380"/>
      <c r="AH261" s="380"/>
      <c r="AI261" s="380"/>
      <c r="AJ261" s="380"/>
      <c r="AK261" s="380"/>
      <c r="AL261" s="380"/>
      <c r="AM261" s="380"/>
      <c r="AN261" s="380"/>
      <c r="AO261" s="380"/>
      <c r="AP261" s="380"/>
      <c r="AQ261" s="380"/>
      <c r="AR261" s="380"/>
      <c r="AS261" s="380"/>
      <c r="AT261" s="380"/>
      <c r="AU261" s="380"/>
      <c r="AV261" s="380"/>
      <c r="AW261" s="380"/>
      <c r="AX261" s="380"/>
      <c r="AY261" s="380"/>
      <c r="AZ261" s="380"/>
      <c r="BA261" s="380"/>
      <c r="BB261" s="380"/>
      <c r="BC261" s="380"/>
      <c r="BD261" s="380"/>
      <c r="BE261" s="380"/>
      <c r="BF261" s="380"/>
      <c r="BG261" s="380"/>
      <c r="BH261" s="380"/>
      <c r="BI261" s="380"/>
      <c r="BJ261" s="380"/>
      <c r="BK261" s="380"/>
      <c r="BL261" s="380"/>
      <c r="BM261" s="380"/>
      <c r="BN261" s="380"/>
      <c r="BO261" s="380"/>
      <c r="BP261" s="380"/>
      <c r="BQ261" s="380"/>
      <c r="BR261" s="380"/>
      <c r="BS261" s="380"/>
      <c r="BT261" s="380"/>
      <c r="BU261" s="380"/>
      <c r="BV261" s="380"/>
      <c r="BW261" s="380"/>
      <c r="BX261" s="380"/>
      <c r="BY261" s="380"/>
      <c r="BZ261" s="380"/>
      <c r="CA261" s="380"/>
      <c r="CB261" s="380"/>
      <c r="CC261" s="380"/>
      <c r="CD261" s="380"/>
      <c r="CE261" s="380"/>
      <c r="CF261" s="380"/>
      <c r="CG261" s="380"/>
      <c r="CH261" s="380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</row>
    <row r="262" spans="1:102" x14ac:dyDescent="0.25">
      <c r="A262" s="379"/>
      <c r="B262" s="360"/>
      <c r="C262" s="360"/>
      <c r="D262" s="360"/>
      <c r="E262" s="360"/>
      <c r="F262" s="360"/>
      <c r="G262" s="360"/>
      <c r="H262" s="360"/>
      <c r="I262" s="360"/>
      <c r="J262" s="360"/>
      <c r="K262" s="360"/>
      <c r="L262" s="360"/>
      <c r="M262" s="360"/>
      <c r="N262" s="374"/>
      <c r="O262" s="360"/>
      <c r="P262" s="374"/>
      <c r="Q262" s="360"/>
      <c r="R262" s="360"/>
      <c r="S262" s="360"/>
      <c r="T262" s="380"/>
      <c r="U262" s="380"/>
      <c r="V262" s="380"/>
      <c r="W262" s="380"/>
      <c r="X262" s="382"/>
      <c r="Y262" s="382"/>
      <c r="Z262" s="382"/>
      <c r="AA262" s="380"/>
      <c r="AB262" s="380"/>
      <c r="AC262" s="380"/>
      <c r="AD262" s="380"/>
      <c r="AE262" s="380"/>
      <c r="AF262" s="380"/>
      <c r="AG262" s="380"/>
      <c r="AH262" s="380"/>
      <c r="AI262" s="380"/>
      <c r="AJ262" s="380"/>
      <c r="AK262" s="380"/>
      <c r="AL262" s="380"/>
      <c r="AM262" s="380"/>
      <c r="AN262" s="380"/>
      <c r="AO262" s="380"/>
      <c r="AP262" s="380"/>
      <c r="AQ262" s="380"/>
      <c r="AR262" s="380"/>
      <c r="AS262" s="380"/>
      <c r="AT262" s="380"/>
      <c r="AU262" s="380"/>
      <c r="AV262" s="380"/>
      <c r="AW262" s="380"/>
      <c r="AX262" s="380"/>
      <c r="AY262" s="380"/>
      <c r="AZ262" s="380"/>
      <c r="BA262" s="380"/>
      <c r="BB262" s="380"/>
      <c r="BC262" s="380"/>
      <c r="BD262" s="380"/>
      <c r="BE262" s="380"/>
      <c r="BF262" s="380"/>
      <c r="BG262" s="380"/>
      <c r="BH262" s="380"/>
      <c r="BI262" s="380"/>
      <c r="BJ262" s="380"/>
      <c r="BK262" s="380"/>
      <c r="BL262" s="380"/>
      <c r="BM262" s="380"/>
      <c r="BN262" s="380"/>
      <c r="BO262" s="380"/>
      <c r="BP262" s="380"/>
      <c r="BQ262" s="380"/>
      <c r="BR262" s="380"/>
      <c r="BS262" s="380"/>
      <c r="BT262" s="380"/>
      <c r="BU262" s="380"/>
      <c r="BV262" s="380"/>
      <c r="BW262" s="380"/>
      <c r="BX262" s="380"/>
      <c r="BY262" s="380"/>
      <c r="BZ262" s="380"/>
      <c r="CA262" s="380"/>
      <c r="CB262" s="380"/>
      <c r="CC262" s="380"/>
      <c r="CD262" s="380"/>
      <c r="CE262" s="380"/>
      <c r="CF262" s="380"/>
      <c r="CG262" s="380"/>
      <c r="CH262" s="380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</row>
    <row r="263" spans="1:102" x14ac:dyDescent="0.25">
      <c r="A263" s="379"/>
      <c r="B263" s="360"/>
      <c r="C263" s="360"/>
      <c r="D263" s="360"/>
      <c r="E263" s="360"/>
      <c r="F263" s="360"/>
      <c r="G263" s="360"/>
      <c r="H263" s="360"/>
      <c r="I263" s="360"/>
      <c r="J263" s="360"/>
      <c r="K263" s="360"/>
      <c r="L263" s="360"/>
      <c r="M263" s="360"/>
      <c r="N263" s="374"/>
      <c r="O263" s="360"/>
      <c r="P263" s="374"/>
      <c r="Q263" s="360"/>
      <c r="R263" s="360"/>
      <c r="S263" s="360"/>
      <c r="T263" s="380"/>
      <c r="U263" s="380"/>
      <c r="V263" s="380"/>
      <c r="W263" s="380"/>
      <c r="X263" s="382"/>
      <c r="Y263" s="382"/>
      <c r="Z263" s="382"/>
      <c r="AA263" s="380"/>
      <c r="AB263" s="380"/>
      <c r="AC263" s="380"/>
      <c r="AD263" s="380"/>
      <c r="AE263" s="380"/>
      <c r="AF263" s="380"/>
      <c r="AG263" s="380"/>
      <c r="AH263" s="380"/>
      <c r="AI263" s="380"/>
      <c r="AJ263" s="380"/>
      <c r="AK263" s="380"/>
      <c r="AL263" s="380"/>
      <c r="AM263" s="380"/>
      <c r="AN263" s="380"/>
      <c r="AO263" s="380"/>
      <c r="AP263" s="380"/>
      <c r="AQ263" s="380"/>
      <c r="AR263" s="380"/>
      <c r="AS263" s="380"/>
      <c r="AT263" s="380"/>
      <c r="AU263" s="380"/>
      <c r="AV263" s="380"/>
      <c r="AW263" s="380"/>
      <c r="AX263" s="380"/>
      <c r="AY263" s="380"/>
      <c r="AZ263" s="380"/>
      <c r="BA263" s="380"/>
      <c r="BB263" s="380"/>
      <c r="BC263" s="380"/>
      <c r="BD263" s="380"/>
      <c r="BE263" s="380"/>
      <c r="BF263" s="380"/>
      <c r="BG263" s="380"/>
      <c r="BH263" s="380"/>
      <c r="BI263" s="380"/>
      <c r="BJ263" s="380"/>
      <c r="BK263" s="380"/>
      <c r="BL263" s="380"/>
      <c r="BM263" s="380"/>
      <c r="BN263" s="380"/>
      <c r="BO263" s="380"/>
      <c r="BP263" s="380"/>
      <c r="BQ263" s="380"/>
      <c r="BR263" s="380"/>
      <c r="BS263" s="380"/>
      <c r="BT263" s="380"/>
      <c r="BU263" s="380"/>
      <c r="BV263" s="380"/>
      <c r="BW263" s="380"/>
      <c r="BX263" s="380"/>
      <c r="BY263" s="380"/>
      <c r="BZ263" s="380"/>
      <c r="CA263" s="380"/>
      <c r="CB263" s="380"/>
      <c r="CC263" s="380"/>
      <c r="CD263" s="380"/>
      <c r="CE263" s="380"/>
      <c r="CF263" s="380"/>
      <c r="CG263" s="380"/>
      <c r="CH263" s="380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</row>
    <row r="264" spans="1:102" x14ac:dyDescent="0.25">
      <c r="A264" s="379"/>
      <c r="B264" s="360"/>
      <c r="C264" s="360"/>
      <c r="D264" s="360"/>
      <c r="E264" s="360"/>
      <c r="F264" s="360"/>
      <c r="G264" s="360"/>
      <c r="H264" s="360"/>
      <c r="I264" s="360"/>
      <c r="J264" s="360"/>
      <c r="K264" s="360"/>
      <c r="L264" s="360"/>
      <c r="M264" s="360"/>
      <c r="N264" s="374"/>
      <c r="O264" s="360"/>
      <c r="P264" s="374"/>
      <c r="Q264" s="360"/>
      <c r="R264" s="360"/>
      <c r="S264" s="360"/>
      <c r="T264" s="380"/>
      <c r="U264" s="380"/>
      <c r="V264" s="380"/>
      <c r="W264" s="380"/>
      <c r="X264" s="382"/>
      <c r="Y264" s="382"/>
      <c r="Z264" s="382"/>
      <c r="AA264" s="380"/>
      <c r="AB264" s="380"/>
      <c r="AC264" s="380"/>
      <c r="AD264" s="380"/>
      <c r="AE264" s="380"/>
      <c r="AF264" s="380"/>
      <c r="AG264" s="380"/>
      <c r="AH264" s="380"/>
      <c r="AI264" s="380"/>
      <c r="AJ264" s="380"/>
      <c r="AK264" s="380"/>
      <c r="AL264" s="380"/>
      <c r="AM264" s="380"/>
      <c r="AN264" s="380"/>
      <c r="AO264" s="380"/>
      <c r="AP264" s="380"/>
      <c r="AQ264" s="380"/>
      <c r="AR264" s="380"/>
      <c r="AS264" s="380"/>
      <c r="AT264" s="380"/>
      <c r="AU264" s="380"/>
      <c r="AV264" s="380"/>
      <c r="AW264" s="380"/>
      <c r="AX264" s="380"/>
      <c r="AY264" s="380"/>
      <c r="AZ264" s="380"/>
      <c r="BA264" s="380"/>
      <c r="BB264" s="380"/>
      <c r="BC264" s="380"/>
      <c r="BD264" s="380"/>
      <c r="BE264" s="380"/>
      <c r="BF264" s="380"/>
      <c r="BG264" s="380"/>
      <c r="BH264" s="380"/>
      <c r="BI264" s="380"/>
      <c r="BJ264" s="380"/>
      <c r="BK264" s="380"/>
      <c r="BL264" s="380"/>
      <c r="BM264" s="380"/>
      <c r="BN264" s="380"/>
      <c r="BO264" s="380"/>
      <c r="BP264" s="380"/>
      <c r="BQ264" s="380"/>
      <c r="BR264" s="380"/>
      <c r="BS264" s="380"/>
      <c r="BT264" s="380"/>
      <c r="BU264" s="380"/>
      <c r="BV264" s="380"/>
      <c r="BW264" s="380"/>
      <c r="BX264" s="380"/>
      <c r="BY264" s="380"/>
      <c r="BZ264" s="380"/>
      <c r="CA264" s="380"/>
      <c r="CB264" s="380"/>
      <c r="CC264" s="380"/>
      <c r="CD264" s="380"/>
      <c r="CE264" s="380"/>
      <c r="CF264" s="380"/>
      <c r="CG264" s="380"/>
      <c r="CH264" s="380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</row>
    <row r="265" spans="1:102" x14ac:dyDescent="0.25">
      <c r="A265" s="379"/>
      <c r="B265" s="360"/>
      <c r="C265" s="360"/>
      <c r="D265" s="360"/>
      <c r="E265" s="360"/>
      <c r="F265" s="360"/>
      <c r="G265" s="360"/>
      <c r="H265" s="360"/>
      <c r="I265" s="360"/>
      <c r="J265" s="360"/>
      <c r="K265" s="360"/>
      <c r="L265" s="360"/>
      <c r="M265" s="360"/>
      <c r="N265" s="374"/>
      <c r="O265" s="360"/>
      <c r="P265" s="374"/>
      <c r="Q265" s="360"/>
      <c r="R265" s="360"/>
      <c r="S265" s="360"/>
      <c r="T265" s="380"/>
      <c r="U265" s="380"/>
      <c r="V265" s="380"/>
      <c r="W265" s="380"/>
      <c r="X265" s="382"/>
      <c r="Y265" s="382"/>
      <c r="Z265" s="382"/>
      <c r="AA265" s="380"/>
      <c r="AB265" s="380"/>
      <c r="AC265" s="380"/>
      <c r="AD265" s="380"/>
      <c r="AE265" s="380"/>
      <c r="AF265" s="380"/>
      <c r="AG265" s="380"/>
      <c r="AH265" s="380"/>
      <c r="AI265" s="380"/>
      <c r="AJ265" s="380"/>
      <c r="AK265" s="380"/>
      <c r="AL265" s="380"/>
      <c r="AM265" s="380"/>
      <c r="AN265" s="380"/>
      <c r="AO265" s="380"/>
      <c r="AP265" s="380"/>
      <c r="AQ265" s="380"/>
      <c r="AR265" s="380"/>
      <c r="AS265" s="380"/>
      <c r="AT265" s="380"/>
      <c r="AU265" s="380"/>
      <c r="AV265" s="380"/>
      <c r="AW265" s="380"/>
      <c r="AX265" s="380"/>
      <c r="AY265" s="380"/>
      <c r="AZ265" s="380"/>
      <c r="BA265" s="380"/>
      <c r="BB265" s="380"/>
      <c r="BC265" s="380"/>
      <c r="BD265" s="380"/>
      <c r="BE265" s="380"/>
      <c r="BF265" s="380"/>
      <c r="BG265" s="380"/>
      <c r="BH265" s="380"/>
      <c r="BI265" s="380"/>
      <c r="BJ265" s="380"/>
      <c r="BK265" s="380"/>
      <c r="BL265" s="380"/>
      <c r="BM265" s="380"/>
      <c r="BN265" s="380"/>
      <c r="BO265" s="380"/>
      <c r="BP265" s="380"/>
      <c r="BQ265" s="380"/>
      <c r="BR265" s="380"/>
      <c r="BS265" s="380"/>
      <c r="BT265" s="380"/>
      <c r="BU265" s="380"/>
      <c r="BV265" s="380"/>
      <c r="BW265" s="380"/>
      <c r="BX265" s="380"/>
      <c r="BY265" s="380"/>
      <c r="BZ265" s="380"/>
      <c r="CA265" s="380"/>
      <c r="CB265" s="380"/>
      <c r="CC265" s="380"/>
      <c r="CD265" s="380"/>
      <c r="CE265" s="380"/>
      <c r="CF265" s="380"/>
      <c r="CG265" s="380"/>
      <c r="CH265" s="380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</row>
    <row r="266" spans="1:102" x14ac:dyDescent="0.25">
      <c r="A266" s="379"/>
      <c r="B266" s="360"/>
      <c r="C266" s="360"/>
      <c r="D266" s="360"/>
      <c r="E266" s="360"/>
      <c r="F266" s="360"/>
      <c r="G266" s="360"/>
      <c r="H266" s="360"/>
      <c r="I266" s="360"/>
      <c r="J266" s="360"/>
      <c r="K266" s="360"/>
      <c r="L266" s="360"/>
      <c r="M266" s="360"/>
      <c r="N266" s="374"/>
      <c r="O266" s="360"/>
      <c r="P266" s="374"/>
      <c r="Q266" s="360"/>
      <c r="R266" s="360"/>
      <c r="S266" s="360"/>
      <c r="T266" s="380"/>
      <c r="U266" s="380"/>
      <c r="V266" s="380"/>
      <c r="W266" s="380"/>
      <c r="X266" s="382"/>
      <c r="Y266" s="382"/>
      <c r="Z266" s="382"/>
      <c r="AA266" s="380"/>
      <c r="AB266" s="380"/>
      <c r="AC266" s="380"/>
      <c r="AD266" s="380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  <c r="AT266" s="380"/>
      <c r="AU266" s="380"/>
      <c r="AV266" s="380"/>
      <c r="AW266" s="380"/>
      <c r="AX266" s="380"/>
      <c r="AY266" s="380"/>
      <c r="AZ266" s="380"/>
      <c r="BA266" s="380"/>
      <c r="BB266" s="380"/>
      <c r="BC266" s="380"/>
      <c r="BD266" s="380"/>
      <c r="BE266" s="380"/>
      <c r="BF266" s="380"/>
      <c r="BG266" s="380"/>
      <c r="BH266" s="380"/>
      <c r="BI266" s="380"/>
      <c r="BJ266" s="380"/>
      <c r="BK266" s="380"/>
      <c r="BL266" s="380"/>
      <c r="BM266" s="380"/>
      <c r="BN266" s="380"/>
      <c r="BO266" s="380"/>
      <c r="BP266" s="380"/>
      <c r="BQ266" s="380"/>
      <c r="BR266" s="380"/>
      <c r="BS266" s="380"/>
      <c r="BT266" s="380"/>
      <c r="BU266" s="380"/>
      <c r="BV266" s="380"/>
      <c r="BW266" s="380"/>
      <c r="BX266" s="380"/>
      <c r="BY266" s="380"/>
      <c r="BZ266" s="380"/>
      <c r="CA266" s="380"/>
      <c r="CB266" s="380"/>
      <c r="CC266" s="380"/>
      <c r="CD266" s="380"/>
      <c r="CE266" s="380"/>
      <c r="CF266" s="380"/>
      <c r="CG266" s="380"/>
      <c r="CH266" s="380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</row>
    <row r="267" spans="1:102" x14ac:dyDescent="0.25">
      <c r="A267" s="379"/>
      <c r="B267" s="360"/>
      <c r="C267" s="360"/>
      <c r="D267" s="360"/>
      <c r="E267" s="360"/>
      <c r="F267" s="360"/>
      <c r="G267" s="360"/>
      <c r="H267" s="360"/>
      <c r="I267" s="360"/>
      <c r="J267" s="360"/>
      <c r="K267" s="360"/>
      <c r="L267" s="360"/>
      <c r="M267" s="360"/>
      <c r="N267" s="374"/>
      <c r="O267" s="360"/>
      <c r="P267" s="374"/>
      <c r="Q267" s="360"/>
      <c r="R267" s="360"/>
      <c r="S267" s="360"/>
      <c r="T267" s="380"/>
      <c r="U267" s="380"/>
      <c r="V267" s="380"/>
      <c r="W267" s="380"/>
      <c r="X267" s="382"/>
      <c r="Y267" s="382"/>
      <c r="Z267" s="382"/>
      <c r="AA267" s="380"/>
      <c r="AB267" s="380"/>
      <c r="AC267" s="380"/>
      <c r="AD267" s="380"/>
      <c r="AE267" s="380"/>
      <c r="AF267" s="380"/>
      <c r="AG267" s="380"/>
      <c r="AH267" s="380"/>
      <c r="AI267" s="380"/>
      <c r="AJ267" s="380"/>
      <c r="AK267" s="380"/>
      <c r="AL267" s="380"/>
      <c r="AM267" s="380"/>
      <c r="AN267" s="380"/>
      <c r="AO267" s="380"/>
      <c r="AP267" s="380"/>
      <c r="AQ267" s="380"/>
      <c r="AR267" s="380"/>
      <c r="AS267" s="380"/>
      <c r="AT267" s="380"/>
      <c r="AU267" s="380"/>
      <c r="AV267" s="380"/>
      <c r="AW267" s="380"/>
      <c r="AX267" s="380"/>
      <c r="AY267" s="380"/>
      <c r="AZ267" s="380"/>
      <c r="BA267" s="380"/>
      <c r="BB267" s="380"/>
      <c r="BC267" s="380"/>
      <c r="BD267" s="380"/>
      <c r="BE267" s="380"/>
      <c r="BF267" s="380"/>
      <c r="BG267" s="380"/>
      <c r="BH267" s="380"/>
      <c r="BI267" s="380"/>
      <c r="BJ267" s="380"/>
      <c r="BK267" s="380"/>
      <c r="BL267" s="380"/>
      <c r="BM267" s="380"/>
      <c r="BN267" s="380"/>
      <c r="BO267" s="380"/>
      <c r="BP267" s="380"/>
      <c r="BQ267" s="380"/>
      <c r="BR267" s="380"/>
      <c r="BS267" s="380"/>
      <c r="BT267" s="380"/>
      <c r="BU267" s="380"/>
      <c r="BV267" s="380"/>
      <c r="BW267" s="380"/>
      <c r="BX267" s="380"/>
      <c r="BY267" s="380"/>
      <c r="BZ267" s="380"/>
      <c r="CA267" s="380"/>
      <c r="CB267" s="380"/>
      <c r="CC267" s="380"/>
      <c r="CD267" s="380"/>
      <c r="CE267" s="380"/>
      <c r="CF267" s="380"/>
      <c r="CG267" s="380"/>
      <c r="CH267" s="380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</row>
    <row r="268" spans="1:102" x14ac:dyDescent="0.25">
      <c r="A268" s="379"/>
      <c r="B268" s="360"/>
      <c r="C268" s="360"/>
      <c r="D268" s="360"/>
      <c r="E268" s="360"/>
      <c r="F268" s="360"/>
      <c r="G268" s="360"/>
      <c r="H268" s="360"/>
      <c r="I268" s="360"/>
      <c r="J268" s="360"/>
      <c r="K268" s="360"/>
      <c r="L268" s="360"/>
      <c r="M268" s="360"/>
      <c r="N268" s="374"/>
      <c r="O268" s="360"/>
      <c r="P268" s="374"/>
      <c r="Q268" s="360"/>
      <c r="R268" s="360"/>
      <c r="S268" s="360"/>
      <c r="T268" s="380"/>
      <c r="U268" s="380"/>
      <c r="V268" s="380"/>
      <c r="W268" s="380"/>
      <c r="X268" s="382"/>
      <c r="Y268" s="382"/>
      <c r="Z268" s="382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  <c r="AT268" s="380"/>
      <c r="AU268" s="380"/>
      <c r="AV268" s="380"/>
      <c r="AW268" s="380"/>
      <c r="AX268" s="380"/>
      <c r="AY268" s="380"/>
      <c r="AZ268" s="380"/>
      <c r="BA268" s="380"/>
      <c r="BB268" s="380"/>
      <c r="BC268" s="380"/>
      <c r="BD268" s="380"/>
      <c r="BE268" s="380"/>
      <c r="BF268" s="380"/>
      <c r="BG268" s="380"/>
      <c r="BH268" s="380"/>
      <c r="BI268" s="380"/>
      <c r="BJ268" s="380"/>
      <c r="BK268" s="380"/>
      <c r="BL268" s="380"/>
      <c r="BM268" s="380"/>
      <c r="BN268" s="380"/>
      <c r="BO268" s="380"/>
      <c r="BP268" s="380"/>
      <c r="BQ268" s="380"/>
      <c r="BR268" s="380"/>
      <c r="BS268" s="380"/>
      <c r="BT268" s="380"/>
      <c r="BU268" s="380"/>
      <c r="BV268" s="380"/>
      <c r="BW268" s="380"/>
      <c r="BX268" s="380"/>
      <c r="BY268" s="380"/>
      <c r="BZ268" s="380"/>
      <c r="CA268" s="380"/>
      <c r="CB268" s="380"/>
      <c r="CC268" s="380"/>
      <c r="CD268" s="380"/>
      <c r="CE268" s="380"/>
      <c r="CF268" s="380"/>
      <c r="CG268" s="380"/>
      <c r="CH268" s="380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</row>
    <row r="269" spans="1:102" x14ac:dyDescent="0.25">
      <c r="A269" s="379"/>
      <c r="B269" s="360"/>
      <c r="C269" s="360"/>
      <c r="D269" s="360"/>
      <c r="E269" s="360"/>
      <c r="F269" s="360"/>
      <c r="G269" s="360"/>
      <c r="H269" s="360"/>
      <c r="I269" s="360"/>
      <c r="J269" s="360"/>
      <c r="K269" s="360"/>
      <c r="L269" s="360"/>
      <c r="M269" s="360"/>
      <c r="N269" s="374"/>
      <c r="O269" s="360"/>
      <c r="P269" s="374"/>
      <c r="Q269" s="360"/>
      <c r="R269" s="360"/>
      <c r="S269" s="360"/>
      <c r="T269" s="380"/>
      <c r="U269" s="380"/>
      <c r="V269" s="380"/>
      <c r="W269" s="380"/>
      <c r="X269" s="382"/>
      <c r="Y269" s="382"/>
      <c r="Z269" s="382"/>
      <c r="AA269" s="380"/>
      <c r="AB269" s="380"/>
      <c r="AC269" s="380"/>
      <c r="AD269" s="380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  <c r="AT269" s="380"/>
      <c r="AU269" s="380"/>
      <c r="AV269" s="380"/>
      <c r="AW269" s="380"/>
      <c r="AX269" s="380"/>
      <c r="AY269" s="380"/>
      <c r="AZ269" s="380"/>
      <c r="BA269" s="380"/>
      <c r="BB269" s="380"/>
      <c r="BC269" s="380"/>
      <c r="BD269" s="380"/>
      <c r="BE269" s="380"/>
      <c r="BF269" s="380"/>
      <c r="BG269" s="380"/>
      <c r="BH269" s="380"/>
      <c r="BI269" s="380"/>
      <c r="BJ269" s="380"/>
      <c r="BK269" s="380"/>
      <c r="BL269" s="380"/>
      <c r="BM269" s="380"/>
      <c r="BN269" s="380"/>
      <c r="BO269" s="380"/>
      <c r="BP269" s="380"/>
      <c r="BQ269" s="380"/>
      <c r="BR269" s="380"/>
      <c r="BS269" s="380"/>
      <c r="BT269" s="380"/>
      <c r="BU269" s="380"/>
      <c r="BV269" s="380"/>
      <c r="BW269" s="380"/>
      <c r="BX269" s="380"/>
      <c r="BY269" s="380"/>
      <c r="BZ269" s="380"/>
      <c r="CA269" s="380"/>
      <c r="CB269" s="380"/>
      <c r="CC269" s="380"/>
      <c r="CD269" s="380"/>
      <c r="CE269" s="380"/>
      <c r="CF269" s="380"/>
      <c r="CG269" s="380"/>
      <c r="CH269" s="380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</row>
    <row r="270" spans="1:102" x14ac:dyDescent="0.25">
      <c r="A270" s="379"/>
      <c r="B270" s="360"/>
      <c r="C270" s="360"/>
      <c r="D270" s="360"/>
      <c r="E270" s="360"/>
      <c r="F270" s="360"/>
      <c r="G270" s="360"/>
      <c r="H270" s="360"/>
      <c r="I270" s="360"/>
      <c r="J270" s="360"/>
      <c r="K270" s="360"/>
      <c r="L270" s="360"/>
      <c r="M270" s="360"/>
      <c r="N270" s="374"/>
      <c r="O270" s="360"/>
      <c r="P270" s="374"/>
      <c r="Q270" s="360"/>
      <c r="R270" s="360"/>
      <c r="S270" s="360"/>
      <c r="T270" s="380"/>
      <c r="U270" s="380"/>
      <c r="V270" s="380"/>
      <c r="W270" s="380"/>
      <c r="X270" s="382"/>
      <c r="Y270" s="382"/>
      <c r="Z270" s="382"/>
      <c r="AA270" s="380"/>
      <c r="AB270" s="380"/>
      <c r="AC270" s="380"/>
      <c r="AD270" s="380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  <c r="AT270" s="380"/>
      <c r="AU270" s="380"/>
      <c r="AV270" s="380"/>
      <c r="AW270" s="380"/>
      <c r="AX270" s="380"/>
      <c r="AY270" s="380"/>
      <c r="AZ270" s="380"/>
      <c r="BA270" s="380"/>
      <c r="BB270" s="380"/>
      <c r="BC270" s="380"/>
      <c r="BD270" s="380"/>
      <c r="BE270" s="380"/>
      <c r="BF270" s="380"/>
      <c r="BG270" s="380"/>
      <c r="BH270" s="380"/>
      <c r="BI270" s="380"/>
      <c r="BJ270" s="380"/>
      <c r="BK270" s="380"/>
      <c r="BL270" s="380"/>
      <c r="BM270" s="380"/>
      <c r="BN270" s="380"/>
      <c r="BO270" s="380"/>
      <c r="BP270" s="380"/>
      <c r="BQ270" s="380"/>
      <c r="BR270" s="380"/>
      <c r="BS270" s="380"/>
      <c r="BT270" s="380"/>
      <c r="BU270" s="380"/>
      <c r="BV270" s="380"/>
      <c r="BW270" s="380"/>
      <c r="BX270" s="380"/>
      <c r="BY270" s="380"/>
      <c r="BZ270" s="380"/>
      <c r="CA270" s="380"/>
      <c r="CB270" s="380"/>
      <c r="CC270" s="380"/>
      <c r="CD270" s="380"/>
      <c r="CE270" s="380"/>
      <c r="CF270" s="380"/>
      <c r="CG270" s="380"/>
      <c r="CH270" s="380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</row>
    <row r="271" spans="1:102" x14ac:dyDescent="0.25">
      <c r="A271" s="379"/>
      <c r="B271" s="360"/>
      <c r="C271" s="360"/>
      <c r="D271" s="360"/>
      <c r="E271" s="360"/>
      <c r="F271" s="360"/>
      <c r="G271" s="360"/>
      <c r="H271" s="360"/>
      <c r="I271" s="360"/>
      <c r="J271" s="360"/>
      <c r="K271" s="360"/>
      <c r="L271" s="360"/>
      <c r="M271" s="360"/>
      <c r="N271" s="374"/>
      <c r="O271" s="360"/>
      <c r="P271" s="374"/>
      <c r="Q271" s="360"/>
      <c r="R271" s="360"/>
      <c r="S271" s="360"/>
      <c r="T271" s="380"/>
      <c r="U271" s="380"/>
      <c r="V271" s="380"/>
      <c r="W271" s="380"/>
      <c r="X271" s="382"/>
      <c r="Y271" s="382"/>
      <c r="Z271" s="382"/>
      <c r="AA271" s="380"/>
      <c r="AB271" s="380"/>
      <c r="AC271" s="380"/>
      <c r="AD271" s="380"/>
      <c r="AE271" s="380"/>
      <c r="AF271" s="380"/>
      <c r="AG271" s="380"/>
      <c r="AH271" s="380"/>
      <c r="AI271" s="380"/>
      <c r="AJ271" s="380"/>
      <c r="AK271" s="380"/>
      <c r="AL271" s="380"/>
      <c r="AM271" s="380"/>
      <c r="AN271" s="380"/>
      <c r="AO271" s="380"/>
      <c r="AP271" s="380"/>
      <c r="AQ271" s="380"/>
      <c r="AR271" s="380"/>
      <c r="AS271" s="380"/>
      <c r="AT271" s="380"/>
      <c r="AU271" s="380"/>
      <c r="AV271" s="380"/>
      <c r="AW271" s="380"/>
      <c r="AX271" s="380"/>
      <c r="AY271" s="380"/>
      <c r="AZ271" s="380"/>
      <c r="BA271" s="380"/>
      <c r="BB271" s="380"/>
      <c r="BC271" s="380"/>
      <c r="BD271" s="380"/>
      <c r="BE271" s="380"/>
      <c r="BF271" s="380"/>
      <c r="BG271" s="380"/>
      <c r="BH271" s="380"/>
      <c r="BI271" s="380"/>
      <c r="BJ271" s="380"/>
      <c r="BK271" s="380"/>
      <c r="BL271" s="380"/>
      <c r="BM271" s="380"/>
      <c r="BN271" s="380"/>
      <c r="BO271" s="380"/>
      <c r="BP271" s="380"/>
      <c r="BQ271" s="380"/>
      <c r="BR271" s="380"/>
      <c r="BS271" s="380"/>
      <c r="BT271" s="380"/>
      <c r="BU271" s="380"/>
      <c r="BV271" s="380"/>
      <c r="BW271" s="380"/>
      <c r="BX271" s="380"/>
      <c r="BY271" s="380"/>
      <c r="BZ271" s="380"/>
      <c r="CA271" s="380"/>
      <c r="CB271" s="380"/>
      <c r="CC271" s="380"/>
      <c r="CD271" s="380"/>
      <c r="CE271" s="380"/>
      <c r="CF271" s="380"/>
      <c r="CG271" s="380"/>
      <c r="CH271" s="380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</row>
    <row r="272" spans="1:102" x14ac:dyDescent="0.25">
      <c r="A272" s="379"/>
      <c r="B272" s="360"/>
      <c r="C272" s="360"/>
      <c r="D272" s="360"/>
      <c r="E272" s="360"/>
      <c r="F272" s="360"/>
      <c r="G272" s="360"/>
      <c r="H272" s="360"/>
      <c r="I272" s="360"/>
      <c r="J272" s="360"/>
      <c r="K272" s="360"/>
      <c r="L272" s="360"/>
      <c r="M272" s="360"/>
      <c r="N272" s="374"/>
      <c r="O272" s="360"/>
      <c r="P272" s="374"/>
      <c r="Q272" s="360"/>
      <c r="R272" s="360"/>
      <c r="S272" s="360"/>
      <c r="T272" s="380"/>
      <c r="U272" s="380"/>
      <c r="V272" s="380"/>
      <c r="W272" s="380"/>
      <c r="X272" s="382"/>
      <c r="Y272" s="382"/>
      <c r="Z272" s="382"/>
      <c r="AA272" s="380"/>
      <c r="AB272" s="380"/>
      <c r="AC272" s="380"/>
      <c r="AD272" s="380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  <c r="AT272" s="380"/>
      <c r="AU272" s="380"/>
      <c r="AV272" s="380"/>
      <c r="AW272" s="380"/>
      <c r="AX272" s="380"/>
      <c r="AY272" s="380"/>
      <c r="AZ272" s="380"/>
      <c r="BA272" s="380"/>
      <c r="BB272" s="380"/>
      <c r="BC272" s="380"/>
      <c r="BD272" s="380"/>
      <c r="BE272" s="380"/>
      <c r="BF272" s="380"/>
      <c r="BG272" s="380"/>
      <c r="BH272" s="380"/>
      <c r="BI272" s="380"/>
      <c r="BJ272" s="380"/>
      <c r="BK272" s="380"/>
      <c r="BL272" s="380"/>
      <c r="BM272" s="380"/>
      <c r="BN272" s="380"/>
      <c r="BO272" s="380"/>
      <c r="BP272" s="380"/>
      <c r="BQ272" s="380"/>
      <c r="BR272" s="380"/>
      <c r="BS272" s="380"/>
      <c r="BT272" s="380"/>
      <c r="BU272" s="380"/>
      <c r="BV272" s="380"/>
      <c r="BW272" s="380"/>
      <c r="BX272" s="380"/>
      <c r="BY272" s="380"/>
      <c r="BZ272" s="380"/>
      <c r="CA272" s="380"/>
      <c r="CB272" s="380"/>
      <c r="CC272" s="380"/>
      <c r="CD272" s="380"/>
      <c r="CE272" s="380"/>
      <c r="CF272" s="380"/>
      <c r="CG272" s="380"/>
      <c r="CH272" s="380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</row>
    <row r="273" spans="1:102" x14ac:dyDescent="0.25">
      <c r="A273" s="379"/>
      <c r="B273" s="360"/>
      <c r="C273" s="360"/>
      <c r="D273" s="360"/>
      <c r="E273" s="360"/>
      <c r="F273" s="360"/>
      <c r="G273" s="360"/>
      <c r="H273" s="360"/>
      <c r="I273" s="360"/>
      <c r="J273" s="360"/>
      <c r="K273" s="360"/>
      <c r="L273" s="360"/>
      <c r="M273" s="360"/>
      <c r="N273" s="374"/>
      <c r="O273" s="360"/>
      <c r="P273" s="374"/>
      <c r="Q273" s="360"/>
      <c r="R273" s="360"/>
      <c r="S273" s="360"/>
      <c r="T273" s="380"/>
      <c r="U273" s="380"/>
      <c r="V273" s="380"/>
      <c r="W273" s="380"/>
      <c r="X273" s="382"/>
      <c r="Y273" s="382"/>
      <c r="Z273" s="382"/>
      <c r="AA273" s="380"/>
      <c r="AB273" s="380"/>
      <c r="AC273" s="380"/>
      <c r="AD273" s="380"/>
      <c r="AE273" s="380"/>
      <c r="AF273" s="380"/>
      <c r="AG273" s="380"/>
      <c r="AH273" s="380"/>
      <c r="AI273" s="380"/>
      <c r="AJ273" s="380"/>
      <c r="AK273" s="380"/>
      <c r="AL273" s="380"/>
      <c r="AM273" s="380"/>
      <c r="AN273" s="380"/>
      <c r="AO273" s="380"/>
      <c r="AP273" s="380"/>
      <c r="AQ273" s="380"/>
      <c r="AR273" s="380"/>
      <c r="AS273" s="380"/>
      <c r="AT273" s="380"/>
      <c r="AU273" s="380"/>
      <c r="AV273" s="380"/>
      <c r="AW273" s="380"/>
      <c r="AX273" s="380"/>
      <c r="AY273" s="380"/>
      <c r="AZ273" s="380"/>
      <c r="BA273" s="380"/>
      <c r="BB273" s="380"/>
      <c r="BC273" s="380"/>
      <c r="BD273" s="380"/>
      <c r="BE273" s="380"/>
      <c r="BF273" s="380"/>
      <c r="BG273" s="380"/>
      <c r="BH273" s="380"/>
      <c r="BI273" s="380"/>
      <c r="BJ273" s="380"/>
      <c r="BK273" s="380"/>
      <c r="BL273" s="380"/>
      <c r="BM273" s="380"/>
      <c r="BN273" s="380"/>
      <c r="BO273" s="380"/>
      <c r="BP273" s="380"/>
      <c r="BQ273" s="380"/>
      <c r="BR273" s="380"/>
      <c r="BS273" s="380"/>
      <c r="BT273" s="380"/>
      <c r="BU273" s="380"/>
      <c r="BV273" s="380"/>
      <c r="BW273" s="380"/>
      <c r="BX273" s="380"/>
      <c r="BY273" s="380"/>
      <c r="BZ273" s="380"/>
      <c r="CA273" s="380"/>
      <c r="CB273" s="380"/>
      <c r="CC273" s="380"/>
      <c r="CD273" s="380"/>
      <c r="CE273" s="380"/>
      <c r="CF273" s="380"/>
      <c r="CG273" s="380"/>
      <c r="CH273" s="380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</row>
    <row r="274" spans="1:102" x14ac:dyDescent="0.25">
      <c r="A274" s="379"/>
      <c r="B274" s="360"/>
      <c r="C274" s="360"/>
      <c r="D274" s="360"/>
      <c r="E274" s="360"/>
      <c r="F274" s="360"/>
      <c r="G274" s="360"/>
      <c r="H274" s="360"/>
      <c r="I274" s="360"/>
      <c r="J274" s="360"/>
      <c r="K274" s="360"/>
      <c r="L274" s="360"/>
      <c r="M274" s="360"/>
      <c r="N274" s="374"/>
      <c r="O274" s="360"/>
      <c r="P274" s="374"/>
      <c r="Q274" s="360"/>
      <c r="R274" s="360"/>
      <c r="S274" s="360"/>
      <c r="T274" s="380"/>
      <c r="U274" s="380"/>
      <c r="V274" s="380"/>
      <c r="W274" s="380"/>
      <c r="X274" s="382"/>
      <c r="Y274" s="382"/>
      <c r="Z274" s="382"/>
      <c r="AA274" s="380"/>
      <c r="AB274" s="380"/>
      <c r="AC274" s="380"/>
      <c r="AD274" s="380"/>
      <c r="AE274" s="380"/>
      <c r="AF274" s="380"/>
      <c r="AG274" s="380"/>
      <c r="AH274" s="380"/>
      <c r="AI274" s="380"/>
      <c r="AJ274" s="380"/>
      <c r="AK274" s="380"/>
      <c r="AL274" s="380"/>
      <c r="AM274" s="380"/>
      <c r="AN274" s="380"/>
      <c r="AO274" s="380"/>
      <c r="AP274" s="380"/>
      <c r="AQ274" s="380"/>
      <c r="AR274" s="380"/>
      <c r="AS274" s="380"/>
      <c r="AT274" s="380"/>
      <c r="AU274" s="380"/>
      <c r="AV274" s="380"/>
      <c r="AW274" s="380"/>
      <c r="AX274" s="380"/>
      <c r="AY274" s="380"/>
      <c r="AZ274" s="380"/>
      <c r="BA274" s="380"/>
      <c r="BB274" s="380"/>
      <c r="BC274" s="380"/>
      <c r="BD274" s="380"/>
      <c r="BE274" s="380"/>
      <c r="BF274" s="380"/>
      <c r="BG274" s="380"/>
      <c r="BH274" s="380"/>
      <c r="BI274" s="380"/>
      <c r="BJ274" s="380"/>
      <c r="BK274" s="380"/>
      <c r="BL274" s="380"/>
      <c r="BM274" s="380"/>
      <c r="BN274" s="380"/>
      <c r="BO274" s="380"/>
      <c r="BP274" s="380"/>
      <c r="BQ274" s="380"/>
      <c r="BR274" s="380"/>
      <c r="BS274" s="380"/>
      <c r="BT274" s="380"/>
      <c r="BU274" s="380"/>
      <c r="BV274" s="380"/>
      <c r="BW274" s="380"/>
      <c r="BX274" s="380"/>
      <c r="BY274" s="380"/>
      <c r="BZ274" s="380"/>
      <c r="CA274" s="380"/>
      <c r="CB274" s="380"/>
      <c r="CC274" s="380"/>
      <c r="CD274" s="380"/>
      <c r="CE274" s="380"/>
      <c r="CF274" s="380"/>
      <c r="CG274" s="380"/>
      <c r="CH274" s="380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</row>
    <row r="275" spans="1:102" x14ac:dyDescent="0.25">
      <c r="A275" s="379"/>
      <c r="B275" s="360"/>
      <c r="C275" s="360"/>
      <c r="D275" s="360"/>
      <c r="E275" s="360"/>
      <c r="F275" s="360"/>
      <c r="G275" s="360"/>
      <c r="H275" s="360"/>
      <c r="I275" s="360"/>
      <c r="J275" s="360"/>
      <c r="K275" s="360"/>
      <c r="L275" s="360"/>
      <c r="M275" s="360"/>
      <c r="N275" s="374"/>
      <c r="O275" s="360"/>
      <c r="P275" s="374"/>
      <c r="Q275" s="360"/>
      <c r="R275" s="360"/>
      <c r="S275" s="360"/>
      <c r="T275" s="380"/>
      <c r="U275" s="380"/>
      <c r="V275" s="380"/>
      <c r="W275" s="380"/>
      <c r="X275" s="382"/>
      <c r="Y275" s="382"/>
      <c r="Z275" s="382"/>
      <c r="AA275" s="380"/>
      <c r="AB275" s="380"/>
      <c r="AC275" s="380"/>
      <c r="AD275" s="380"/>
      <c r="AE275" s="380"/>
      <c r="AF275" s="380"/>
      <c r="AG275" s="380"/>
      <c r="AH275" s="380"/>
      <c r="AI275" s="380"/>
      <c r="AJ275" s="380"/>
      <c r="AK275" s="380"/>
      <c r="AL275" s="380"/>
      <c r="AM275" s="380"/>
      <c r="AN275" s="380"/>
      <c r="AO275" s="380"/>
      <c r="AP275" s="380"/>
      <c r="AQ275" s="380"/>
      <c r="AR275" s="380"/>
      <c r="AS275" s="380"/>
      <c r="AT275" s="380"/>
      <c r="AU275" s="380"/>
      <c r="AV275" s="380"/>
      <c r="AW275" s="380"/>
      <c r="AX275" s="380"/>
      <c r="AY275" s="380"/>
      <c r="AZ275" s="380"/>
      <c r="BA275" s="380"/>
      <c r="BB275" s="380"/>
      <c r="BC275" s="380"/>
      <c r="BD275" s="380"/>
      <c r="BE275" s="380"/>
      <c r="BF275" s="380"/>
      <c r="BG275" s="380"/>
      <c r="BH275" s="380"/>
      <c r="BI275" s="380"/>
      <c r="BJ275" s="380"/>
      <c r="BK275" s="380"/>
      <c r="BL275" s="380"/>
      <c r="BM275" s="380"/>
      <c r="BN275" s="380"/>
      <c r="BO275" s="380"/>
      <c r="BP275" s="380"/>
      <c r="BQ275" s="380"/>
      <c r="BR275" s="380"/>
      <c r="BS275" s="380"/>
      <c r="BT275" s="380"/>
      <c r="BU275" s="380"/>
      <c r="BV275" s="380"/>
      <c r="BW275" s="380"/>
      <c r="BX275" s="380"/>
      <c r="BY275" s="380"/>
      <c r="BZ275" s="380"/>
      <c r="CA275" s="380"/>
      <c r="CB275" s="380"/>
      <c r="CC275" s="380"/>
      <c r="CD275" s="380"/>
      <c r="CE275" s="380"/>
      <c r="CF275" s="380"/>
      <c r="CG275" s="380"/>
      <c r="CH275" s="380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</row>
    <row r="276" spans="1:102" x14ac:dyDescent="0.25">
      <c r="A276" s="379"/>
      <c r="B276" s="360"/>
      <c r="C276" s="360"/>
      <c r="D276" s="360"/>
      <c r="E276" s="360"/>
      <c r="F276" s="360"/>
      <c r="G276" s="360"/>
      <c r="H276" s="360"/>
      <c r="I276" s="360"/>
      <c r="J276" s="360"/>
      <c r="K276" s="360"/>
      <c r="L276" s="360"/>
      <c r="M276" s="360"/>
      <c r="N276" s="374"/>
      <c r="O276" s="360"/>
      <c r="P276" s="374"/>
      <c r="Q276" s="360"/>
      <c r="R276" s="360"/>
      <c r="S276" s="360"/>
      <c r="T276" s="380"/>
      <c r="U276" s="380"/>
      <c r="V276" s="380"/>
      <c r="W276" s="380"/>
      <c r="X276" s="382"/>
      <c r="Y276" s="382"/>
      <c r="Z276" s="382"/>
      <c r="AA276" s="380"/>
      <c r="AB276" s="380"/>
      <c r="AC276" s="380"/>
      <c r="AD276" s="380"/>
      <c r="AE276" s="380"/>
      <c r="AF276" s="380"/>
      <c r="AG276" s="380"/>
      <c r="AH276" s="380"/>
      <c r="AI276" s="380"/>
      <c r="AJ276" s="380"/>
      <c r="AK276" s="380"/>
      <c r="AL276" s="380"/>
      <c r="AM276" s="380"/>
      <c r="AN276" s="380"/>
      <c r="AO276" s="380"/>
      <c r="AP276" s="380"/>
      <c r="AQ276" s="380"/>
      <c r="AR276" s="380"/>
      <c r="AS276" s="380"/>
      <c r="AT276" s="380"/>
      <c r="AU276" s="380"/>
      <c r="AV276" s="380"/>
      <c r="AW276" s="380"/>
      <c r="AX276" s="380"/>
      <c r="AY276" s="380"/>
      <c r="AZ276" s="380"/>
      <c r="BA276" s="380"/>
      <c r="BB276" s="380"/>
      <c r="BC276" s="380"/>
      <c r="BD276" s="380"/>
      <c r="BE276" s="380"/>
      <c r="BF276" s="380"/>
      <c r="BG276" s="380"/>
      <c r="BH276" s="380"/>
      <c r="BI276" s="380"/>
      <c r="BJ276" s="380"/>
      <c r="BK276" s="380"/>
      <c r="BL276" s="380"/>
      <c r="BM276" s="380"/>
      <c r="BN276" s="380"/>
      <c r="BO276" s="380"/>
      <c r="BP276" s="380"/>
      <c r="BQ276" s="380"/>
      <c r="BR276" s="380"/>
      <c r="BS276" s="380"/>
      <c r="BT276" s="380"/>
      <c r="BU276" s="380"/>
      <c r="BV276" s="380"/>
      <c r="BW276" s="380"/>
      <c r="BX276" s="380"/>
      <c r="BY276" s="380"/>
      <c r="BZ276" s="380"/>
      <c r="CA276" s="380"/>
      <c r="CB276" s="380"/>
      <c r="CC276" s="380"/>
      <c r="CD276" s="380"/>
      <c r="CE276" s="380"/>
      <c r="CF276" s="380"/>
      <c r="CG276" s="380"/>
      <c r="CH276" s="380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</row>
    <row r="277" spans="1:102" x14ac:dyDescent="0.25">
      <c r="A277" s="379"/>
      <c r="B277" s="360"/>
      <c r="C277" s="360"/>
      <c r="D277" s="360"/>
      <c r="E277" s="360"/>
      <c r="F277" s="360"/>
      <c r="G277" s="360"/>
      <c r="H277" s="360"/>
      <c r="I277" s="360"/>
      <c r="J277" s="360"/>
      <c r="K277" s="360"/>
      <c r="L277" s="360"/>
      <c r="M277" s="360"/>
      <c r="N277" s="374"/>
      <c r="O277" s="360"/>
      <c r="P277" s="374"/>
      <c r="Q277" s="360"/>
      <c r="R277" s="360"/>
      <c r="S277" s="360"/>
      <c r="T277" s="380"/>
      <c r="U277" s="380"/>
      <c r="V277" s="380"/>
      <c r="W277" s="380"/>
      <c r="X277" s="382"/>
      <c r="Y277" s="382"/>
      <c r="Z277" s="382"/>
      <c r="AA277" s="380"/>
      <c r="AB277" s="380"/>
      <c r="AC277" s="380"/>
      <c r="AD277" s="380"/>
      <c r="AE277" s="380"/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  <c r="AT277" s="380"/>
      <c r="AU277" s="380"/>
      <c r="AV277" s="380"/>
      <c r="AW277" s="380"/>
      <c r="AX277" s="380"/>
      <c r="AY277" s="380"/>
      <c r="AZ277" s="380"/>
      <c r="BA277" s="380"/>
      <c r="BB277" s="380"/>
      <c r="BC277" s="380"/>
      <c r="BD277" s="380"/>
      <c r="BE277" s="380"/>
      <c r="BF277" s="380"/>
      <c r="BG277" s="380"/>
      <c r="BH277" s="380"/>
      <c r="BI277" s="380"/>
      <c r="BJ277" s="380"/>
      <c r="BK277" s="380"/>
      <c r="BL277" s="380"/>
      <c r="BM277" s="380"/>
      <c r="BN277" s="380"/>
      <c r="BO277" s="380"/>
      <c r="BP277" s="380"/>
      <c r="BQ277" s="380"/>
      <c r="BR277" s="380"/>
      <c r="BS277" s="380"/>
      <c r="BT277" s="380"/>
      <c r="BU277" s="380"/>
      <c r="BV277" s="380"/>
      <c r="BW277" s="380"/>
      <c r="BX277" s="380"/>
      <c r="BY277" s="380"/>
      <c r="BZ277" s="380"/>
      <c r="CA277" s="380"/>
      <c r="CB277" s="380"/>
      <c r="CC277" s="380"/>
      <c r="CD277" s="380"/>
      <c r="CE277" s="380"/>
      <c r="CF277" s="380"/>
      <c r="CG277" s="380"/>
      <c r="CH277" s="380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</row>
    <row r="278" spans="1:102" x14ac:dyDescent="0.25">
      <c r="A278" s="379"/>
      <c r="B278" s="360"/>
      <c r="C278" s="360"/>
      <c r="D278" s="360"/>
      <c r="E278" s="360"/>
      <c r="F278" s="360"/>
      <c r="G278" s="360"/>
      <c r="H278" s="360"/>
      <c r="I278" s="360"/>
      <c r="J278" s="360"/>
      <c r="K278" s="360"/>
      <c r="L278" s="360"/>
      <c r="M278" s="360"/>
      <c r="N278" s="374"/>
      <c r="O278" s="360"/>
      <c r="P278" s="374"/>
      <c r="Q278" s="360"/>
      <c r="R278" s="360"/>
      <c r="S278" s="360"/>
      <c r="T278" s="380"/>
      <c r="U278" s="380"/>
      <c r="V278" s="380"/>
      <c r="W278" s="380"/>
      <c r="X278" s="382"/>
      <c r="Y278" s="382"/>
      <c r="Z278" s="382"/>
      <c r="AA278" s="380"/>
      <c r="AB278" s="380"/>
      <c r="AC278" s="380"/>
      <c r="AD278" s="380"/>
      <c r="AE278" s="380"/>
      <c r="AF278" s="380"/>
      <c r="AG278" s="380"/>
      <c r="AH278" s="380"/>
      <c r="AI278" s="380"/>
      <c r="AJ278" s="380"/>
      <c r="AK278" s="380"/>
      <c r="AL278" s="380"/>
      <c r="AM278" s="380"/>
      <c r="AN278" s="380"/>
      <c r="AO278" s="380"/>
      <c r="AP278" s="380"/>
      <c r="AQ278" s="380"/>
      <c r="AR278" s="380"/>
      <c r="AS278" s="380"/>
      <c r="AT278" s="380"/>
      <c r="AU278" s="380"/>
      <c r="AV278" s="380"/>
      <c r="AW278" s="380"/>
      <c r="AX278" s="380"/>
      <c r="AY278" s="380"/>
      <c r="AZ278" s="380"/>
      <c r="BA278" s="380"/>
      <c r="BB278" s="380"/>
      <c r="BC278" s="380"/>
      <c r="BD278" s="380"/>
      <c r="BE278" s="380"/>
      <c r="BF278" s="380"/>
      <c r="BG278" s="380"/>
      <c r="BH278" s="380"/>
      <c r="BI278" s="380"/>
      <c r="BJ278" s="380"/>
      <c r="BK278" s="380"/>
      <c r="BL278" s="380"/>
      <c r="BM278" s="380"/>
      <c r="BN278" s="380"/>
      <c r="BO278" s="380"/>
      <c r="BP278" s="380"/>
      <c r="BQ278" s="380"/>
      <c r="BR278" s="380"/>
      <c r="BS278" s="380"/>
      <c r="BT278" s="380"/>
      <c r="BU278" s="380"/>
      <c r="BV278" s="380"/>
      <c r="BW278" s="380"/>
      <c r="BX278" s="380"/>
      <c r="BY278" s="380"/>
      <c r="BZ278" s="380"/>
      <c r="CA278" s="380"/>
      <c r="CB278" s="380"/>
      <c r="CC278" s="380"/>
      <c r="CD278" s="380"/>
      <c r="CE278" s="380"/>
      <c r="CF278" s="380"/>
      <c r="CG278" s="380"/>
      <c r="CH278" s="380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</row>
    <row r="279" spans="1:102" x14ac:dyDescent="0.25">
      <c r="A279" s="379"/>
      <c r="B279" s="360"/>
      <c r="C279" s="360"/>
      <c r="D279" s="360"/>
      <c r="E279" s="360"/>
      <c r="F279" s="360"/>
      <c r="G279" s="360"/>
      <c r="H279" s="360"/>
      <c r="I279" s="360"/>
      <c r="J279" s="360"/>
      <c r="K279" s="360"/>
      <c r="L279" s="360"/>
      <c r="M279" s="360"/>
      <c r="N279" s="374"/>
      <c r="O279" s="360"/>
      <c r="P279" s="374"/>
      <c r="Q279" s="360"/>
      <c r="R279" s="360"/>
      <c r="S279" s="360"/>
      <c r="T279" s="380"/>
      <c r="U279" s="380"/>
      <c r="V279" s="380"/>
      <c r="W279" s="380"/>
      <c r="X279" s="382"/>
      <c r="Y279" s="382"/>
      <c r="Z279" s="382"/>
      <c r="AA279" s="380"/>
      <c r="AB279" s="380"/>
      <c r="AC279" s="380"/>
      <c r="AD279" s="380"/>
      <c r="AE279" s="380"/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0"/>
      <c r="AR279" s="380"/>
      <c r="AS279" s="380"/>
      <c r="AT279" s="380"/>
      <c r="AU279" s="380"/>
      <c r="AV279" s="380"/>
      <c r="AW279" s="380"/>
      <c r="AX279" s="380"/>
      <c r="AY279" s="380"/>
      <c r="AZ279" s="380"/>
      <c r="BA279" s="380"/>
      <c r="BB279" s="380"/>
      <c r="BC279" s="380"/>
      <c r="BD279" s="380"/>
      <c r="BE279" s="380"/>
      <c r="BF279" s="380"/>
      <c r="BG279" s="380"/>
      <c r="BH279" s="380"/>
      <c r="BI279" s="380"/>
      <c r="BJ279" s="380"/>
      <c r="BK279" s="380"/>
      <c r="BL279" s="380"/>
      <c r="BM279" s="380"/>
      <c r="BN279" s="380"/>
      <c r="BO279" s="380"/>
      <c r="BP279" s="380"/>
      <c r="BQ279" s="380"/>
      <c r="BR279" s="380"/>
      <c r="BS279" s="380"/>
      <c r="BT279" s="380"/>
      <c r="BU279" s="380"/>
      <c r="BV279" s="380"/>
      <c r="BW279" s="380"/>
      <c r="BX279" s="380"/>
      <c r="BY279" s="380"/>
      <c r="BZ279" s="380"/>
      <c r="CA279" s="380"/>
      <c r="CB279" s="380"/>
      <c r="CC279" s="380"/>
      <c r="CD279" s="380"/>
      <c r="CE279" s="380"/>
      <c r="CF279" s="380"/>
      <c r="CG279" s="380"/>
      <c r="CH279" s="380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</row>
    <row r="280" spans="1:102" x14ac:dyDescent="0.25">
      <c r="A280" s="379"/>
      <c r="B280" s="360"/>
      <c r="C280" s="360"/>
      <c r="D280" s="360"/>
      <c r="E280" s="360"/>
      <c r="F280" s="360"/>
      <c r="G280" s="360"/>
      <c r="H280" s="360"/>
      <c r="I280" s="360"/>
      <c r="J280" s="360"/>
      <c r="K280" s="360"/>
      <c r="L280" s="360"/>
      <c r="M280" s="360"/>
      <c r="N280" s="374"/>
      <c r="O280" s="360"/>
      <c r="P280" s="374"/>
      <c r="Q280" s="360"/>
      <c r="R280" s="360"/>
      <c r="S280" s="360"/>
      <c r="T280" s="380"/>
      <c r="U280" s="380"/>
      <c r="V280" s="380"/>
      <c r="W280" s="380"/>
      <c r="X280" s="382"/>
      <c r="Y280" s="382"/>
      <c r="Z280" s="382"/>
      <c r="AA280" s="380"/>
      <c r="AB280" s="380"/>
      <c r="AC280" s="380"/>
      <c r="AD280" s="380"/>
      <c r="AE280" s="380"/>
      <c r="AF280" s="380"/>
      <c r="AG280" s="380"/>
      <c r="AH280" s="380"/>
      <c r="AI280" s="380"/>
      <c r="AJ280" s="380"/>
      <c r="AK280" s="380"/>
      <c r="AL280" s="380"/>
      <c r="AM280" s="380"/>
      <c r="AN280" s="380"/>
      <c r="AO280" s="380"/>
      <c r="AP280" s="380"/>
      <c r="AQ280" s="380"/>
      <c r="AR280" s="380"/>
      <c r="AS280" s="380"/>
      <c r="AT280" s="380"/>
      <c r="AU280" s="380"/>
      <c r="AV280" s="380"/>
      <c r="AW280" s="380"/>
      <c r="AX280" s="380"/>
      <c r="AY280" s="380"/>
      <c r="AZ280" s="380"/>
      <c r="BA280" s="380"/>
      <c r="BB280" s="380"/>
      <c r="BC280" s="380"/>
      <c r="BD280" s="380"/>
      <c r="BE280" s="380"/>
      <c r="BF280" s="380"/>
      <c r="BG280" s="380"/>
      <c r="BH280" s="380"/>
      <c r="BI280" s="380"/>
      <c r="BJ280" s="380"/>
      <c r="BK280" s="380"/>
      <c r="BL280" s="380"/>
      <c r="BM280" s="380"/>
      <c r="BN280" s="380"/>
      <c r="BO280" s="380"/>
      <c r="BP280" s="380"/>
      <c r="BQ280" s="380"/>
      <c r="BR280" s="380"/>
      <c r="BS280" s="380"/>
      <c r="BT280" s="380"/>
      <c r="BU280" s="380"/>
      <c r="BV280" s="380"/>
      <c r="BW280" s="380"/>
      <c r="BX280" s="380"/>
      <c r="BY280" s="380"/>
      <c r="BZ280" s="380"/>
      <c r="CA280" s="380"/>
      <c r="CB280" s="380"/>
      <c r="CC280" s="380"/>
      <c r="CD280" s="380"/>
      <c r="CE280" s="380"/>
      <c r="CF280" s="380"/>
      <c r="CG280" s="380"/>
      <c r="CH280" s="380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</row>
    <row r="281" spans="1:102" x14ac:dyDescent="0.25">
      <c r="A281" s="379"/>
      <c r="B281" s="360"/>
      <c r="C281" s="360"/>
      <c r="D281" s="360"/>
      <c r="E281" s="360"/>
      <c r="F281" s="360"/>
      <c r="G281" s="360"/>
      <c r="H281" s="360"/>
      <c r="I281" s="360"/>
      <c r="J281" s="360"/>
      <c r="K281" s="360"/>
      <c r="L281" s="360"/>
      <c r="M281" s="360"/>
      <c r="N281" s="374"/>
      <c r="O281" s="360"/>
      <c r="P281" s="374"/>
      <c r="Q281" s="360"/>
      <c r="R281" s="360"/>
      <c r="S281" s="360"/>
      <c r="T281" s="380"/>
      <c r="U281" s="380"/>
      <c r="V281" s="380"/>
      <c r="W281" s="380"/>
      <c r="X281" s="382"/>
      <c r="Y281" s="382"/>
      <c r="Z281" s="382"/>
      <c r="AA281" s="380"/>
      <c r="AB281" s="380"/>
      <c r="AC281" s="380"/>
      <c r="AD281" s="380"/>
      <c r="AE281" s="380"/>
      <c r="AF281" s="380"/>
      <c r="AG281" s="380"/>
      <c r="AH281" s="380"/>
      <c r="AI281" s="380"/>
      <c r="AJ281" s="380"/>
      <c r="AK281" s="380"/>
      <c r="AL281" s="380"/>
      <c r="AM281" s="380"/>
      <c r="AN281" s="380"/>
      <c r="AO281" s="380"/>
      <c r="AP281" s="380"/>
      <c r="AQ281" s="380"/>
      <c r="AR281" s="380"/>
      <c r="AS281" s="380"/>
      <c r="AT281" s="380"/>
      <c r="AU281" s="380"/>
      <c r="AV281" s="380"/>
      <c r="AW281" s="380"/>
      <c r="AX281" s="380"/>
      <c r="AY281" s="380"/>
      <c r="AZ281" s="380"/>
      <c r="BA281" s="380"/>
      <c r="BB281" s="380"/>
      <c r="BC281" s="380"/>
      <c r="BD281" s="380"/>
      <c r="BE281" s="380"/>
      <c r="BF281" s="380"/>
      <c r="BG281" s="380"/>
      <c r="BH281" s="380"/>
      <c r="BI281" s="380"/>
      <c r="BJ281" s="380"/>
      <c r="BK281" s="380"/>
      <c r="BL281" s="380"/>
      <c r="BM281" s="380"/>
      <c r="BN281" s="380"/>
      <c r="BO281" s="380"/>
      <c r="BP281" s="380"/>
      <c r="BQ281" s="380"/>
      <c r="BR281" s="380"/>
      <c r="BS281" s="380"/>
      <c r="BT281" s="380"/>
      <c r="BU281" s="380"/>
      <c r="BV281" s="380"/>
      <c r="BW281" s="380"/>
      <c r="BX281" s="380"/>
      <c r="BY281" s="380"/>
      <c r="BZ281" s="380"/>
      <c r="CA281" s="380"/>
      <c r="CB281" s="380"/>
      <c r="CC281" s="380"/>
      <c r="CD281" s="380"/>
      <c r="CE281" s="380"/>
      <c r="CF281" s="380"/>
      <c r="CG281" s="380"/>
      <c r="CH281" s="380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</row>
    <row r="282" spans="1:102" x14ac:dyDescent="0.25">
      <c r="A282" s="379"/>
      <c r="B282" s="360"/>
      <c r="C282" s="360"/>
      <c r="D282" s="360"/>
      <c r="E282" s="360"/>
      <c r="F282" s="360"/>
      <c r="G282" s="360"/>
      <c r="H282" s="360"/>
      <c r="I282" s="360"/>
      <c r="J282" s="360"/>
      <c r="K282" s="360"/>
      <c r="L282" s="360"/>
      <c r="M282" s="360"/>
      <c r="N282" s="374"/>
      <c r="O282" s="360"/>
      <c r="P282" s="374"/>
      <c r="Q282" s="360"/>
      <c r="R282" s="360"/>
      <c r="S282" s="360"/>
      <c r="T282" s="380"/>
      <c r="U282" s="380"/>
      <c r="V282" s="380"/>
      <c r="W282" s="380"/>
      <c r="X282" s="382"/>
      <c r="Y282" s="382"/>
      <c r="Z282" s="382"/>
      <c r="AA282" s="380"/>
      <c r="AB282" s="380"/>
      <c r="AC282" s="380"/>
      <c r="AD282" s="380"/>
      <c r="AE282" s="380"/>
      <c r="AF282" s="380"/>
      <c r="AG282" s="380"/>
      <c r="AH282" s="380"/>
      <c r="AI282" s="380"/>
      <c r="AJ282" s="380"/>
      <c r="AK282" s="380"/>
      <c r="AL282" s="380"/>
      <c r="AM282" s="380"/>
      <c r="AN282" s="380"/>
      <c r="AO282" s="380"/>
      <c r="AP282" s="380"/>
      <c r="AQ282" s="380"/>
      <c r="AR282" s="380"/>
      <c r="AS282" s="380"/>
      <c r="AT282" s="380"/>
      <c r="AU282" s="380"/>
      <c r="AV282" s="380"/>
      <c r="AW282" s="380"/>
      <c r="AX282" s="380"/>
      <c r="AY282" s="380"/>
      <c r="AZ282" s="380"/>
      <c r="BA282" s="380"/>
      <c r="BB282" s="380"/>
      <c r="BC282" s="380"/>
      <c r="BD282" s="380"/>
      <c r="BE282" s="380"/>
      <c r="BF282" s="380"/>
      <c r="BG282" s="380"/>
      <c r="BH282" s="380"/>
      <c r="BI282" s="380"/>
      <c r="BJ282" s="380"/>
      <c r="BK282" s="380"/>
      <c r="BL282" s="380"/>
      <c r="BM282" s="380"/>
      <c r="BN282" s="380"/>
      <c r="BO282" s="380"/>
      <c r="BP282" s="380"/>
      <c r="BQ282" s="380"/>
      <c r="BR282" s="380"/>
      <c r="BS282" s="380"/>
      <c r="BT282" s="380"/>
      <c r="BU282" s="380"/>
      <c r="BV282" s="380"/>
      <c r="BW282" s="380"/>
      <c r="BX282" s="380"/>
      <c r="BY282" s="380"/>
      <c r="BZ282" s="380"/>
      <c r="CA282" s="380"/>
      <c r="CB282" s="380"/>
      <c r="CC282" s="380"/>
      <c r="CD282" s="380"/>
      <c r="CE282" s="380"/>
      <c r="CF282" s="380"/>
      <c r="CG282" s="380"/>
      <c r="CH282" s="380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</row>
    <row r="283" spans="1:102" x14ac:dyDescent="0.25">
      <c r="A283" s="379"/>
      <c r="B283" s="360"/>
      <c r="C283" s="360"/>
      <c r="D283" s="360"/>
      <c r="E283" s="360"/>
      <c r="F283" s="360"/>
      <c r="G283" s="360"/>
      <c r="H283" s="360"/>
      <c r="I283" s="360"/>
      <c r="J283" s="360"/>
      <c r="K283" s="360"/>
      <c r="L283" s="360"/>
      <c r="M283" s="360"/>
      <c r="N283" s="374"/>
      <c r="O283" s="360"/>
      <c r="P283" s="374"/>
      <c r="Q283" s="360"/>
      <c r="R283" s="360"/>
      <c r="S283" s="360"/>
      <c r="T283" s="380"/>
      <c r="U283" s="380"/>
      <c r="V283" s="380"/>
      <c r="W283" s="380"/>
      <c r="X283" s="382"/>
      <c r="Y283" s="382"/>
      <c r="Z283" s="382"/>
      <c r="AA283" s="380"/>
      <c r="AB283" s="380"/>
      <c r="AC283" s="380"/>
      <c r="AD283" s="380"/>
      <c r="AE283" s="380"/>
      <c r="AF283" s="380"/>
      <c r="AG283" s="380"/>
      <c r="AH283" s="380"/>
      <c r="AI283" s="380"/>
      <c r="AJ283" s="380"/>
      <c r="AK283" s="380"/>
      <c r="AL283" s="380"/>
      <c r="AM283" s="380"/>
      <c r="AN283" s="380"/>
      <c r="AO283" s="380"/>
      <c r="AP283" s="380"/>
      <c r="AQ283" s="380"/>
      <c r="AR283" s="380"/>
      <c r="AS283" s="380"/>
      <c r="AT283" s="380"/>
      <c r="AU283" s="380"/>
      <c r="AV283" s="380"/>
      <c r="AW283" s="380"/>
      <c r="AX283" s="380"/>
      <c r="AY283" s="380"/>
      <c r="AZ283" s="380"/>
      <c r="BA283" s="380"/>
      <c r="BB283" s="380"/>
      <c r="BC283" s="380"/>
      <c r="BD283" s="380"/>
      <c r="BE283" s="380"/>
      <c r="BF283" s="380"/>
      <c r="BG283" s="380"/>
      <c r="BH283" s="380"/>
      <c r="BI283" s="380"/>
      <c r="BJ283" s="380"/>
      <c r="BK283" s="380"/>
      <c r="BL283" s="380"/>
      <c r="BM283" s="380"/>
      <c r="BN283" s="380"/>
      <c r="BO283" s="380"/>
      <c r="BP283" s="380"/>
      <c r="BQ283" s="380"/>
      <c r="BR283" s="380"/>
      <c r="BS283" s="380"/>
      <c r="BT283" s="380"/>
      <c r="BU283" s="380"/>
      <c r="BV283" s="380"/>
      <c r="BW283" s="380"/>
      <c r="BX283" s="380"/>
      <c r="BY283" s="380"/>
      <c r="BZ283" s="380"/>
      <c r="CA283" s="380"/>
      <c r="CB283" s="380"/>
      <c r="CC283" s="380"/>
      <c r="CD283" s="380"/>
      <c r="CE283" s="380"/>
      <c r="CF283" s="380"/>
      <c r="CG283" s="380"/>
      <c r="CH283" s="380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</row>
    <row r="284" spans="1:102" x14ac:dyDescent="0.25">
      <c r="A284" s="379"/>
      <c r="B284" s="360"/>
      <c r="C284" s="360"/>
      <c r="D284" s="360"/>
      <c r="E284" s="360"/>
      <c r="F284" s="360"/>
      <c r="G284" s="360"/>
      <c r="H284" s="360"/>
      <c r="I284" s="360"/>
      <c r="J284" s="360"/>
      <c r="K284" s="360"/>
      <c r="L284" s="360"/>
      <c r="M284" s="360"/>
      <c r="N284" s="374"/>
      <c r="O284" s="360"/>
      <c r="P284" s="374"/>
      <c r="Q284" s="360"/>
      <c r="R284" s="360"/>
      <c r="S284" s="360"/>
      <c r="T284" s="380"/>
      <c r="U284" s="380"/>
      <c r="V284" s="380"/>
      <c r="W284" s="380"/>
      <c r="X284" s="382"/>
      <c r="Y284" s="382"/>
      <c r="Z284" s="382"/>
      <c r="AA284" s="380"/>
      <c r="AB284" s="380"/>
      <c r="AC284" s="380"/>
      <c r="AD284" s="380"/>
      <c r="AE284" s="380"/>
      <c r="AF284" s="380"/>
      <c r="AG284" s="380"/>
      <c r="AH284" s="380"/>
      <c r="AI284" s="380"/>
      <c r="AJ284" s="380"/>
      <c r="AK284" s="380"/>
      <c r="AL284" s="380"/>
      <c r="AM284" s="380"/>
      <c r="AN284" s="380"/>
      <c r="AO284" s="380"/>
      <c r="AP284" s="380"/>
      <c r="AQ284" s="380"/>
      <c r="AR284" s="380"/>
      <c r="AS284" s="380"/>
      <c r="AT284" s="380"/>
      <c r="AU284" s="380"/>
      <c r="AV284" s="380"/>
      <c r="AW284" s="380"/>
      <c r="AX284" s="380"/>
      <c r="AY284" s="380"/>
      <c r="AZ284" s="380"/>
      <c r="BA284" s="380"/>
      <c r="BB284" s="380"/>
      <c r="BC284" s="380"/>
      <c r="BD284" s="380"/>
      <c r="BE284" s="380"/>
      <c r="BF284" s="380"/>
      <c r="BG284" s="380"/>
      <c r="BH284" s="380"/>
      <c r="BI284" s="380"/>
      <c r="BJ284" s="380"/>
      <c r="BK284" s="380"/>
      <c r="BL284" s="380"/>
      <c r="BM284" s="380"/>
      <c r="BN284" s="380"/>
      <c r="BO284" s="380"/>
      <c r="BP284" s="380"/>
      <c r="BQ284" s="380"/>
      <c r="BR284" s="380"/>
      <c r="BS284" s="380"/>
      <c r="BT284" s="380"/>
      <c r="BU284" s="380"/>
      <c r="BV284" s="380"/>
      <c r="BW284" s="380"/>
      <c r="BX284" s="380"/>
      <c r="BY284" s="380"/>
      <c r="BZ284" s="380"/>
      <c r="CA284" s="380"/>
      <c r="CB284" s="380"/>
      <c r="CC284" s="380"/>
      <c r="CD284" s="380"/>
      <c r="CE284" s="380"/>
      <c r="CF284" s="380"/>
      <c r="CG284" s="380"/>
      <c r="CH284" s="380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</row>
    <row r="285" spans="1:102" x14ac:dyDescent="0.25">
      <c r="A285" s="379"/>
      <c r="B285" s="360"/>
      <c r="C285" s="360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74"/>
      <c r="O285" s="360"/>
      <c r="P285" s="374"/>
      <c r="Q285" s="360"/>
      <c r="R285" s="360"/>
      <c r="S285" s="360"/>
      <c r="T285" s="380"/>
      <c r="U285" s="380"/>
      <c r="V285" s="380"/>
      <c r="W285" s="380"/>
      <c r="X285" s="382"/>
      <c r="Y285" s="382"/>
      <c r="Z285" s="382"/>
      <c r="AA285" s="380"/>
      <c r="AB285" s="380"/>
      <c r="AC285" s="380"/>
      <c r="AD285" s="380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80"/>
      <c r="AW285" s="380"/>
      <c r="AX285" s="380"/>
      <c r="AY285" s="380"/>
      <c r="AZ285" s="380"/>
      <c r="BA285" s="380"/>
      <c r="BB285" s="380"/>
      <c r="BC285" s="380"/>
      <c r="BD285" s="380"/>
      <c r="BE285" s="380"/>
      <c r="BF285" s="380"/>
      <c r="BG285" s="380"/>
      <c r="BH285" s="380"/>
      <c r="BI285" s="380"/>
      <c r="BJ285" s="380"/>
      <c r="BK285" s="380"/>
      <c r="BL285" s="380"/>
      <c r="BM285" s="380"/>
      <c r="BN285" s="380"/>
      <c r="BO285" s="380"/>
      <c r="BP285" s="380"/>
      <c r="BQ285" s="380"/>
      <c r="BR285" s="380"/>
      <c r="BS285" s="380"/>
      <c r="BT285" s="380"/>
      <c r="BU285" s="380"/>
      <c r="BV285" s="380"/>
      <c r="BW285" s="380"/>
      <c r="BX285" s="380"/>
      <c r="BY285" s="380"/>
      <c r="BZ285" s="380"/>
      <c r="CA285" s="380"/>
      <c r="CB285" s="380"/>
      <c r="CC285" s="380"/>
      <c r="CD285" s="380"/>
      <c r="CE285" s="380"/>
      <c r="CF285" s="380"/>
      <c r="CG285" s="380"/>
      <c r="CH285" s="380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</row>
    <row r="286" spans="1:102" x14ac:dyDescent="0.25">
      <c r="A286" s="379"/>
      <c r="B286" s="360"/>
      <c r="C286" s="360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74"/>
      <c r="O286" s="360"/>
      <c r="P286" s="374"/>
      <c r="Q286" s="360"/>
      <c r="R286" s="360"/>
      <c r="S286" s="360"/>
      <c r="T286" s="380"/>
      <c r="U286" s="380"/>
      <c r="V286" s="380"/>
      <c r="W286" s="380"/>
      <c r="X286" s="382"/>
      <c r="Y286" s="382"/>
      <c r="Z286" s="382"/>
      <c r="AA286" s="380"/>
      <c r="AB286" s="380"/>
      <c r="AC286" s="380"/>
      <c r="AD286" s="380"/>
      <c r="AE286" s="380"/>
      <c r="AF286" s="380"/>
      <c r="AG286" s="380"/>
      <c r="AH286" s="380"/>
      <c r="AI286" s="380"/>
      <c r="AJ286" s="380"/>
      <c r="AK286" s="380"/>
      <c r="AL286" s="380"/>
      <c r="AM286" s="380"/>
      <c r="AN286" s="380"/>
      <c r="AO286" s="380"/>
      <c r="AP286" s="380"/>
      <c r="AQ286" s="380"/>
      <c r="AR286" s="380"/>
      <c r="AS286" s="380"/>
      <c r="AT286" s="380"/>
      <c r="AU286" s="380"/>
      <c r="AV286" s="380"/>
      <c r="AW286" s="380"/>
      <c r="AX286" s="380"/>
      <c r="AY286" s="380"/>
      <c r="AZ286" s="380"/>
      <c r="BA286" s="380"/>
      <c r="BB286" s="380"/>
      <c r="BC286" s="380"/>
      <c r="BD286" s="380"/>
      <c r="BE286" s="380"/>
      <c r="BF286" s="380"/>
      <c r="BG286" s="380"/>
      <c r="BH286" s="380"/>
      <c r="BI286" s="380"/>
      <c r="BJ286" s="380"/>
      <c r="BK286" s="380"/>
      <c r="BL286" s="380"/>
      <c r="BM286" s="380"/>
      <c r="BN286" s="380"/>
      <c r="BO286" s="380"/>
      <c r="BP286" s="380"/>
      <c r="BQ286" s="380"/>
      <c r="BR286" s="380"/>
      <c r="BS286" s="380"/>
      <c r="BT286" s="380"/>
      <c r="BU286" s="380"/>
      <c r="BV286" s="380"/>
      <c r="BW286" s="380"/>
      <c r="BX286" s="380"/>
      <c r="BY286" s="380"/>
      <c r="BZ286" s="380"/>
      <c r="CA286" s="380"/>
      <c r="CB286" s="380"/>
      <c r="CC286" s="380"/>
      <c r="CD286" s="380"/>
      <c r="CE286" s="380"/>
      <c r="CF286" s="380"/>
      <c r="CG286" s="380"/>
      <c r="CH286" s="380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</row>
    <row r="287" spans="1:102" x14ac:dyDescent="0.25">
      <c r="A287" s="379"/>
      <c r="B287" s="360"/>
      <c r="C287" s="360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74"/>
      <c r="O287" s="360"/>
      <c r="P287" s="374"/>
      <c r="Q287" s="360"/>
      <c r="R287" s="360"/>
      <c r="S287" s="360"/>
      <c r="T287" s="380"/>
      <c r="U287" s="380"/>
      <c r="V287" s="380"/>
      <c r="W287" s="380"/>
      <c r="X287" s="382"/>
      <c r="Y287" s="382"/>
      <c r="Z287" s="382"/>
      <c r="AA287" s="380"/>
      <c r="AB287" s="380"/>
      <c r="AC287" s="380"/>
      <c r="AD287" s="380"/>
      <c r="AE287" s="380"/>
      <c r="AF287" s="380"/>
      <c r="AG287" s="380"/>
      <c r="AH287" s="380"/>
      <c r="AI287" s="380"/>
      <c r="AJ287" s="380"/>
      <c r="AK287" s="380"/>
      <c r="AL287" s="380"/>
      <c r="AM287" s="380"/>
      <c r="AN287" s="380"/>
      <c r="AO287" s="380"/>
      <c r="AP287" s="380"/>
      <c r="AQ287" s="380"/>
      <c r="AR287" s="380"/>
      <c r="AS287" s="380"/>
      <c r="AT287" s="380"/>
      <c r="AU287" s="380"/>
      <c r="AV287" s="380"/>
      <c r="AW287" s="380"/>
      <c r="AX287" s="380"/>
      <c r="AY287" s="380"/>
      <c r="AZ287" s="380"/>
      <c r="BA287" s="380"/>
      <c r="BB287" s="380"/>
      <c r="BC287" s="380"/>
      <c r="BD287" s="380"/>
      <c r="BE287" s="380"/>
      <c r="BF287" s="380"/>
      <c r="BG287" s="380"/>
      <c r="BH287" s="380"/>
      <c r="BI287" s="380"/>
      <c r="BJ287" s="380"/>
      <c r="BK287" s="380"/>
      <c r="BL287" s="380"/>
      <c r="BM287" s="380"/>
      <c r="BN287" s="380"/>
      <c r="BO287" s="380"/>
      <c r="BP287" s="380"/>
      <c r="BQ287" s="380"/>
      <c r="BR287" s="380"/>
      <c r="BS287" s="380"/>
      <c r="BT287" s="380"/>
      <c r="BU287" s="380"/>
      <c r="BV287" s="380"/>
      <c r="BW287" s="380"/>
      <c r="BX287" s="380"/>
      <c r="BY287" s="380"/>
      <c r="BZ287" s="380"/>
      <c r="CA287" s="380"/>
      <c r="CB287" s="380"/>
      <c r="CC287" s="380"/>
      <c r="CD287" s="380"/>
      <c r="CE287" s="380"/>
      <c r="CF287" s="380"/>
      <c r="CG287" s="380"/>
      <c r="CH287" s="380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</row>
  </sheetData>
  <mergeCells count="45"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M47" sqref="M47"/>
    </sheetView>
  </sheetViews>
  <sheetFormatPr baseColWidth="10" defaultRowHeight="15" x14ac:dyDescent="0.25"/>
  <sheetData>
    <row r="1" spans="1:102" x14ac:dyDescent="0.25">
      <c r="A1" s="560" t="s">
        <v>0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62"/>
      <c r="AD1" s="562"/>
      <c r="AE1" s="562"/>
      <c r="AF1" s="562"/>
      <c r="AG1" s="562"/>
      <c r="AH1" s="562"/>
      <c r="AI1" s="562"/>
      <c r="AJ1" s="562"/>
      <c r="AK1" s="562"/>
      <c r="AL1" s="562"/>
      <c r="AM1" s="562"/>
      <c r="AN1" s="562"/>
      <c r="AO1" s="562"/>
      <c r="AP1" s="562"/>
      <c r="AQ1" s="562"/>
      <c r="AR1" s="562"/>
      <c r="AS1" s="562"/>
      <c r="AT1" s="562"/>
      <c r="AU1" s="562"/>
      <c r="AV1" s="562"/>
      <c r="AW1" s="562"/>
      <c r="AX1" s="562"/>
      <c r="AY1" s="562"/>
      <c r="AZ1" s="562"/>
      <c r="BA1" s="562"/>
      <c r="BB1" s="562"/>
      <c r="BC1" s="562"/>
      <c r="BD1" s="562"/>
      <c r="BE1" s="562"/>
      <c r="BF1" s="346"/>
      <c r="BG1" s="346"/>
      <c r="BH1" s="346"/>
      <c r="BI1" s="346"/>
      <c r="BJ1" s="346"/>
      <c r="BK1" s="346"/>
      <c r="BL1" s="346"/>
      <c r="BM1" s="346"/>
      <c r="BN1" s="346"/>
      <c r="BO1" s="346"/>
      <c r="BP1" s="346"/>
      <c r="BQ1" s="346"/>
      <c r="BR1" s="346"/>
      <c r="BS1" s="346"/>
      <c r="BT1" s="346"/>
      <c r="BU1" s="346"/>
      <c r="BV1" s="346"/>
      <c r="BW1" s="346"/>
      <c r="BX1" s="346"/>
      <c r="BY1" s="346"/>
      <c r="BZ1" s="346"/>
      <c r="CA1" s="346"/>
      <c r="CB1" s="346"/>
      <c r="CC1" s="346"/>
      <c r="CD1" s="346"/>
      <c r="CE1" s="346"/>
      <c r="CF1" s="346"/>
      <c r="CG1" s="346"/>
      <c r="CH1" s="346"/>
      <c r="CI1" s="346"/>
      <c r="CJ1" s="346"/>
      <c r="CK1" s="346"/>
      <c r="CL1" s="346"/>
      <c r="CM1" s="346"/>
      <c r="CN1" s="346"/>
      <c r="CO1" s="346"/>
      <c r="CP1" s="346"/>
      <c r="CQ1" s="346"/>
      <c r="CR1" s="346"/>
      <c r="CS1" s="346"/>
      <c r="CT1" s="346"/>
      <c r="CU1" s="346"/>
      <c r="CV1" s="346"/>
      <c r="CW1" s="346"/>
      <c r="CX1" s="346"/>
    </row>
    <row r="2" spans="1:102" x14ac:dyDescent="0.25">
      <c r="A2" s="560" t="s">
        <v>136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2"/>
      <c r="AD2" s="562"/>
      <c r="AE2" s="562"/>
      <c r="AF2" s="562"/>
      <c r="AG2" s="562"/>
      <c r="AH2" s="562"/>
      <c r="AI2" s="562"/>
      <c r="AJ2" s="562"/>
      <c r="AK2" s="562"/>
      <c r="AL2" s="562"/>
      <c r="AM2" s="562"/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  <c r="BA2" s="562"/>
      <c r="BB2" s="562"/>
      <c r="BC2" s="562"/>
      <c r="BD2" s="562"/>
      <c r="BE2" s="562"/>
      <c r="BF2" s="346"/>
      <c r="BG2" s="346"/>
      <c r="BH2" s="346"/>
      <c r="BI2" s="346"/>
      <c r="BJ2" s="346"/>
      <c r="BK2" s="346"/>
      <c r="BL2" s="346"/>
      <c r="BM2" s="346"/>
      <c r="BN2" s="346"/>
      <c r="BO2" s="346"/>
      <c r="BP2" s="346"/>
      <c r="BQ2" s="346"/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346"/>
      <c r="CR2" s="346"/>
      <c r="CS2" s="346"/>
      <c r="CT2" s="346"/>
      <c r="CU2" s="346"/>
      <c r="CV2" s="346"/>
      <c r="CW2" s="346"/>
      <c r="CX2" s="346"/>
    </row>
    <row r="3" spans="1:102" x14ac:dyDescent="0.25">
      <c r="A3" s="560" t="s">
        <v>134</v>
      </c>
      <c r="B3" s="561"/>
      <c r="C3" s="561"/>
      <c r="D3" s="563"/>
      <c r="E3" s="561"/>
      <c r="F3" s="561"/>
      <c r="G3" s="561"/>
      <c r="H3" s="561"/>
      <c r="I3" s="561"/>
      <c r="J3" s="561"/>
      <c r="K3" s="561"/>
      <c r="L3" s="562"/>
      <c r="M3" s="562"/>
      <c r="N3" s="562"/>
      <c r="O3" s="562"/>
      <c r="P3" s="562"/>
      <c r="Q3" s="562"/>
      <c r="R3" s="562"/>
      <c r="S3" s="562"/>
      <c r="T3" s="562"/>
      <c r="U3" s="562"/>
      <c r="V3" s="562"/>
      <c r="W3" s="562"/>
      <c r="X3" s="562"/>
      <c r="Y3" s="562"/>
      <c r="Z3" s="562"/>
      <c r="AA3" s="562"/>
      <c r="AB3" s="562"/>
      <c r="AC3" s="562"/>
      <c r="AD3" s="562"/>
      <c r="AE3" s="562"/>
      <c r="AF3" s="562"/>
      <c r="AG3" s="562"/>
      <c r="AH3" s="562"/>
      <c r="AI3" s="562"/>
      <c r="AJ3" s="562"/>
      <c r="AK3" s="562"/>
      <c r="AL3" s="562"/>
      <c r="AM3" s="562"/>
      <c r="AN3" s="562"/>
      <c r="AO3" s="562"/>
      <c r="AP3" s="562"/>
      <c r="AQ3" s="562"/>
      <c r="AR3" s="562"/>
      <c r="AS3" s="562"/>
      <c r="AT3" s="562"/>
      <c r="AU3" s="562"/>
      <c r="AV3" s="562"/>
      <c r="AW3" s="562"/>
      <c r="AX3" s="562"/>
      <c r="AY3" s="562"/>
      <c r="AZ3" s="562"/>
      <c r="BA3" s="562"/>
      <c r="BB3" s="562"/>
      <c r="BC3" s="562"/>
      <c r="BD3" s="562"/>
      <c r="BE3" s="562"/>
      <c r="BF3" s="346"/>
      <c r="BG3" s="346"/>
      <c r="BH3" s="346"/>
      <c r="BI3" s="346"/>
      <c r="BJ3" s="346"/>
      <c r="BK3" s="346"/>
      <c r="BL3" s="346"/>
      <c r="BM3" s="346"/>
      <c r="BN3" s="346"/>
      <c r="BO3" s="346"/>
      <c r="BP3" s="346"/>
      <c r="BQ3" s="346"/>
      <c r="BR3" s="346"/>
      <c r="BS3" s="346"/>
      <c r="BT3" s="346"/>
      <c r="BU3" s="346"/>
      <c r="BV3" s="346"/>
      <c r="BW3" s="346"/>
      <c r="BX3" s="346"/>
      <c r="BY3" s="346"/>
      <c r="BZ3" s="346"/>
      <c r="CA3" s="346"/>
      <c r="CB3" s="346"/>
      <c r="CC3" s="346"/>
      <c r="CD3" s="346"/>
      <c r="CE3" s="346"/>
      <c r="CF3" s="346"/>
      <c r="CG3" s="346"/>
      <c r="CH3" s="346"/>
      <c r="CI3" s="346"/>
      <c r="CJ3" s="346"/>
      <c r="CK3" s="346"/>
      <c r="CL3" s="346"/>
      <c r="CM3" s="346"/>
      <c r="CN3" s="346"/>
      <c r="CO3" s="346"/>
      <c r="CP3" s="346"/>
      <c r="CQ3" s="346"/>
      <c r="CR3" s="346"/>
      <c r="CS3" s="346"/>
      <c r="CT3" s="346"/>
      <c r="CU3" s="346"/>
      <c r="CV3" s="346"/>
      <c r="CW3" s="346"/>
      <c r="CX3" s="346"/>
    </row>
    <row r="4" spans="1:102" x14ac:dyDescent="0.25">
      <c r="A4" s="560" t="s">
        <v>139</v>
      </c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2"/>
      <c r="AA4" s="562"/>
      <c r="AB4" s="562"/>
      <c r="AC4" s="562"/>
      <c r="AD4" s="562"/>
      <c r="AE4" s="562"/>
      <c r="AF4" s="562"/>
      <c r="AG4" s="562"/>
      <c r="AH4" s="562"/>
      <c r="AI4" s="562"/>
      <c r="AJ4" s="562"/>
      <c r="AK4" s="562"/>
      <c r="AL4" s="562"/>
      <c r="AM4" s="562"/>
      <c r="AN4" s="562"/>
      <c r="AO4" s="562"/>
      <c r="AP4" s="562"/>
      <c r="AQ4" s="562"/>
      <c r="AR4" s="562"/>
      <c r="AS4" s="562"/>
      <c r="AT4" s="562"/>
      <c r="AU4" s="562"/>
      <c r="AV4" s="562"/>
      <c r="AW4" s="562"/>
      <c r="AX4" s="562"/>
      <c r="AY4" s="562"/>
      <c r="AZ4" s="562"/>
      <c r="BA4" s="562"/>
      <c r="BB4" s="562"/>
      <c r="BC4" s="562"/>
      <c r="BD4" s="562"/>
      <c r="BE4" s="562"/>
      <c r="BF4" s="346"/>
      <c r="BG4" s="346"/>
      <c r="BH4" s="346"/>
      <c r="BI4" s="346"/>
      <c r="BJ4" s="346"/>
      <c r="BK4" s="346"/>
      <c r="BL4" s="346"/>
      <c r="BM4" s="346"/>
      <c r="BN4" s="346"/>
      <c r="BO4" s="346"/>
      <c r="BP4" s="346"/>
      <c r="BQ4" s="346"/>
      <c r="BR4" s="346"/>
      <c r="BS4" s="346"/>
      <c r="BT4" s="346"/>
      <c r="BU4" s="346"/>
      <c r="BV4" s="346"/>
      <c r="BW4" s="346"/>
      <c r="BX4" s="346"/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6"/>
      <c r="CX4" s="346"/>
    </row>
    <row r="5" spans="1:102" x14ac:dyDescent="0.25">
      <c r="A5" s="564" t="s">
        <v>4</v>
      </c>
      <c r="B5" s="561"/>
      <c r="C5" s="561"/>
      <c r="D5" s="561"/>
      <c r="E5" s="561"/>
      <c r="F5" s="561"/>
      <c r="G5" s="561"/>
      <c r="H5" s="561"/>
      <c r="I5" s="561"/>
      <c r="J5" s="561"/>
      <c r="K5" s="561"/>
      <c r="L5" s="562"/>
      <c r="M5" s="562"/>
      <c r="N5" s="562"/>
      <c r="O5" s="562"/>
      <c r="P5" s="562"/>
      <c r="Q5" s="562"/>
      <c r="R5" s="562"/>
      <c r="S5" s="562"/>
      <c r="T5" s="562"/>
      <c r="U5" s="562"/>
      <c r="V5" s="562"/>
      <c r="W5" s="562"/>
      <c r="X5" s="562"/>
      <c r="Y5" s="562"/>
      <c r="Z5" s="562"/>
      <c r="AA5" s="562"/>
      <c r="AB5" s="562"/>
      <c r="AC5" s="562"/>
      <c r="AD5" s="562"/>
      <c r="AE5" s="562"/>
      <c r="AF5" s="562"/>
      <c r="AG5" s="562"/>
      <c r="AH5" s="562"/>
      <c r="AI5" s="562"/>
      <c r="AJ5" s="562"/>
      <c r="AK5" s="562"/>
      <c r="AL5" s="562"/>
      <c r="AM5" s="562"/>
      <c r="AN5" s="562"/>
      <c r="AO5" s="562"/>
      <c r="AP5" s="562"/>
      <c r="AQ5" s="562"/>
      <c r="AR5" s="562"/>
      <c r="AS5" s="562"/>
      <c r="AT5" s="562"/>
      <c r="AU5" s="562"/>
      <c r="AV5" s="562"/>
      <c r="AW5" s="562"/>
      <c r="AX5" s="562"/>
      <c r="AY5" s="562"/>
      <c r="AZ5" s="562"/>
      <c r="BA5" s="562"/>
      <c r="BB5" s="562"/>
      <c r="BC5" s="562"/>
      <c r="BD5" s="562"/>
      <c r="BE5" s="562"/>
      <c r="BF5" s="346"/>
      <c r="BG5" s="346"/>
      <c r="BH5" s="346"/>
      <c r="BI5" s="346"/>
      <c r="BJ5" s="346"/>
      <c r="BK5" s="346"/>
      <c r="BL5" s="346"/>
      <c r="BM5" s="346"/>
      <c r="BN5" s="346"/>
      <c r="BO5" s="346"/>
      <c r="BP5" s="346"/>
      <c r="BQ5" s="346"/>
      <c r="BR5" s="346"/>
      <c r="BS5" s="346"/>
      <c r="BT5" s="346"/>
      <c r="BU5" s="346"/>
      <c r="BV5" s="346"/>
      <c r="BW5" s="346"/>
      <c r="BX5" s="346"/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46"/>
      <c r="CV5" s="346"/>
      <c r="CW5" s="346"/>
      <c r="CX5" s="346"/>
    </row>
    <row r="6" spans="1:102" ht="15" customHeight="1" x14ac:dyDescent="0.25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565"/>
      <c r="Q6" s="565"/>
      <c r="R6" s="565"/>
      <c r="S6" s="565"/>
      <c r="T6" s="565"/>
      <c r="U6" s="565"/>
      <c r="V6" s="565"/>
      <c r="W6" s="562"/>
      <c r="X6" s="566"/>
      <c r="Y6" s="566"/>
      <c r="Z6" s="566"/>
      <c r="AA6" s="566"/>
      <c r="AB6" s="566"/>
      <c r="AC6" s="566"/>
      <c r="AD6" s="566"/>
      <c r="AE6" s="566"/>
      <c r="AF6" s="566"/>
      <c r="AG6" s="566"/>
      <c r="AH6" s="566"/>
      <c r="AI6" s="566"/>
      <c r="AJ6" s="566"/>
      <c r="AK6" s="566"/>
      <c r="AL6" s="566"/>
      <c r="AM6" s="566"/>
      <c r="AN6" s="566"/>
      <c r="AO6" s="566"/>
      <c r="AP6" s="566"/>
      <c r="AQ6" s="566"/>
      <c r="AR6" s="566"/>
      <c r="AS6" s="566"/>
      <c r="AT6" s="566"/>
      <c r="AU6" s="566"/>
      <c r="AV6" s="566"/>
      <c r="AW6" s="566"/>
      <c r="AX6" s="567"/>
      <c r="AY6" s="567"/>
      <c r="AZ6" s="566"/>
      <c r="BA6" s="566"/>
      <c r="BB6" s="566"/>
      <c r="BC6" s="566"/>
      <c r="BD6" s="566"/>
      <c r="BE6" s="566"/>
      <c r="BF6" s="346"/>
      <c r="BG6" s="346"/>
      <c r="BH6" s="346"/>
      <c r="BI6" s="346"/>
      <c r="BJ6" s="346"/>
      <c r="BK6" s="346"/>
      <c r="BL6" s="346"/>
      <c r="BM6" s="346"/>
      <c r="BN6" s="346"/>
      <c r="BO6" s="346"/>
      <c r="BP6" s="346"/>
      <c r="BQ6" s="346"/>
      <c r="BR6" s="346"/>
      <c r="BS6" s="346"/>
      <c r="BT6" s="346"/>
      <c r="BU6" s="346"/>
      <c r="BV6" s="346"/>
      <c r="BW6" s="346"/>
      <c r="BX6" s="346"/>
      <c r="BY6" s="346"/>
      <c r="BZ6" s="346"/>
      <c r="CA6" s="346"/>
      <c r="CB6" s="346"/>
      <c r="CC6" s="346"/>
      <c r="CD6" s="346"/>
      <c r="CE6" s="346"/>
      <c r="CF6" s="346"/>
      <c r="CG6" s="346"/>
      <c r="CH6" s="346"/>
      <c r="CI6" s="346"/>
      <c r="CJ6" s="346"/>
      <c r="CK6" s="346"/>
      <c r="CL6" s="346"/>
      <c r="CM6" s="346"/>
      <c r="CN6" s="346"/>
      <c r="CO6" s="346"/>
      <c r="CP6" s="346"/>
      <c r="CQ6" s="346"/>
      <c r="CR6" s="346"/>
      <c r="CS6" s="346"/>
      <c r="CT6" s="346"/>
      <c r="CU6" s="346"/>
      <c r="CV6" s="346"/>
      <c r="CW6" s="346"/>
      <c r="CX6" s="346"/>
    </row>
    <row r="7" spans="1:102" x14ac:dyDescent="0.25">
      <c r="A7" s="733" t="s">
        <v>6</v>
      </c>
      <c r="B7" s="612"/>
      <c r="C7" s="612"/>
      <c r="D7" s="612"/>
      <c r="E7" s="612"/>
      <c r="F7" s="716"/>
      <c r="G7" s="717"/>
      <c r="H7" s="717"/>
      <c r="I7" s="709"/>
      <c r="J7" s="709"/>
      <c r="K7" s="709"/>
      <c r="L7" s="709"/>
      <c r="M7" s="709"/>
      <c r="N7" s="709"/>
      <c r="O7" s="709"/>
      <c r="P7" s="565"/>
      <c r="Q7" s="565"/>
      <c r="R7" s="565"/>
      <c r="S7" s="565"/>
      <c r="T7" s="565"/>
      <c r="U7" s="565"/>
      <c r="V7" s="565"/>
      <c r="W7" s="562"/>
      <c r="X7" s="566"/>
      <c r="Y7" s="566"/>
      <c r="Z7" s="566"/>
      <c r="AA7" s="566"/>
      <c r="AB7" s="566"/>
      <c r="AC7" s="566"/>
      <c r="AD7" s="566"/>
      <c r="AE7" s="566"/>
      <c r="AF7" s="566"/>
      <c r="AG7" s="566"/>
      <c r="AH7" s="566"/>
      <c r="AI7" s="566"/>
      <c r="AJ7" s="566"/>
      <c r="AK7" s="566"/>
      <c r="AL7" s="566"/>
      <c r="AM7" s="566"/>
      <c r="AN7" s="566"/>
      <c r="AO7" s="566"/>
      <c r="AP7" s="566"/>
      <c r="AQ7" s="566"/>
      <c r="AR7" s="566"/>
      <c r="AS7" s="566"/>
      <c r="AT7" s="566"/>
      <c r="AU7" s="566"/>
      <c r="AV7" s="566"/>
      <c r="AW7" s="566"/>
      <c r="AX7" s="567"/>
      <c r="AY7" s="567"/>
      <c r="AZ7" s="566"/>
      <c r="BA7" s="566"/>
      <c r="BB7" s="566"/>
      <c r="BC7" s="566"/>
      <c r="BD7" s="566"/>
      <c r="BE7" s="566"/>
      <c r="BF7" s="346"/>
      <c r="BG7" s="346"/>
      <c r="BH7" s="346"/>
      <c r="BI7" s="346"/>
      <c r="BJ7" s="346"/>
      <c r="BK7" s="346"/>
      <c r="BL7" s="346"/>
      <c r="BM7" s="346"/>
      <c r="BN7" s="346"/>
      <c r="BO7" s="346"/>
      <c r="BP7" s="346"/>
      <c r="BQ7" s="346"/>
      <c r="BR7" s="346"/>
      <c r="BS7" s="346"/>
      <c r="BT7" s="346"/>
      <c r="BU7" s="346"/>
      <c r="BV7" s="346"/>
      <c r="BW7" s="346"/>
      <c r="BX7" s="346"/>
      <c r="BY7" s="346"/>
      <c r="BZ7" s="346"/>
      <c r="CA7" s="346"/>
      <c r="CB7" s="346"/>
      <c r="CC7" s="346"/>
      <c r="CD7" s="346"/>
      <c r="CE7" s="346"/>
      <c r="CF7" s="346"/>
      <c r="CG7" s="346"/>
      <c r="CH7" s="346"/>
      <c r="CI7" s="346"/>
      <c r="CJ7" s="346"/>
      <c r="CK7" s="346"/>
      <c r="CL7" s="346"/>
      <c r="CM7" s="346"/>
      <c r="CN7" s="346"/>
      <c r="CO7" s="346"/>
      <c r="CP7" s="346"/>
      <c r="CQ7" s="346"/>
      <c r="CR7" s="346"/>
      <c r="CS7" s="346"/>
      <c r="CT7" s="346"/>
      <c r="CU7" s="346"/>
      <c r="CV7" s="346"/>
      <c r="CW7" s="346"/>
      <c r="CX7" s="346"/>
    </row>
    <row r="8" spans="1:102" ht="15" customHeight="1" x14ac:dyDescent="0.25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709"/>
      <c r="J8" s="709"/>
      <c r="K8" s="709"/>
      <c r="L8" s="709"/>
      <c r="M8" s="709"/>
      <c r="N8" s="709"/>
      <c r="O8" s="709"/>
      <c r="P8" s="565"/>
      <c r="Q8" s="565"/>
      <c r="R8" s="565"/>
      <c r="S8" s="565"/>
      <c r="T8" s="565"/>
      <c r="U8" s="565"/>
      <c r="V8" s="565"/>
      <c r="W8" s="562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  <c r="AP8" s="566"/>
      <c r="AQ8" s="566"/>
      <c r="AR8" s="566"/>
      <c r="AS8" s="566"/>
      <c r="AT8" s="566"/>
      <c r="AU8" s="566"/>
      <c r="AV8" s="566"/>
      <c r="AW8" s="566"/>
      <c r="AX8" s="567"/>
      <c r="AY8" s="567"/>
      <c r="AZ8" s="566"/>
      <c r="BA8" s="566"/>
      <c r="BB8" s="566"/>
      <c r="BC8" s="566"/>
      <c r="BD8" s="566"/>
      <c r="BE8" s="566"/>
      <c r="BF8" s="346"/>
      <c r="BG8" s="346"/>
      <c r="BH8" s="346"/>
      <c r="BI8" s="346"/>
      <c r="BJ8" s="346"/>
      <c r="BK8" s="346"/>
      <c r="BL8" s="346"/>
      <c r="BM8" s="346"/>
      <c r="BN8" s="346"/>
      <c r="BO8" s="346"/>
      <c r="BP8" s="346"/>
      <c r="BQ8" s="346"/>
      <c r="BR8" s="346"/>
      <c r="BS8" s="346"/>
      <c r="BT8" s="346"/>
      <c r="BU8" s="346"/>
      <c r="BV8" s="346"/>
      <c r="BW8" s="346"/>
      <c r="BX8" s="346"/>
      <c r="BY8" s="346"/>
      <c r="BZ8" s="346"/>
      <c r="CA8" s="346"/>
      <c r="CB8" s="346"/>
      <c r="CC8" s="346"/>
      <c r="CD8" s="346"/>
      <c r="CE8" s="346"/>
      <c r="CF8" s="346"/>
      <c r="CG8" s="346"/>
      <c r="CH8" s="346"/>
      <c r="CI8" s="346"/>
      <c r="CJ8" s="346"/>
      <c r="CK8" s="346"/>
      <c r="CL8" s="346"/>
      <c r="CM8" s="346"/>
      <c r="CN8" s="346"/>
      <c r="CO8" s="346"/>
      <c r="CP8" s="346"/>
      <c r="CQ8" s="346"/>
      <c r="CR8" s="346"/>
      <c r="CS8" s="346"/>
      <c r="CT8" s="346"/>
      <c r="CU8" s="346"/>
      <c r="CV8" s="346"/>
      <c r="CW8" s="346"/>
      <c r="CX8" s="346"/>
    </row>
    <row r="9" spans="1:102" ht="21" x14ac:dyDescent="0.25">
      <c r="A9" s="1418"/>
      <c r="B9" s="1419"/>
      <c r="C9" s="710" t="s">
        <v>10</v>
      </c>
      <c r="D9" s="671" t="s">
        <v>11</v>
      </c>
      <c r="E9" s="718" t="s">
        <v>12</v>
      </c>
      <c r="F9" s="710" t="s">
        <v>10</v>
      </c>
      <c r="G9" s="671" t="s">
        <v>11</v>
      </c>
      <c r="H9" s="718" t="s">
        <v>12</v>
      </c>
      <c r="I9" s="709"/>
      <c r="J9" s="709"/>
      <c r="K9" s="709"/>
      <c r="L9" s="709"/>
      <c r="M9" s="709"/>
      <c r="N9" s="709"/>
      <c r="O9" s="709"/>
      <c r="P9" s="565"/>
      <c r="Q9" s="565"/>
      <c r="R9" s="565"/>
      <c r="S9" s="565"/>
      <c r="T9" s="565"/>
      <c r="U9" s="565"/>
      <c r="V9" s="565"/>
      <c r="W9" s="562"/>
      <c r="X9" s="566"/>
      <c r="Y9" s="566"/>
      <c r="Z9" s="566"/>
      <c r="AA9" s="566"/>
      <c r="AB9" s="566"/>
      <c r="AC9" s="566"/>
      <c r="AD9" s="566"/>
      <c r="AE9" s="566"/>
      <c r="AF9" s="566"/>
      <c r="AG9" s="566"/>
      <c r="AH9" s="566"/>
      <c r="AI9" s="566"/>
      <c r="AJ9" s="566"/>
      <c r="AK9" s="566"/>
      <c r="AL9" s="566"/>
      <c r="AM9" s="566"/>
      <c r="AN9" s="566"/>
      <c r="AO9" s="566"/>
      <c r="AP9" s="566"/>
      <c r="AQ9" s="566"/>
      <c r="AR9" s="566"/>
      <c r="AS9" s="566"/>
      <c r="AT9" s="566"/>
      <c r="AU9" s="566"/>
      <c r="AV9" s="566"/>
      <c r="AW9" s="566"/>
      <c r="AX9" s="567"/>
      <c r="AY9" s="567"/>
      <c r="AZ9" s="566"/>
      <c r="BA9" s="566"/>
      <c r="BB9" s="566"/>
      <c r="BC9" s="566"/>
      <c r="BD9" s="566"/>
      <c r="BE9" s="566"/>
      <c r="BF9" s="346"/>
      <c r="BG9" s="346"/>
      <c r="BH9" s="346"/>
      <c r="BI9" s="346"/>
      <c r="BJ9" s="346"/>
      <c r="BK9" s="346"/>
      <c r="BL9" s="346"/>
      <c r="BM9" s="346"/>
      <c r="BN9" s="346"/>
      <c r="BO9" s="346"/>
      <c r="BP9" s="346"/>
      <c r="BQ9" s="346"/>
      <c r="BR9" s="346"/>
      <c r="BS9" s="346"/>
      <c r="BT9" s="346"/>
      <c r="BU9" s="346"/>
      <c r="BV9" s="346"/>
      <c r="BW9" s="346"/>
      <c r="BX9" s="346"/>
      <c r="BY9" s="346"/>
      <c r="BZ9" s="346"/>
      <c r="CA9" s="346"/>
      <c r="CB9" s="346"/>
      <c r="CC9" s="346"/>
      <c r="CD9" s="346"/>
      <c r="CE9" s="346"/>
      <c r="CF9" s="346"/>
      <c r="CG9" s="346"/>
      <c r="CH9" s="346"/>
      <c r="CI9" s="346"/>
      <c r="CJ9" s="346"/>
      <c r="CK9" s="346"/>
      <c r="CL9" s="346"/>
      <c r="CM9" s="346"/>
      <c r="CN9" s="346"/>
      <c r="CO9" s="346"/>
      <c r="CP9" s="346"/>
      <c r="CQ9" s="346"/>
      <c r="CR9" s="346"/>
      <c r="CS9" s="346"/>
      <c r="CT9" s="346"/>
      <c r="CU9" s="346"/>
      <c r="CV9" s="346"/>
      <c r="CW9" s="346"/>
      <c r="CX9" s="346"/>
    </row>
    <row r="10" spans="1:102" ht="15" customHeight="1" x14ac:dyDescent="0.25">
      <c r="A10" s="1457" t="s">
        <v>13</v>
      </c>
      <c r="B10" s="719" t="s">
        <v>14</v>
      </c>
      <c r="C10" s="618">
        <v>0</v>
      </c>
      <c r="D10" s="621"/>
      <c r="E10" s="578"/>
      <c r="F10" s="618">
        <v>0</v>
      </c>
      <c r="G10" s="621"/>
      <c r="H10" s="578"/>
      <c r="I10" s="755" t="s">
        <v>15</v>
      </c>
      <c r="J10" s="709"/>
      <c r="K10" s="709"/>
      <c r="L10" s="709"/>
      <c r="M10" s="709"/>
      <c r="N10" s="709"/>
      <c r="O10" s="709"/>
      <c r="P10" s="565"/>
      <c r="Q10" s="565"/>
      <c r="R10" s="565"/>
      <c r="S10" s="565"/>
      <c r="T10" s="565"/>
      <c r="U10" s="565"/>
      <c r="V10" s="565"/>
      <c r="W10" s="562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66"/>
      <c r="AL10" s="566"/>
      <c r="AM10" s="566"/>
      <c r="AN10" s="566"/>
      <c r="AO10" s="566"/>
      <c r="AP10" s="566"/>
      <c r="AQ10" s="566"/>
      <c r="AR10" s="566"/>
      <c r="AS10" s="566"/>
      <c r="AT10" s="566"/>
      <c r="AU10" s="566"/>
      <c r="AV10" s="566"/>
      <c r="AW10" s="566"/>
      <c r="AX10" s="567"/>
      <c r="AY10" s="567"/>
      <c r="AZ10" s="566"/>
      <c r="BA10" s="753" t="s">
        <v>15</v>
      </c>
      <c r="BB10" s="753" t="s">
        <v>15</v>
      </c>
      <c r="BC10" s="753"/>
      <c r="BD10" s="754">
        <v>0</v>
      </c>
      <c r="BE10" s="754">
        <v>0</v>
      </c>
      <c r="BF10" s="346"/>
      <c r="BG10" s="346"/>
      <c r="BH10" s="346"/>
      <c r="BI10" s="346"/>
      <c r="BJ10" s="346"/>
      <c r="BK10" s="346"/>
      <c r="BL10" s="346"/>
      <c r="BM10" s="346"/>
      <c r="BN10" s="346"/>
      <c r="BO10" s="346"/>
      <c r="BP10" s="346"/>
      <c r="BQ10" s="346"/>
      <c r="BR10" s="346"/>
      <c r="BS10" s="346"/>
      <c r="BT10" s="346"/>
      <c r="BU10" s="346"/>
      <c r="BV10" s="346"/>
      <c r="BW10" s="346"/>
      <c r="BX10" s="346"/>
      <c r="BY10" s="346"/>
      <c r="BZ10" s="346"/>
      <c r="CA10" s="346"/>
      <c r="CB10" s="346"/>
      <c r="CC10" s="346"/>
      <c r="CD10" s="346"/>
      <c r="CE10" s="346"/>
      <c r="CF10" s="346"/>
      <c r="CG10" s="346"/>
      <c r="CH10" s="346"/>
      <c r="CI10" s="346"/>
      <c r="CJ10" s="346"/>
      <c r="CK10" s="346"/>
      <c r="CL10" s="346"/>
      <c r="CM10" s="346"/>
      <c r="CN10" s="346"/>
      <c r="CO10" s="346"/>
      <c r="CP10" s="346"/>
      <c r="CQ10" s="346"/>
      <c r="CR10" s="346"/>
      <c r="CS10" s="346"/>
      <c r="CT10" s="346"/>
      <c r="CU10" s="346"/>
      <c r="CV10" s="346"/>
      <c r="CW10" s="346"/>
      <c r="CX10" s="346"/>
    </row>
    <row r="11" spans="1:102" x14ac:dyDescent="0.25">
      <c r="A11" s="1458"/>
      <c r="B11" s="720" t="s">
        <v>16</v>
      </c>
      <c r="C11" s="579">
        <v>0</v>
      </c>
      <c r="D11" s="580"/>
      <c r="E11" s="607"/>
      <c r="F11" s="579">
        <v>0</v>
      </c>
      <c r="G11" s="573"/>
      <c r="H11" s="721"/>
      <c r="I11" s="755" t="s">
        <v>15</v>
      </c>
      <c r="J11" s="709"/>
      <c r="K11" s="709"/>
      <c r="L11" s="709"/>
      <c r="M11" s="709"/>
      <c r="N11" s="709"/>
      <c r="O11" s="709"/>
      <c r="P11" s="565"/>
      <c r="Q11" s="565"/>
      <c r="R11" s="565"/>
      <c r="S11" s="565"/>
      <c r="T11" s="565"/>
      <c r="U11" s="565"/>
      <c r="V11" s="565"/>
      <c r="W11" s="562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6"/>
      <c r="AN11" s="566"/>
      <c r="AO11" s="566"/>
      <c r="AP11" s="566"/>
      <c r="AQ11" s="566"/>
      <c r="AR11" s="566"/>
      <c r="AS11" s="566"/>
      <c r="AT11" s="566"/>
      <c r="AU11" s="566"/>
      <c r="AV11" s="566"/>
      <c r="AW11" s="566"/>
      <c r="AX11" s="567"/>
      <c r="AY11" s="567"/>
      <c r="AZ11" s="566"/>
      <c r="BA11" s="753" t="s">
        <v>15</v>
      </c>
      <c r="BB11" s="753" t="s">
        <v>15</v>
      </c>
      <c r="BC11" s="753"/>
      <c r="BD11" s="754">
        <v>0</v>
      </c>
      <c r="BE11" s="754">
        <v>0</v>
      </c>
      <c r="BF11" s="346"/>
      <c r="BG11" s="346"/>
      <c r="BH11" s="346"/>
      <c r="BI11" s="346"/>
      <c r="BJ11" s="346"/>
      <c r="BK11" s="346"/>
      <c r="BL11" s="346"/>
      <c r="BM11" s="346"/>
      <c r="BN11" s="346"/>
      <c r="BO11" s="346"/>
      <c r="BP11" s="346"/>
      <c r="BQ11" s="346"/>
      <c r="BR11" s="346"/>
      <c r="BS11" s="346"/>
      <c r="BT11" s="346"/>
      <c r="BU11" s="346"/>
      <c r="BV11" s="346"/>
      <c r="BW11" s="346"/>
      <c r="BX11" s="346"/>
      <c r="BY11" s="346"/>
      <c r="BZ11" s="346"/>
      <c r="CA11" s="346"/>
      <c r="CB11" s="346"/>
      <c r="CC11" s="346"/>
      <c r="CD11" s="346"/>
      <c r="CE11" s="346"/>
      <c r="CF11" s="346"/>
      <c r="CG11" s="346"/>
      <c r="CH11" s="346"/>
      <c r="CI11" s="346"/>
      <c r="CJ11" s="346"/>
      <c r="CK11" s="346"/>
      <c r="CL11" s="346"/>
      <c r="CM11" s="346"/>
      <c r="CN11" s="346"/>
      <c r="CO11" s="346"/>
      <c r="CP11" s="346"/>
      <c r="CQ11" s="346"/>
      <c r="CR11" s="346"/>
      <c r="CS11" s="346"/>
      <c r="CT11" s="346"/>
      <c r="CU11" s="346"/>
      <c r="CV11" s="346"/>
      <c r="CW11" s="346"/>
      <c r="CX11" s="346"/>
    </row>
    <row r="12" spans="1:102" ht="15" customHeight="1" x14ac:dyDescent="0.25">
      <c r="A12" s="1457" t="s">
        <v>17</v>
      </c>
      <c r="B12" s="719" t="s">
        <v>14</v>
      </c>
      <c r="C12" s="618">
        <v>0</v>
      </c>
      <c r="D12" s="621"/>
      <c r="E12" s="578"/>
      <c r="F12" s="618">
        <v>0</v>
      </c>
      <c r="G12" s="621"/>
      <c r="H12" s="578"/>
      <c r="I12" s="755" t="s">
        <v>15</v>
      </c>
      <c r="J12" s="709"/>
      <c r="K12" s="709"/>
      <c r="L12" s="709"/>
      <c r="M12" s="709"/>
      <c r="N12" s="709"/>
      <c r="O12" s="709"/>
      <c r="P12" s="565"/>
      <c r="Q12" s="565"/>
      <c r="R12" s="565"/>
      <c r="S12" s="565"/>
      <c r="T12" s="565"/>
      <c r="U12" s="565"/>
      <c r="V12" s="565"/>
      <c r="W12" s="562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6"/>
      <c r="AI12" s="566"/>
      <c r="AJ12" s="566"/>
      <c r="AK12" s="566"/>
      <c r="AL12" s="566"/>
      <c r="AM12" s="566"/>
      <c r="AN12" s="566"/>
      <c r="AO12" s="566"/>
      <c r="AP12" s="566"/>
      <c r="AQ12" s="566"/>
      <c r="AR12" s="566"/>
      <c r="AS12" s="566"/>
      <c r="AT12" s="566"/>
      <c r="AU12" s="566"/>
      <c r="AV12" s="566"/>
      <c r="AW12" s="566"/>
      <c r="AX12" s="567"/>
      <c r="AY12" s="567"/>
      <c r="AZ12" s="566"/>
      <c r="BA12" s="753" t="s">
        <v>15</v>
      </c>
      <c r="BB12" s="753" t="s">
        <v>15</v>
      </c>
      <c r="BC12" s="753"/>
      <c r="BD12" s="754">
        <v>0</v>
      </c>
      <c r="BE12" s="754">
        <v>0</v>
      </c>
      <c r="BF12" s="346"/>
      <c r="BG12" s="346"/>
      <c r="BH12" s="346"/>
      <c r="BI12" s="346"/>
      <c r="BJ12" s="346"/>
      <c r="BK12" s="346"/>
      <c r="BL12" s="346"/>
      <c r="BM12" s="346"/>
      <c r="BN12" s="346"/>
      <c r="BO12" s="346"/>
      <c r="BP12" s="346"/>
      <c r="BQ12" s="346"/>
      <c r="BR12" s="346"/>
      <c r="BS12" s="346"/>
      <c r="BT12" s="346"/>
      <c r="BU12" s="346"/>
      <c r="BV12" s="346"/>
      <c r="BW12" s="346"/>
      <c r="BX12" s="346"/>
      <c r="BY12" s="346"/>
      <c r="BZ12" s="346"/>
      <c r="CA12" s="346"/>
      <c r="CB12" s="346"/>
      <c r="CC12" s="346"/>
      <c r="CD12" s="346"/>
      <c r="CE12" s="346"/>
      <c r="CF12" s="346"/>
      <c r="CG12" s="346"/>
      <c r="CH12" s="346"/>
      <c r="CI12" s="346"/>
      <c r="CJ12" s="346"/>
      <c r="CK12" s="346"/>
      <c r="CL12" s="346"/>
      <c r="CM12" s="346"/>
      <c r="CN12" s="346"/>
      <c r="CO12" s="346"/>
      <c r="CP12" s="346"/>
      <c r="CQ12" s="346"/>
      <c r="CR12" s="346"/>
      <c r="CS12" s="346"/>
      <c r="CT12" s="346"/>
      <c r="CU12" s="346"/>
      <c r="CV12" s="346"/>
      <c r="CW12" s="346"/>
      <c r="CX12" s="346"/>
    </row>
    <row r="13" spans="1:102" x14ac:dyDescent="0.25">
      <c r="A13" s="1458"/>
      <c r="B13" s="720" t="s">
        <v>16</v>
      </c>
      <c r="C13" s="579">
        <v>0</v>
      </c>
      <c r="D13" s="580"/>
      <c r="E13" s="607"/>
      <c r="F13" s="579">
        <v>0</v>
      </c>
      <c r="G13" s="573"/>
      <c r="H13" s="721"/>
      <c r="I13" s="755" t="s">
        <v>15</v>
      </c>
      <c r="J13" s="709"/>
      <c r="K13" s="709"/>
      <c r="L13" s="709"/>
      <c r="M13" s="709"/>
      <c r="N13" s="709"/>
      <c r="O13" s="709"/>
      <c r="P13" s="565"/>
      <c r="Q13" s="565"/>
      <c r="R13" s="565"/>
      <c r="S13" s="565"/>
      <c r="T13" s="565"/>
      <c r="U13" s="565"/>
      <c r="V13" s="565"/>
      <c r="W13" s="562"/>
      <c r="X13" s="566"/>
      <c r="Y13" s="566"/>
      <c r="Z13" s="566"/>
      <c r="AA13" s="566"/>
      <c r="AB13" s="566"/>
      <c r="AC13" s="566"/>
      <c r="AD13" s="566"/>
      <c r="AE13" s="566"/>
      <c r="AF13" s="566"/>
      <c r="AG13" s="566"/>
      <c r="AH13" s="566"/>
      <c r="AI13" s="566"/>
      <c r="AJ13" s="566"/>
      <c r="AK13" s="566"/>
      <c r="AL13" s="566"/>
      <c r="AM13" s="566"/>
      <c r="AN13" s="566"/>
      <c r="AO13" s="566"/>
      <c r="AP13" s="566"/>
      <c r="AQ13" s="566"/>
      <c r="AR13" s="566"/>
      <c r="AS13" s="566"/>
      <c r="AT13" s="566"/>
      <c r="AU13" s="566"/>
      <c r="AV13" s="566"/>
      <c r="AW13" s="566"/>
      <c r="AX13" s="567"/>
      <c r="AY13" s="567"/>
      <c r="AZ13" s="566"/>
      <c r="BA13" s="753" t="s">
        <v>15</v>
      </c>
      <c r="BB13" s="753" t="s">
        <v>15</v>
      </c>
      <c r="BC13" s="753"/>
      <c r="BD13" s="754">
        <v>0</v>
      </c>
      <c r="BE13" s="754">
        <v>0</v>
      </c>
      <c r="BF13" s="346"/>
      <c r="BG13" s="346"/>
      <c r="BH13" s="346"/>
      <c r="BI13" s="346"/>
      <c r="BJ13" s="346"/>
      <c r="BK13" s="346"/>
      <c r="BL13" s="346"/>
      <c r="BM13" s="346"/>
      <c r="BN13" s="346"/>
      <c r="BO13" s="346"/>
      <c r="BP13" s="346"/>
      <c r="BQ13" s="346"/>
      <c r="BR13" s="346"/>
      <c r="BS13" s="346"/>
      <c r="BT13" s="346"/>
      <c r="BU13" s="346"/>
      <c r="BV13" s="346"/>
      <c r="BW13" s="346"/>
      <c r="BX13" s="346"/>
      <c r="BY13" s="346"/>
      <c r="BZ13" s="346"/>
      <c r="CA13" s="346"/>
      <c r="CB13" s="346"/>
      <c r="CC13" s="346"/>
      <c r="CD13" s="346"/>
      <c r="CE13" s="346"/>
      <c r="CF13" s="346"/>
      <c r="CG13" s="346"/>
      <c r="CH13" s="346"/>
      <c r="CI13" s="346"/>
      <c r="CJ13" s="346"/>
      <c r="CK13" s="346"/>
      <c r="CL13" s="346"/>
      <c r="CM13" s="346"/>
      <c r="CN13" s="346"/>
      <c r="CO13" s="346"/>
      <c r="CP13" s="346"/>
      <c r="CQ13" s="346"/>
      <c r="CR13" s="346"/>
      <c r="CS13" s="346"/>
      <c r="CT13" s="346"/>
      <c r="CU13" s="346"/>
      <c r="CV13" s="346"/>
      <c r="CW13" s="346"/>
      <c r="CX13" s="346"/>
    </row>
    <row r="14" spans="1:102" ht="15" customHeight="1" x14ac:dyDescent="0.25">
      <c r="A14" s="1442" t="s">
        <v>18</v>
      </c>
      <c r="B14" s="1443"/>
      <c r="C14" s="609">
        <v>0</v>
      </c>
      <c r="D14" s="609">
        <v>0</v>
      </c>
      <c r="E14" s="609">
        <v>0</v>
      </c>
      <c r="F14" s="609">
        <v>0</v>
      </c>
      <c r="G14" s="609">
        <v>0</v>
      </c>
      <c r="H14" s="609">
        <v>0</v>
      </c>
      <c r="I14" s="565"/>
      <c r="J14" s="709"/>
      <c r="K14" s="709"/>
      <c r="L14" s="709"/>
      <c r="M14" s="709"/>
      <c r="N14" s="709"/>
      <c r="O14" s="709"/>
      <c r="P14" s="565"/>
      <c r="Q14" s="565"/>
      <c r="R14" s="565"/>
      <c r="S14" s="565"/>
      <c r="T14" s="565"/>
      <c r="U14" s="565"/>
      <c r="V14" s="565"/>
      <c r="W14" s="562"/>
      <c r="X14" s="566"/>
      <c r="Y14" s="566"/>
      <c r="Z14" s="566"/>
      <c r="AA14" s="566"/>
      <c r="AB14" s="566"/>
      <c r="AC14" s="566"/>
      <c r="AD14" s="566"/>
      <c r="AE14" s="566"/>
      <c r="AF14" s="566"/>
      <c r="AG14" s="566"/>
      <c r="AH14" s="566"/>
      <c r="AI14" s="566"/>
      <c r="AJ14" s="566"/>
      <c r="AK14" s="566"/>
      <c r="AL14" s="566"/>
      <c r="AM14" s="566"/>
      <c r="AN14" s="566"/>
      <c r="AO14" s="566"/>
      <c r="AP14" s="566"/>
      <c r="AQ14" s="566"/>
      <c r="AR14" s="566"/>
      <c r="AS14" s="566"/>
      <c r="AT14" s="566"/>
      <c r="AU14" s="566"/>
      <c r="AV14" s="566"/>
      <c r="AW14" s="566"/>
      <c r="AX14" s="567"/>
      <c r="AY14" s="567"/>
      <c r="AZ14" s="566"/>
      <c r="BA14" s="566"/>
      <c r="BB14" s="566"/>
      <c r="BC14" s="566"/>
      <c r="BD14" s="566"/>
      <c r="BE14" s="566"/>
      <c r="BF14" s="346"/>
      <c r="BG14" s="346"/>
      <c r="BH14" s="346"/>
      <c r="BI14" s="346"/>
      <c r="BJ14" s="346"/>
      <c r="BK14" s="346"/>
      <c r="BL14" s="346"/>
      <c r="BM14" s="346"/>
      <c r="BN14" s="346"/>
      <c r="BO14" s="346"/>
      <c r="BP14" s="346"/>
      <c r="BQ14" s="346"/>
      <c r="BR14" s="346"/>
      <c r="BS14" s="346"/>
      <c r="BT14" s="346"/>
      <c r="BU14" s="346"/>
      <c r="BV14" s="346"/>
      <c r="BW14" s="346"/>
      <c r="BX14" s="346"/>
      <c r="BY14" s="346"/>
      <c r="BZ14" s="346"/>
      <c r="CA14" s="346"/>
      <c r="CB14" s="346"/>
      <c r="CC14" s="346"/>
      <c r="CD14" s="346"/>
      <c r="CE14" s="346"/>
      <c r="CF14" s="346"/>
      <c r="CG14" s="346"/>
      <c r="CH14" s="346"/>
      <c r="CI14" s="346"/>
      <c r="CJ14" s="346"/>
      <c r="CK14" s="346"/>
      <c r="CL14" s="346"/>
      <c r="CM14" s="346"/>
      <c r="CN14" s="346"/>
      <c r="CO14" s="346"/>
      <c r="CP14" s="346"/>
      <c r="CQ14" s="346"/>
      <c r="CR14" s="346"/>
      <c r="CS14" s="346"/>
      <c r="CT14" s="346"/>
      <c r="CU14" s="346"/>
      <c r="CV14" s="346"/>
      <c r="CW14" s="346"/>
      <c r="CX14" s="346"/>
    </row>
    <row r="15" spans="1:102" x14ac:dyDescent="0.25">
      <c r="A15" s="723" t="s">
        <v>19</v>
      </c>
      <c r="B15" s="722"/>
      <c r="C15" s="654"/>
      <c r="D15" s="654"/>
      <c r="E15" s="654"/>
      <c r="F15" s="654"/>
      <c r="G15" s="654"/>
      <c r="H15" s="654"/>
      <c r="I15" s="709"/>
      <c r="J15" s="709"/>
      <c r="K15" s="709"/>
      <c r="L15" s="709"/>
      <c r="M15" s="709"/>
      <c r="N15" s="709"/>
      <c r="O15" s="709"/>
      <c r="P15" s="565"/>
      <c r="Q15" s="565"/>
      <c r="R15" s="565"/>
      <c r="S15" s="565"/>
      <c r="T15" s="565"/>
      <c r="U15" s="565"/>
      <c r="V15" s="565"/>
      <c r="W15" s="562"/>
      <c r="X15" s="566"/>
      <c r="Y15" s="566"/>
      <c r="Z15" s="566"/>
      <c r="AA15" s="566"/>
      <c r="AB15" s="566"/>
      <c r="AC15" s="566"/>
      <c r="AD15" s="566"/>
      <c r="AE15" s="566"/>
      <c r="AF15" s="566"/>
      <c r="AG15" s="566"/>
      <c r="AH15" s="566"/>
      <c r="AI15" s="566"/>
      <c r="AJ15" s="566"/>
      <c r="AK15" s="566"/>
      <c r="AL15" s="566"/>
      <c r="AM15" s="566"/>
      <c r="AN15" s="566"/>
      <c r="AO15" s="566"/>
      <c r="AP15" s="566"/>
      <c r="AQ15" s="566"/>
      <c r="AR15" s="566"/>
      <c r="AS15" s="566"/>
      <c r="AT15" s="566"/>
      <c r="AU15" s="566"/>
      <c r="AV15" s="566"/>
      <c r="AW15" s="566"/>
      <c r="AX15" s="567"/>
      <c r="AY15" s="567"/>
      <c r="AZ15" s="566"/>
      <c r="BA15" s="566"/>
      <c r="BB15" s="566"/>
      <c r="BC15" s="566"/>
      <c r="BD15" s="566"/>
      <c r="BE15" s="566"/>
      <c r="BF15" s="346"/>
      <c r="BG15" s="346"/>
      <c r="BH15" s="346"/>
      <c r="BI15" s="346"/>
      <c r="BJ15" s="346"/>
      <c r="BK15" s="346"/>
      <c r="BL15" s="346"/>
      <c r="BM15" s="346"/>
      <c r="BN15" s="346"/>
      <c r="BO15" s="346"/>
      <c r="BP15" s="346"/>
      <c r="BQ15" s="346"/>
      <c r="BR15" s="346"/>
      <c r="BS15" s="346"/>
      <c r="BT15" s="346"/>
      <c r="BU15" s="346"/>
      <c r="BV15" s="346"/>
      <c r="BW15" s="346"/>
      <c r="BX15" s="346"/>
      <c r="BY15" s="346"/>
      <c r="BZ15" s="346"/>
      <c r="CA15" s="346"/>
      <c r="CB15" s="346"/>
      <c r="CC15" s="346"/>
      <c r="CD15" s="346"/>
      <c r="CE15" s="346"/>
      <c r="CF15" s="346"/>
      <c r="CG15" s="346"/>
      <c r="CH15" s="346"/>
      <c r="CI15" s="346"/>
      <c r="CJ15" s="346"/>
      <c r="CK15" s="346"/>
      <c r="CL15" s="346"/>
      <c r="CM15" s="346"/>
      <c r="CN15" s="346"/>
      <c r="CO15" s="346"/>
      <c r="CP15" s="346"/>
      <c r="CQ15" s="346"/>
      <c r="CR15" s="346"/>
      <c r="CS15" s="346"/>
      <c r="CT15" s="346"/>
      <c r="CU15" s="346"/>
      <c r="CV15" s="346"/>
      <c r="CW15" s="346"/>
      <c r="CX15" s="346"/>
    </row>
    <row r="16" spans="1:102" x14ac:dyDescent="0.25">
      <c r="A16" s="728" t="s">
        <v>20</v>
      </c>
      <c r="B16" s="559"/>
      <c r="C16" s="559"/>
      <c r="D16" s="711"/>
      <c r="E16" s="555"/>
      <c r="F16" s="562"/>
      <c r="G16" s="562"/>
      <c r="H16" s="562"/>
      <c r="I16" s="561"/>
      <c r="J16" s="709"/>
      <c r="K16" s="709"/>
      <c r="L16" s="709"/>
      <c r="M16" s="709"/>
      <c r="N16" s="709"/>
      <c r="O16" s="709"/>
      <c r="P16" s="565"/>
      <c r="Q16" s="565"/>
      <c r="R16" s="565"/>
      <c r="S16" s="565"/>
      <c r="T16" s="565"/>
      <c r="U16" s="565"/>
      <c r="V16" s="565"/>
      <c r="W16" s="562"/>
      <c r="X16" s="566"/>
      <c r="Y16" s="566"/>
      <c r="Z16" s="566"/>
      <c r="AA16" s="566"/>
      <c r="AB16" s="566"/>
      <c r="AC16" s="566"/>
      <c r="AD16" s="566"/>
      <c r="AE16" s="566"/>
      <c r="AF16" s="566"/>
      <c r="AG16" s="566"/>
      <c r="AH16" s="566"/>
      <c r="AI16" s="566"/>
      <c r="AJ16" s="566"/>
      <c r="AK16" s="566"/>
      <c r="AL16" s="566"/>
      <c r="AM16" s="566"/>
      <c r="AN16" s="566"/>
      <c r="AO16" s="566"/>
      <c r="AP16" s="566"/>
      <c r="AQ16" s="566"/>
      <c r="AR16" s="566"/>
      <c r="AS16" s="566"/>
      <c r="AT16" s="566"/>
      <c r="AU16" s="566"/>
      <c r="AV16" s="566"/>
      <c r="AW16" s="566"/>
      <c r="AX16" s="567"/>
      <c r="AY16" s="567"/>
      <c r="AZ16" s="566"/>
      <c r="BA16" s="566"/>
      <c r="BB16" s="566"/>
      <c r="BC16" s="566"/>
      <c r="BD16" s="566"/>
      <c r="BE16" s="566"/>
      <c r="BF16" s="346"/>
      <c r="BG16" s="346"/>
      <c r="BH16" s="346"/>
      <c r="BI16" s="346"/>
      <c r="BJ16" s="346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346"/>
      <c r="BV16" s="346"/>
      <c r="BW16" s="346"/>
      <c r="BX16" s="346"/>
      <c r="BY16" s="346"/>
      <c r="BZ16" s="346"/>
      <c r="CA16" s="346"/>
      <c r="CB16" s="346"/>
      <c r="CC16" s="346"/>
      <c r="CD16" s="346"/>
      <c r="CE16" s="346"/>
      <c r="CF16" s="346"/>
      <c r="CG16" s="346"/>
      <c r="CH16" s="346"/>
      <c r="CI16" s="346"/>
      <c r="CJ16" s="346"/>
      <c r="CK16" s="346"/>
      <c r="CL16" s="346"/>
      <c r="CM16" s="346"/>
      <c r="CN16" s="346"/>
      <c r="CO16" s="346"/>
      <c r="CP16" s="346"/>
      <c r="CQ16" s="346"/>
      <c r="CR16" s="346"/>
      <c r="CS16" s="346"/>
      <c r="CT16" s="346"/>
      <c r="CU16" s="346"/>
      <c r="CV16" s="346"/>
      <c r="CW16" s="346"/>
      <c r="CX16" s="346"/>
    </row>
    <row r="17" spans="1:102" x14ac:dyDescent="0.25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709"/>
      <c r="K17" s="709"/>
      <c r="L17" s="709"/>
      <c r="M17" s="709"/>
      <c r="N17" s="709"/>
      <c r="O17" s="709"/>
      <c r="P17" s="565"/>
      <c r="Q17" s="565"/>
      <c r="R17" s="565"/>
      <c r="S17" s="565"/>
      <c r="T17" s="565"/>
      <c r="U17" s="565"/>
      <c r="V17" s="565"/>
      <c r="W17" s="562"/>
      <c r="X17" s="566"/>
      <c r="Y17" s="566"/>
      <c r="Z17" s="566"/>
      <c r="AA17" s="566"/>
      <c r="AB17" s="566"/>
      <c r="AC17" s="566"/>
      <c r="AD17" s="566"/>
      <c r="AE17" s="566"/>
      <c r="AF17" s="566"/>
      <c r="AG17" s="566"/>
      <c r="AH17" s="566"/>
      <c r="AI17" s="566"/>
      <c r="AJ17" s="566"/>
      <c r="AK17" s="566"/>
      <c r="AL17" s="566"/>
      <c r="AM17" s="566"/>
      <c r="AN17" s="566"/>
      <c r="AO17" s="566"/>
      <c r="AP17" s="566"/>
      <c r="AQ17" s="566"/>
      <c r="AR17" s="566"/>
      <c r="AS17" s="566"/>
      <c r="AT17" s="566"/>
      <c r="AU17" s="566"/>
      <c r="AV17" s="566"/>
      <c r="AW17" s="566"/>
      <c r="AX17" s="567"/>
      <c r="AY17" s="567"/>
      <c r="AZ17" s="566"/>
      <c r="BA17" s="566"/>
      <c r="BB17" s="566"/>
      <c r="BC17" s="566"/>
      <c r="BD17" s="566"/>
      <c r="BE17" s="566"/>
      <c r="BF17" s="566"/>
      <c r="BG17" s="346"/>
      <c r="BH17" s="346"/>
      <c r="BI17" s="346"/>
      <c r="BJ17" s="346"/>
      <c r="BK17" s="346"/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6"/>
      <c r="CF17" s="346"/>
      <c r="CG17" s="346"/>
      <c r="CH17" s="346"/>
      <c r="CI17" s="346"/>
      <c r="CJ17" s="346"/>
      <c r="CK17" s="346"/>
      <c r="CL17" s="346"/>
      <c r="CM17" s="346"/>
      <c r="CN17" s="346"/>
      <c r="CO17" s="346"/>
      <c r="CP17" s="346"/>
      <c r="CQ17" s="346"/>
      <c r="CR17" s="346"/>
      <c r="CS17" s="346"/>
      <c r="CT17" s="346"/>
      <c r="CU17" s="346"/>
      <c r="CV17" s="346"/>
      <c r="CW17" s="346"/>
      <c r="CX17" s="346"/>
    </row>
    <row r="18" spans="1:102" ht="21" x14ac:dyDescent="0.25">
      <c r="A18" s="1461"/>
      <c r="B18" s="1462"/>
      <c r="C18" s="1421"/>
      <c r="D18" s="671" t="s">
        <v>24</v>
      </c>
      <c r="E18" s="571" t="s">
        <v>25</v>
      </c>
      <c r="F18" s="571" t="s">
        <v>26</v>
      </c>
      <c r="G18" s="571" t="s">
        <v>27</v>
      </c>
      <c r="H18" s="571" t="s">
        <v>28</v>
      </c>
      <c r="I18" s="572" t="s">
        <v>29</v>
      </c>
      <c r="J18" s="709"/>
      <c r="K18" s="709"/>
      <c r="L18" s="709"/>
      <c r="M18" s="709"/>
      <c r="N18" s="709"/>
      <c r="O18" s="709"/>
      <c r="P18" s="565"/>
      <c r="Q18" s="565"/>
      <c r="R18" s="565"/>
      <c r="S18" s="565"/>
      <c r="T18" s="565"/>
      <c r="U18" s="565"/>
      <c r="V18" s="565"/>
      <c r="W18" s="562"/>
      <c r="X18" s="566"/>
      <c r="Y18" s="566"/>
      <c r="Z18" s="566"/>
      <c r="AA18" s="566"/>
      <c r="AB18" s="566"/>
      <c r="AC18" s="566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  <c r="AP18" s="566"/>
      <c r="AQ18" s="566"/>
      <c r="AR18" s="566"/>
      <c r="AS18" s="566"/>
      <c r="AT18" s="566"/>
      <c r="AU18" s="566"/>
      <c r="AV18" s="566"/>
      <c r="AW18" s="566"/>
      <c r="AX18" s="567"/>
      <c r="AY18" s="567"/>
      <c r="AZ18" s="566"/>
      <c r="BA18" s="566"/>
      <c r="BB18" s="566"/>
      <c r="BC18" s="566"/>
      <c r="BD18" s="566"/>
      <c r="BE18" s="566"/>
      <c r="BF18" s="566"/>
      <c r="BG18" s="346"/>
      <c r="BH18" s="346"/>
      <c r="BI18" s="346"/>
      <c r="BJ18" s="346"/>
      <c r="BK18" s="346"/>
      <c r="BL18" s="346"/>
      <c r="BM18" s="346"/>
      <c r="BN18" s="346"/>
      <c r="BO18" s="346"/>
      <c r="BP18" s="346"/>
      <c r="BQ18" s="346"/>
      <c r="BR18" s="346"/>
      <c r="BS18" s="346"/>
      <c r="BT18" s="346"/>
      <c r="BU18" s="346"/>
      <c r="BV18" s="346"/>
      <c r="BW18" s="346"/>
      <c r="BX18" s="346"/>
      <c r="BY18" s="346"/>
      <c r="BZ18" s="346"/>
      <c r="CA18" s="346"/>
      <c r="CB18" s="346"/>
      <c r="CC18" s="346"/>
      <c r="CD18" s="346"/>
      <c r="CE18" s="346"/>
      <c r="CF18" s="346"/>
      <c r="CG18" s="346"/>
      <c r="CH18" s="346"/>
      <c r="CI18" s="346"/>
      <c r="CJ18" s="346"/>
      <c r="CK18" s="346"/>
      <c r="CL18" s="346"/>
      <c r="CM18" s="346"/>
      <c r="CN18" s="346"/>
      <c r="CO18" s="346"/>
      <c r="CP18" s="346"/>
      <c r="CQ18" s="346"/>
      <c r="CR18" s="346"/>
      <c r="CS18" s="346"/>
      <c r="CT18" s="346"/>
      <c r="CU18" s="346"/>
      <c r="CV18" s="346"/>
      <c r="CW18" s="346"/>
      <c r="CX18" s="346"/>
    </row>
    <row r="19" spans="1:102" x14ac:dyDescent="0.25">
      <c r="A19" s="1402" t="s">
        <v>30</v>
      </c>
      <c r="B19" s="1403"/>
      <c r="C19" s="712">
        <v>0</v>
      </c>
      <c r="D19" s="713"/>
      <c r="E19" s="714"/>
      <c r="F19" s="714"/>
      <c r="G19" s="714"/>
      <c r="H19" s="714"/>
      <c r="I19" s="715"/>
      <c r="J19" s="755" t="s">
        <v>15</v>
      </c>
      <c r="K19" s="709"/>
      <c r="L19" s="709"/>
      <c r="M19" s="709"/>
      <c r="N19" s="709"/>
      <c r="O19" s="709"/>
      <c r="P19" s="565"/>
      <c r="Q19" s="565"/>
      <c r="R19" s="565"/>
      <c r="S19" s="565"/>
      <c r="T19" s="565"/>
      <c r="U19" s="565"/>
      <c r="V19" s="565"/>
      <c r="W19" s="562"/>
      <c r="X19" s="566"/>
      <c r="Y19" s="566"/>
      <c r="Z19" s="566"/>
      <c r="AA19" s="566"/>
      <c r="AB19" s="566"/>
      <c r="AC19" s="566"/>
      <c r="AD19" s="566"/>
      <c r="AE19" s="566"/>
      <c r="AF19" s="566"/>
      <c r="AG19" s="566"/>
      <c r="AH19" s="566"/>
      <c r="AI19" s="566"/>
      <c r="AJ19" s="566"/>
      <c r="AK19" s="566"/>
      <c r="AL19" s="566"/>
      <c r="AM19" s="566"/>
      <c r="AN19" s="566"/>
      <c r="AO19" s="566"/>
      <c r="AP19" s="566"/>
      <c r="AQ19" s="566"/>
      <c r="AR19" s="566"/>
      <c r="AS19" s="566"/>
      <c r="AT19" s="566"/>
      <c r="AU19" s="566"/>
      <c r="AV19" s="566"/>
      <c r="AW19" s="566"/>
      <c r="AX19" s="567"/>
      <c r="AY19" s="567"/>
      <c r="AZ19" s="566"/>
      <c r="BA19" s="753" t="s">
        <v>15</v>
      </c>
      <c r="BB19" s="566"/>
      <c r="BC19" s="566"/>
      <c r="BD19" s="754">
        <v>0</v>
      </c>
      <c r="BE19" s="566"/>
      <c r="BF19" s="566"/>
      <c r="BG19" s="346"/>
      <c r="BH19" s="346"/>
      <c r="BI19" s="346"/>
      <c r="BJ19" s="346"/>
      <c r="BK19" s="346"/>
      <c r="BL19" s="346"/>
      <c r="BM19" s="346"/>
      <c r="BN19" s="346"/>
      <c r="BO19" s="346"/>
      <c r="BP19" s="346"/>
      <c r="BQ19" s="346"/>
      <c r="BR19" s="346"/>
      <c r="BS19" s="346"/>
      <c r="BT19" s="346"/>
      <c r="BU19" s="346"/>
      <c r="BV19" s="346"/>
      <c r="BW19" s="346"/>
      <c r="BX19" s="346"/>
      <c r="BY19" s="346"/>
      <c r="BZ19" s="346"/>
      <c r="CA19" s="346"/>
      <c r="CB19" s="346"/>
      <c r="CC19" s="346"/>
      <c r="CD19" s="346"/>
      <c r="CE19" s="346"/>
      <c r="CF19" s="346"/>
      <c r="CG19" s="346"/>
      <c r="CH19" s="346"/>
      <c r="CI19" s="346"/>
      <c r="CJ19" s="346"/>
      <c r="CK19" s="346"/>
      <c r="CL19" s="346"/>
      <c r="CM19" s="346"/>
      <c r="CN19" s="346"/>
      <c r="CO19" s="346"/>
      <c r="CP19" s="346"/>
      <c r="CQ19" s="346"/>
      <c r="CR19" s="346"/>
      <c r="CS19" s="346"/>
      <c r="CT19" s="346"/>
      <c r="CU19" s="346"/>
      <c r="CV19" s="346"/>
      <c r="CW19" s="346"/>
      <c r="CX19" s="346"/>
    </row>
    <row r="20" spans="1:102" x14ac:dyDescent="0.25">
      <c r="A20" s="739" t="s">
        <v>31</v>
      </c>
      <c r="B20" s="739"/>
      <c r="C20" s="654"/>
      <c r="D20" s="740"/>
      <c r="E20" s="740"/>
      <c r="F20" s="740"/>
      <c r="G20" s="740"/>
      <c r="H20" s="740"/>
      <c r="I20" s="740"/>
      <c r="J20" s="741"/>
      <c r="K20" s="741"/>
      <c r="L20" s="741"/>
      <c r="M20" s="741"/>
      <c r="N20" s="741"/>
      <c r="O20" s="741"/>
      <c r="P20" s="742"/>
      <c r="Q20" s="742"/>
      <c r="R20" s="742"/>
      <c r="S20" s="742"/>
      <c r="T20" s="742"/>
      <c r="U20" s="742"/>
      <c r="V20" s="742"/>
      <c r="W20" s="581"/>
      <c r="X20" s="582"/>
      <c r="Y20" s="582"/>
      <c r="Z20" s="582"/>
      <c r="AA20" s="582"/>
      <c r="AB20" s="582"/>
      <c r="AC20" s="582"/>
      <c r="AD20" s="582"/>
      <c r="AE20" s="582"/>
      <c r="AF20" s="582"/>
      <c r="AG20" s="582"/>
      <c r="AH20" s="582"/>
      <c r="AI20" s="582"/>
      <c r="AJ20" s="582"/>
      <c r="AK20" s="582"/>
      <c r="AL20" s="582"/>
      <c r="AM20" s="582"/>
      <c r="AN20" s="582"/>
      <c r="AO20" s="582"/>
      <c r="AP20" s="582"/>
      <c r="AQ20" s="582"/>
      <c r="AR20" s="582"/>
      <c r="AS20" s="582"/>
      <c r="AT20" s="582"/>
      <c r="AU20" s="582"/>
      <c r="AV20" s="582"/>
      <c r="AW20" s="582"/>
      <c r="AX20" s="743"/>
      <c r="AY20" s="743"/>
      <c r="AZ20" s="582"/>
      <c r="BA20" s="582"/>
      <c r="BB20" s="582"/>
      <c r="BC20" s="582"/>
      <c r="BD20" s="582"/>
      <c r="BE20" s="582"/>
      <c r="BF20" s="582"/>
      <c r="BG20" s="346"/>
      <c r="BH20" s="346"/>
      <c r="BI20" s="346"/>
      <c r="BJ20" s="346"/>
      <c r="BK20" s="346"/>
      <c r="BL20" s="346"/>
      <c r="BM20" s="346"/>
      <c r="BN20" s="346"/>
      <c r="BO20" s="346"/>
      <c r="BP20" s="346"/>
      <c r="BQ20" s="346"/>
      <c r="BR20" s="346"/>
      <c r="BS20" s="346"/>
      <c r="BT20" s="346"/>
      <c r="BU20" s="346"/>
      <c r="BV20" s="346"/>
      <c r="BW20" s="346"/>
      <c r="BX20" s="346"/>
      <c r="BY20" s="346"/>
      <c r="BZ20" s="346"/>
      <c r="CA20" s="346"/>
      <c r="CB20" s="346"/>
      <c r="CC20" s="346"/>
      <c r="CD20" s="346"/>
      <c r="CE20" s="346"/>
      <c r="CF20" s="346"/>
      <c r="CG20" s="346"/>
      <c r="CH20" s="346"/>
      <c r="CI20" s="346"/>
      <c r="CJ20" s="346"/>
      <c r="CK20" s="346"/>
      <c r="CL20" s="346"/>
      <c r="CM20" s="346"/>
      <c r="CN20" s="346"/>
      <c r="CO20" s="346"/>
      <c r="CP20" s="346"/>
      <c r="CQ20" s="346"/>
      <c r="CR20" s="346"/>
      <c r="CS20" s="346"/>
      <c r="CT20" s="346"/>
      <c r="CU20" s="346"/>
      <c r="CV20" s="346"/>
      <c r="CW20" s="346"/>
      <c r="CX20" s="346"/>
    </row>
    <row r="21" spans="1:102" x14ac:dyDescent="0.25">
      <c r="A21" s="734" t="s">
        <v>32</v>
      </c>
      <c r="B21" s="595"/>
      <c r="C21" s="595"/>
      <c r="D21" s="595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554"/>
      <c r="AG21" s="554"/>
      <c r="AH21" s="554"/>
      <c r="AI21" s="554"/>
      <c r="AJ21" s="554"/>
      <c r="AK21" s="554"/>
      <c r="AL21" s="554"/>
      <c r="AM21" s="554"/>
      <c r="AN21" s="554"/>
      <c r="AO21" s="554"/>
      <c r="AP21" s="554"/>
      <c r="AQ21" s="554"/>
      <c r="AR21" s="554"/>
      <c r="AS21" s="554"/>
      <c r="AT21" s="554"/>
      <c r="AU21" s="554"/>
      <c r="AV21" s="554"/>
      <c r="AW21" s="554"/>
      <c r="AX21" s="554"/>
      <c r="AY21" s="554"/>
      <c r="AZ21" s="554"/>
      <c r="BA21" s="554"/>
      <c r="BB21" s="554"/>
      <c r="BC21" s="554"/>
      <c r="BD21" s="554"/>
      <c r="BE21" s="554"/>
      <c r="BF21" s="554"/>
      <c r="BG21" s="346"/>
      <c r="BH21" s="346"/>
      <c r="BI21" s="346"/>
      <c r="BJ21" s="346"/>
      <c r="BK21" s="346"/>
      <c r="BL21" s="346"/>
      <c r="BM21" s="346"/>
      <c r="BN21" s="346"/>
      <c r="BO21" s="346"/>
      <c r="BP21" s="346"/>
      <c r="BQ21" s="346"/>
      <c r="BR21" s="346"/>
      <c r="BS21" s="346"/>
      <c r="BT21" s="346"/>
      <c r="BU21" s="346"/>
      <c r="BV21" s="346"/>
      <c r="BW21" s="346"/>
      <c r="BX21" s="346"/>
      <c r="BY21" s="346"/>
      <c r="BZ21" s="346"/>
      <c r="CA21" s="346"/>
      <c r="CB21" s="346"/>
      <c r="CC21" s="346"/>
      <c r="CD21" s="346"/>
      <c r="CE21" s="346"/>
      <c r="CF21" s="346"/>
      <c r="CG21" s="346"/>
      <c r="CH21" s="346"/>
      <c r="CI21" s="346"/>
      <c r="CJ21" s="346"/>
      <c r="CK21" s="346"/>
      <c r="CL21" s="346"/>
      <c r="CM21" s="346"/>
      <c r="CN21" s="346"/>
      <c r="CO21" s="346"/>
      <c r="CP21" s="346"/>
      <c r="CQ21" s="346"/>
      <c r="CR21" s="346"/>
      <c r="CS21" s="346"/>
      <c r="CT21" s="346"/>
      <c r="CU21" s="346"/>
      <c r="CV21" s="346"/>
      <c r="CW21" s="346"/>
      <c r="CX21" s="346"/>
    </row>
    <row r="22" spans="1:102" ht="1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554"/>
      <c r="AG22" s="554"/>
      <c r="AH22" s="554"/>
      <c r="AI22" s="554"/>
      <c r="AJ22" s="554"/>
      <c r="AK22" s="554"/>
      <c r="AL22" s="554"/>
      <c r="AM22" s="554"/>
      <c r="AN22" s="554"/>
      <c r="AO22" s="554"/>
      <c r="AP22" s="554"/>
      <c r="AQ22" s="554"/>
      <c r="AR22" s="554"/>
      <c r="AS22" s="554"/>
      <c r="AT22" s="554"/>
      <c r="AU22" s="554"/>
      <c r="AV22" s="554"/>
      <c r="AW22" s="554"/>
      <c r="AX22" s="554"/>
      <c r="AY22" s="554"/>
      <c r="AZ22" s="554"/>
      <c r="BA22" s="554"/>
      <c r="BB22" s="554"/>
      <c r="BC22" s="554"/>
      <c r="BD22" s="554"/>
      <c r="BE22" s="554"/>
      <c r="BF22" s="554"/>
      <c r="BG22" s="346"/>
      <c r="BH22" s="346"/>
      <c r="BI22" s="346"/>
      <c r="BJ22" s="346"/>
      <c r="BK22" s="346"/>
      <c r="BL22" s="346"/>
      <c r="BM22" s="346"/>
      <c r="BN22" s="346"/>
      <c r="BO22" s="346"/>
      <c r="BP22" s="346"/>
      <c r="BQ22" s="346"/>
      <c r="BR22" s="346"/>
      <c r="BS22" s="346"/>
      <c r="BT22" s="346"/>
      <c r="BU22" s="346"/>
      <c r="BV22" s="346"/>
      <c r="BW22" s="346"/>
      <c r="BX22" s="346"/>
      <c r="BY22" s="346"/>
      <c r="BZ22" s="346"/>
      <c r="CA22" s="346"/>
      <c r="CB22" s="346"/>
      <c r="CC22" s="346"/>
      <c r="CD22" s="346"/>
      <c r="CE22" s="346"/>
      <c r="CF22" s="346"/>
      <c r="CG22" s="346"/>
      <c r="CH22" s="346"/>
      <c r="CI22" s="346"/>
      <c r="CJ22" s="346"/>
      <c r="CK22" s="346"/>
      <c r="CL22" s="346"/>
      <c r="CM22" s="346"/>
      <c r="CN22" s="346"/>
      <c r="CO22" s="346"/>
      <c r="CP22" s="346"/>
      <c r="CQ22" s="346"/>
      <c r="CR22" s="346"/>
      <c r="CS22" s="346"/>
      <c r="CT22" s="346"/>
      <c r="CU22" s="346"/>
      <c r="CV22" s="346"/>
      <c r="CW22" s="346"/>
      <c r="CX22" s="346"/>
    </row>
    <row r="23" spans="1:102" x14ac:dyDescent="0.25">
      <c r="A23" s="1412"/>
      <c r="B23" s="1466"/>
      <c r="C23" s="1412"/>
      <c r="D23" s="1430"/>
      <c r="E23" s="1412"/>
      <c r="F23" s="1433"/>
      <c r="G23" s="1471"/>
      <c r="H23" s="1430"/>
      <c r="I23" s="554"/>
      <c r="J23" s="554"/>
      <c r="K23" s="554"/>
      <c r="L23" s="554"/>
      <c r="M23" s="554"/>
      <c r="N23" s="554"/>
      <c r="O23" s="554"/>
      <c r="P23" s="554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4"/>
      <c r="AD23" s="554"/>
      <c r="AE23" s="554"/>
      <c r="AF23" s="554"/>
      <c r="AG23" s="554"/>
      <c r="AH23" s="554"/>
      <c r="AI23" s="554"/>
      <c r="AJ23" s="554"/>
      <c r="AK23" s="554"/>
      <c r="AL23" s="554"/>
      <c r="AM23" s="554"/>
      <c r="AN23" s="554"/>
      <c r="AO23" s="554"/>
      <c r="AP23" s="554"/>
      <c r="AQ23" s="554"/>
      <c r="AR23" s="554"/>
      <c r="AS23" s="554"/>
      <c r="AT23" s="554"/>
      <c r="AU23" s="554"/>
      <c r="AV23" s="554"/>
      <c r="AW23" s="554"/>
      <c r="AX23" s="554"/>
      <c r="AY23" s="554"/>
      <c r="AZ23" s="554"/>
      <c r="BA23" s="554"/>
      <c r="BB23" s="554"/>
      <c r="BC23" s="554"/>
      <c r="BD23" s="554"/>
      <c r="BE23" s="554"/>
      <c r="BF23" s="554"/>
      <c r="BG23" s="346"/>
      <c r="BH23" s="346"/>
      <c r="BI23" s="346"/>
      <c r="BJ23" s="346"/>
      <c r="BK23" s="346"/>
      <c r="BL23" s="346"/>
      <c r="BM23" s="346"/>
      <c r="BN23" s="346"/>
      <c r="BO23" s="346"/>
      <c r="BP23" s="346"/>
      <c r="BQ23" s="346"/>
      <c r="BR23" s="346"/>
      <c r="BS23" s="346"/>
      <c r="BT23" s="346"/>
      <c r="BU23" s="346"/>
      <c r="BV23" s="346"/>
      <c r="BW23" s="346"/>
      <c r="BX23" s="346"/>
      <c r="BY23" s="346"/>
      <c r="BZ23" s="346"/>
      <c r="CA23" s="346"/>
      <c r="CB23" s="346"/>
      <c r="CC23" s="346"/>
      <c r="CD23" s="346"/>
      <c r="CE23" s="346"/>
      <c r="CF23" s="346"/>
      <c r="CG23" s="346"/>
      <c r="CH23" s="346"/>
      <c r="CI23" s="346"/>
      <c r="CJ23" s="346"/>
      <c r="CK23" s="346"/>
      <c r="CL23" s="346"/>
      <c r="CM23" s="346"/>
      <c r="CN23" s="346"/>
      <c r="CO23" s="346"/>
      <c r="CP23" s="346"/>
      <c r="CQ23" s="346"/>
      <c r="CR23" s="346"/>
      <c r="CS23" s="346"/>
      <c r="CT23" s="346"/>
      <c r="CU23" s="346"/>
      <c r="CV23" s="346"/>
      <c r="CW23" s="346"/>
      <c r="CX23" s="346"/>
    </row>
    <row r="24" spans="1:102" x14ac:dyDescent="0.25">
      <c r="A24" s="1412"/>
      <c r="B24" s="1466"/>
      <c r="C24" s="1413"/>
      <c r="D24" s="1431"/>
      <c r="E24" s="1413"/>
      <c r="F24" s="1434"/>
      <c r="G24" s="1472"/>
      <c r="H24" s="1431"/>
      <c r="I24" s="554"/>
      <c r="J24" s="554"/>
      <c r="K24" s="554"/>
      <c r="L24" s="554"/>
      <c r="M24" s="554"/>
      <c r="N24" s="554"/>
      <c r="O24" s="554"/>
      <c r="P24" s="554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4"/>
      <c r="AD24" s="554"/>
      <c r="AE24" s="554"/>
      <c r="AF24" s="554"/>
      <c r="AG24" s="554"/>
      <c r="AH24" s="554"/>
      <c r="AI24" s="554"/>
      <c r="AJ24" s="554"/>
      <c r="AK24" s="554"/>
      <c r="AL24" s="554"/>
      <c r="AM24" s="554"/>
      <c r="AN24" s="554"/>
      <c r="AO24" s="554"/>
      <c r="AP24" s="554"/>
      <c r="AQ24" s="554"/>
      <c r="AR24" s="554"/>
      <c r="AS24" s="554"/>
      <c r="AT24" s="554"/>
      <c r="AU24" s="554"/>
      <c r="AV24" s="554"/>
      <c r="AW24" s="554"/>
      <c r="AX24" s="554"/>
      <c r="AY24" s="554"/>
      <c r="AZ24" s="554"/>
      <c r="BA24" s="554"/>
      <c r="BB24" s="554"/>
      <c r="BC24" s="554"/>
      <c r="BD24" s="554"/>
      <c r="BE24" s="554"/>
      <c r="BF24" s="554"/>
      <c r="BG24" s="346"/>
      <c r="BH24" s="346"/>
      <c r="BI24" s="346"/>
      <c r="BJ24" s="346"/>
      <c r="BK24" s="346"/>
      <c r="BL24" s="346"/>
      <c r="BM24" s="346"/>
      <c r="BN24" s="346"/>
      <c r="BO24" s="346"/>
      <c r="BP24" s="346"/>
      <c r="BQ24" s="346"/>
      <c r="BR24" s="346"/>
      <c r="BS24" s="346"/>
      <c r="BT24" s="346"/>
      <c r="BU24" s="346"/>
      <c r="BV24" s="346"/>
      <c r="BW24" s="346"/>
      <c r="BX24" s="346"/>
      <c r="BY24" s="346"/>
      <c r="BZ24" s="346"/>
      <c r="CA24" s="346"/>
      <c r="CB24" s="346"/>
      <c r="CC24" s="346"/>
      <c r="CD24" s="346"/>
      <c r="CE24" s="346"/>
      <c r="CF24" s="346"/>
      <c r="CG24" s="346"/>
      <c r="CH24" s="346"/>
      <c r="CI24" s="346"/>
      <c r="CJ24" s="346"/>
      <c r="CK24" s="346"/>
      <c r="CL24" s="346"/>
      <c r="CM24" s="346"/>
      <c r="CN24" s="346"/>
      <c r="CO24" s="346"/>
      <c r="CP24" s="346"/>
      <c r="CQ24" s="346"/>
      <c r="CR24" s="346"/>
      <c r="CS24" s="346"/>
      <c r="CT24" s="346"/>
      <c r="CU24" s="346"/>
      <c r="CV24" s="346"/>
      <c r="CW24" s="346"/>
      <c r="CX24" s="346"/>
    </row>
    <row r="25" spans="1:102" ht="21" x14ac:dyDescent="0.25">
      <c r="A25" s="1413"/>
      <c r="B25" s="1467"/>
      <c r="C25" s="569" t="s">
        <v>38</v>
      </c>
      <c r="D25" s="596" t="s">
        <v>39</v>
      </c>
      <c r="E25" s="569" t="s">
        <v>11</v>
      </c>
      <c r="F25" s="632" t="s">
        <v>12</v>
      </c>
      <c r="G25" s="653" t="s">
        <v>38</v>
      </c>
      <c r="H25" s="596" t="s">
        <v>40</v>
      </c>
      <c r="I25" s="554"/>
      <c r="J25" s="554"/>
      <c r="K25" s="554"/>
      <c r="L25" s="554"/>
      <c r="M25" s="554"/>
      <c r="N25" s="554"/>
      <c r="O25" s="554"/>
      <c r="P25" s="554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4"/>
      <c r="AD25" s="554"/>
      <c r="AE25" s="554"/>
      <c r="AF25" s="554"/>
      <c r="AG25" s="554"/>
      <c r="AH25" s="554"/>
      <c r="AI25" s="554"/>
      <c r="AJ25" s="554"/>
      <c r="AK25" s="554"/>
      <c r="AL25" s="554"/>
      <c r="AM25" s="554"/>
      <c r="AN25" s="554"/>
      <c r="AO25" s="554"/>
      <c r="AP25" s="554"/>
      <c r="AQ25" s="554"/>
      <c r="AR25" s="554"/>
      <c r="AS25" s="554"/>
      <c r="AT25" s="554"/>
      <c r="AU25" s="554"/>
      <c r="AV25" s="554"/>
      <c r="AW25" s="554"/>
      <c r="AX25" s="554"/>
      <c r="AY25" s="554"/>
      <c r="AZ25" s="554"/>
      <c r="BA25" s="554"/>
      <c r="BB25" s="554"/>
      <c r="BC25" s="554"/>
      <c r="BD25" s="554"/>
      <c r="BE25" s="554"/>
      <c r="BF25" s="554"/>
      <c r="BG25" s="346"/>
      <c r="BH25" s="346"/>
      <c r="BI25" s="346"/>
      <c r="BJ25" s="346"/>
      <c r="BK25" s="346"/>
      <c r="BL25" s="346"/>
      <c r="BM25" s="346"/>
      <c r="BN25" s="346"/>
      <c r="BO25" s="346"/>
      <c r="BP25" s="346"/>
      <c r="BQ25" s="346"/>
      <c r="BR25" s="346"/>
      <c r="BS25" s="346"/>
      <c r="BT25" s="346"/>
      <c r="BU25" s="346"/>
      <c r="BV25" s="346"/>
      <c r="BW25" s="346"/>
      <c r="BX25" s="346"/>
      <c r="BY25" s="346"/>
      <c r="BZ25" s="346"/>
      <c r="CA25" s="346"/>
      <c r="CB25" s="346"/>
      <c r="CC25" s="346"/>
      <c r="CD25" s="346"/>
      <c r="CE25" s="346"/>
      <c r="CF25" s="346"/>
      <c r="CG25" s="346"/>
      <c r="CH25" s="346"/>
      <c r="CI25" s="346"/>
      <c r="CJ25" s="346"/>
      <c r="CK25" s="346"/>
      <c r="CL25" s="346"/>
      <c r="CM25" s="346"/>
      <c r="CN25" s="346"/>
      <c r="CO25" s="346"/>
      <c r="CP25" s="346"/>
      <c r="CQ25" s="346"/>
      <c r="CR25" s="346"/>
      <c r="CS25" s="346"/>
      <c r="CT25" s="346"/>
      <c r="CU25" s="346"/>
      <c r="CV25" s="346"/>
      <c r="CW25" s="346"/>
      <c r="CX25" s="346"/>
    </row>
    <row r="26" spans="1:102" x14ac:dyDescent="0.25">
      <c r="A26" s="598" t="s">
        <v>41</v>
      </c>
      <c r="B26" s="599">
        <v>0</v>
      </c>
      <c r="C26" s="600"/>
      <c r="D26" s="578"/>
      <c r="E26" s="649"/>
      <c r="F26" s="650"/>
      <c r="G26" s="651"/>
      <c r="H26" s="652"/>
      <c r="I26" s="755" t="s">
        <v>15</v>
      </c>
      <c r="J26" s="554"/>
      <c r="K26" s="554"/>
      <c r="L26" s="554"/>
      <c r="M26" s="554"/>
      <c r="N26" s="554"/>
      <c r="O26" s="554"/>
      <c r="P26" s="554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4"/>
      <c r="AD26" s="554"/>
      <c r="AE26" s="554"/>
      <c r="AF26" s="554"/>
      <c r="AG26" s="554"/>
      <c r="AH26" s="554"/>
      <c r="AI26" s="554"/>
      <c r="AJ26" s="554"/>
      <c r="AK26" s="554"/>
      <c r="AL26" s="554"/>
      <c r="AM26" s="554"/>
      <c r="AN26" s="554"/>
      <c r="AO26" s="554"/>
      <c r="AP26" s="554"/>
      <c r="AQ26" s="554"/>
      <c r="AR26" s="554"/>
      <c r="AS26" s="554"/>
      <c r="AT26" s="554"/>
      <c r="AU26" s="554"/>
      <c r="AV26" s="554"/>
      <c r="AW26" s="554"/>
      <c r="AX26" s="554"/>
      <c r="AY26" s="554"/>
      <c r="AZ26" s="554"/>
      <c r="BA26" s="753" t="s">
        <v>15</v>
      </c>
      <c r="BB26" s="753" t="s">
        <v>15</v>
      </c>
      <c r="BC26" s="753" t="s">
        <v>15</v>
      </c>
      <c r="BD26" s="754">
        <v>0</v>
      </c>
      <c r="BE26" s="754">
        <v>0</v>
      </c>
      <c r="BF26" s="754">
        <v>0</v>
      </c>
      <c r="BG26" s="346"/>
      <c r="BH26" s="346"/>
      <c r="BI26" s="346"/>
      <c r="BJ26" s="346"/>
      <c r="BK26" s="346"/>
      <c r="BL26" s="346"/>
      <c r="BM26" s="346"/>
      <c r="BN26" s="346"/>
      <c r="BO26" s="346"/>
      <c r="BP26" s="346"/>
      <c r="BQ26" s="346"/>
      <c r="BR26" s="346"/>
      <c r="BS26" s="346"/>
      <c r="BT26" s="346"/>
      <c r="BU26" s="346"/>
      <c r="BV26" s="346"/>
      <c r="BW26" s="346"/>
      <c r="BX26" s="346"/>
      <c r="BY26" s="346"/>
      <c r="BZ26" s="346"/>
      <c r="CA26" s="346"/>
      <c r="CB26" s="346"/>
      <c r="CC26" s="346"/>
      <c r="CD26" s="346"/>
      <c r="CE26" s="346"/>
      <c r="CF26" s="346"/>
      <c r="CG26" s="346"/>
      <c r="CH26" s="346"/>
      <c r="CI26" s="346"/>
      <c r="CJ26" s="346"/>
      <c r="CK26" s="346"/>
      <c r="CL26" s="346"/>
      <c r="CM26" s="346"/>
      <c r="CN26" s="346"/>
      <c r="CO26" s="346"/>
      <c r="CP26" s="346"/>
      <c r="CQ26" s="346"/>
      <c r="CR26" s="346"/>
      <c r="CS26" s="346"/>
      <c r="CT26" s="346"/>
      <c r="CU26" s="346"/>
      <c r="CV26" s="346"/>
      <c r="CW26" s="346"/>
      <c r="CX26" s="346"/>
    </row>
    <row r="27" spans="1:102" x14ac:dyDescent="0.25">
      <c r="A27" s="602" t="s">
        <v>42</v>
      </c>
      <c r="B27" s="599">
        <v>0</v>
      </c>
      <c r="C27" s="600"/>
      <c r="D27" s="601"/>
      <c r="E27" s="600"/>
      <c r="F27" s="634"/>
      <c r="G27" s="638"/>
      <c r="H27" s="639"/>
      <c r="I27" s="755" t="s">
        <v>15</v>
      </c>
      <c r="J27" s="554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4"/>
      <c r="AD27" s="554"/>
      <c r="AE27" s="554"/>
      <c r="AF27" s="554"/>
      <c r="AG27" s="554"/>
      <c r="AH27" s="554"/>
      <c r="AI27" s="554"/>
      <c r="AJ27" s="554"/>
      <c r="AK27" s="554"/>
      <c r="AL27" s="554"/>
      <c r="AM27" s="554"/>
      <c r="AN27" s="554"/>
      <c r="AO27" s="554"/>
      <c r="AP27" s="554"/>
      <c r="AQ27" s="554"/>
      <c r="AR27" s="554"/>
      <c r="AS27" s="554"/>
      <c r="AT27" s="554"/>
      <c r="AU27" s="554"/>
      <c r="AV27" s="554"/>
      <c r="AW27" s="554"/>
      <c r="AX27" s="554"/>
      <c r="AY27" s="554"/>
      <c r="AZ27" s="554"/>
      <c r="BA27" s="753" t="s">
        <v>15</v>
      </c>
      <c r="BB27" s="753" t="s">
        <v>15</v>
      </c>
      <c r="BC27" s="753" t="s">
        <v>15</v>
      </c>
      <c r="BD27" s="754">
        <v>0</v>
      </c>
      <c r="BE27" s="754">
        <v>0</v>
      </c>
      <c r="BF27" s="754">
        <v>0</v>
      </c>
      <c r="BG27" s="346"/>
      <c r="BH27" s="346"/>
      <c r="BI27" s="346"/>
      <c r="BJ27" s="346"/>
      <c r="BK27" s="346"/>
      <c r="BL27" s="346"/>
      <c r="BM27" s="346"/>
      <c r="BN27" s="346"/>
      <c r="BO27" s="346"/>
      <c r="BP27" s="346"/>
      <c r="BQ27" s="346"/>
      <c r="BR27" s="346"/>
      <c r="BS27" s="346"/>
      <c r="BT27" s="346"/>
      <c r="BU27" s="346"/>
      <c r="BV27" s="346"/>
      <c r="BW27" s="346"/>
      <c r="BX27" s="346"/>
      <c r="BY27" s="346"/>
      <c r="BZ27" s="346"/>
      <c r="CA27" s="346"/>
      <c r="CB27" s="346"/>
      <c r="CC27" s="346"/>
      <c r="CD27" s="346"/>
      <c r="CE27" s="346"/>
      <c r="CF27" s="346"/>
      <c r="CG27" s="346"/>
      <c r="CH27" s="346"/>
      <c r="CI27" s="346"/>
      <c r="CJ27" s="346"/>
      <c r="CK27" s="346"/>
      <c r="CL27" s="346"/>
      <c r="CM27" s="346"/>
      <c r="CN27" s="346"/>
      <c r="CO27" s="346"/>
      <c r="CP27" s="346"/>
      <c r="CQ27" s="346"/>
      <c r="CR27" s="346"/>
      <c r="CS27" s="346"/>
      <c r="CT27" s="346"/>
      <c r="CU27" s="346"/>
      <c r="CV27" s="346"/>
      <c r="CW27" s="346"/>
      <c r="CX27" s="346"/>
    </row>
    <row r="28" spans="1:102" x14ac:dyDescent="0.25">
      <c r="A28" s="602" t="s">
        <v>43</v>
      </c>
      <c r="B28" s="599">
        <v>0</v>
      </c>
      <c r="C28" s="600"/>
      <c r="D28" s="601"/>
      <c r="E28" s="600"/>
      <c r="F28" s="634"/>
      <c r="G28" s="638"/>
      <c r="H28" s="639"/>
      <c r="I28" s="755" t="s">
        <v>15</v>
      </c>
      <c r="J28" s="554"/>
      <c r="K28" s="554"/>
      <c r="L28" s="554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4"/>
      <c r="AD28" s="554"/>
      <c r="AE28" s="554"/>
      <c r="AF28" s="554"/>
      <c r="AG28" s="554"/>
      <c r="AH28" s="554"/>
      <c r="AI28" s="554"/>
      <c r="AJ28" s="554"/>
      <c r="AK28" s="554"/>
      <c r="AL28" s="554"/>
      <c r="AM28" s="554"/>
      <c r="AN28" s="554"/>
      <c r="AO28" s="554"/>
      <c r="AP28" s="554"/>
      <c r="AQ28" s="554"/>
      <c r="AR28" s="554"/>
      <c r="AS28" s="554"/>
      <c r="AT28" s="554"/>
      <c r="AU28" s="554"/>
      <c r="AV28" s="554"/>
      <c r="AW28" s="554"/>
      <c r="AX28" s="554"/>
      <c r="AY28" s="554"/>
      <c r="AZ28" s="554"/>
      <c r="BA28" s="753" t="s">
        <v>15</v>
      </c>
      <c r="BB28" s="753" t="s">
        <v>15</v>
      </c>
      <c r="BC28" s="753" t="s">
        <v>15</v>
      </c>
      <c r="BD28" s="754">
        <v>0</v>
      </c>
      <c r="BE28" s="754">
        <v>0</v>
      </c>
      <c r="BF28" s="754">
        <v>0</v>
      </c>
      <c r="BG28" s="346"/>
      <c r="BH28" s="346"/>
      <c r="BI28" s="346"/>
      <c r="BJ28" s="346"/>
      <c r="BK28" s="346"/>
      <c r="BL28" s="346"/>
      <c r="BM28" s="346"/>
      <c r="BN28" s="346"/>
      <c r="BO28" s="346"/>
      <c r="BP28" s="346"/>
      <c r="BQ28" s="346"/>
      <c r="BR28" s="346"/>
      <c r="BS28" s="346"/>
      <c r="BT28" s="346"/>
      <c r="BU28" s="346"/>
      <c r="BV28" s="346"/>
      <c r="BW28" s="346"/>
      <c r="BX28" s="346"/>
      <c r="BY28" s="346"/>
      <c r="BZ28" s="346"/>
      <c r="CA28" s="346"/>
      <c r="CB28" s="346"/>
      <c r="CC28" s="346"/>
      <c r="CD28" s="346"/>
      <c r="CE28" s="346"/>
      <c r="CF28" s="346"/>
      <c r="CG28" s="346"/>
      <c r="CH28" s="346"/>
      <c r="CI28" s="346"/>
      <c r="CJ28" s="346"/>
      <c r="CK28" s="346"/>
      <c r="CL28" s="346"/>
      <c r="CM28" s="346"/>
      <c r="CN28" s="346"/>
      <c r="CO28" s="346"/>
      <c r="CP28" s="346"/>
      <c r="CQ28" s="346"/>
      <c r="CR28" s="346"/>
      <c r="CS28" s="346"/>
      <c r="CT28" s="346"/>
      <c r="CU28" s="346"/>
      <c r="CV28" s="346"/>
      <c r="CW28" s="346"/>
      <c r="CX28" s="346"/>
    </row>
    <row r="29" spans="1:102" x14ac:dyDescent="0.25">
      <c r="A29" s="602" t="s">
        <v>44</v>
      </c>
      <c r="B29" s="599">
        <v>13</v>
      </c>
      <c r="C29" s="600"/>
      <c r="D29" s="601">
        <v>13</v>
      </c>
      <c r="E29" s="600">
        <v>7</v>
      </c>
      <c r="F29" s="634">
        <v>6</v>
      </c>
      <c r="G29" s="638"/>
      <c r="H29" s="639"/>
      <c r="I29" s="755" t="s">
        <v>15</v>
      </c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753" t="s">
        <v>15</v>
      </c>
      <c r="BB29" s="753" t="s">
        <v>15</v>
      </c>
      <c r="BC29" s="753" t="s">
        <v>15</v>
      </c>
      <c r="BD29" s="754">
        <v>0</v>
      </c>
      <c r="BE29" s="754">
        <v>0</v>
      </c>
      <c r="BF29" s="754">
        <v>0</v>
      </c>
      <c r="BG29" s="346"/>
      <c r="BH29" s="346"/>
      <c r="BI29" s="346"/>
      <c r="BJ29" s="346"/>
      <c r="BK29" s="346"/>
      <c r="BL29" s="346"/>
      <c r="BM29" s="346"/>
      <c r="BN29" s="346"/>
      <c r="BO29" s="346"/>
      <c r="BP29" s="346"/>
      <c r="BQ29" s="346"/>
      <c r="BR29" s="346"/>
      <c r="BS29" s="346"/>
      <c r="BT29" s="346"/>
      <c r="BU29" s="346"/>
      <c r="BV29" s="346"/>
      <c r="BW29" s="346"/>
      <c r="BX29" s="346"/>
      <c r="BY29" s="346"/>
      <c r="BZ29" s="346"/>
      <c r="CA29" s="346"/>
      <c r="CB29" s="346"/>
      <c r="CC29" s="346"/>
      <c r="CD29" s="346"/>
      <c r="CE29" s="346"/>
      <c r="CF29" s="346"/>
      <c r="CG29" s="346"/>
      <c r="CH29" s="346"/>
      <c r="CI29" s="346"/>
      <c r="CJ29" s="346"/>
      <c r="CK29" s="346"/>
      <c r="CL29" s="346"/>
      <c r="CM29" s="346"/>
      <c r="CN29" s="346"/>
      <c r="CO29" s="346"/>
      <c r="CP29" s="346"/>
      <c r="CQ29" s="346"/>
      <c r="CR29" s="346"/>
      <c r="CS29" s="346"/>
      <c r="CT29" s="346"/>
      <c r="CU29" s="346"/>
      <c r="CV29" s="346"/>
      <c r="CW29" s="346"/>
      <c r="CX29" s="346"/>
    </row>
    <row r="30" spans="1:102" x14ac:dyDescent="0.25">
      <c r="A30" s="602" t="s">
        <v>45</v>
      </c>
      <c r="B30" s="599">
        <v>0</v>
      </c>
      <c r="C30" s="600"/>
      <c r="D30" s="601"/>
      <c r="E30" s="600"/>
      <c r="F30" s="634"/>
      <c r="G30" s="638"/>
      <c r="H30" s="639"/>
      <c r="I30" s="755" t="s">
        <v>15</v>
      </c>
      <c r="J30" s="554"/>
      <c r="K30" s="554"/>
      <c r="L30" s="554"/>
      <c r="M30" s="554"/>
      <c r="N30" s="554"/>
      <c r="O30" s="554"/>
      <c r="P30" s="554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753" t="s">
        <v>15</v>
      </c>
      <c r="BB30" s="753" t="s">
        <v>15</v>
      </c>
      <c r="BC30" s="753" t="s">
        <v>15</v>
      </c>
      <c r="BD30" s="754">
        <v>0</v>
      </c>
      <c r="BE30" s="754">
        <v>0</v>
      </c>
      <c r="BF30" s="754">
        <v>0</v>
      </c>
      <c r="BG30" s="346"/>
      <c r="BH30" s="346"/>
      <c r="BI30" s="346"/>
      <c r="BJ30" s="346"/>
      <c r="BK30" s="346"/>
      <c r="BL30" s="346"/>
      <c r="BM30" s="346"/>
      <c r="BN30" s="346"/>
      <c r="BO30" s="346"/>
      <c r="BP30" s="346"/>
      <c r="BQ30" s="346"/>
      <c r="BR30" s="346"/>
      <c r="BS30" s="346"/>
      <c r="BT30" s="346"/>
      <c r="BU30" s="346"/>
      <c r="BV30" s="346"/>
      <c r="BW30" s="346"/>
      <c r="BX30" s="346"/>
      <c r="BY30" s="346"/>
      <c r="BZ30" s="346"/>
      <c r="CA30" s="346"/>
      <c r="CB30" s="346"/>
      <c r="CC30" s="346"/>
      <c r="CD30" s="346"/>
      <c r="CE30" s="346"/>
      <c r="CF30" s="346"/>
      <c r="CG30" s="346"/>
      <c r="CH30" s="346"/>
      <c r="CI30" s="346"/>
      <c r="CJ30" s="346"/>
      <c r="CK30" s="346"/>
      <c r="CL30" s="346"/>
      <c r="CM30" s="346"/>
      <c r="CN30" s="346"/>
      <c r="CO30" s="346"/>
      <c r="CP30" s="346"/>
      <c r="CQ30" s="346"/>
      <c r="CR30" s="346"/>
      <c r="CS30" s="346"/>
      <c r="CT30" s="346"/>
      <c r="CU30" s="346"/>
      <c r="CV30" s="346"/>
      <c r="CW30" s="346"/>
      <c r="CX30" s="346"/>
    </row>
    <row r="31" spans="1:102" x14ac:dyDescent="0.25">
      <c r="A31" s="602" t="s">
        <v>46</v>
      </c>
      <c r="B31" s="599">
        <v>0</v>
      </c>
      <c r="C31" s="600"/>
      <c r="D31" s="601"/>
      <c r="E31" s="600"/>
      <c r="F31" s="634"/>
      <c r="G31" s="638"/>
      <c r="H31" s="639"/>
      <c r="I31" s="755" t="s">
        <v>15</v>
      </c>
      <c r="J31" s="554"/>
      <c r="K31" s="554"/>
      <c r="L31" s="554"/>
      <c r="M31" s="554"/>
      <c r="N31" s="554"/>
      <c r="O31" s="554"/>
      <c r="P31" s="554"/>
      <c r="Q31" s="554"/>
      <c r="R31" s="554"/>
      <c r="S31" s="554"/>
      <c r="T31" s="554"/>
      <c r="U31" s="554"/>
      <c r="V31" s="554"/>
      <c r="W31" s="554"/>
      <c r="X31" s="554"/>
      <c r="Y31" s="554"/>
      <c r="Z31" s="554"/>
      <c r="AA31" s="554"/>
      <c r="AB31" s="554"/>
      <c r="AC31" s="554"/>
      <c r="AD31" s="554"/>
      <c r="AE31" s="554"/>
      <c r="AF31" s="554"/>
      <c r="AG31" s="554"/>
      <c r="AH31" s="554"/>
      <c r="AI31" s="554"/>
      <c r="AJ31" s="554"/>
      <c r="AK31" s="554"/>
      <c r="AL31" s="554"/>
      <c r="AM31" s="554"/>
      <c r="AN31" s="554"/>
      <c r="AO31" s="554"/>
      <c r="AP31" s="554"/>
      <c r="AQ31" s="554"/>
      <c r="AR31" s="554"/>
      <c r="AS31" s="554"/>
      <c r="AT31" s="554"/>
      <c r="AU31" s="554"/>
      <c r="AV31" s="554"/>
      <c r="AW31" s="554"/>
      <c r="AX31" s="554"/>
      <c r="AY31" s="554"/>
      <c r="AZ31" s="554"/>
      <c r="BA31" s="753" t="s">
        <v>15</v>
      </c>
      <c r="BB31" s="753" t="s">
        <v>15</v>
      </c>
      <c r="BC31" s="753" t="s">
        <v>15</v>
      </c>
      <c r="BD31" s="754">
        <v>0</v>
      </c>
      <c r="BE31" s="754">
        <v>0</v>
      </c>
      <c r="BF31" s="754">
        <v>0</v>
      </c>
      <c r="BG31" s="346"/>
      <c r="BH31" s="346"/>
      <c r="BI31" s="346"/>
      <c r="BJ31" s="346"/>
      <c r="BK31" s="346"/>
      <c r="BL31" s="346"/>
      <c r="BM31" s="346"/>
      <c r="BN31" s="346"/>
      <c r="BO31" s="346"/>
      <c r="BP31" s="346"/>
      <c r="BQ31" s="346"/>
      <c r="BR31" s="346"/>
      <c r="BS31" s="346"/>
      <c r="BT31" s="346"/>
      <c r="BU31" s="346"/>
      <c r="BV31" s="346"/>
      <c r="BW31" s="346"/>
      <c r="BX31" s="346"/>
      <c r="BY31" s="346"/>
      <c r="BZ31" s="346"/>
      <c r="CA31" s="346"/>
      <c r="CB31" s="346"/>
      <c r="CC31" s="346"/>
      <c r="CD31" s="346"/>
      <c r="CE31" s="346"/>
      <c r="CF31" s="346"/>
      <c r="CG31" s="346"/>
      <c r="CH31" s="346"/>
      <c r="CI31" s="346"/>
      <c r="CJ31" s="346"/>
      <c r="CK31" s="346"/>
      <c r="CL31" s="346"/>
      <c r="CM31" s="346"/>
      <c r="CN31" s="346"/>
      <c r="CO31" s="346"/>
      <c r="CP31" s="346"/>
      <c r="CQ31" s="346"/>
      <c r="CR31" s="346"/>
      <c r="CS31" s="346"/>
      <c r="CT31" s="346"/>
      <c r="CU31" s="346"/>
      <c r="CV31" s="346"/>
      <c r="CW31" s="346"/>
      <c r="CX31" s="346"/>
    </row>
    <row r="32" spans="1:102" x14ac:dyDescent="0.25">
      <c r="A32" s="602" t="s">
        <v>47</v>
      </c>
      <c r="B32" s="599">
        <v>0</v>
      </c>
      <c r="C32" s="600"/>
      <c r="D32" s="601"/>
      <c r="E32" s="600"/>
      <c r="F32" s="634"/>
      <c r="G32" s="638"/>
      <c r="H32" s="639"/>
      <c r="I32" s="755" t="s">
        <v>15</v>
      </c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4"/>
      <c r="AD32" s="554"/>
      <c r="AE32" s="554"/>
      <c r="AF32" s="554"/>
      <c r="AG32" s="554"/>
      <c r="AH32" s="554"/>
      <c r="AI32" s="554"/>
      <c r="AJ32" s="554"/>
      <c r="AK32" s="554"/>
      <c r="AL32" s="554"/>
      <c r="AM32" s="554"/>
      <c r="AN32" s="554"/>
      <c r="AO32" s="554"/>
      <c r="AP32" s="554"/>
      <c r="AQ32" s="554"/>
      <c r="AR32" s="554"/>
      <c r="AS32" s="554"/>
      <c r="AT32" s="554"/>
      <c r="AU32" s="554"/>
      <c r="AV32" s="554"/>
      <c r="AW32" s="554"/>
      <c r="AX32" s="554"/>
      <c r="AY32" s="554"/>
      <c r="AZ32" s="554"/>
      <c r="BA32" s="753" t="s">
        <v>15</v>
      </c>
      <c r="BB32" s="753" t="s">
        <v>15</v>
      </c>
      <c r="BC32" s="753" t="s">
        <v>15</v>
      </c>
      <c r="BD32" s="754">
        <v>0</v>
      </c>
      <c r="BE32" s="754">
        <v>0</v>
      </c>
      <c r="BF32" s="754">
        <v>0</v>
      </c>
      <c r="BG32" s="346"/>
      <c r="BH32" s="346"/>
      <c r="BI32" s="346"/>
      <c r="BJ32" s="346"/>
      <c r="BK32" s="346"/>
      <c r="BL32" s="346"/>
      <c r="BM32" s="346"/>
      <c r="BN32" s="346"/>
      <c r="BO32" s="346"/>
      <c r="BP32" s="346"/>
      <c r="BQ32" s="346"/>
      <c r="BR32" s="346"/>
      <c r="BS32" s="346"/>
      <c r="BT32" s="346"/>
      <c r="BU32" s="346"/>
      <c r="BV32" s="346"/>
      <c r="BW32" s="346"/>
      <c r="BX32" s="346"/>
      <c r="BY32" s="346"/>
      <c r="BZ32" s="346"/>
      <c r="CA32" s="346"/>
      <c r="CB32" s="346"/>
      <c r="CC32" s="346"/>
      <c r="CD32" s="346"/>
      <c r="CE32" s="346"/>
      <c r="CF32" s="346"/>
      <c r="CG32" s="346"/>
      <c r="CH32" s="346"/>
      <c r="CI32" s="346"/>
      <c r="CJ32" s="346"/>
      <c r="CK32" s="346"/>
      <c r="CL32" s="346"/>
      <c r="CM32" s="346"/>
      <c r="CN32" s="346"/>
      <c r="CO32" s="346"/>
      <c r="CP32" s="346"/>
      <c r="CQ32" s="346"/>
      <c r="CR32" s="346"/>
      <c r="CS32" s="346"/>
      <c r="CT32" s="346"/>
      <c r="CU32" s="346"/>
      <c r="CV32" s="346"/>
      <c r="CW32" s="346"/>
      <c r="CX32" s="346"/>
    </row>
    <row r="33" spans="1:102" x14ac:dyDescent="0.25">
      <c r="A33" s="602" t="s">
        <v>48</v>
      </c>
      <c r="B33" s="599">
        <v>0</v>
      </c>
      <c r="C33" s="600"/>
      <c r="D33" s="601"/>
      <c r="E33" s="600"/>
      <c r="F33" s="634"/>
      <c r="G33" s="638"/>
      <c r="H33" s="639"/>
      <c r="I33" s="755" t="s">
        <v>15</v>
      </c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4"/>
      <c r="AD33" s="554"/>
      <c r="AE33" s="554"/>
      <c r="AF33" s="554"/>
      <c r="AG33" s="554"/>
      <c r="AH33" s="554"/>
      <c r="AI33" s="554"/>
      <c r="AJ33" s="554"/>
      <c r="AK33" s="554"/>
      <c r="AL33" s="554"/>
      <c r="AM33" s="554"/>
      <c r="AN33" s="554"/>
      <c r="AO33" s="554"/>
      <c r="AP33" s="554"/>
      <c r="AQ33" s="554"/>
      <c r="AR33" s="554"/>
      <c r="AS33" s="554"/>
      <c r="AT33" s="554"/>
      <c r="AU33" s="554"/>
      <c r="AV33" s="554"/>
      <c r="AW33" s="554"/>
      <c r="AX33" s="554"/>
      <c r="AY33" s="554"/>
      <c r="AZ33" s="554"/>
      <c r="BA33" s="753" t="s">
        <v>15</v>
      </c>
      <c r="BB33" s="753" t="s">
        <v>15</v>
      </c>
      <c r="BC33" s="753" t="s">
        <v>15</v>
      </c>
      <c r="BD33" s="754">
        <v>0</v>
      </c>
      <c r="BE33" s="754">
        <v>0</v>
      </c>
      <c r="BF33" s="754">
        <v>0</v>
      </c>
      <c r="BG33" s="346"/>
      <c r="BH33" s="346"/>
      <c r="BI33" s="346"/>
      <c r="BJ33" s="346"/>
      <c r="BK33" s="346"/>
      <c r="BL33" s="346"/>
      <c r="BM33" s="346"/>
      <c r="BN33" s="346"/>
      <c r="BO33" s="346"/>
      <c r="BP33" s="346"/>
      <c r="BQ33" s="346"/>
      <c r="BR33" s="346"/>
      <c r="BS33" s="346"/>
      <c r="BT33" s="346"/>
      <c r="BU33" s="346"/>
      <c r="BV33" s="346"/>
      <c r="BW33" s="346"/>
      <c r="BX33" s="346"/>
      <c r="BY33" s="346"/>
      <c r="BZ33" s="346"/>
      <c r="CA33" s="346"/>
      <c r="CB33" s="346"/>
      <c r="CC33" s="346"/>
      <c r="CD33" s="346"/>
      <c r="CE33" s="346"/>
      <c r="CF33" s="346"/>
      <c r="CG33" s="346"/>
      <c r="CH33" s="346"/>
      <c r="CI33" s="346"/>
      <c r="CJ33" s="346"/>
      <c r="CK33" s="346"/>
      <c r="CL33" s="346"/>
      <c r="CM33" s="346"/>
      <c r="CN33" s="346"/>
      <c r="CO33" s="346"/>
      <c r="CP33" s="346"/>
      <c r="CQ33" s="346"/>
      <c r="CR33" s="346"/>
      <c r="CS33" s="346"/>
      <c r="CT33" s="346"/>
      <c r="CU33" s="346"/>
      <c r="CV33" s="346"/>
      <c r="CW33" s="346"/>
      <c r="CX33" s="346"/>
    </row>
    <row r="34" spans="1:102" x14ac:dyDescent="0.25">
      <c r="A34" s="602" t="s">
        <v>49</v>
      </c>
      <c r="B34" s="599">
        <v>0</v>
      </c>
      <c r="C34" s="600"/>
      <c r="D34" s="601"/>
      <c r="E34" s="600"/>
      <c r="F34" s="634"/>
      <c r="G34" s="638"/>
      <c r="H34" s="639"/>
      <c r="I34" s="755" t="s">
        <v>15</v>
      </c>
      <c r="J34" s="554"/>
      <c r="K34" s="554"/>
      <c r="L34" s="554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4"/>
      <c r="AD34" s="554"/>
      <c r="AE34" s="554"/>
      <c r="AF34" s="554"/>
      <c r="AG34" s="554"/>
      <c r="AH34" s="554"/>
      <c r="AI34" s="554"/>
      <c r="AJ34" s="554"/>
      <c r="AK34" s="554"/>
      <c r="AL34" s="554"/>
      <c r="AM34" s="554"/>
      <c r="AN34" s="554"/>
      <c r="AO34" s="554"/>
      <c r="AP34" s="554"/>
      <c r="AQ34" s="554"/>
      <c r="AR34" s="554"/>
      <c r="AS34" s="554"/>
      <c r="AT34" s="554"/>
      <c r="AU34" s="554"/>
      <c r="AV34" s="554"/>
      <c r="AW34" s="554"/>
      <c r="AX34" s="554"/>
      <c r="AY34" s="554"/>
      <c r="AZ34" s="554"/>
      <c r="BA34" s="753" t="s">
        <v>15</v>
      </c>
      <c r="BB34" s="753" t="s">
        <v>15</v>
      </c>
      <c r="BC34" s="753" t="s">
        <v>15</v>
      </c>
      <c r="BD34" s="754">
        <v>0</v>
      </c>
      <c r="BE34" s="754">
        <v>0</v>
      </c>
      <c r="BF34" s="754">
        <v>0</v>
      </c>
      <c r="BG34" s="346"/>
      <c r="BH34" s="346"/>
      <c r="BI34" s="346"/>
      <c r="BJ34" s="346"/>
      <c r="BK34" s="346"/>
      <c r="BL34" s="346"/>
      <c r="BM34" s="346"/>
      <c r="BN34" s="346"/>
      <c r="BO34" s="346"/>
      <c r="BP34" s="346"/>
      <c r="BQ34" s="346"/>
      <c r="BR34" s="346"/>
      <c r="BS34" s="346"/>
      <c r="BT34" s="346"/>
      <c r="BU34" s="346"/>
      <c r="BV34" s="346"/>
      <c r="BW34" s="346"/>
      <c r="BX34" s="346"/>
      <c r="BY34" s="346"/>
      <c r="BZ34" s="346"/>
      <c r="CA34" s="346"/>
      <c r="CB34" s="346"/>
      <c r="CC34" s="346"/>
      <c r="CD34" s="346"/>
      <c r="CE34" s="346"/>
      <c r="CF34" s="346"/>
      <c r="CG34" s="346"/>
      <c r="CH34" s="346"/>
      <c r="CI34" s="346"/>
      <c r="CJ34" s="346"/>
      <c r="CK34" s="346"/>
      <c r="CL34" s="346"/>
      <c r="CM34" s="346"/>
      <c r="CN34" s="346"/>
      <c r="CO34" s="346"/>
      <c r="CP34" s="346"/>
      <c r="CQ34" s="346"/>
      <c r="CR34" s="346"/>
      <c r="CS34" s="346"/>
      <c r="CT34" s="346"/>
      <c r="CU34" s="346"/>
      <c r="CV34" s="346"/>
      <c r="CW34" s="346"/>
      <c r="CX34" s="346"/>
    </row>
    <row r="35" spans="1:102" x14ac:dyDescent="0.25">
      <c r="A35" s="602" t="s">
        <v>50</v>
      </c>
      <c r="B35" s="599">
        <v>0</v>
      </c>
      <c r="C35" s="600"/>
      <c r="D35" s="601"/>
      <c r="E35" s="600"/>
      <c r="F35" s="634"/>
      <c r="G35" s="638"/>
      <c r="H35" s="639"/>
      <c r="I35" s="755" t="s">
        <v>15</v>
      </c>
      <c r="J35" s="554"/>
      <c r="K35" s="554"/>
      <c r="L35" s="554"/>
      <c r="M35" s="554"/>
      <c r="N35" s="554"/>
      <c r="O35" s="554"/>
      <c r="P35" s="554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4"/>
      <c r="AD35" s="554"/>
      <c r="AE35" s="554"/>
      <c r="AF35" s="554"/>
      <c r="AG35" s="554"/>
      <c r="AH35" s="554"/>
      <c r="AI35" s="554"/>
      <c r="AJ35" s="554"/>
      <c r="AK35" s="554"/>
      <c r="AL35" s="554"/>
      <c r="AM35" s="554"/>
      <c r="AN35" s="554"/>
      <c r="AO35" s="554"/>
      <c r="AP35" s="554"/>
      <c r="AQ35" s="554"/>
      <c r="AR35" s="554"/>
      <c r="AS35" s="554"/>
      <c r="AT35" s="554"/>
      <c r="AU35" s="554"/>
      <c r="AV35" s="554"/>
      <c r="AW35" s="554"/>
      <c r="AX35" s="554"/>
      <c r="AY35" s="554"/>
      <c r="AZ35" s="554"/>
      <c r="BA35" s="753" t="s">
        <v>15</v>
      </c>
      <c r="BB35" s="753" t="s">
        <v>15</v>
      </c>
      <c r="BC35" s="753" t="s">
        <v>15</v>
      </c>
      <c r="BD35" s="754">
        <v>0</v>
      </c>
      <c r="BE35" s="754">
        <v>0</v>
      </c>
      <c r="BF35" s="754">
        <v>0</v>
      </c>
      <c r="BG35" s="346"/>
      <c r="BH35" s="346"/>
      <c r="BI35" s="346"/>
      <c r="BJ35" s="346"/>
      <c r="BK35" s="346"/>
      <c r="BL35" s="346"/>
      <c r="BM35" s="346"/>
      <c r="BN35" s="346"/>
      <c r="BO35" s="346"/>
      <c r="BP35" s="346"/>
      <c r="BQ35" s="346"/>
      <c r="BR35" s="346"/>
      <c r="BS35" s="346"/>
      <c r="BT35" s="346"/>
      <c r="BU35" s="346"/>
      <c r="BV35" s="346"/>
      <c r="BW35" s="346"/>
      <c r="BX35" s="346"/>
      <c r="BY35" s="346"/>
      <c r="BZ35" s="346"/>
      <c r="CA35" s="346"/>
      <c r="CB35" s="346"/>
      <c r="CC35" s="346"/>
      <c r="CD35" s="346"/>
      <c r="CE35" s="346"/>
      <c r="CF35" s="346"/>
      <c r="CG35" s="346"/>
      <c r="CH35" s="346"/>
      <c r="CI35" s="346"/>
      <c r="CJ35" s="346"/>
      <c r="CK35" s="346"/>
      <c r="CL35" s="346"/>
      <c r="CM35" s="346"/>
      <c r="CN35" s="346"/>
      <c r="CO35" s="346"/>
      <c r="CP35" s="346"/>
      <c r="CQ35" s="346"/>
      <c r="CR35" s="346"/>
      <c r="CS35" s="346"/>
      <c r="CT35" s="346"/>
      <c r="CU35" s="346"/>
      <c r="CV35" s="346"/>
      <c r="CW35" s="346"/>
      <c r="CX35" s="346"/>
    </row>
    <row r="36" spans="1:102" ht="54" x14ac:dyDescent="0.25">
      <c r="A36" s="603" t="s">
        <v>51</v>
      </c>
      <c r="B36" s="599">
        <v>0</v>
      </c>
      <c r="C36" s="600"/>
      <c r="D36" s="601"/>
      <c r="E36" s="600"/>
      <c r="F36" s="634"/>
      <c r="G36" s="638"/>
      <c r="H36" s="639"/>
      <c r="I36" s="755" t="s">
        <v>15</v>
      </c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4"/>
      <c r="AD36" s="554"/>
      <c r="AE36" s="554"/>
      <c r="AF36" s="554"/>
      <c r="AG36" s="554"/>
      <c r="AH36" s="554"/>
      <c r="AI36" s="554"/>
      <c r="AJ36" s="554"/>
      <c r="AK36" s="554"/>
      <c r="AL36" s="554"/>
      <c r="AM36" s="554"/>
      <c r="AN36" s="554"/>
      <c r="AO36" s="554"/>
      <c r="AP36" s="554"/>
      <c r="AQ36" s="554"/>
      <c r="AR36" s="554"/>
      <c r="AS36" s="554"/>
      <c r="AT36" s="554"/>
      <c r="AU36" s="554"/>
      <c r="AV36" s="554"/>
      <c r="AW36" s="554"/>
      <c r="AX36" s="554"/>
      <c r="AY36" s="554"/>
      <c r="AZ36" s="554"/>
      <c r="BA36" s="753" t="s">
        <v>15</v>
      </c>
      <c r="BB36" s="753" t="s">
        <v>15</v>
      </c>
      <c r="BC36" s="753" t="s">
        <v>15</v>
      </c>
      <c r="BD36" s="754">
        <v>0</v>
      </c>
      <c r="BE36" s="754">
        <v>0</v>
      </c>
      <c r="BF36" s="754">
        <v>0</v>
      </c>
      <c r="BG36" s="346"/>
      <c r="BH36" s="346"/>
      <c r="BI36" s="346"/>
      <c r="BJ36" s="346"/>
      <c r="BK36" s="346"/>
      <c r="BL36" s="346"/>
      <c r="BM36" s="346"/>
      <c r="BN36" s="346"/>
      <c r="BO36" s="346"/>
      <c r="BP36" s="346"/>
      <c r="BQ36" s="346"/>
      <c r="BR36" s="346"/>
      <c r="BS36" s="346"/>
      <c r="BT36" s="346"/>
      <c r="BU36" s="346"/>
      <c r="BV36" s="346"/>
      <c r="BW36" s="346"/>
      <c r="BX36" s="346"/>
      <c r="BY36" s="346"/>
      <c r="BZ36" s="346"/>
      <c r="CA36" s="346"/>
      <c r="CB36" s="346"/>
      <c r="CC36" s="346"/>
      <c r="CD36" s="346"/>
      <c r="CE36" s="346"/>
      <c r="CF36" s="346"/>
      <c r="CG36" s="346"/>
      <c r="CH36" s="346"/>
      <c r="CI36" s="346"/>
      <c r="CJ36" s="346"/>
      <c r="CK36" s="346"/>
      <c r="CL36" s="346"/>
      <c r="CM36" s="346"/>
      <c r="CN36" s="346"/>
      <c r="CO36" s="346"/>
      <c r="CP36" s="346"/>
      <c r="CQ36" s="346"/>
      <c r="CR36" s="346"/>
      <c r="CS36" s="346"/>
      <c r="CT36" s="346"/>
      <c r="CU36" s="346"/>
      <c r="CV36" s="346"/>
      <c r="CW36" s="346"/>
      <c r="CX36" s="346"/>
    </row>
    <row r="37" spans="1:102" x14ac:dyDescent="0.25">
      <c r="A37" s="602" t="s">
        <v>52</v>
      </c>
      <c r="B37" s="599">
        <v>0</v>
      </c>
      <c r="C37" s="600"/>
      <c r="D37" s="601"/>
      <c r="E37" s="600"/>
      <c r="F37" s="634"/>
      <c r="G37" s="638"/>
      <c r="H37" s="639"/>
      <c r="I37" s="755" t="s">
        <v>15</v>
      </c>
      <c r="J37" s="554"/>
      <c r="K37" s="554"/>
      <c r="L37" s="554"/>
      <c r="M37" s="554"/>
      <c r="N37" s="554"/>
      <c r="O37" s="554"/>
      <c r="P37" s="554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4"/>
      <c r="AD37" s="554"/>
      <c r="AE37" s="554"/>
      <c r="AF37" s="554"/>
      <c r="AG37" s="554"/>
      <c r="AH37" s="554"/>
      <c r="AI37" s="554"/>
      <c r="AJ37" s="554"/>
      <c r="AK37" s="554"/>
      <c r="AL37" s="554"/>
      <c r="AM37" s="554"/>
      <c r="AN37" s="554"/>
      <c r="AO37" s="554"/>
      <c r="AP37" s="554"/>
      <c r="AQ37" s="554"/>
      <c r="AR37" s="554"/>
      <c r="AS37" s="554"/>
      <c r="AT37" s="554"/>
      <c r="AU37" s="554"/>
      <c r="AV37" s="554"/>
      <c r="AW37" s="554"/>
      <c r="AX37" s="554"/>
      <c r="AY37" s="554"/>
      <c r="AZ37" s="554"/>
      <c r="BA37" s="753" t="s">
        <v>15</v>
      </c>
      <c r="BB37" s="753" t="s">
        <v>15</v>
      </c>
      <c r="BC37" s="753" t="s">
        <v>15</v>
      </c>
      <c r="BD37" s="754">
        <v>0</v>
      </c>
      <c r="BE37" s="754">
        <v>0</v>
      </c>
      <c r="BF37" s="754">
        <v>0</v>
      </c>
      <c r="BG37" s="346"/>
      <c r="BH37" s="346"/>
      <c r="BI37" s="346"/>
      <c r="BJ37" s="346"/>
      <c r="BK37" s="346"/>
      <c r="BL37" s="346"/>
      <c r="BM37" s="346"/>
      <c r="BN37" s="346"/>
      <c r="BO37" s="346"/>
      <c r="BP37" s="346"/>
      <c r="BQ37" s="346"/>
      <c r="BR37" s="346"/>
      <c r="BS37" s="346"/>
      <c r="BT37" s="346"/>
      <c r="BU37" s="346"/>
      <c r="BV37" s="346"/>
      <c r="BW37" s="346"/>
      <c r="BX37" s="346"/>
      <c r="BY37" s="346"/>
      <c r="BZ37" s="346"/>
      <c r="CA37" s="346"/>
      <c r="CB37" s="346"/>
      <c r="CC37" s="346"/>
      <c r="CD37" s="346"/>
      <c r="CE37" s="346"/>
      <c r="CF37" s="346"/>
      <c r="CG37" s="346"/>
      <c r="CH37" s="346"/>
      <c r="CI37" s="346"/>
      <c r="CJ37" s="346"/>
      <c r="CK37" s="346"/>
      <c r="CL37" s="346"/>
      <c r="CM37" s="346"/>
      <c r="CN37" s="346"/>
      <c r="CO37" s="346"/>
      <c r="CP37" s="346"/>
      <c r="CQ37" s="346"/>
      <c r="CR37" s="346"/>
      <c r="CS37" s="346"/>
      <c r="CT37" s="346"/>
      <c r="CU37" s="346"/>
      <c r="CV37" s="346"/>
      <c r="CW37" s="346"/>
      <c r="CX37" s="346"/>
    </row>
    <row r="38" spans="1:102" x14ac:dyDescent="0.25">
      <c r="A38" s="602" t="s">
        <v>53</v>
      </c>
      <c r="B38" s="599">
        <v>0</v>
      </c>
      <c r="C38" s="604"/>
      <c r="D38" s="601"/>
      <c r="E38" s="600"/>
      <c r="F38" s="634"/>
      <c r="G38" s="657"/>
      <c r="H38" s="639"/>
      <c r="I38" s="755" t="s">
        <v>15</v>
      </c>
      <c r="J38" s="554"/>
      <c r="K38" s="554"/>
      <c r="L38" s="554"/>
      <c r="M38" s="554"/>
      <c r="N38" s="554"/>
      <c r="O38" s="554"/>
      <c r="P38" s="554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4"/>
      <c r="AD38" s="554"/>
      <c r="AE38" s="554"/>
      <c r="AF38" s="554"/>
      <c r="AG38" s="554"/>
      <c r="AH38" s="554"/>
      <c r="AI38" s="554"/>
      <c r="AJ38" s="554"/>
      <c r="AK38" s="554"/>
      <c r="AL38" s="554"/>
      <c r="AM38" s="554"/>
      <c r="AN38" s="554"/>
      <c r="AO38" s="554"/>
      <c r="AP38" s="554"/>
      <c r="AQ38" s="554"/>
      <c r="AR38" s="554"/>
      <c r="AS38" s="554"/>
      <c r="AT38" s="554"/>
      <c r="AU38" s="554"/>
      <c r="AV38" s="554"/>
      <c r="AW38" s="554"/>
      <c r="AX38" s="554"/>
      <c r="AY38" s="554"/>
      <c r="AZ38" s="554"/>
      <c r="BA38" s="753" t="s">
        <v>15</v>
      </c>
      <c r="BB38" s="753" t="s">
        <v>15</v>
      </c>
      <c r="BC38" s="753" t="s">
        <v>15</v>
      </c>
      <c r="BD38" s="754">
        <v>0</v>
      </c>
      <c r="BE38" s="754">
        <v>0</v>
      </c>
      <c r="BF38" s="754">
        <v>0</v>
      </c>
      <c r="BG38" s="346"/>
      <c r="BH38" s="346"/>
      <c r="BI38" s="346"/>
      <c r="BJ38" s="346"/>
      <c r="BK38" s="346"/>
      <c r="BL38" s="346"/>
      <c r="BM38" s="346"/>
      <c r="BN38" s="346"/>
      <c r="BO38" s="346"/>
      <c r="BP38" s="346"/>
      <c r="BQ38" s="346"/>
      <c r="BR38" s="346"/>
      <c r="BS38" s="346"/>
      <c r="BT38" s="346"/>
      <c r="BU38" s="346"/>
      <c r="BV38" s="346"/>
      <c r="BW38" s="346"/>
      <c r="BX38" s="346"/>
      <c r="BY38" s="346"/>
      <c r="BZ38" s="346"/>
      <c r="CA38" s="346"/>
      <c r="CB38" s="346"/>
      <c r="CC38" s="346"/>
      <c r="CD38" s="346"/>
      <c r="CE38" s="346"/>
      <c r="CF38" s="346"/>
      <c r="CG38" s="346"/>
      <c r="CH38" s="346"/>
      <c r="CI38" s="346"/>
      <c r="CJ38" s="346"/>
      <c r="CK38" s="346"/>
      <c r="CL38" s="346"/>
      <c r="CM38" s="346"/>
      <c r="CN38" s="346"/>
      <c r="CO38" s="346"/>
      <c r="CP38" s="346"/>
      <c r="CQ38" s="346"/>
      <c r="CR38" s="346"/>
      <c r="CS38" s="346"/>
      <c r="CT38" s="346"/>
      <c r="CU38" s="346"/>
      <c r="CV38" s="346"/>
      <c r="CW38" s="346"/>
      <c r="CX38" s="346"/>
    </row>
    <row r="39" spans="1:102" ht="42" x14ac:dyDescent="0.25">
      <c r="A39" s="656" t="s">
        <v>54</v>
      </c>
      <c r="B39" s="599">
        <v>0</v>
      </c>
      <c r="C39" s="600"/>
      <c r="D39" s="601"/>
      <c r="E39" s="600"/>
      <c r="F39" s="634"/>
      <c r="G39" s="638"/>
      <c r="H39" s="639"/>
      <c r="I39" s="755" t="s">
        <v>15</v>
      </c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4"/>
      <c r="AD39" s="554"/>
      <c r="AE39" s="554"/>
      <c r="AF39" s="554"/>
      <c r="AG39" s="554"/>
      <c r="AH39" s="554"/>
      <c r="AI39" s="554"/>
      <c r="AJ39" s="554"/>
      <c r="AK39" s="554"/>
      <c r="AL39" s="554"/>
      <c r="AM39" s="554"/>
      <c r="AN39" s="554"/>
      <c r="AO39" s="554"/>
      <c r="AP39" s="554"/>
      <c r="AQ39" s="554"/>
      <c r="AR39" s="554"/>
      <c r="AS39" s="554"/>
      <c r="AT39" s="554"/>
      <c r="AU39" s="554"/>
      <c r="AV39" s="554"/>
      <c r="AW39" s="554"/>
      <c r="AX39" s="554"/>
      <c r="AY39" s="554"/>
      <c r="AZ39" s="554"/>
      <c r="BA39" s="753" t="s">
        <v>15</v>
      </c>
      <c r="BB39" s="753" t="s">
        <v>15</v>
      </c>
      <c r="BC39" s="753" t="s">
        <v>15</v>
      </c>
      <c r="BD39" s="754">
        <v>0</v>
      </c>
      <c r="BE39" s="754">
        <v>0</v>
      </c>
      <c r="BF39" s="754">
        <v>0</v>
      </c>
      <c r="BG39" s="346"/>
      <c r="BH39" s="346"/>
      <c r="BI39" s="346"/>
      <c r="BJ39" s="346"/>
      <c r="BK39" s="346"/>
      <c r="BL39" s="346"/>
      <c r="BM39" s="346"/>
      <c r="BN39" s="346"/>
      <c r="BO39" s="346"/>
      <c r="BP39" s="346"/>
      <c r="BQ39" s="346"/>
      <c r="BR39" s="346"/>
      <c r="BS39" s="346"/>
      <c r="BT39" s="346"/>
      <c r="BU39" s="346"/>
      <c r="BV39" s="346"/>
      <c r="BW39" s="346"/>
      <c r="BX39" s="346"/>
      <c r="BY39" s="346"/>
      <c r="BZ39" s="346"/>
      <c r="CA39" s="346"/>
      <c r="CB39" s="346"/>
      <c r="CC39" s="346"/>
      <c r="CD39" s="346"/>
      <c r="CE39" s="346"/>
      <c r="CF39" s="346"/>
      <c r="CG39" s="346"/>
      <c r="CH39" s="346"/>
      <c r="CI39" s="346"/>
      <c r="CJ39" s="346"/>
      <c r="CK39" s="346"/>
      <c r="CL39" s="346"/>
      <c r="CM39" s="346"/>
      <c r="CN39" s="346"/>
      <c r="CO39" s="346"/>
      <c r="CP39" s="346"/>
      <c r="CQ39" s="346"/>
      <c r="CR39" s="346"/>
      <c r="CS39" s="346"/>
      <c r="CT39" s="346"/>
      <c r="CU39" s="346"/>
      <c r="CV39" s="346"/>
      <c r="CW39" s="346"/>
      <c r="CX39" s="346"/>
    </row>
    <row r="40" spans="1:102" x14ac:dyDescent="0.25">
      <c r="A40" s="602" t="s">
        <v>55</v>
      </c>
      <c r="B40" s="599">
        <v>0</v>
      </c>
      <c r="C40" s="600"/>
      <c r="D40" s="601"/>
      <c r="E40" s="600"/>
      <c r="F40" s="634"/>
      <c r="G40" s="638"/>
      <c r="H40" s="639"/>
      <c r="I40" s="755" t="s">
        <v>15</v>
      </c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4"/>
      <c r="AD40" s="554"/>
      <c r="AE40" s="554"/>
      <c r="AF40" s="554"/>
      <c r="AG40" s="554"/>
      <c r="AH40" s="554"/>
      <c r="AI40" s="554"/>
      <c r="AJ40" s="554"/>
      <c r="AK40" s="554"/>
      <c r="AL40" s="554"/>
      <c r="AM40" s="554"/>
      <c r="AN40" s="554"/>
      <c r="AO40" s="554"/>
      <c r="AP40" s="554"/>
      <c r="AQ40" s="554"/>
      <c r="AR40" s="554"/>
      <c r="AS40" s="554"/>
      <c r="AT40" s="554"/>
      <c r="AU40" s="554"/>
      <c r="AV40" s="554"/>
      <c r="AW40" s="554"/>
      <c r="AX40" s="554"/>
      <c r="AY40" s="554"/>
      <c r="AZ40" s="554"/>
      <c r="BA40" s="753" t="s">
        <v>15</v>
      </c>
      <c r="BB40" s="753" t="s">
        <v>15</v>
      </c>
      <c r="BC40" s="753" t="s">
        <v>15</v>
      </c>
      <c r="BD40" s="754">
        <v>0</v>
      </c>
      <c r="BE40" s="754">
        <v>0</v>
      </c>
      <c r="BF40" s="754">
        <v>0</v>
      </c>
      <c r="BG40" s="346"/>
      <c r="BH40" s="346"/>
      <c r="BI40" s="346"/>
      <c r="BJ40" s="346"/>
      <c r="BK40" s="346"/>
      <c r="BL40" s="346"/>
      <c r="BM40" s="346"/>
      <c r="BN40" s="346"/>
      <c r="BO40" s="346"/>
      <c r="BP40" s="346"/>
      <c r="BQ40" s="346"/>
      <c r="BR40" s="346"/>
      <c r="BS40" s="346"/>
      <c r="BT40" s="346"/>
      <c r="BU40" s="346"/>
      <c r="BV40" s="346"/>
      <c r="BW40" s="346"/>
      <c r="BX40" s="346"/>
      <c r="BY40" s="346"/>
      <c r="BZ40" s="346"/>
      <c r="CA40" s="346"/>
      <c r="CB40" s="346"/>
      <c r="CC40" s="346"/>
      <c r="CD40" s="346"/>
      <c r="CE40" s="346"/>
      <c r="CF40" s="346"/>
      <c r="CG40" s="346"/>
      <c r="CH40" s="346"/>
      <c r="CI40" s="346"/>
      <c r="CJ40" s="346"/>
      <c r="CK40" s="346"/>
      <c r="CL40" s="346"/>
      <c r="CM40" s="346"/>
      <c r="CN40" s="346"/>
      <c r="CO40" s="346"/>
      <c r="CP40" s="346"/>
      <c r="CQ40" s="346"/>
      <c r="CR40" s="346"/>
      <c r="CS40" s="346"/>
      <c r="CT40" s="346"/>
      <c r="CU40" s="346"/>
      <c r="CV40" s="346"/>
      <c r="CW40" s="346"/>
      <c r="CX40" s="346"/>
    </row>
    <row r="41" spans="1:102" x14ac:dyDescent="0.25">
      <c r="A41" s="602" t="s">
        <v>56</v>
      </c>
      <c r="B41" s="599">
        <v>0</v>
      </c>
      <c r="C41" s="600"/>
      <c r="D41" s="601"/>
      <c r="E41" s="600"/>
      <c r="F41" s="634"/>
      <c r="G41" s="638"/>
      <c r="H41" s="639"/>
      <c r="I41" s="755" t="s">
        <v>15</v>
      </c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4"/>
      <c r="AD41" s="554"/>
      <c r="AE41" s="554"/>
      <c r="AF41" s="554"/>
      <c r="AG41" s="554"/>
      <c r="AH41" s="554"/>
      <c r="AI41" s="554"/>
      <c r="AJ41" s="554"/>
      <c r="AK41" s="554"/>
      <c r="AL41" s="554"/>
      <c r="AM41" s="554"/>
      <c r="AN41" s="554"/>
      <c r="AO41" s="554"/>
      <c r="AP41" s="554"/>
      <c r="AQ41" s="554"/>
      <c r="AR41" s="554"/>
      <c r="AS41" s="554"/>
      <c r="AT41" s="554"/>
      <c r="AU41" s="554"/>
      <c r="AV41" s="554"/>
      <c r="AW41" s="554"/>
      <c r="AX41" s="554"/>
      <c r="AY41" s="554"/>
      <c r="AZ41" s="554"/>
      <c r="BA41" s="753" t="s">
        <v>15</v>
      </c>
      <c r="BB41" s="753" t="s">
        <v>15</v>
      </c>
      <c r="BC41" s="753" t="s">
        <v>15</v>
      </c>
      <c r="BD41" s="754">
        <v>0</v>
      </c>
      <c r="BE41" s="754">
        <v>0</v>
      </c>
      <c r="BF41" s="754">
        <v>0</v>
      </c>
      <c r="BG41" s="346"/>
      <c r="BH41" s="346"/>
      <c r="BI41" s="346"/>
      <c r="BJ41" s="346"/>
      <c r="BK41" s="346"/>
      <c r="BL41" s="346"/>
      <c r="BM41" s="346"/>
      <c r="BN41" s="346"/>
      <c r="BO41" s="346"/>
      <c r="BP41" s="346"/>
      <c r="BQ41" s="346"/>
      <c r="BR41" s="346"/>
      <c r="BS41" s="346"/>
      <c r="BT41" s="346"/>
      <c r="BU41" s="346"/>
      <c r="BV41" s="346"/>
      <c r="BW41" s="346"/>
      <c r="BX41" s="346"/>
      <c r="BY41" s="346"/>
      <c r="BZ41" s="346"/>
      <c r="CA41" s="346"/>
      <c r="CB41" s="346"/>
      <c r="CC41" s="346"/>
      <c r="CD41" s="346"/>
      <c r="CE41" s="346"/>
      <c r="CF41" s="346"/>
      <c r="CG41" s="346"/>
      <c r="CH41" s="346"/>
      <c r="CI41" s="346"/>
      <c r="CJ41" s="346"/>
      <c r="CK41" s="346"/>
      <c r="CL41" s="346"/>
      <c r="CM41" s="346"/>
      <c r="CN41" s="346"/>
      <c r="CO41" s="346"/>
      <c r="CP41" s="346"/>
      <c r="CQ41" s="346"/>
      <c r="CR41" s="346"/>
      <c r="CS41" s="346"/>
      <c r="CT41" s="346"/>
      <c r="CU41" s="346"/>
      <c r="CV41" s="346"/>
      <c r="CW41" s="346"/>
      <c r="CX41" s="346"/>
    </row>
    <row r="42" spans="1:102" x14ac:dyDescent="0.25">
      <c r="A42" s="602" t="s">
        <v>57</v>
      </c>
      <c r="B42" s="599">
        <v>15</v>
      </c>
      <c r="C42" s="600">
        <v>11</v>
      </c>
      <c r="D42" s="601">
        <v>4</v>
      </c>
      <c r="E42" s="600">
        <v>11</v>
      </c>
      <c r="F42" s="634">
        <v>4</v>
      </c>
      <c r="G42" s="638"/>
      <c r="H42" s="639"/>
      <c r="I42" s="755" t="s">
        <v>15</v>
      </c>
      <c r="J42" s="554"/>
      <c r="K42" s="554"/>
      <c r="L42" s="554"/>
      <c r="M42" s="554"/>
      <c r="N42" s="554"/>
      <c r="O42" s="554"/>
      <c r="P42" s="554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4"/>
      <c r="AD42" s="554"/>
      <c r="AE42" s="554"/>
      <c r="AF42" s="554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753" t="s">
        <v>15</v>
      </c>
      <c r="BB42" s="753" t="s">
        <v>15</v>
      </c>
      <c r="BC42" s="753" t="s">
        <v>15</v>
      </c>
      <c r="BD42" s="754">
        <v>0</v>
      </c>
      <c r="BE42" s="754">
        <v>0</v>
      </c>
      <c r="BF42" s="754">
        <v>0</v>
      </c>
      <c r="BG42" s="346"/>
      <c r="BH42" s="346"/>
      <c r="BI42" s="346"/>
      <c r="BJ42" s="346"/>
      <c r="BK42" s="346"/>
      <c r="BL42" s="346"/>
      <c r="BM42" s="346"/>
      <c r="BN42" s="346"/>
      <c r="BO42" s="346"/>
      <c r="BP42" s="346"/>
      <c r="BQ42" s="346"/>
      <c r="BR42" s="346"/>
      <c r="BS42" s="346"/>
      <c r="BT42" s="346"/>
      <c r="BU42" s="346"/>
      <c r="BV42" s="346"/>
      <c r="BW42" s="346"/>
      <c r="BX42" s="346"/>
      <c r="BY42" s="346"/>
      <c r="BZ42" s="346"/>
      <c r="CA42" s="346"/>
      <c r="CB42" s="346"/>
      <c r="CC42" s="346"/>
      <c r="CD42" s="346"/>
      <c r="CE42" s="346"/>
      <c r="CF42" s="346"/>
      <c r="CG42" s="346"/>
      <c r="CH42" s="346"/>
      <c r="CI42" s="346"/>
      <c r="CJ42" s="346"/>
      <c r="CK42" s="346"/>
      <c r="CL42" s="346"/>
      <c r="CM42" s="346"/>
      <c r="CN42" s="346"/>
      <c r="CO42" s="346"/>
      <c r="CP42" s="346"/>
      <c r="CQ42" s="346"/>
      <c r="CR42" s="346"/>
      <c r="CS42" s="346"/>
      <c r="CT42" s="346"/>
      <c r="CU42" s="346"/>
      <c r="CV42" s="346"/>
      <c r="CW42" s="346"/>
      <c r="CX42" s="346"/>
    </row>
    <row r="43" spans="1:102" x14ac:dyDescent="0.25">
      <c r="A43" s="602" t="s">
        <v>58</v>
      </c>
      <c r="B43" s="599">
        <v>0</v>
      </c>
      <c r="C43" s="600"/>
      <c r="D43" s="601"/>
      <c r="E43" s="600"/>
      <c r="F43" s="634"/>
      <c r="G43" s="638"/>
      <c r="H43" s="639"/>
      <c r="I43" s="755" t="s">
        <v>15</v>
      </c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4"/>
      <c r="AD43" s="554"/>
      <c r="AE43" s="554"/>
      <c r="AF43" s="554"/>
      <c r="AG43" s="554"/>
      <c r="AH43" s="554"/>
      <c r="AI43" s="554"/>
      <c r="AJ43" s="554"/>
      <c r="AK43" s="554"/>
      <c r="AL43" s="554"/>
      <c r="AM43" s="554"/>
      <c r="AN43" s="554"/>
      <c r="AO43" s="554"/>
      <c r="AP43" s="554"/>
      <c r="AQ43" s="554"/>
      <c r="AR43" s="554"/>
      <c r="AS43" s="554"/>
      <c r="AT43" s="554"/>
      <c r="AU43" s="554"/>
      <c r="AV43" s="554"/>
      <c r="AW43" s="554"/>
      <c r="AX43" s="554"/>
      <c r="AY43" s="554"/>
      <c r="AZ43" s="554"/>
      <c r="BA43" s="753" t="s">
        <v>15</v>
      </c>
      <c r="BB43" s="753" t="s">
        <v>15</v>
      </c>
      <c r="BC43" s="753" t="s">
        <v>15</v>
      </c>
      <c r="BD43" s="754">
        <v>0</v>
      </c>
      <c r="BE43" s="754">
        <v>0</v>
      </c>
      <c r="BF43" s="754">
        <v>0</v>
      </c>
      <c r="BG43" s="346"/>
      <c r="BH43" s="346"/>
      <c r="BI43" s="346"/>
      <c r="BJ43" s="346"/>
      <c r="BK43" s="346"/>
      <c r="BL43" s="346"/>
      <c r="BM43" s="346"/>
      <c r="BN43" s="346"/>
      <c r="BO43" s="346"/>
      <c r="BP43" s="346"/>
      <c r="BQ43" s="346"/>
      <c r="BR43" s="346"/>
      <c r="BS43" s="346"/>
      <c r="BT43" s="346"/>
      <c r="BU43" s="346"/>
      <c r="BV43" s="346"/>
      <c r="BW43" s="346"/>
      <c r="BX43" s="346"/>
      <c r="BY43" s="346"/>
      <c r="BZ43" s="346"/>
      <c r="CA43" s="346"/>
      <c r="CB43" s="346"/>
      <c r="CC43" s="346"/>
      <c r="CD43" s="346"/>
      <c r="CE43" s="346"/>
      <c r="CF43" s="346"/>
      <c r="CG43" s="346"/>
      <c r="CH43" s="346"/>
      <c r="CI43" s="346"/>
      <c r="CJ43" s="346"/>
      <c r="CK43" s="346"/>
      <c r="CL43" s="346"/>
      <c r="CM43" s="346"/>
      <c r="CN43" s="346"/>
      <c r="CO43" s="346"/>
      <c r="CP43" s="346"/>
      <c r="CQ43" s="346"/>
      <c r="CR43" s="346"/>
      <c r="CS43" s="346"/>
      <c r="CT43" s="346"/>
      <c r="CU43" s="346"/>
      <c r="CV43" s="346"/>
      <c r="CW43" s="346"/>
      <c r="CX43" s="346"/>
    </row>
    <row r="44" spans="1:102" x14ac:dyDescent="0.25">
      <c r="A44" s="602" t="s">
        <v>59</v>
      </c>
      <c r="B44" s="599">
        <v>0</v>
      </c>
      <c r="C44" s="600"/>
      <c r="D44" s="601"/>
      <c r="E44" s="600"/>
      <c r="F44" s="634"/>
      <c r="G44" s="638"/>
      <c r="H44" s="639"/>
      <c r="I44" s="755" t="s">
        <v>15</v>
      </c>
      <c r="J44" s="554"/>
      <c r="K44" s="554"/>
      <c r="L44" s="554"/>
      <c r="M44" s="554"/>
      <c r="N44" s="554"/>
      <c r="O44" s="554"/>
      <c r="P44" s="554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4"/>
      <c r="AD44" s="554"/>
      <c r="AE44" s="554"/>
      <c r="AF44" s="554"/>
      <c r="AG44" s="554"/>
      <c r="AH44" s="554"/>
      <c r="AI44" s="554"/>
      <c r="AJ44" s="554"/>
      <c r="AK44" s="554"/>
      <c r="AL44" s="554"/>
      <c r="AM44" s="554"/>
      <c r="AN44" s="554"/>
      <c r="AO44" s="554"/>
      <c r="AP44" s="554"/>
      <c r="AQ44" s="554"/>
      <c r="AR44" s="554"/>
      <c r="AS44" s="554"/>
      <c r="AT44" s="554"/>
      <c r="AU44" s="554"/>
      <c r="AV44" s="554"/>
      <c r="AW44" s="554"/>
      <c r="AX44" s="554"/>
      <c r="AY44" s="554"/>
      <c r="AZ44" s="554"/>
      <c r="BA44" s="753" t="s">
        <v>15</v>
      </c>
      <c r="BB44" s="753" t="s">
        <v>15</v>
      </c>
      <c r="BC44" s="753" t="s">
        <v>15</v>
      </c>
      <c r="BD44" s="754">
        <v>0</v>
      </c>
      <c r="BE44" s="754">
        <v>0</v>
      </c>
      <c r="BF44" s="754">
        <v>0</v>
      </c>
      <c r="BG44" s="346"/>
      <c r="BH44" s="346"/>
      <c r="BI44" s="346"/>
      <c r="BJ44" s="346"/>
      <c r="BK44" s="346"/>
      <c r="BL44" s="346"/>
      <c r="BM44" s="346"/>
      <c r="BN44" s="346"/>
      <c r="BO44" s="346"/>
      <c r="BP44" s="346"/>
      <c r="BQ44" s="346"/>
      <c r="BR44" s="346"/>
      <c r="BS44" s="346"/>
      <c r="BT44" s="346"/>
      <c r="BU44" s="346"/>
      <c r="BV44" s="346"/>
      <c r="BW44" s="346"/>
      <c r="BX44" s="346"/>
      <c r="BY44" s="346"/>
      <c r="BZ44" s="346"/>
      <c r="CA44" s="346"/>
      <c r="CB44" s="346"/>
      <c r="CC44" s="346"/>
      <c r="CD44" s="346"/>
      <c r="CE44" s="346"/>
      <c r="CF44" s="346"/>
      <c r="CG44" s="346"/>
      <c r="CH44" s="346"/>
      <c r="CI44" s="346"/>
      <c r="CJ44" s="346"/>
      <c r="CK44" s="346"/>
      <c r="CL44" s="346"/>
      <c r="CM44" s="346"/>
      <c r="CN44" s="346"/>
      <c r="CO44" s="346"/>
      <c r="CP44" s="346"/>
      <c r="CQ44" s="346"/>
      <c r="CR44" s="346"/>
      <c r="CS44" s="346"/>
      <c r="CT44" s="346"/>
      <c r="CU44" s="346"/>
      <c r="CV44" s="346"/>
      <c r="CW44" s="346"/>
      <c r="CX44" s="346"/>
    </row>
    <row r="45" spans="1:102" x14ac:dyDescent="0.25">
      <c r="A45" s="602" t="s">
        <v>60</v>
      </c>
      <c r="B45" s="599">
        <v>0</v>
      </c>
      <c r="C45" s="600"/>
      <c r="D45" s="601"/>
      <c r="E45" s="600"/>
      <c r="F45" s="634"/>
      <c r="G45" s="638"/>
      <c r="H45" s="639"/>
      <c r="I45" s="755" t="s">
        <v>15</v>
      </c>
      <c r="J45" s="554"/>
      <c r="K45" s="554"/>
      <c r="L45" s="554"/>
      <c r="M45" s="554"/>
      <c r="N45" s="554"/>
      <c r="O45" s="554"/>
      <c r="P45" s="554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4"/>
      <c r="AD45" s="554"/>
      <c r="AE45" s="554"/>
      <c r="AF45" s="554"/>
      <c r="AG45" s="554"/>
      <c r="AH45" s="554"/>
      <c r="AI45" s="554"/>
      <c r="AJ45" s="554"/>
      <c r="AK45" s="554"/>
      <c r="AL45" s="554"/>
      <c r="AM45" s="554"/>
      <c r="AN45" s="554"/>
      <c r="AO45" s="554"/>
      <c r="AP45" s="554"/>
      <c r="AQ45" s="554"/>
      <c r="AR45" s="554"/>
      <c r="AS45" s="554"/>
      <c r="AT45" s="554"/>
      <c r="AU45" s="554"/>
      <c r="AV45" s="554"/>
      <c r="AW45" s="554"/>
      <c r="AX45" s="554"/>
      <c r="AY45" s="554"/>
      <c r="AZ45" s="554"/>
      <c r="BA45" s="753" t="s">
        <v>15</v>
      </c>
      <c r="BB45" s="753" t="s">
        <v>15</v>
      </c>
      <c r="BC45" s="753" t="s">
        <v>15</v>
      </c>
      <c r="BD45" s="754">
        <v>0</v>
      </c>
      <c r="BE45" s="754">
        <v>0</v>
      </c>
      <c r="BF45" s="754">
        <v>0</v>
      </c>
      <c r="BG45" s="346"/>
      <c r="BH45" s="346"/>
      <c r="BI45" s="346"/>
      <c r="BJ45" s="346"/>
      <c r="BK45" s="346"/>
      <c r="BL45" s="346"/>
      <c r="BM45" s="346"/>
      <c r="BN45" s="346"/>
      <c r="BO45" s="346"/>
      <c r="BP45" s="346"/>
      <c r="BQ45" s="346"/>
      <c r="BR45" s="346"/>
      <c r="BS45" s="346"/>
      <c r="BT45" s="346"/>
      <c r="BU45" s="346"/>
      <c r="BV45" s="346"/>
      <c r="BW45" s="346"/>
      <c r="BX45" s="346"/>
      <c r="BY45" s="346"/>
      <c r="BZ45" s="346"/>
      <c r="CA45" s="346"/>
      <c r="CB45" s="346"/>
      <c r="CC45" s="346"/>
      <c r="CD45" s="346"/>
      <c r="CE45" s="346"/>
      <c r="CF45" s="346"/>
      <c r="CG45" s="346"/>
      <c r="CH45" s="346"/>
      <c r="CI45" s="346"/>
      <c r="CJ45" s="346"/>
      <c r="CK45" s="346"/>
      <c r="CL45" s="346"/>
      <c r="CM45" s="346"/>
      <c r="CN45" s="346"/>
      <c r="CO45" s="346"/>
      <c r="CP45" s="346"/>
      <c r="CQ45" s="346"/>
      <c r="CR45" s="346"/>
      <c r="CS45" s="346"/>
      <c r="CT45" s="346"/>
      <c r="CU45" s="346"/>
      <c r="CV45" s="346"/>
      <c r="CW45" s="346"/>
      <c r="CX45" s="346"/>
    </row>
    <row r="46" spans="1:102" x14ac:dyDescent="0.25">
      <c r="A46" s="602" t="s">
        <v>61</v>
      </c>
      <c r="B46" s="599">
        <v>0</v>
      </c>
      <c r="C46" s="600"/>
      <c r="D46" s="601"/>
      <c r="E46" s="600"/>
      <c r="F46" s="634"/>
      <c r="G46" s="638"/>
      <c r="H46" s="639"/>
      <c r="I46" s="755" t="s">
        <v>15</v>
      </c>
      <c r="J46" s="554"/>
      <c r="K46" s="554"/>
      <c r="L46" s="554"/>
      <c r="M46" s="554"/>
      <c r="N46" s="554"/>
      <c r="O46" s="554"/>
      <c r="P46" s="554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4"/>
      <c r="AD46" s="554"/>
      <c r="AE46" s="554"/>
      <c r="AF46" s="554"/>
      <c r="AG46" s="554"/>
      <c r="AH46" s="554"/>
      <c r="AI46" s="554"/>
      <c r="AJ46" s="554"/>
      <c r="AK46" s="554"/>
      <c r="AL46" s="554"/>
      <c r="AM46" s="554"/>
      <c r="AN46" s="554"/>
      <c r="AO46" s="554"/>
      <c r="AP46" s="554"/>
      <c r="AQ46" s="554"/>
      <c r="AR46" s="554"/>
      <c r="AS46" s="554"/>
      <c r="AT46" s="554"/>
      <c r="AU46" s="554"/>
      <c r="AV46" s="554"/>
      <c r="AW46" s="554"/>
      <c r="AX46" s="554"/>
      <c r="AY46" s="554"/>
      <c r="AZ46" s="554"/>
      <c r="BA46" s="753" t="s">
        <v>15</v>
      </c>
      <c r="BB46" s="753" t="s">
        <v>15</v>
      </c>
      <c r="BC46" s="753" t="s">
        <v>15</v>
      </c>
      <c r="BD46" s="754">
        <v>0</v>
      </c>
      <c r="BE46" s="754">
        <v>0</v>
      </c>
      <c r="BF46" s="754">
        <v>0</v>
      </c>
      <c r="BG46" s="346"/>
      <c r="BH46" s="346"/>
      <c r="BI46" s="346"/>
      <c r="BJ46" s="346"/>
      <c r="BK46" s="346"/>
      <c r="BL46" s="346"/>
      <c r="BM46" s="346"/>
      <c r="BN46" s="346"/>
      <c r="BO46" s="346"/>
      <c r="BP46" s="346"/>
      <c r="BQ46" s="346"/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6"/>
      <c r="CH46" s="346"/>
      <c r="CI46" s="346"/>
      <c r="CJ46" s="346"/>
      <c r="CK46" s="346"/>
      <c r="CL46" s="346"/>
      <c r="CM46" s="346"/>
      <c r="CN46" s="346"/>
      <c r="CO46" s="346"/>
      <c r="CP46" s="346"/>
      <c r="CQ46" s="346"/>
      <c r="CR46" s="346"/>
      <c r="CS46" s="346"/>
      <c r="CT46" s="346"/>
      <c r="CU46" s="346"/>
      <c r="CV46" s="346"/>
      <c r="CW46" s="346"/>
      <c r="CX46" s="346"/>
    </row>
    <row r="47" spans="1:102" ht="52.5" x14ac:dyDescent="0.25">
      <c r="A47" s="656" t="s">
        <v>62</v>
      </c>
      <c r="B47" s="599">
        <v>0</v>
      </c>
      <c r="C47" s="604"/>
      <c r="D47" s="601"/>
      <c r="E47" s="600"/>
      <c r="F47" s="634"/>
      <c r="G47" s="657"/>
      <c r="H47" s="639"/>
      <c r="I47" s="755" t="s">
        <v>15</v>
      </c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4"/>
      <c r="AD47" s="554"/>
      <c r="AE47" s="554"/>
      <c r="AF47" s="554"/>
      <c r="AG47" s="554"/>
      <c r="AH47" s="554"/>
      <c r="AI47" s="554"/>
      <c r="AJ47" s="554"/>
      <c r="AK47" s="554"/>
      <c r="AL47" s="554"/>
      <c r="AM47" s="554"/>
      <c r="AN47" s="554"/>
      <c r="AO47" s="554"/>
      <c r="AP47" s="554"/>
      <c r="AQ47" s="554"/>
      <c r="AR47" s="554"/>
      <c r="AS47" s="554"/>
      <c r="AT47" s="554"/>
      <c r="AU47" s="554"/>
      <c r="AV47" s="554"/>
      <c r="AW47" s="554"/>
      <c r="AX47" s="554"/>
      <c r="AY47" s="554"/>
      <c r="AZ47" s="554"/>
      <c r="BA47" s="753" t="s">
        <v>15</v>
      </c>
      <c r="BB47" s="753" t="s">
        <v>15</v>
      </c>
      <c r="BC47" s="753" t="s">
        <v>15</v>
      </c>
      <c r="BD47" s="754">
        <v>0</v>
      </c>
      <c r="BE47" s="754">
        <v>0</v>
      </c>
      <c r="BF47" s="754">
        <v>0</v>
      </c>
      <c r="BG47" s="346"/>
      <c r="BH47" s="346"/>
      <c r="BI47" s="346"/>
      <c r="BJ47" s="346"/>
      <c r="BK47" s="346"/>
      <c r="BL47" s="346"/>
      <c r="BM47" s="346"/>
      <c r="BN47" s="346"/>
      <c r="BO47" s="346"/>
      <c r="BP47" s="346"/>
      <c r="BQ47" s="346"/>
      <c r="BR47" s="346"/>
      <c r="BS47" s="346"/>
      <c r="BT47" s="346"/>
      <c r="BU47" s="346"/>
      <c r="BV47" s="346"/>
      <c r="BW47" s="346"/>
      <c r="BX47" s="346"/>
      <c r="BY47" s="346"/>
      <c r="BZ47" s="346"/>
      <c r="CA47" s="346"/>
      <c r="CB47" s="346"/>
      <c r="CC47" s="346"/>
      <c r="CD47" s="346"/>
      <c r="CE47" s="346"/>
      <c r="CF47" s="346"/>
      <c r="CG47" s="346"/>
      <c r="CH47" s="346"/>
      <c r="CI47" s="346"/>
      <c r="CJ47" s="346"/>
      <c r="CK47" s="346"/>
      <c r="CL47" s="346"/>
      <c r="CM47" s="346"/>
      <c r="CN47" s="346"/>
      <c r="CO47" s="346"/>
      <c r="CP47" s="346"/>
      <c r="CQ47" s="346"/>
      <c r="CR47" s="346"/>
      <c r="CS47" s="346"/>
      <c r="CT47" s="346"/>
      <c r="CU47" s="346"/>
      <c r="CV47" s="346"/>
      <c r="CW47" s="346"/>
      <c r="CX47" s="346"/>
    </row>
    <row r="48" spans="1:102" ht="42" x14ac:dyDescent="0.25">
      <c r="A48" s="656" t="s">
        <v>63</v>
      </c>
      <c r="B48" s="599">
        <v>0</v>
      </c>
      <c r="C48" s="604"/>
      <c r="D48" s="601"/>
      <c r="E48" s="600"/>
      <c r="F48" s="634"/>
      <c r="G48" s="657"/>
      <c r="H48" s="639"/>
      <c r="I48" s="755" t="s">
        <v>15</v>
      </c>
      <c r="J48" s="554"/>
      <c r="K48" s="554"/>
      <c r="L48" s="554"/>
      <c r="M48" s="554"/>
      <c r="N48" s="554"/>
      <c r="O48" s="554"/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4"/>
      <c r="AD48" s="554"/>
      <c r="AE48" s="554"/>
      <c r="AF48" s="554"/>
      <c r="AG48" s="554"/>
      <c r="AH48" s="554"/>
      <c r="AI48" s="554"/>
      <c r="AJ48" s="554"/>
      <c r="AK48" s="554"/>
      <c r="AL48" s="554"/>
      <c r="AM48" s="554"/>
      <c r="AN48" s="554"/>
      <c r="AO48" s="554"/>
      <c r="AP48" s="554"/>
      <c r="AQ48" s="554"/>
      <c r="AR48" s="554"/>
      <c r="AS48" s="554"/>
      <c r="AT48" s="554"/>
      <c r="AU48" s="554"/>
      <c r="AV48" s="554"/>
      <c r="AW48" s="554"/>
      <c r="AX48" s="554"/>
      <c r="AY48" s="554"/>
      <c r="AZ48" s="554"/>
      <c r="BA48" s="753" t="s">
        <v>15</v>
      </c>
      <c r="BB48" s="753" t="s">
        <v>15</v>
      </c>
      <c r="BC48" s="753" t="s">
        <v>15</v>
      </c>
      <c r="BD48" s="754">
        <v>0</v>
      </c>
      <c r="BE48" s="754">
        <v>0</v>
      </c>
      <c r="BF48" s="754">
        <v>0</v>
      </c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</row>
    <row r="49" spans="1:102" x14ac:dyDescent="0.25">
      <c r="A49" s="602" t="s">
        <v>64</v>
      </c>
      <c r="B49" s="599">
        <v>0</v>
      </c>
      <c r="C49" s="600"/>
      <c r="D49" s="601"/>
      <c r="E49" s="600"/>
      <c r="F49" s="634"/>
      <c r="G49" s="638"/>
      <c r="H49" s="639"/>
      <c r="I49" s="755" t="s">
        <v>15</v>
      </c>
      <c r="J49" s="554"/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554"/>
      <c r="AB49" s="554"/>
      <c r="AC49" s="554"/>
      <c r="AD49" s="554"/>
      <c r="AE49" s="554"/>
      <c r="AF49" s="554"/>
      <c r="AG49" s="554"/>
      <c r="AH49" s="554"/>
      <c r="AI49" s="554"/>
      <c r="AJ49" s="554"/>
      <c r="AK49" s="554"/>
      <c r="AL49" s="554"/>
      <c r="AM49" s="554"/>
      <c r="AN49" s="554"/>
      <c r="AO49" s="554"/>
      <c r="AP49" s="554"/>
      <c r="AQ49" s="554"/>
      <c r="AR49" s="554"/>
      <c r="AS49" s="554"/>
      <c r="AT49" s="554"/>
      <c r="AU49" s="554"/>
      <c r="AV49" s="554"/>
      <c r="AW49" s="554"/>
      <c r="AX49" s="554"/>
      <c r="AY49" s="554"/>
      <c r="AZ49" s="554"/>
      <c r="BA49" s="753" t="s">
        <v>15</v>
      </c>
      <c r="BB49" s="753" t="s">
        <v>15</v>
      </c>
      <c r="BC49" s="753" t="s">
        <v>15</v>
      </c>
      <c r="BD49" s="754">
        <v>0</v>
      </c>
      <c r="BE49" s="754">
        <v>0</v>
      </c>
      <c r="BF49" s="754">
        <v>0</v>
      </c>
      <c r="BG49" s="346"/>
      <c r="BH49" s="346"/>
      <c r="BI49" s="346"/>
      <c r="BJ49" s="346"/>
      <c r="BK49" s="346"/>
      <c r="BL49" s="346"/>
      <c r="BM49" s="346"/>
      <c r="BN49" s="346"/>
      <c r="BO49" s="346"/>
      <c r="BP49" s="346"/>
      <c r="BQ49" s="346"/>
      <c r="BR49" s="346"/>
      <c r="BS49" s="346"/>
      <c r="BT49" s="346"/>
      <c r="BU49" s="346"/>
      <c r="BV49" s="346"/>
      <c r="BW49" s="346"/>
      <c r="BX49" s="346"/>
      <c r="BY49" s="346"/>
      <c r="BZ49" s="346"/>
      <c r="CA49" s="346"/>
      <c r="CB49" s="346"/>
      <c r="CC49" s="346"/>
      <c r="CD49" s="346"/>
      <c r="CE49" s="346"/>
      <c r="CF49" s="346"/>
      <c r="CG49" s="346"/>
      <c r="CH49" s="346"/>
      <c r="CI49" s="346"/>
      <c r="CJ49" s="346"/>
      <c r="CK49" s="346"/>
      <c r="CL49" s="346"/>
      <c r="CM49" s="346"/>
      <c r="CN49" s="346"/>
      <c r="CO49" s="346"/>
      <c r="CP49" s="346"/>
      <c r="CQ49" s="346"/>
      <c r="CR49" s="346"/>
      <c r="CS49" s="346"/>
      <c r="CT49" s="346"/>
      <c r="CU49" s="346"/>
      <c r="CV49" s="346"/>
      <c r="CW49" s="346"/>
      <c r="CX49" s="346"/>
    </row>
    <row r="50" spans="1:102" x14ac:dyDescent="0.25">
      <c r="A50" s="602" t="s">
        <v>65</v>
      </c>
      <c r="B50" s="599">
        <v>0</v>
      </c>
      <c r="C50" s="600"/>
      <c r="D50" s="601"/>
      <c r="E50" s="600"/>
      <c r="F50" s="634"/>
      <c r="G50" s="638"/>
      <c r="H50" s="639"/>
      <c r="I50" s="755" t="s">
        <v>15</v>
      </c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4"/>
      <c r="AD50" s="554"/>
      <c r="AE50" s="554"/>
      <c r="AF50" s="554"/>
      <c r="AG50" s="554"/>
      <c r="AH50" s="554"/>
      <c r="AI50" s="554"/>
      <c r="AJ50" s="554"/>
      <c r="AK50" s="554"/>
      <c r="AL50" s="554"/>
      <c r="AM50" s="554"/>
      <c r="AN50" s="554"/>
      <c r="AO50" s="554"/>
      <c r="AP50" s="554"/>
      <c r="AQ50" s="554"/>
      <c r="AR50" s="554"/>
      <c r="AS50" s="554"/>
      <c r="AT50" s="554"/>
      <c r="AU50" s="554"/>
      <c r="AV50" s="554"/>
      <c r="AW50" s="554"/>
      <c r="AX50" s="554"/>
      <c r="AY50" s="554"/>
      <c r="AZ50" s="554"/>
      <c r="BA50" s="753" t="s">
        <v>15</v>
      </c>
      <c r="BB50" s="753" t="s">
        <v>15</v>
      </c>
      <c r="BC50" s="753" t="s">
        <v>15</v>
      </c>
      <c r="BD50" s="754">
        <v>0</v>
      </c>
      <c r="BE50" s="754">
        <v>0</v>
      </c>
      <c r="BF50" s="754">
        <v>0</v>
      </c>
      <c r="BG50" s="346"/>
      <c r="BH50" s="346"/>
      <c r="BI50" s="346"/>
      <c r="BJ50" s="346"/>
      <c r="BK50" s="346"/>
      <c r="BL50" s="346"/>
      <c r="BM50" s="346"/>
      <c r="BN50" s="346"/>
      <c r="BO50" s="346"/>
      <c r="BP50" s="346"/>
      <c r="BQ50" s="346"/>
      <c r="BR50" s="346"/>
      <c r="BS50" s="346"/>
      <c r="BT50" s="346"/>
      <c r="BU50" s="346"/>
      <c r="BV50" s="346"/>
      <c r="BW50" s="346"/>
      <c r="BX50" s="346"/>
      <c r="BY50" s="346"/>
      <c r="BZ50" s="346"/>
      <c r="CA50" s="346"/>
      <c r="CB50" s="346"/>
      <c r="CC50" s="346"/>
      <c r="CD50" s="346"/>
      <c r="CE50" s="346"/>
      <c r="CF50" s="346"/>
      <c r="CG50" s="346"/>
      <c r="CH50" s="346"/>
      <c r="CI50" s="346"/>
      <c r="CJ50" s="346"/>
      <c r="CK50" s="346"/>
      <c r="CL50" s="346"/>
      <c r="CM50" s="346"/>
      <c r="CN50" s="346"/>
      <c r="CO50" s="346"/>
      <c r="CP50" s="346"/>
      <c r="CQ50" s="346"/>
      <c r="CR50" s="346"/>
      <c r="CS50" s="346"/>
      <c r="CT50" s="346"/>
      <c r="CU50" s="346"/>
      <c r="CV50" s="346"/>
      <c r="CW50" s="346"/>
      <c r="CX50" s="346"/>
    </row>
    <row r="51" spans="1:102" x14ac:dyDescent="0.25">
      <c r="A51" s="602" t="s">
        <v>66</v>
      </c>
      <c r="B51" s="599">
        <v>0</v>
      </c>
      <c r="C51" s="604"/>
      <c r="D51" s="601"/>
      <c r="E51" s="600"/>
      <c r="F51" s="634"/>
      <c r="G51" s="657"/>
      <c r="H51" s="639"/>
      <c r="I51" s="755" t="s">
        <v>15</v>
      </c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4"/>
      <c r="AD51" s="554"/>
      <c r="AE51" s="554"/>
      <c r="AF51" s="554"/>
      <c r="AG51" s="554"/>
      <c r="AH51" s="554"/>
      <c r="AI51" s="554"/>
      <c r="AJ51" s="554"/>
      <c r="AK51" s="554"/>
      <c r="AL51" s="554"/>
      <c r="AM51" s="554"/>
      <c r="AN51" s="554"/>
      <c r="AO51" s="554"/>
      <c r="AP51" s="554"/>
      <c r="AQ51" s="554"/>
      <c r="AR51" s="554"/>
      <c r="AS51" s="554"/>
      <c r="AT51" s="554"/>
      <c r="AU51" s="554"/>
      <c r="AV51" s="554"/>
      <c r="AW51" s="554"/>
      <c r="AX51" s="554"/>
      <c r="AY51" s="554"/>
      <c r="AZ51" s="554"/>
      <c r="BA51" s="753" t="s">
        <v>15</v>
      </c>
      <c r="BB51" s="753" t="s">
        <v>15</v>
      </c>
      <c r="BC51" s="753" t="s">
        <v>15</v>
      </c>
      <c r="BD51" s="754">
        <v>0</v>
      </c>
      <c r="BE51" s="754">
        <v>0</v>
      </c>
      <c r="BF51" s="754">
        <v>0</v>
      </c>
      <c r="BG51" s="346"/>
      <c r="BH51" s="346"/>
      <c r="BI51" s="346"/>
      <c r="BJ51" s="346"/>
      <c r="BK51" s="346"/>
      <c r="BL51" s="346"/>
      <c r="BM51" s="346"/>
      <c r="BN51" s="346"/>
      <c r="BO51" s="346"/>
      <c r="BP51" s="346"/>
      <c r="BQ51" s="346"/>
      <c r="BR51" s="346"/>
      <c r="BS51" s="346"/>
      <c r="BT51" s="346"/>
      <c r="BU51" s="346"/>
      <c r="BV51" s="346"/>
      <c r="BW51" s="346"/>
      <c r="BX51" s="346"/>
      <c r="BY51" s="346"/>
      <c r="BZ51" s="346"/>
      <c r="CA51" s="346"/>
      <c r="CB51" s="346"/>
      <c r="CC51" s="346"/>
      <c r="CD51" s="346"/>
      <c r="CE51" s="346"/>
      <c r="CF51" s="346"/>
      <c r="CG51" s="346"/>
      <c r="CH51" s="346"/>
      <c r="CI51" s="346"/>
      <c r="CJ51" s="346"/>
      <c r="CK51" s="346"/>
      <c r="CL51" s="346"/>
      <c r="CM51" s="346"/>
      <c r="CN51" s="346"/>
      <c r="CO51" s="346"/>
      <c r="CP51" s="346"/>
      <c r="CQ51" s="346"/>
      <c r="CR51" s="346"/>
      <c r="CS51" s="346"/>
      <c r="CT51" s="346"/>
      <c r="CU51" s="346"/>
      <c r="CV51" s="346"/>
      <c r="CW51" s="346"/>
      <c r="CX51" s="346"/>
    </row>
    <row r="52" spans="1:102" x14ac:dyDescent="0.25">
      <c r="A52" s="602" t="s">
        <v>67</v>
      </c>
      <c r="B52" s="599">
        <v>0</v>
      </c>
      <c r="C52" s="600"/>
      <c r="D52" s="601"/>
      <c r="E52" s="600"/>
      <c r="F52" s="634"/>
      <c r="G52" s="638"/>
      <c r="H52" s="639"/>
      <c r="I52" s="755" t="s">
        <v>15</v>
      </c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4"/>
      <c r="AD52" s="554"/>
      <c r="AE52" s="554"/>
      <c r="AF52" s="554"/>
      <c r="AG52" s="554"/>
      <c r="AH52" s="554"/>
      <c r="AI52" s="554"/>
      <c r="AJ52" s="554"/>
      <c r="AK52" s="554"/>
      <c r="AL52" s="554"/>
      <c r="AM52" s="554"/>
      <c r="AN52" s="554"/>
      <c r="AO52" s="554"/>
      <c r="AP52" s="554"/>
      <c r="AQ52" s="554"/>
      <c r="AR52" s="554"/>
      <c r="AS52" s="554"/>
      <c r="AT52" s="554"/>
      <c r="AU52" s="554"/>
      <c r="AV52" s="554"/>
      <c r="AW52" s="554"/>
      <c r="AX52" s="554"/>
      <c r="AY52" s="554"/>
      <c r="AZ52" s="554"/>
      <c r="BA52" s="753" t="s">
        <v>15</v>
      </c>
      <c r="BB52" s="753" t="s">
        <v>15</v>
      </c>
      <c r="BC52" s="753" t="s">
        <v>15</v>
      </c>
      <c r="BD52" s="754">
        <v>0</v>
      </c>
      <c r="BE52" s="754">
        <v>0</v>
      </c>
      <c r="BF52" s="754">
        <v>0</v>
      </c>
      <c r="BG52" s="346"/>
      <c r="BH52" s="346"/>
      <c r="BI52" s="346"/>
      <c r="BJ52" s="346"/>
      <c r="BK52" s="346"/>
      <c r="BL52" s="346"/>
      <c r="BM52" s="346"/>
      <c r="BN52" s="346"/>
      <c r="BO52" s="346"/>
      <c r="BP52" s="346"/>
      <c r="BQ52" s="346"/>
      <c r="BR52" s="346"/>
      <c r="BS52" s="346"/>
      <c r="BT52" s="346"/>
      <c r="BU52" s="346"/>
      <c r="BV52" s="346"/>
      <c r="BW52" s="346"/>
      <c r="BX52" s="346"/>
      <c r="BY52" s="346"/>
      <c r="BZ52" s="346"/>
      <c r="CA52" s="346"/>
      <c r="CB52" s="346"/>
      <c r="CC52" s="346"/>
      <c r="CD52" s="346"/>
      <c r="CE52" s="346"/>
      <c r="CF52" s="346"/>
      <c r="CG52" s="346"/>
      <c r="CH52" s="346"/>
      <c r="CI52" s="346"/>
      <c r="CJ52" s="346"/>
      <c r="CK52" s="346"/>
      <c r="CL52" s="346"/>
      <c r="CM52" s="346"/>
      <c r="CN52" s="346"/>
      <c r="CO52" s="346"/>
      <c r="CP52" s="346"/>
      <c r="CQ52" s="346"/>
      <c r="CR52" s="346"/>
      <c r="CS52" s="346"/>
      <c r="CT52" s="346"/>
      <c r="CU52" s="346"/>
      <c r="CV52" s="346"/>
      <c r="CW52" s="346"/>
      <c r="CX52" s="346"/>
    </row>
    <row r="53" spans="1:102" x14ac:dyDescent="0.25">
      <c r="A53" s="602" t="s">
        <v>68</v>
      </c>
      <c r="B53" s="599">
        <v>0</v>
      </c>
      <c r="C53" s="604"/>
      <c r="D53" s="601"/>
      <c r="E53" s="600"/>
      <c r="F53" s="634"/>
      <c r="G53" s="657"/>
      <c r="H53" s="639"/>
      <c r="I53" s="755" t="s">
        <v>15</v>
      </c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  <c r="V53" s="554"/>
      <c r="W53" s="554"/>
      <c r="X53" s="554"/>
      <c r="Y53" s="554"/>
      <c r="Z53" s="554"/>
      <c r="AA53" s="554"/>
      <c r="AB53" s="554"/>
      <c r="AC53" s="554"/>
      <c r="AD53" s="554"/>
      <c r="AE53" s="554"/>
      <c r="AF53" s="554"/>
      <c r="AG53" s="554"/>
      <c r="AH53" s="554"/>
      <c r="AI53" s="554"/>
      <c r="AJ53" s="554"/>
      <c r="AK53" s="554"/>
      <c r="AL53" s="554"/>
      <c r="AM53" s="554"/>
      <c r="AN53" s="554"/>
      <c r="AO53" s="554"/>
      <c r="AP53" s="554"/>
      <c r="AQ53" s="554"/>
      <c r="AR53" s="554"/>
      <c r="AS53" s="554"/>
      <c r="AT53" s="554"/>
      <c r="AU53" s="554"/>
      <c r="AV53" s="554"/>
      <c r="AW53" s="554"/>
      <c r="AX53" s="554"/>
      <c r="AY53" s="554"/>
      <c r="AZ53" s="554"/>
      <c r="BA53" s="753" t="s">
        <v>15</v>
      </c>
      <c r="BB53" s="753" t="s">
        <v>15</v>
      </c>
      <c r="BC53" s="753" t="s">
        <v>15</v>
      </c>
      <c r="BD53" s="754">
        <v>0</v>
      </c>
      <c r="BE53" s="754">
        <v>0</v>
      </c>
      <c r="BF53" s="754">
        <v>0</v>
      </c>
      <c r="BG53" s="346"/>
      <c r="BH53" s="346"/>
      <c r="BI53" s="346"/>
      <c r="BJ53" s="346"/>
      <c r="BK53" s="346"/>
      <c r="BL53" s="346"/>
      <c r="BM53" s="346"/>
      <c r="BN53" s="346"/>
      <c r="BO53" s="346"/>
      <c r="BP53" s="346"/>
      <c r="BQ53" s="346"/>
      <c r="BR53" s="346"/>
      <c r="BS53" s="346"/>
      <c r="BT53" s="346"/>
      <c r="BU53" s="346"/>
      <c r="BV53" s="346"/>
      <c r="BW53" s="346"/>
      <c r="BX53" s="346"/>
      <c r="BY53" s="346"/>
      <c r="BZ53" s="346"/>
      <c r="CA53" s="346"/>
      <c r="CB53" s="346"/>
      <c r="CC53" s="346"/>
      <c r="CD53" s="346"/>
      <c r="CE53" s="346"/>
      <c r="CF53" s="346"/>
      <c r="CG53" s="346"/>
      <c r="CH53" s="346"/>
      <c r="CI53" s="346"/>
      <c r="CJ53" s="346"/>
      <c r="CK53" s="346"/>
      <c r="CL53" s="346"/>
      <c r="CM53" s="346"/>
      <c r="CN53" s="346"/>
      <c r="CO53" s="346"/>
      <c r="CP53" s="346"/>
      <c r="CQ53" s="346"/>
      <c r="CR53" s="346"/>
      <c r="CS53" s="346"/>
      <c r="CT53" s="346"/>
      <c r="CU53" s="346"/>
      <c r="CV53" s="346"/>
      <c r="CW53" s="346"/>
      <c r="CX53" s="346"/>
    </row>
    <row r="54" spans="1:102" x14ac:dyDescent="0.25">
      <c r="A54" s="602" t="s">
        <v>69</v>
      </c>
      <c r="B54" s="599">
        <v>0</v>
      </c>
      <c r="C54" s="600"/>
      <c r="D54" s="601"/>
      <c r="E54" s="600"/>
      <c r="F54" s="634"/>
      <c r="G54" s="638"/>
      <c r="H54" s="639"/>
      <c r="I54" s="755" t="s">
        <v>15</v>
      </c>
      <c r="J54" s="554"/>
      <c r="K54" s="554"/>
      <c r="L54" s="554"/>
      <c r="M54" s="554"/>
      <c r="N54" s="554"/>
      <c r="O54" s="554"/>
      <c r="P54" s="554"/>
      <c r="Q54" s="554"/>
      <c r="R54" s="554"/>
      <c r="S54" s="554"/>
      <c r="T54" s="554"/>
      <c r="U54" s="554"/>
      <c r="V54" s="554"/>
      <c r="W54" s="554"/>
      <c r="X54" s="554"/>
      <c r="Y54" s="554"/>
      <c r="Z54" s="554"/>
      <c r="AA54" s="554"/>
      <c r="AB54" s="554"/>
      <c r="AC54" s="554"/>
      <c r="AD54" s="554"/>
      <c r="AE54" s="554"/>
      <c r="AF54" s="554"/>
      <c r="AG54" s="554"/>
      <c r="AH54" s="554"/>
      <c r="AI54" s="554"/>
      <c r="AJ54" s="554"/>
      <c r="AK54" s="554"/>
      <c r="AL54" s="554"/>
      <c r="AM54" s="554"/>
      <c r="AN54" s="554"/>
      <c r="AO54" s="554"/>
      <c r="AP54" s="554"/>
      <c r="AQ54" s="554"/>
      <c r="AR54" s="554"/>
      <c r="AS54" s="554"/>
      <c r="AT54" s="554"/>
      <c r="AU54" s="554"/>
      <c r="AV54" s="554"/>
      <c r="AW54" s="554"/>
      <c r="AX54" s="554"/>
      <c r="AY54" s="554"/>
      <c r="AZ54" s="554"/>
      <c r="BA54" s="753" t="s">
        <v>15</v>
      </c>
      <c r="BB54" s="753" t="s">
        <v>15</v>
      </c>
      <c r="BC54" s="753" t="s">
        <v>15</v>
      </c>
      <c r="BD54" s="754">
        <v>0</v>
      </c>
      <c r="BE54" s="754">
        <v>0</v>
      </c>
      <c r="BF54" s="754">
        <v>0</v>
      </c>
      <c r="BG54" s="346"/>
      <c r="BH54" s="346"/>
      <c r="BI54" s="346"/>
      <c r="BJ54" s="346"/>
      <c r="BK54" s="346"/>
      <c r="BL54" s="346"/>
      <c r="BM54" s="346"/>
      <c r="BN54" s="346"/>
      <c r="BO54" s="346"/>
      <c r="BP54" s="346"/>
      <c r="BQ54" s="346"/>
      <c r="BR54" s="346"/>
      <c r="BS54" s="346"/>
      <c r="BT54" s="346"/>
      <c r="BU54" s="346"/>
      <c r="BV54" s="346"/>
      <c r="BW54" s="346"/>
      <c r="BX54" s="346"/>
      <c r="BY54" s="346"/>
      <c r="BZ54" s="346"/>
      <c r="CA54" s="346"/>
      <c r="CB54" s="346"/>
      <c r="CC54" s="346"/>
      <c r="CD54" s="346"/>
      <c r="CE54" s="346"/>
      <c r="CF54" s="346"/>
      <c r="CG54" s="346"/>
      <c r="CH54" s="346"/>
      <c r="CI54" s="346"/>
      <c r="CJ54" s="346"/>
      <c r="CK54" s="346"/>
      <c r="CL54" s="346"/>
      <c r="CM54" s="346"/>
      <c r="CN54" s="346"/>
      <c r="CO54" s="346"/>
      <c r="CP54" s="346"/>
      <c r="CQ54" s="346"/>
      <c r="CR54" s="346"/>
      <c r="CS54" s="346"/>
      <c r="CT54" s="346"/>
      <c r="CU54" s="346"/>
      <c r="CV54" s="346"/>
      <c r="CW54" s="346"/>
      <c r="CX54" s="346"/>
    </row>
    <row r="55" spans="1:102" x14ac:dyDescent="0.25">
      <c r="A55" s="602" t="s">
        <v>70</v>
      </c>
      <c r="B55" s="599">
        <v>0</v>
      </c>
      <c r="C55" s="600"/>
      <c r="D55" s="601"/>
      <c r="E55" s="600"/>
      <c r="F55" s="634"/>
      <c r="G55" s="638"/>
      <c r="H55" s="639"/>
      <c r="I55" s="755" t="s">
        <v>15</v>
      </c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554"/>
      <c r="AB55" s="554"/>
      <c r="AC55" s="554"/>
      <c r="AD55" s="554"/>
      <c r="AE55" s="554"/>
      <c r="AF55" s="554"/>
      <c r="AG55" s="554"/>
      <c r="AH55" s="554"/>
      <c r="AI55" s="554"/>
      <c r="AJ55" s="554"/>
      <c r="AK55" s="554"/>
      <c r="AL55" s="554"/>
      <c r="AM55" s="554"/>
      <c r="AN55" s="554"/>
      <c r="AO55" s="554"/>
      <c r="AP55" s="554"/>
      <c r="AQ55" s="554"/>
      <c r="AR55" s="554"/>
      <c r="AS55" s="554"/>
      <c r="AT55" s="554"/>
      <c r="AU55" s="554"/>
      <c r="AV55" s="554"/>
      <c r="AW55" s="554"/>
      <c r="AX55" s="554"/>
      <c r="AY55" s="554"/>
      <c r="AZ55" s="554"/>
      <c r="BA55" s="753" t="s">
        <v>15</v>
      </c>
      <c r="BB55" s="753" t="s">
        <v>15</v>
      </c>
      <c r="BC55" s="753" t="s">
        <v>15</v>
      </c>
      <c r="BD55" s="754">
        <v>0</v>
      </c>
      <c r="BE55" s="754">
        <v>0</v>
      </c>
      <c r="BF55" s="754">
        <v>0</v>
      </c>
      <c r="BG55" s="346"/>
      <c r="BH55" s="346"/>
      <c r="BI55" s="346"/>
      <c r="BJ55" s="346"/>
      <c r="BK55" s="346"/>
      <c r="BL55" s="346"/>
      <c r="BM55" s="346"/>
      <c r="BN55" s="346"/>
      <c r="BO55" s="346"/>
      <c r="BP55" s="346"/>
      <c r="BQ55" s="346"/>
      <c r="BR55" s="346"/>
      <c r="BS55" s="346"/>
      <c r="BT55" s="346"/>
      <c r="BU55" s="346"/>
      <c r="BV55" s="346"/>
      <c r="BW55" s="346"/>
      <c r="BX55" s="346"/>
      <c r="BY55" s="346"/>
      <c r="BZ55" s="346"/>
      <c r="CA55" s="346"/>
      <c r="CB55" s="346"/>
      <c r="CC55" s="346"/>
      <c r="CD55" s="346"/>
      <c r="CE55" s="346"/>
      <c r="CF55" s="346"/>
      <c r="CG55" s="346"/>
      <c r="CH55" s="346"/>
      <c r="CI55" s="346"/>
      <c r="CJ55" s="346"/>
      <c r="CK55" s="346"/>
      <c r="CL55" s="346"/>
      <c r="CM55" s="346"/>
      <c r="CN55" s="346"/>
      <c r="CO55" s="346"/>
      <c r="CP55" s="346"/>
      <c r="CQ55" s="346"/>
      <c r="CR55" s="346"/>
      <c r="CS55" s="346"/>
      <c r="CT55" s="346"/>
      <c r="CU55" s="346"/>
      <c r="CV55" s="346"/>
      <c r="CW55" s="346"/>
      <c r="CX55" s="346"/>
    </row>
    <row r="56" spans="1:102" x14ac:dyDescent="0.25">
      <c r="A56" s="602" t="s">
        <v>71</v>
      </c>
      <c r="B56" s="599">
        <v>0</v>
      </c>
      <c r="C56" s="600"/>
      <c r="D56" s="601"/>
      <c r="E56" s="600"/>
      <c r="F56" s="634"/>
      <c r="G56" s="638"/>
      <c r="H56" s="639"/>
      <c r="I56" s="755" t="s">
        <v>15</v>
      </c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554"/>
      <c r="Z56" s="554"/>
      <c r="AA56" s="554"/>
      <c r="AB56" s="554"/>
      <c r="AC56" s="554"/>
      <c r="AD56" s="554"/>
      <c r="AE56" s="554"/>
      <c r="AF56" s="554"/>
      <c r="AG56" s="554"/>
      <c r="AH56" s="554"/>
      <c r="AI56" s="554"/>
      <c r="AJ56" s="554"/>
      <c r="AK56" s="554"/>
      <c r="AL56" s="554"/>
      <c r="AM56" s="554"/>
      <c r="AN56" s="554"/>
      <c r="AO56" s="554"/>
      <c r="AP56" s="554"/>
      <c r="AQ56" s="554"/>
      <c r="AR56" s="554"/>
      <c r="AS56" s="554"/>
      <c r="AT56" s="554"/>
      <c r="AU56" s="554"/>
      <c r="AV56" s="554"/>
      <c r="AW56" s="554"/>
      <c r="AX56" s="554"/>
      <c r="AY56" s="554"/>
      <c r="AZ56" s="554"/>
      <c r="BA56" s="753" t="s">
        <v>15</v>
      </c>
      <c r="BB56" s="753" t="s">
        <v>15</v>
      </c>
      <c r="BC56" s="753" t="s">
        <v>15</v>
      </c>
      <c r="BD56" s="754">
        <v>0</v>
      </c>
      <c r="BE56" s="754">
        <v>0</v>
      </c>
      <c r="BF56" s="754">
        <v>0</v>
      </c>
      <c r="BG56" s="346"/>
      <c r="BH56" s="346"/>
      <c r="BI56" s="346"/>
      <c r="BJ56" s="346"/>
      <c r="BK56" s="346"/>
      <c r="BL56" s="346"/>
      <c r="BM56" s="346"/>
      <c r="BN56" s="346"/>
      <c r="BO56" s="346"/>
      <c r="BP56" s="346"/>
      <c r="BQ56" s="346"/>
      <c r="BR56" s="346"/>
      <c r="BS56" s="346"/>
      <c r="BT56" s="346"/>
      <c r="BU56" s="346"/>
      <c r="BV56" s="346"/>
      <c r="BW56" s="346"/>
      <c r="BX56" s="346"/>
      <c r="BY56" s="346"/>
      <c r="BZ56" s="346"/>
      <c r="CA56" s="346"/>
      <c r="CB56" s="346"/>
      <c r="CC56" s="346"/>
      <c r="CD56" s="346"/>
      <c r="CE56" s="346"/>
      <c r="CF56" s="346"/>
      <c r="CG56" s="346"/>
      <c r="CH56" s="346"/>
      <c r="CI56" s="346"/>
      <c r="CJ56" s="346"/>
      <c r="CK56" s="346"/>
      <c r="CL56" s="346"/>
      <c r="CM56" s="346"/>
      <c r="CN56" s="346"/>
      <c r="CO56" s="346"/>
      <c r="CP56" s="346"/>
      <c r="CQ56" s="346"/>
      <c r="CR56" s="346"/>
      <c r="CS56" s="346"/>
      <c r="CT56" s="346"/>
      <c r="CU56" s="346"/>
      <c r="CV56" s="346"/>
      <c r="CW56" s="346"/>
      <c r="CX56" s="346"/>
    </row>
    <row r="57" spans="1:102" x14ac:dyDescent="0.25">
      <c r="A57" s="602" t="s">
        <v>72</v>
      </c>
      <c r="B57" s="599">
        <v>0</v>
      </c>
      <c r="C57" s="600"/>
      <c r="D57" s="601"/>
      <c r="E57" s="637"/>
      <c r="F57" s="634"/>
      <c r="G57" s="638"/>
      <c r="H57" s="639"/>
      <c r="I57" s="755" t="s">
        <v>15</v>
      </c>
      <c r="J57" s="554"/>
      <c r="K57" s="554"/>
      <c r="L57" s="554"/>
      <c r="M57" s="554"/>
      <c r="N57" s="554"/>
      <c r="O57" s="554"/>
      <c r="P57" s="554"/>
      <c r="Q57" s="554"/>
      <c r="R57" s="554"/>
      <c r="S57" s="554"/>
      <c r="T57" s="554"/>
      <c r="U57" s="554"/>
      <c r="V57" s="554"/>
      <c r="W57" s="554"/>
      <c r="X57" s="554"/>
      <c r="Y57" s="554"/>
      <c r="Z57" s="554"/>
      <c r="AA57" s="554"/>
      <c r="AB57" s="554"/>
      <c r="AC57" s="554"/>
      <c r="AD57" s="554"/>
      <c r="AE57" s="554"/>
      <c r="AF57" s="554"/>
      <c r="AG57" s="554"/>
      <c r="AH57" s="554"/>
      <c r="AI57" s="554"/>
      <c r="AJ57" s="554"/>
      <c r="AK57" s="554"/>
      <c r="AL57" s="554"/>
      <c r="AM57" s="554"/>
      <c r="AN57" s="554"/>
      <c r="AO57" s="554"/>
      <c r="AP57" s="554"/>
      <c r="AQ57" s="554"/>
      <c r="AR57" s="554"/>
      <c r="AS57" s="554"/>
      <c r="AT57" s="554"/>
      <c r="AU57" s="554"/>
      <c r="AV57" s="554"/>
      <c r="AW57" s="554"/>
      <c r="AX57" s="554"/>
      <c r="AY57" s="554"/>
      <c r="AZ57" s="554"/>
      <c r="BA57" s="753" t="s">
        <v>15</v>
      </c>
      <c r="BB57" s="753" t="s">
        <v>15</v>
      </c>
      <c r="BC57" s="753" t="s">
        <v>15</v>
      </c>
      <c r="BD57" s="754">
        <v>0</v>
      </c>
      <c r="BE57" s="754">
        <v>0</v>
      </c>
      <c r="BF57" s="754">
        <v>0</v>
      </c>
      <c r="BG57" s="346"/>
      <c r="BH57" s="346"/>
      <c r="BI57" s="346"/>
      <c r="BJ57" s="346"/>
      <c r="BK57" s="346"/>
      <c r="BL57" s="346"/>
      <c r="BM57" s="346"/>
      <c r="BN57" s="346"/>
      <c r="BO57" s="346"/>
      <c r="BP57" s="346"/>
      <c r="BQ57" s="346"/>
      <c r="BR57" s="346"/>
      <c r="BS57" s="346"/>
      <c r="BT57" s="346"/>
      <c r="BU57" s="346"/>
      <c r="BV57" s="346"/>
      <c r="BW57" s="346"/>
      <c r="BX57" s="346"/>
      <c r="BY57" s="346"/>
      <c r="BZ57" s="346"/>
      <c r="CA57" s="346"/>
      <c r="CB57" s="346"/>
      <c r="CC57" s="346"/>
      <c r="CD57" s="346"/>
      <c r="CE57" s="346"/>
      <c r="CF57" s="346"/>
      <c r="CG57" s="346"/>
      <c r="CH57" s="346"/>
      <c r="CI57" s="346"/>
      <c r="CJ57" s="346"/>
      <c r="CK57" s="346"/>
      <c r="CL57" s="346"/>
      <c r="CM57" s="346"/>
      <c r="CN57" s="346"/>
      <c r="CO57" s="346"/>
      <c r="CP57" s="346"/>
      <c r="CQ57" s="346"/>
      <c r="CR57" s="346"/>
      <c r="CS57" s="346"/>
      <c r="CT57" s="346"/>
      <c r="CU57" s="346"/>
      <c r="CV57" s="346"/>
      <c r="CW57" s="346"/>
      <c r="CX57" s="346"/>
    </row>
    <row r="58" spans="1:102" ht="43.5" x14ac:dyDescent="0.25">
      <c r="A58" s="603" t="s">
        <v>73</v>
      </c>
      <c r="B58" s="599">
        <v>0</v>
      </c>
      <c r="C58" s="600"/>
      <c r="D58" s="601"/>
      <c r="E58" s="600"/>
      <c r="F58" s="634"/>
      <c r="G58" s="638"/>
      <c r="H58" s="639"/>
      <c r="I58" s="755" t="s">
        <v>15</v>
      </c>
      <c r="J58" s="554"/>
      <c r="K58" s="554"/>
      <c r="L58" s="554"/>
      <c r="M58" s="554"/>
      <c r="N58" s="554"/>
      <c r="O58" s="554"/>
      <c r="P58" s="554"/>
      <c r="Q58" s="554"/>
      <c r="R58" s="554"/>
      <c r="S58" s="554"/>
      <c r="T58" s="554"/>
      <c r="U58" s="554"/>
      <c r="V58" s="554"/>
      <c r="W58" s="554"/>
      <c r="X58" s="554"/>
      <c r="Y58" s="554"/>
      <c r="Z58" s="554"/>
      <c r="AA58" s="554"/>
      <c r="AB58" s="554"/>
      <c r="AC58" s="554"/>
      <c r="AD58" s="554"/>
      <c r="AE58" s="554"/>
      <c r="AF58" s="554"/>
      <c r="AG58" s="554"/>
      <c r="AH58" s="554"/>
      <c r="AI58" s="554"/>
      <c r="AJ58" s="554"/>
      <c r="AK58" s="554"/>
      <c r="AL58" s="554"/>
      <c r="AM58" s="554"/>
      <c r="AN58" s="554"/>
      <c r="AO58" s="554"/>
      <c r="AP58" s="554"/>
      <c r="AQ58" s="554"/>
      <c r="AR58" s="554"/>
      <c r="AS58" s="554"/>
      <c r="AT58" s="554"/>
      <c r="AU58" s="554"/>
      <c r="AV58" s="554"/>
      <c r="AW58" s="554"/>
      <c r="AX58" s="554"/>
      <c r="AY58" s="554"/>
      <c r="AZ58" s="554"/>
      <c r="BA58" s="753" t="s">
        <v>15</v>
      </c>
      <c r="BB58" s="753" t="s">
        <v>15</v>
      </c>
      <c r="BC58" s="753" t="s">
        <v>15</v>
      </c>
      <c r="BD58" s="754">
        <v>0</v>
      </c>
      <c r="BE58" s="754">
        <v>0</v>
      </c>
      <c r="BF58" s="754">
        <v>0</v>
      </c>
      <c r="BG58" s="346"/>
      <c r="BH58" s="346"/>
      <c r="BI58" s="346"/>
      <c r="BJ58" s="346"/>
      <c r="BK58" s="346"/>
      <c r="BL58" s="346"/>
      <c r="BM58" s="346"/>
      <c r="BN58" s="346"/>
      <c r="BO58" s="346"/>
      <c r="BP58" s="346"/>
      <c r="BQ58" s="346"/>
      <c r="BR58" s="346"/>
      <c r="BS58" s="346"/>
      <c r="BT58" s="346"/>
      <c r="BU58" s="346"/>
      <c r="BV58" s="346"/>
      <c r="BW58" s="346"/>
      <c r="BX58" s="346"/>
      <c r="BY58" s="346"/>
      <c r="BZ58" s="346"/>
      <c r="CA58" s="346"/>
      <c r="CB58" s="346"/>
      <c r="CC58" s="346"/>
      <c r="CD58" s="346"/>
      <c r="CE58" s="346"/>
      <c r="CF58" s="346"/>
      <c r="CG58" s="346"/>
      <c r="CH58" s="346"/>
      <c r="CI58" s="346"/>
      <c r="CJ58" s="346"/>
      <c r="CK58" s="346"/>
      <c r="CL58" s="346"/>
      <c r="CM58" s="346"/>
      <c r="CN58" s="346"/>
      <c r="CO58" s="346"/>
      <c r="CP58" s="346"/>
      <c r="CQ58" s="346"/>
      <c r="CR58" s="346"/>
      <c r="CS58" s="346"/>
      <c r="CT58" s="346"/>
      <c r="CU58" s="346"/>
      <c r="CV58" s="346"/>
      <c r="CW58" s="346"/>
      <c r="CX58" s="346"/>
    </row>
    <row r="59" spans="1:102" ht="43.5" x14ac:dyDescent="0.25">
      <c r="A59" s="603" t="s">
        <v>74</v>
      </c>
      <c r="B59" s="599">
        <v>0</v>
      </c>
      <c r="C59" s="600"/>
      <c r="D59" s="601"/>
      <c r="E59" s="637"/>
      <c r="F59" s="634"/>
      <c r="G59" s="638"/>
      <c r="H59" s="639"/>
      <c r="I59" s="755" t="s">
        <v>15</v>
      </c>
      <c r="J59" s="554"/>
      <c r="K59" s="554"/>
      <c r="L59" s="554"/>
      <c r="M59" s="554"/>
      <c r="N59" s="554"/>
      <c r="O59" s="554"/>
      <c r="P59" s="554"/>
      <c r="Q59" s="554"/>
      <c r="R59" s="554"/>
      <c r="S59" s="554"/>
      <c r="T59" s="554"/>
      <c r="U59" s="554"/>
      <c r="V59" s="554"/>
      <c r="W59" s="554"/>
      <c r="X59" s="554"/>
      <c r="Y59" s="554"/>
      <c r="Z59" s="554"/>
      <c r="AA59" s="554"/>
      <c r="AB59" s="554"/>
      <c r="AC59" s="554"/>
      <c r="AD59" s="554"/>
      <c r="AE59" s="554"/>
      <c r="AF59" s="554"/>
      <c r="AG59" s="554"/>
      <c r="AH59" s="554"/>
      <c r="AI59" s="554"/>
      <c r="AJ59" s="554"/>
      <c r="AK59" s="554"/>
      <c r="AL59" s="554"/>
      <c r="AM59" s="554"/>
      <c r="AN59" s="554"/>
      <c r="AO59" s="554"/>
      <c r="AP59" s="554"/>
      <c r="AQ59" s="554"/>
      <c r="AR59" s="554"/>
      <c r="AS59" s="554"/>
      <c r="AT59" s="554"/>
      <c r="AU59" s="554"/>
      <c r="AV59" s="554"/>
      <c r="AW59" s="554"/>
      <c r="AX59" s="554"/>
      <c r="AY59" s="554"/>
      <c r="AZ59" s="554"/>
      <c r="BA59" s="753" t="s">
        <v>15</v>
      </c>
      <c r="BB59" s="753" t="s">
        <v>15</v>
      </c>
      <c r="BC59" s="753" t="s">
        <v>15</v>
      </c>
      <c r="BD59" s="754">
        <v>0</v>
      </c>
      <c r="BE59" s="754">
        <v>0</v>
      </c>
      <c r="BF59" s="754">
        <v>0</v>
      </c>
      <c r="BG59" s="346"/>
      <c r="BH59" s="346"/>
      <c r="BI59" s="346"/>
      <c r="BJ59" s="346"/>
      <c r="BK59" s="346"/>
      <c r="BL59" s="346"/>
      <c r="BM59" s="346"/>
      <c r="BN59" s="346"/>
      <c r="BO59" s="346"/>
      <c r="BP59" s="346"/>
      <c r="BQ59" s="346"/>
      <c r="BR59" s="346"/>
      <c r="BS59" s="346"/>
      <c r="BT59" s="346"/>
      <c r="BU59" s="346"/>
      <c r="BV59" s="346"/>
      <c r="BW59" s="346"/>
      <c r="BX59" s="346"/>
      <c r="BY59" s="346"/>
      <c r="BZ59" s="346"/>
      <c r="CA59" s="346"/>
      <c r="CB59" s="346"/>
      <c r="CC59" s="346"/>
      <c r="CD59" s="346"/>
      <c r="CE59" s="346"/>
      <c r="CF59" s="346"/>
      <c r="CG59" s="346"/>
      <c r="CH59" s="346"/>
      <c r="CI59" s="346"/>
      <c r="CJ59" s="346"/>
      <c r="CK59" s="346"/>
      <c r="CL59" s="346"/>
      <c r="CM59" s="346"/>
      <c r="CN59" s="346"/>
      <c r="CO59" s="346"/>
      <c r="CP59" s="346"/>
      <c r="CQ59" s="346"/>
      <c r="CR59" s="346"/>
      <c r="CS59" s="346"/>
      <c r="CT59" s="346"/>
      <c r="CU59" s="346"/>
      <c r="CV59" s="346"/>
      <c r="CW59" s="346"/>
      <c r="CX59" s="346"/>
    </row>
    <row r="60" spans="1:102" x14ac:dyDescent="0.25">
      <c r="A60" s="602" t="s">
        <v>75</v>
      </c>
      <c r="B60" s="599">
        <v>0</v>
      </c>
      <c r="C60" s="600"/>
      <c r="D60" s="601"/>
      <c r="E60" s="600"/>
      <c r="F60" s="634"/>
      <c r="G60" s="638"/>
      <c r="H60" s="639"/>
      <c r="I60" s="755" t="s">
        <v>15</v>
      </c>
      <c r="J60" s="554"/>
      <c r="K60" s="554"/>
      <c r="L60" s="554"/>
      <c r="M60" s="554"/>
      <c r="N60" s="554"/>
      <c r="O60" s="554"/>
      <c r="P60" s="554"/>
      <c r="Q60" s="554"/>
      <c r="R60" s="554"/>
      <c r="S60" s="554"/>
      <c r="T60" s="554"/>
      <c r="U60" s="554"/>
      <c r="V60" s="554"/>
      <c r="W60" s="554"/>
      <c r="X60" s="554"/>
      <c r="Y60" s="554"/>
      <c r="Z60" s="554"/>
      <c r="AA60" s="554"/>
      <c r="AB60" s="554"/>
      <c r="AC60" s="554"/>
      <c r="AD60" s="554"/>
      <c r="AE60" s="554"/>
      <c r="AF60" s="554"/>
      <c r="AG60" s="554"/>
      <c r="AH60" s="554"/>
      <c r="AI60" s="554"/>
      <c r="AJ60" s="554"/>
      <c r="AK60" s="554"/>
      <c r="AL60" s="554"/>
      <c r="AM60" s="554"/>
      <c r="AN60" s="554"/>
      <c r="AO60" s="554"/>
      <c r="AP60" s="554"/>
      <c r="AQ60" s="554"/>
      <c r="AR60" s="554"/>
      <c r="AS60" s="554"/>
      <c r="AT60" s="554"/>
      <c r="AU60" s="554"/>
      <c r="AV60" s="554"/>
      <c r="AW60" s="554"/>
      <c r="AX60" s="554"/>
      <c r="AY60" s="554"/>
      <c r="AZ60" s="554"/>
      <c r="BA60" s="753" t="s">
        <v>15</v>
      </c>
      <c r="BB60" s="753" t="s">
        <v>15</v>
      </c>
      <c r="BC60" s="753" t="s">
        <v>15</v>
      </c>
      <c r="BD60" s="754">
        <v>0</v>
      </c>
      <c r="BE60" s="754">
        <v>0</v>
      </c>
      <c r="BF60" s="754">
        <v>0</v>
      </c>
      <c r="BG60" s="346"/>
      <c r="BH60" s="346"/>
      <c r="BI60" s="346"/>
      <c r="BJ60" s="346"/>
      <c r="BK60" s="346"/>
      <c r="BL60" s="346"/>
      <c r="BM60" s="346"/>
      <c r="BN60" s="346"/>
      <c r="BO60" s="346"/>
      <c r="BP60" s="346"/>
      <c r="BQ60" s="346"/>
      <c r="BR60" s="346"/>
      <c r="BS60" s="346"/>
      <c r="BT60" s="346"/>
      <c r="BU60" s="346"/>
      <c r="BV60" s="346"/>
      <c r="BW60" s="346"/>
      <c r="BX60" s="346"/>
      <c r="BY60" s="346"/>
      <c r="BZ60" s="346"/>
      <c r="CA60" s="346"/>
      <c r="CB60" s="346"/>
      <c r="CC60" s="346"/>
      <c r="CD60" s="346"/>
      <c r="CE60" s="346"/>
      <c r="CF60" s="346"/>
      <c r="CG60" s="346"/>
      <c r="CH60" s="346"/>
      <c r="CI60" s="346"/>
      <c r="CJ60" s="346"/>
      <c r="CK60" s="346"/>
      <c r="CL60" s="346"/>
      <c r="CM60" s="346"/>
      <c r="CN60" s="346"/>
      <c r="CO60" s="346"/>
      <c r="CP60" s="346"/>
      <c r="CQ60" s="346"/>
      <c r="CR60" s="346"/>
      <c r="CS60" s="346"/>
      <c r="CT60" s="346"/>
      <c r="CU60" s="346"/>
      <c r="CV60" s="346"/>
      <c r="CW60" s="346"/>
      <c r="CX60" s="346"/>
    </row>
    <row r="61" spans="1:102" x14ac:dyDescent="0.25">
      <c r="A61" s="602" t="s">
        <v>76</v>
      </c>
      <c r="B61" s="599">
        <v>0</v>
      </c>
      <c r="C61" s="600"/>
      <c r="D61" s="601"/>
      <c r="E61" s="600"/>
      <c r="F61" s="634"/>
      <c r="G61" s="638"/>
      <c r="H61" s="639"/>
      <c r="I61" s="755" t="s">
        <v>15</v>
      </c>
      <c r="J61" s="554"/>
      <c r="K61" s="554"/>
      <c r="L61" s="554"/>
      <c r="M61" s="554"/>
      <c r="N61" s="554"/>
      <c r="O61" s="554"/>
      <c r="P61" s="554"/>
      <c r="Q61" s="554"/>
      <c r="R61" s="554"/>
      <c r="S61" s="554"/>
      <c r="T61" s="554"/>
      <c r="U61" s="554"/>
      <c r="V61" s="554"/>
      <c r="W61" s="554"/>
      <c r="X61" s="554"/>
      <c r="Y61" s="554"/>
      <c r="Z61" s="554"/>
      <c r="AA61" s="554"/>
      <c r="AB61" s="554"/>
      <c r="AC61" s="554"/>
      <c r="AD61" s="554"/>
      <c r="AE61" s="554"/>
      <c r="AF61" s="554"/>
      <c r="AG61" s="554"/>
      <c r="AH61" s="554"/>
      <c r="AI61" s="554"/>
      <c r="AJ61" s="554"/>
      <c r="AK61" s="554"/>
      <c r="AL61" s="554"/>
      <c r="AM61" s="554"/>
      <c r="AN61" s="554"/>
      <c r="AO61" s="554"/>
      <c r="AP61" s="554"/>
      <c r="AQ61" s="554"/>
      <c r="AR61" s="554"/>
      <c r="AS61" s="554"/>
      <c r="AT61" s="554"/>
      <c r="AU61" s="554"/>
      <c r="AV61" s="554"/>
      <c r="AW61" s="554"/>
      <c r="AX61" s="554"/>
      <c r="AY61" s="554"/>
      <c r="AZ61" s="554"/>
      <c r="BA61" s="753" t="s">
        <v>15</v>
      </c>
      <c r="BB61" s="753" t="s">
        <v>15</v>
      </c>
      <c r="BC61" s="753" t="s">
        <v>15</v>
      </c>
      <c r="BD61" s="754">
        <v>0</v>
      </c>
      <c r="BE61" s="754">
        <v>0</v>
      </c>
      <c r="BF61" s="754">
        <v>0</v>
      </c>
      <c r="BG61" s="346"/>
      <c r="BH61" s="346"/>
      <c r="BI61" s="346"/>
      <c r="BJ61" s="346"/>
      <c r="BK61" s="346"/>
      <c r="BL61" s="346"/>
      <c r="BM61" s="346"/>
      <c r="BN61" s="346"/>
      <c r="BO61" s="346"/>
      <c r="BP61" s="346"/>
      <c r="BQ61" s="346"/>
      <c r="BR61" s="346"/>
      <c r="BS61" s="346"/>
      <c r="BT61" s="346"/>
      <c r="BU61" s="346"/>
      <c r="BV61" s="346"/>
      <c r="BW61" s="346"/>
      <c r="BX61" s="346"/>
      <c r="BY61" s="346"/>
      <c r="BZ61" s="346"/>
      <c r="CA61" s="346"/>
      <c r="CB61" s="346"/>
      <c r="CC61" s="346"/>
      <c r="CD61" s="346"/>
      <c r="CE61" s="346"/>
      <c r="CF61" s="346"/>
      <c r="CG61" s="346"/>
      <c r="CH61" s="346"/>
      <c r="CI61" s="346"/>
      <c r="CJ61" s="346"/>
      <c r="CK61" s="346"/>
      <c r="CL61" s="346"/>
      <c r="CM61" s="346"/>
      <c r="CN61" s="346"/>
      <c r="CO61" s="346"/>
      <c r="CP61" s="346"/>
      <c r="CQ61" s="346"/>
      <c r="CR61" s="346"/>
      <c r="CS61" s="346"/>
      <c r="CT61" s="346"/>
      <c r="CU61" s="346"/>
      <c r="CV61" s="346"/>
      <c r="CW61" s="346"/>
      <c r="CX61" s="346"/>
    </row>
    <row r="62" spans="1:102" x14ac:dyDescent="0.25">
      <c r="A62" s="602" t="s">
        <v>77</v>
      </c>
      <c r="B62" s="599">
        <v>0</v>
      </c>
      <c r="C62" s="600"/>
      <c r="D62" s="601"/>
      <c r="E62" s="600"/>
      <c r="F62" s="634"/>
      <c r="G62" s="638"/>
      <c r="H62" s="639"/>
      <c r="I62" s="755" t="s">
        <v>15</v>
      </c>
      <c r="J62" s="554"/>
      <c r="K62" s="554"/>
      <c r="L62" s="554"/>
      <c r="M62" s="554"/>
      <c r="N62" s="554"/>
      <c r="O62" s="554"/>
      <c r="P62" s="554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4"/>
      <c r="AD62" s="554"/>
      <c r="AE62" s="554"/>
      <c r="AF62" s="554"/>
      <c r="AG62" s="554"/>
      <c r="AH62" s="554"/>
      <c r="AI62" s="554"/>
      <c r="AJ62" s="554"/>
      <c r="AK62" s="554"/>
      <c r="AL62" s="554"/>
      <c r="AM62" s="554"/>
      <c r="AN62" s="554"/>
      <c r="AO62" s="554"/>
      <c r="AP62" s="554"/>
      <c r="AQ62" s="554"/>
      <c r="AR62" s="554"/>
      <c r="AS62" s="554"/>
      <c r="AT62" s="554"/>
      <c r="AU62" s="554"/>
      <c r="AV62" s="554"/>
      <c r="AW62" s="554"/>
      <c r="AX62" s="554"/>
      <c r="AY62" s="554"/>
      <c r="AZ62" s="554"/>
      <c r="BA62" s="753" t="s">
        <v>15</v>
      </c>
      <c r="BB62" s="753" t="s">
        <v>15</v>
      </c>
      <c r="BC62" s="753" t="s">
        <v>15</v>
      </c>
      <c r="BD62" s="754">
        <v>0</v>
      </c>
      <c r="BE62" s="754">
        <v>0</v>
      </c>
      <c r="BF62" s="754">
        <v>0</v>
      </c>
      <c r="BG62" s="346"/>
      <c r="BH62" s="346"/>
      <c r="BI62" s="346"/>
      <c r="BJ62" s="346"/>
      <c r="BK62" s="346"/>
      <c r="BL62" s="346"/>
      <c r="BM62" s="346"/>
      <c r="BN62" s="346"/>
      <c r="BO62" s="346"/>
      <c r="BP62" s="346"/>
      <c r="BQ62" s="346"/>
      <c r="BR62" s="346"/>
      <c r="BS62" s="346"/>
      <c r="BT62" s="346"/>
      <c r="BU62" s="346"/>
      <c r="BV62" s="346"/>
      <c r="BW62" s="346"/>
      <c r="BX62" s="346"/>
      <c r="BY62" s="346"/>
      <c r="BZ62" s="346"/>
      <c r="CA62" s="346"/>
      <c r="CB62" s="346"/>
      <c r="CC62" s="346"/>
      <c r="CD62" s="346"/>
      <c r="CE62" s="346"/>
      <c r="CF62" s="346"/>
      <c r="CG62" s="346"/>
      <c r="CH62" s="346"/>
      <c r="CI62" s="346"/>
      <c r="CJ62" s="346"/>
      <c r="CK62" s="346"/>
      <c r="CL62" s="346"/>
      <c r="CM62" s="346"/>
      <c r="CN62" s="346"/>
      <c r="CO62" s="346"/>
      <c r="CP62" s="346"/>
      <c r="CQ62" s="346"/>
      <c r="CR62" s="346"/>
      <c r="CS62" s="346"/>
      <c r="CT62" s="346"/>
      <c r="CU62" s="346"/>
      <c r="CV62" s="346"/>
      <c r="CW62" s="346"/>
      <c r="CX62" s="346"/>
    </row>
    <row r="63" spans="1:102" x14ac:dyDescent="0.25">
      <c r="A63" s="602" t="s">
        <v>78</v>
      </c>
      <c r="B63" s="599">
        <v>0</v>
      </c>
      <c r="C63" s="600"/>
      <c r="D63" s="601"/>
      <c r="E63" s="600"/>
      <c r="F63" s="634"/>
      <c r="G63" s="638"/>
      <c r="H63" s="639"/>
      <c r="I63" s="755" t="s">
        <v>15</v>
      </c>
      <c r="J63" s="554"/>
      <c r="K63" s="554"/>
      <c r="L63" s="554"/>
      <c r="M63" s="554"/>
      <c r="N63" s="554"/>
      <c r="O63" s="554"/>
      <c r="P63" s="554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4"/>
      <c r="AD63" s="554"/>
      <c r="AE63" s="554"/>
      <c r="AF63" s="554"/>
      <c r="AG63" s="554"/>
      <c r="AH63" s="554"/>
      <c r="AI63" s="554"/>
      <c r="AJ63" s="554"/>
      <c r="AK63" s="554"/>
      <c r="AL63" s="554"/>
      <c r="AM63" s="554"/>
      <c r="AN63" s="554"/>
      <c r="AO63" s="554"/>
      <c r="AP63" s="554"/>
      <c r="AQ63" s="554"/>
      <c r="AR63" s="554"/>
      <c r="AS63" s="554"/>
      <c r="AT63" s="554"/>
      <c r="AU63" s="554"/>
      <c r="AV63" s="554"/>
      <c r="AW63" s="554"/>
      <c r="AX63" s="554"/>
      <c r="AY63" s="554"/>
      <c r="AZ63" s="554"/>
      <c r="BA63" s="753" t="s">
        <v>15</v>
      </c>
      <c r="BB63" s="753" t="s">
        <v>15</v>
      </c>
      <c r="BC63" s="753" t="s">
        <v>15</v>
      </c>
      <c r="BD63" s="754">
        <v>0</v>
      </c>
      <c r="BE63" s="754">
        <v>0</v>
      </c>
      <c r="BF63" s="754">
        <v>0</v>
      </c>
      <c r="BG63" s="346"/>
      <c r="BH63" s="346"/>
      <c r="BI63" s="346"/>
      <c r="BJ63" s="346"/>
      <c r="BK63" s="346"/>
      <c r="BL63" s="346"/>
      <c r="BM63" s="346"/>
      <c r="BN63" s="346"/>
      <c r="BO63" s="346"/>
      <c r="BP63" s="346"/>
      <c r="BQ63" s="346"/>
      <c r="BR63" s="346"/>
      <c r="BS63" s="346"/>
      <c r="BT63" s="346"/>
      <c r="BU63" s="346"/>
      <c r="BV63" s="346"/>
      <c r="BW63" s="346"/>
      <c r="BX63" s="346"/>
      <c r="BY63" s="346"/>
      <c r="BZ63" s="346"/>
      <c r="CA63" s="346"/>
      <c r="CB63" s="346"/>
      <c r="CC63" s="346"/>
      <c r="CD63" s="346"/>
      <c r="CE63" s="346"/>
      <c r="CF63" s="346"/>
      <c r="CG63" s="346"/>
      <c r="CH63" s="346"/>
      <c r="CI63" s="346"/>
      <c r="CJ63" s="346"/>
      <c r="CK63" s="346"/>
      <c r="CL63" s="346"/>
      <c r="CM63" s="346"/>
      <c r="CN63" s="346"/>
      <c r="CO63" s="346"/>
      <c r="CP63" s="346"/>
      <c r="CQ63" s="346"/>
      <c r="CR63" s="346"/>
      <c r="CS63" s="346"/>
      <c r="CT63" s="346"/>
      <c r="CU63" s="346"/>
      <c r="CV63" s="346"/>
      <c r="CW63" s="346"/>
      <c r="CX63" s="346"/>
    </row>
    <row r="64" spans="1:102" x14ac:dyDescent="0.25">
      <c r="A64" s="602" t="s">
        <v>79</v>
      </c>
      <c r="B64" s="599">
        <v>0</v>
      </c>
      <c r="C64" s="600"/>
      <c r="D64" s="601"/>
      <c r="E64" s="600"/>
      <c r="F64" s="634"/>
      <c r="G64" s="638"/>
      <c r="H64" s="639"/>
      <c r="I64" s="755" t="s">
        <v>15</v>
      </c>
      <c r="J64" s="554"/>
      <c r="K64" s="554"/>
      <c r="L64" s="554"/>
      <c r="M64" s="554"/>
      <c r="N64" s="554"/>
      <c r="O64" s="554"/>
      <c r="P64" s="554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4"/>
      <c r="AD64" s="554"/>
      <c r="AE64" s="554"/>
      <c r="AF64" s="554"/>
      <c r="AG64" s="554"/>
      <c r="AH64" s="554"/>
      <c r="AI64" s="554"/>
      <c r="AJ64" s="554"/>
      <c r="AK64" s="554"/>
      <c r="AL64" s="554"/>
      <c r="AM64" s="554"/>
      <c r="AN64" s="554"/>
      <c r="AO64" s="554"/>
      <c r="AP64" s="554"/>
      <c r="AQ64" s="554"/>
      <c r="AR64" s="554"/>
      <c r="AS64" s="554"/>
      <c r="AT64" s="554"/>
      <c r="AU64" s="554"/>
      <c r="AV64" s="554"/>
      <c r="AW64" s="554"/>
      <c r="AX64" s="554"/>
      <c r="AY64" s="554"/>
      <c r="AZ64" s="554"/>
      <c r="BA64" s="753" t="s">
        <v>15</v>
      </c>
      <c r="BB64" s="753" t="s">
        <v>15</v>
      </c>
      <c r="BC64" s="753" t="s">
        <v>15</v>
      </c>
      <c r="BD64" s="754">
        <v>0</v>
      </c>
      <c r="BE64" s="754">
        <v>0</v>
      </c>
      <c r="BF64" s="754">
        <v>0</v>
      </c>
      <c r="BG64" s="346"/>
      <c r="BH64" s="346"/>
      <c r="BI64" s="346"/>
      <c r="BJ64" s="346"/>
      <c r="BK64" s="346"/>
      <c r="BL64" s="346"/>
      <c r="BM64" s="346"/>
      <c r="BN64" s="346"/>
      <c r="BO64" s="346"/>
      <c r="BP64" s="346"/>
      <c r="BQ64" s="346"/>
      <c r="BR64" s="346"/>
      <c r="BS64" s="346"/>
      <c r="BT64" s="346"/>
      <c r="BU64" s="346"/>
      <c r="BV64" s="346"/>
      <c r="BW64" s="346"/>
      <c r="BX64" s="346"/>
      <c r="BY64" s="346"/>
      <c r="BZ64" s="346"/>
      <c r="CA64" s="346"/>
      <c r="CB64" s="346"/>
      <c r="CC64" s="346"/>
      <c r="CD64" s="346"/>
      <c r="CE64" s="346"/>
      <c r="CF64" s="346"/>
      <c r="CG64" s="346"/>
      <c r="CH64" s="346"/>
      <c r="CI64" s="346"/>
      <c r="CJ64" s="346"/>
      <c r="CK64" s="346"/>
      <c r="CL64" s="346"/>
      <c r="CM64" s="346"/>
      <c r="CN64" s="346"/>
      <c r="CO64" s="346"/>
      <c r="CP64" s="346"/>
      <c r="CQ64" s="346"/>
      <c r="CR64" s="346"/>
      <c r="CS64" s="346"/>
      <c r="CT64" s="346"/>
      <c r="CU64" s="346"/>
      <c r="CV64" s="346"/>
      <c r="CW64" s="346"/>
      <c r="CX64" s="346"/>
    </row>
    <row r="65" spans="1:102" x14ac:dyDescent="0.25">
      <c r="A65" s="605" t="s">
        <v>80</v>
      </c>
      <c r="B65" s="644">
        <v>0</v>
      </c>
      <c r="C65" s="600"/>
      <c r="D65" s="601"/>
      <c r="E65" s="600"/>
      <c r="F65" s="634"/>
      <c r="G65" s="638"/>
      <c r="H65" s="639"/>
      <c r="I65" s="755" t="s">
        <v>15</v>
      </c>
      <c r="J65" s="554"/>
      <c r="K65" s="554"/>
      <c r="L65" s="554"/>
      <c r="M65" s="554"/>
      <c r="N65" s="554"/>
      <c r="O65" s="554"/>
      <c r="P65" s="554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4"/>
      <c r="AD65" s="554"/>
      <c r="AE65" s="554"/>
      <c r="AF65" s="554"/>
      <c r="AG65" s="554"/>
      <c r="AH65" s="554"/>
      <c r="AI65" s="554"/>
      <c r="AJ65" s="554"/>
      <c r="AK65" s="554"/>
      <c r="AL65" s="554"/>
      <c r="AM65" s="554"/>
      <c r="AN65" s="554"/>
      <c r="AO65" s="554"/>
      <c r="AP65" s="554"/>
      <c r="AQ65" s="554"/>
      <c r="AR65" s="554"/>
      <c r="AS65" s="554"/>
      <c r="AT65" s="554"/>
      <c r="AU65" s="554"/>
      <c r="AV65" s="554"/>
      <c r="AW65" s="554"/>
      <c r="AX65" s="554"/>
      <c r="AY65" s="554"/>
      <c r="AZ65" s="554"/>
      <c r="BA65" s="753" t="s">
        <v>15</v>
      </c>
      <c r="BB65" s="753" t="s">
        <v>15</v>
      </c>
      <c r="BC65" s="753" t="s">
        <v>15</v>
      </c>
      <c r="BD65" s="754">
        <v>0</v>
      </c>
      <c r="BE65" s="754">
        <v>0</v>
      </c>
      <c r="BF65" s="754">
        <v>0</v>
      </c>
      <c r="BG65" s="554"/>
      <c r="BH65" s="554"/>
      <c r="BI65" s="554"/>
      <c r="BJ65" s="554"/>
      <c r="BK65" s="554"/>
      <c r="BL65" s="554"/>
      <c r="BM65" s="554"/>
      <c r="BN65" s="554"/>
      <c r="BO65" s="554"/>
      <c r="BP65" s="554"/>
      <c r="BQ65" s="554"/>
      <c r="BR65" s="554"/>
      <c r="BS65" s="554"/>
      <c r="BT65" s="346"/>
      <c r="BU65" s="346"/>
      <c r="BV65" s="346"/>
      <c r="BW65" s="346"/>
      <c r="BX65" s="346"/>
      <c r="BY65" s="346"/>
      <c r="BZ65" s="346"/>
      <c r="CA65" s="346"/>
      <c r="CB65" s="346"/>
      <c r="CC65" s="346"/>
      <c r="CD65" s="346"/>
      <c r="CE65" s="346"/>
      <c r="CF65" s="346"/>
      <c r="CG65" s="346"/>
      <c r="CH65" s="346"/>
      <c r="CI65" s="346"/>
      <c r="CJ65" s="346"/>
      <c r="CK65" s="346"/>
      <c r="CL65" s="346"/>
      <c r="CM65" s="346"/>
      <c r="CN65" s="346"/>
      <c r="CO65" s="346"/>
      <c r="CP65" s="346"/>
      <c r="CQ65" s="346"/>
      <c r="CR65" s="346"/>
      <c r="CS65" s="346"/>
      <c r="CT65" s="346"/>
      <c r="CU65" s="346"/>
      <c r="CV65" s="346"/>
      <c r="CW65" s="346"/>
      <c r="CX65" s="346"/>
    </row>
    <row r="66" spans="1:102" x14ac:dyDescent="0.25">
      <c r="A66" s="602" t="s">
        <v>81</v>
      </c>
      <c r="B66" s="599">
        <v>0</v>
      </c>
      <c r="C66" s="642"/>
      <c r="D66" s="607"/>
      <c r="E66" s="647"/>
      <c r="F66" s="643"/>
      <c r="G66" s="640"/>
      <c r="H66" s="641"/>
      <c r="I66" s="755" t="s">
        <v>15</v>
      </c>
      <c r="J66" s="554"/>
      <c r="K66" s="554"/>
      <c r="L66" s="554"/>
      <c r="M66" s="554"/>
      <c r="N66" s="554"/>
      <c r="O66" s="554"/>
      <c r="P66" s="554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4"/>
      <c r="AD66" s="554"/>
      <c r="AE66" s="554"/>
      <c r="AF66" s="554"/>
      <c r="AG66" s="554"/>
      <c r="AH66" s="554"/>
      <c r="AI66" s="554"/>
      <c r="AJ66" s="554"/>
      <c r="AK66" s="554"/>
      <c r="AL66" s="554"/>
      <c r="AM66" s="554"/>
      <c r="AN66" s="554"/>
      <c r="AO66" s="554"/>
      <c r="AP66" s="554"/>
      <c r="AQ66" s="554"/>
      <c r="AR66" s="554"/>
      <c r="AS66" s="554"/>
      <c r="AT66" s="554"/>
      <c r="AU66" s="554"/>
      <c r="AV66" s="554"/>
      <c r="AW66" s="554"/>
      <c r="AX66" s="554"/>
      <c r="AY66" s="554"/>
      <c r="AZ66" s="554"/>
      <c r="BA66" s="753" t="s">
        <v>15</v>
      </c>
      <c r="BB66" s="753" t="s">
        <v>15</v>
      </c>
      <c r="BC66" s="753" t="s">
        <v>15</v>
      </c>
      <c r="BD66" s="754">
        <v>0</v>
      </c>
      <c r="BE66" s="754">
        <v>0</v>
      </c>
      <c r="BF66" s="754">
        <v>0</v>
      </c>
      <c r="BG66" s="554"/>
      <c r="BH66" s="554"/>
      <c r="BI66" s="554"/>
      <c r="BJ66" s="554"/>
      <c r="BK66" s="554"/>
      <c r="BL66" s="554"/>
      <c r="BM66" s="554"/>
      <c r="BN66" s="554"/>
      <c r="BO66" s="554"/>
      <c r="BP66" s="554"/>
      <c r="BQ66" s="554"/>
      <c r="BR66" s="554"/>
      <c r="BS66" s="554"/>
      <c r="BT66" s="346"/>
      <c r="BU66" s="346"/>
      <c r="BV66" s="346"/>
      <c r="BW66" s="346"/>
      <c r="BX66" s="346"/>
      <c r="BY66" s="346"/>
      <c r="BZ66" s="346"/>
      <c r="CA66" s="346"/>
      <c r="CB66" s="346"/>
      <c r="CC66" s="346"/>
      <c r="CD66" s="346"/>
      <c r="CE66" s="346"/>
      <c r="CF66" s="346"/>
      <c r="CG66" s="346"/>
      <c r="CH66" s="346"/>
      <c r="CI66" s="346"/>
      <c r="CJ66" s="346"/>
      <c r="CK66" s="346"/>
      <c r="CL66" s="346"/>
      <c r="CM66" s="346"/>
      <c r="CN66" s="346"/>
      <c r="CO66" s="346"/>
      <c r="CP66" s="346"/>
      <c r="CQ66" s="346"/>
      <c r="CR66" s="346"/>
      <c r="CS66" s="346"/>
      <c r="CT66" s="346"/>
      <c r="CU66" s="346"/>
      <c r="CV66" s="346"/>
      <c r="CW66" s="346"/>
      <c r="CX66" s="346"/>
    </row>
    <row r="67" spans="1:102" x14ac:dyDescent="0.25">
      <c r="A67" s="608" t="s">
        <v>82</v>
      </c>
      <c r="B67" s="609">
        <v>28</v>
      </c>
      <c r="C67" s="610">
        <v>11</v>
      </c>
      <c r="D67" s="611">
        <v>17</v>
      </c>
      <c r="E67" s="609">
        <v>18</v>
      </c>
      <c r="F67" s="648">
        <v>10</v>
      </c>
      <c r="G67" s="636">
        <v>0</v>
      </c>
      <c r="H67" s="611">
        <v>0</v>
      </c>
      <c r="I67" s="554"/>
      <c r="J67" s="554"/>
      <c r="K67" s="554"/>
      <c r="L67" s="554"/>
      <c r="M67" s="554"/>
      <c r="N67" s="554"/>
      <c r="O67" s="554"/>
      <c r="P67" s="554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4"/>
      <c r="AD67" s="554"/>
      <c r="AE67" s="554"/>
      <c r="AF67" s="554"/>
      <c r="AG67" s="554"/>
      <c r="AH67" s="554"/>
      <c r="AI67" s="554"/>
      <c r="AJ67" s="554"/>
      <c r="AK67" s="554"/>
      <c r="AL67" s="554"/>
      <c r="AM67" s="554"/>
      <c r="AN67" s="554"/>
      <c r="AO67" s="554"/>
      <c r="AP67" s="554"/>
      <c r="AQ67" s="554"/>
      <c r="AR67" s="554"/>
      <c r="AS67" s="554"/>
      <c r="AT67" s="554"/>
      <c r="AU67" s="554"/>
      <c r="AV67" s="554"/>
      <c r="AW67" s="554"/>
      <c r="AX67" s="554"/>
      <c r="AY67" s="554"/>
      <c r="AZ67" s="554"/>
      <c r="BA67" s="554"/>
      <c r="BB67" s="554"/>
      <c r="BC67" s="554"/>
      <c r="BD67" s="554"/>
      <c r="BE67" s="554"/>
      <c r="BF67" s="554"/>
      <c r="BG67" s="554"/>
      <c r="BH67" s="554"/>
      <c r="BI67" s="554"/>
      <c r="BJ67" s="554"/>
      <c r="BK67" s="554"/>
      <c r="BL67" s="554"/>
      <c r="BM67" s="554"/>
      <c r="BN67" s="554"/>
      <c r="BO67" s="554"/>
      <c r="BP67" s="554"/>
      <c r="BQ67" s="554"/>
      <c r="BR67" s="554"/>
      <c r="BS67" s="554"/>
      <c r="BT67" s="346"/>
      <c r="BU67" s="346"/>
      <c r="BV67" s="346"/>
      <c r="BW67" s="346"/>
      <c r="BX67" s="346"/>
      <c r="BY67" s="346"/>
      <c r="BZ67" s="346"/>
      <c r="CA67" s="346"/>
      <c r="CB67" s="346"/>
      <c r="CC67" s="346"/>
      <c r="CD67" s="346"/>
      <c r="CE67" s="346"/>
      <c r="CF67" s="346"/>
      <c r="CG67" s="346"/>
      <c r="CH67" s="346"/>
      <c r="CI67" s="346"/>
      <c r="CJ67" s="346"/>
      <c r="CK67" s="346"/>
      <c r="CL67" s="346"/>
      <c r="CM67" s="346"/>
      <c r="CN67" s="346"/>
      <c r="CO67" s="346"/>
      <c r="CP67" s="346"/>
      <c r="CQ67" s="346"/>
      <c r="CR67" s="346"/>
      <c r="CS67" s="346"/>
      <c r="CT67" s="346"/>
      <c r="CU67" s="346"/>
      <c r="CV67" s="346"/>
      <c r="CW67" s="346"/>
      <c r="CX67" s="346"/>
    </row>
    <row r="68" spans="1:102" x14ac:dyDescent="0.25">
      <c r="A68" s="655" t="s">
        <v>83</v>
      </c>
      <c r="B68" s="654"/>
      <c r="C68" s="744"/>
      <c r="D68" s="654"/>
      <c r="E68" s="654"/>
      <c r="F68" s="654"/>
      <c r="G68" s="654"/>
      <c r="H68" s="654"/>
      <c r="I68" s="554"/>
      <c r="J68" s="554"/>
      <c r="K68" s="554"/>
      <c r="L68" s="554"/>
      <c r="M68" s="554"/>
      <c r="N68" s="554"/>
      <c r="O68" s="554"/>
      <c r="P68" s="554"/>
      <c r="Q68" s="554"/>
      <c r="R68" s="554"/>
      <c r="S68" s="554"/>
      <c r="T68" s="554"/>
      <c r="U68" s="554"/>
      <c r="V68" s="554"/>
      <c r="W68" s="554"/>
      <c r="X68" s="554"/>
      <c r="Y68" s="554"/>
      <c r="Z68" s="554"/>
      <c r="AA68" s="554"/>
      <c r="AB68" s="554"/>
      <c r="AC68" s="554"/>
      <c r="AD68" s="554"/>
      <c r="AE68" s="554"/>
      <c r="AF68" s="554"/>
      <c r="AG68" s="554"/>
      <c r="AH68" s="554"/>
      <c r="AI68" s="554"/>
      <c r="AJ68" s="554"/>
      <c r="AK68" s="554"/>
      <c r="AL68" s="554"/>
      <c r="AM68" s="554"/>
      <c r="AN68" s="554"/>
      <c r="AO68" s="554"/>
      <c r="AP68" s="554"/>
      <c r="AQ68" s="554"/>
      <c r="AR68" s="554"/>
      <c r="AS68" s="554"/>
      <c r="AT68" s="554"/>
      <c r="AU68" s="554"/>
      <c r="AV68" s="554"/>
      <c r="AW68" s="554"/>
      <c r="AX68" s="554"/>
      <c r="AY68" s="554"/>
      <c r="AZ68" s="554"/>
      <c r="BA68" s="554"/>
      <c r="BB68" s="554"/>
      <c r="BC68" s="554"/>
      <c r="BD68" s="554"/>
      <c r="BE68" s="554"/>
      <c r="BF68" s="554"/>
      <c r="BG68" s="554"/>
      <c r="BH68" s="554"/>
      <c r="BI68" s="554"/>
      <c r="BJ68" s="554"/>
      <c r="BK68" s="554"/>
      <c r="BL68" s="554"/>
      <c r="BM68" s="554"/>
      <c r="BN68" s="554"/>
      <c r="BO68" s="554"/>
      <c r="BP68" s="554"/>
      <c r="BQ68" s="554"/>
      <c r="BR68" s="554"/>
      <c r="BS68" s="554"/>
      <c r="BT68" s="346"/>
      <c r="BU68" s="346"/>
      <c r="BV68" s="346"/>
      <c r="BW68" s="346"/>
      <c r="BX68" s="346"/>
      <c r="BY68" s="346"/>
      <c r="BZ68" s="346"/>
      <c r="CA68" s="346"/>
      <c r="CB68" s="346"/>
      <c r="CC68" s="346"/>
      <c r="CD68" s="346"/>
      <c r="CE68" s="346"/>
      <c r="CF68" s="346"/>
      <c r="CG68" s="346"/>
      <c r="CH68" s="346"/>
      <c r="CI68" s="346"/>
      <c r="CJ68" s="346"/>
      <c r="CK68" s="346"/>
      <c r="CL68" s="346"/>
      <c r="CM68" s="346"/>
      <c r="CN68" s="346"/>
      <c r="CO68" s="346"/>
      <c r="CP68" s="346"/>
      <c r="CQ68" s="346"/>
      <c r="CR68" s="346"/>
      <c r="CS68" s="346"/>
      <c r="CT68" s="346"/>
      <c r="CU68" s="346"/>
      <c r="CV68" s="346"/>
      <c r="CW68" s="346"/>
      <c r="CX68" s="346"/>
    </row>
    <row r="69" spans="1:102" x14ac:dyDescent="0.25">
      <c r="A69" s="733" t="s">
        <v>84</v>
      </c>
      <c r="B69" s="557"/>
      <c r="C69" s="654"/>
      <c r="D69" s="654"/>
      <c r="E69" s="654"/>
      <c r="F69" s="654"/>
      <c r="G69" s="654"/>
      <c r="H69" s="654"/>
      <c r="I69" s="554"/>
      <c r="J69" s="554"/>
      <c r="K69" s="554"/>
      <c r="L69" s="554"/>
      <c r="M69" s="554"/>
      <c r="N69" s="554"/>
      <c r="O69" s="554"/>
      <c r="P69" s="554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4"/>
      <c r="AD69" s="554"/>
      <c r="AE69" s="554"/>
      <c r="AF69" s="554"/>
      <c r="AG69" s="554"/>
      <c r="AH69" s="554"/>
      <c r="AI69" s="554"/>
      <c r="AJ69" s="554"/>
      <c r="AK69" s="554"/>
      <c r="AL69" s="554"/>
      <c r="AM69" s="554"/>
      <c r="AN69" s="554"/>
      <c r="AO69" s="554"/>
      <c r="AP69" s="554"/>
      <c r="AQ69" s="554"/>
      <c r="AR69" s="554"/>
      <c r="AS69" s="554"/>
      <c r="AT69" s="554"/>
      <c r="AU69" s="554"/>
      <c r="AV69" s="554"/>
      <c r="AW69" s="554"/>
      <c r="AX69" s="554"/>
      <c r="AY69" s="554"/>
      <c r="AZ69" s="554"/>
      <c r="BA69" s="554"/>
      <c r="BB69" s="554"/>
      <c r="BC69" s="554"/>
      <c r="BD69" s="554"/>
      <c r="BE69" s="554"/>
      <c r="BF69" s="554"/>
      <c r="BG69" s="554"/>
      <c r="BH69" s="554"/>
      <c r="BI69" s="554"/>
      <c r="BJ69" s="554"/>
      <c r="BK69" s="554"/>
      <c r="BL69" s="554"/>
      <c r="BM69" s="554"/>
      <c r="BN69" s="554"/>
      <c r="BO69" s="554"/>
      <c r="BP69" s="554"/>
      <c r="BQ69" s="554"/>
      <c r="BR69" s="554"/>
      <c r="BS69" s="554"/>
      <c r="BT69" s="346"/>
      <c r="BU69" s="346"/>
      <c r="BV69" s="346"/>
      <c r="BW69" s="346"/>
      <c r="BX69" s="346"/>
      <c r="BY69" s="346"/>
      <c r="BZ69" s="346"/>
      <c r="CA69" s="346"/>
      <c r="CB69" s="346"/>
      <c r="CC69" s="346"/>
      <c r="CD69" s="346"/>
      <c r="CE69" s="346"/>
      <c r="CF69" s="346"/>
      <c r="CG69" s="346"/>
      <c r="CH69" s="346"/>
      <c r="CI69" s="346"/>
      <c r="CJ69" s="346"/>
      <c r="CK69" s="346"/>
      <c r="CL69" s="346"/>
      <c r="CM69" s="346"/>
      <c r="CN69" s="346"/>
      <c r="CO69" s="346"/>
      <c r="CP69" s="346"/>
      <c r="CQ69" s="346"/>
      <c r="CR69" s="346"/>
      <c r="CS69" s="346"/>
      <c r="CT69" s="346"/>
      <c r="CU69" s="346"/>
      <c r="CV69" s="346"/>
      <c r="CW69" s="346"/>
      <c r="CX69" s="346"/>
    </row>
    <row r="70" spans="1:102" ht="63" x14ac:dyDescent="0.25">
      <c r="A70" s="708" t="s">
        <v>85</v>
      </c>
      <c r="B70" s="725" t="s">
        <v>86</v>
      </c>
      <c r="C70" s="654"/>
      <c r="D70" s="654"/>
      <c r="E70" s="654"/>
      <c r="F70" s="654"/>
      <c r="G70" s="654"/>
      <c r="H70" s="654"/>
      <c r="I70" s="554"/>
      <c r="J70" s="554"/>
      <c r="K70" s="554"/>
      <c r="L70" s="554"/>
      <c r="M70" s="554"/>
      <c r="N70" s="554"/>
      <c r="O70" s="554"/>
      <c r="P70" s="554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4"/>
      <c r="AD70" s="554"/>
      <c r="AE70" s="554"/>
      <c r="AF70" s="554"/>
      <c r="AG70" s="554"/>
      <c r="AH70" s="554"/>
      <c r="AI70" s="554"/>
      <c r="AJ70" s="554"/>
      <c r="AK70" s="554"/>
      <c r="AL70" s="554"/>
      <c r="AM70" s="554"/>
      <c r="AN70" s="554"/>
      <c r="AO70" s="554"/>
      <c r="AP70" s="554"/>
      <c r="AQ70" s="554"/>
      <c r="AR70" s="554"/>
      <c r="AS70" s="554"/>
      <c r="AT70" s="554"/>
      <c r="AU70" s="554"/>
      <c r="AV70" s="554"/>
      <c r="AW70" s="554"/>
      <c r="AX70" s="554"/>
      <c r="AY70" s="554"/>
      <c r="AZ70" s="554"/>
      <c r="BA70" s="554"/>
      <c r="BB70" s="554"/>
      <c r="BC70" s="554"/>
      <c r="BD70" s="554"/>
      <c r="BE70" s="554"/>
      <c r="BF70" s="554"/>
      <c r="BG70" s="554"/>
      <c r="BH70" s="554"/>
      <c r="BI70" s="554"/>
      <c r="BJ70" s="554"/>
      <c r="BK70" s="554"/>
      <c r="BL70" s="554"/>
      <c r="BM70" s="554"/>
      <c r="BN70" s="554"/>
      <c r="BO70" s="554"/>
      <c r="BP70" s="554"/>
      <c r="BQ70" s="554"/>
      <c r="BR70" s="554"/>
      <c r="BS70" s="554"/>
      <c r="BT70" s="346"/>
      <c r="BU70" s="346"/>
      <c r="BV70" s="346"/>
      <c r="BW70" s="346"/>
      <c r="BX70" s="346"/>
      <c r="BY70" s="346"/>
      <c r="BZ70" s="346"/>
      <c r="CA70" s="346"/>
      <c r="CB70" s="346"/>
      <c r="CC70" s="346"/>
      <c r="CD70" s="346"/>
      <c r="CE70" s="346"/>
      <c r="CF70" s="346"/>
      <c r="CG70" s="346"/>
      <c r="CH70" s="346"/>
      <c r="CI70" s="346"/>
      <c r="CJ70" s="346"/>
      <c r="CK70" s="346"/>
      <c r="CL70" s="346"/>
      <c r="CM70" s="346"/>
      <c r="CN70" s="346"/>
      <c r="CO70" s="346"/>
      <c r="CP70" s="346"/>
      <c r="CQ70" s="346"/>
      <c r="CR70" s="346"/>
      <c r="CS70" s="346"/>
      <c r="CT70" s="346"/>
      <c r="CU70" s="346"/>
      <c r="CV70" s="346"/>
      <c r="CW70" s="346"/>
      <c r="CX70" s="346"/>
    </row>
    <row r="71" spans="1:102" x14ac:dyDescent="0.25">
      <c r="A71" s="726" t="s">
        <v>46</v>
      </c>
      <c r="B71" s="724"/>
      <c r="C71" s="654"/>
      <c r="D71" s="654"/>
      <c r="E71" s="654"/>
      <c r="F71" s="654"/>
      <c r="G71" s="654"/>
      <c r="H71" s="654"/>
      <c r="I71" s="554"/>
      <c r="J71" s="554"/>
      <c r="K71" s="554"/>
      <c r="L71" s="554"/>
      <c r="M71" s="554"/>
      <c r="N71" s="554"/>
      <c r="O71" s="554"/>
      <c r="P71" s="554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4"/>
      <c r="AD71" s="554"/>
      <c r="AE71" s="554"/>
      <c r="AF71" s="554"/>
      <c r="AG71" s="554"/>
      <c r="AH71" s="554"/>
      <c r="AI71" s="554"/>
      <c r="AJ71" s="554"/>
      <c r="AK71" s="554"/>
      <c r="AL71" s="554"/>
      <c r="AM71" s="554"/>
      <c r="AN71" s="554"/>
      <c r="AO71" s="554"/>
      <c r="AP71" s="554"/>
      <c r="AQ71" s="554"/>
      <c r="AR71" s="554"/>
      <c r="AS71" s="554"/>
      <c r="AT71" s="554"/>
      <c r="AU71" s="554"/>
      <c r="AV71" s="554"/>
      <c r="AW71" s="554"/>
      <c r="AX71" s="554"/>
      <c r="AY71" s="554"/>
      <c r="AZ71" s="554"/>
      <c r="BA71" s="554"/>
      <c r="BB71" s="554"/>
      <c r="BC71" s="554"/>
      <c r="BD71" s="554"/>
      <c r="BE71" s="554"/>
      <c r="BF71" s="554"/>
      <c r="BG71" s="554"/>
      <c r="BH71" s="554"/>
      <c r="BI71" s="554"/>
      <c r="BJ71" s="554"/>
      <c r="BK71" s="554"/>
      <c r="BL71" s="554"/>
      <c r="BM71" s="554"/>
      <c r="BN71" s="554"/>
      <c r="BO71" s="554"/>
      <c r="BP71" s="554"/>
      <c r="BQ71" s="554"/>
      <c r="BR71" s="554"/>
      <c r="BS71" s="554"/>
      <c r="BT71" s="346"/>
      <c r="BU71" s="346"/>
      <c r="BV71" s="346"/>
      <c r="BW71" s="346"/>
      <c r="BX71" s="346"/>
      <c r="BY71" s="346"/>
      <c r="BZ71" s="346"/>
      <c r="CA71" s="346"/>
      <c r="CB71" s="346"/>
      <c r="CC71" s="346"/>
      <c r="CD71" s="346"/>
      <c r="CE71" s="346"/>
      <c r="CF71" s="346"/>
      <c r="CG71" s="346"/>
      <c r="CH71" s="346"/>
      <c r="CI71" s="346"/>
      <c r="CJ71" s="346"/>
      <c r="CK71" s="346"/>
      <c r="CL71" s="346"/>
      <c r="CM71" s="346"/>
      <c r="CN71" s="346"/>
      <c r="CO71" s="346"/>
      <c r="CP71" s="346"/>
      <c r="CQ71" s="346"/>
      <c r="CR71" s="346"/>
      <c r="CS71" s="346"/>
      <c r="CT71" s="346"/>
      <c r="CU71" s="346"/>
      <c r="CV71" s="346"/>
      <c r="CW71" s="346"/>
      <c r="CX71" s="346"/>
    </row>
    <row r="72" spans="1:102" x14ac:dyDescent="0.25">
      <c r="A72" s="595" t="s">
        <v>87</v>
      </c>
      <c r="B72" s="727"/>
      <c r="C72" s="654"/>
      <c r="D72" s="654"/>
      <c r="E72" s="654"/>
      <c r="F72" s="654"/>
      <c r="G72" s="654"/>
      <c r="H72" s="654"/>
      <c r="I72" s="729"/>
      <c r="J72" s="729"/>
      <c r="K72" s="729"/>
      <c r="L72" s="729"/>
      <c r="M72" s="729"/>
      <c r="N72" s="729"/>
      <c r="O72" s="729"/>
      <c r="P72" s="729"/>
      <c r="Q72" s="729"/>
      <c r="R72" s="729"/>
      <c r="S72" s="729"/>
      <c r="T72" s="729"/>
      <c r="U72" s="729"/>
      <c r="V72" s="729"/>
      <c r="W72" s="729"/>
      <c r="X72" s="729"/>
      <c r="Y72" s="729"/>
      <c r="Z72" s="729"/>
      <c r="AA72" s="729"/>
      <c r="AB72" s="729"/>
      <c r="AC72" s="729"/>
      <c r="AD72" s="729"/>
      <c r="AE72" s="729"/>
      <c r="AF72" s="729"/>
      <c r="AG72" s="729"/>
      <c r="AH72" s="729"/>
      <c r="AI72" s="729"/>
      <c r="AJ72" s="729"/>
      <c r="AK72" s="729"/>
      <c r="AL72" s="729"/>
      <c r="AM72" s="729"/>
      <c r="AN72" s="729"/>
      <c r="AO72" s="729"/>
      <c r="AP72" s="729"/>
      <c r="AQ72" s="729"/>
      <c r="AR72" s="729"/>
      <c r="AS72" s="729"/>
      <c r="AT72" s="729"/>
      <c r="AU72" s="729"/>
      <c r="AV72" s="729"/>
      <c r="AW72" s="729"/>
      <c r="AX72" s="729"/>
      <c r="AY72" s="729"/>
      <c r="AZ72" s="729"/>
      <c r="BA72" s="729"/>
      <c r="BB72" s="729"/>
      <c r="BC72" s="729"/>
      <c r="BD72" s="729"/>
      <c r="BE72" s="729"/>
      <c r="BF72" s="729"/>
      <c r="BG72" s="729"/>
      <c r="BH72" s="729"/>
      <c r="BI72" s="729"/>
      <c r="BJ72" s="729"/>
      <c r="BK72" s="729"/>
      <c r="BL72" s="729"/>
      <c r="BM72" s="729"/>
      <c r="BN72" s="729"/>
      <c r="BO72" s="729"/>
      <c r="BP72" s="729"/>
      <c r="BQ72" s="729"/>
      <c r="BR72" s="729"/>
      <c r="BS72" s="729"/>
      <c r="BT72" s="346"/>
      <c r="BU72" s="346"/>
      <c r="BV72" s="346"/>
      <c r="BW72" s="346"/>
      <c r="BX72" s="346"/>
      <c r="BY72" s="346"/>
      <c r="BZ72" s="346"/>
      <c r="CA72" s="346"/>
      <c r="CB72" s="346"/>
      <c r="CC72" s="346"/>
      <c r="CD72" s="346"/>
      <c r="CE72" s="346"/>
      <c r="CF72" s="346"/>
      <c r="CG72" s="346"/>
      <c r="CH72" s="346"/>
      <c r="CI72" s="346"/>
      <c r="CJ72" s="346"/>
      <c r="CK72" s="346"/>
      <c r="CL72" s="346"/>
      <c r="CM72" s="346"/>
      <c r="CN72" s="346"/>
      <c r="CO72" s="346"/>
      <c r="CP72" s="346"/>
      <c r="CQ72" s="346"/>
      <c r="CR72" s="346"/>
      <c r="CS72" s="346"/>
      <c r="CT72" s="346"/>
      <c r="CU72" s="346"/>
      <c r="CV72" s="346"/>
      <c r="CW72" s="346"/>
      <c r="CX72" s="346"/>
    </row>
    <row r="73" spans="1:102" x14ac:dyDescent="0.25">
      <c r="A73" s="733" t="s">
        <v>88</v>
      </c>
      <c r="B73" s="612"/>
      <c r="C73" s="612"/>
      <c r="D73" s="612"/>
      <c r="E73" s="612"/>
      <c r="F73" s="612"/>
      <c r="G73" s="612"/>
      <c r="H73" s="612"/>
      <c r="I73" s="612"/>
      <c r="J73" s="612"/>
      <c r="K73" s="594"/>
      <c r="L73" s="594"/>
      <c r="M73" s="594"/>
      <c r="N73" s="728"/>
      <c r="O73" s="728"/>
      <c r="P73" s="613"/>
      <c r="Q73" s="613"/>
      <c r="R73" s="613"/>
      <c r="S73" s="613"/>
      <c r="T73" s="558"/>
      <c r="U73" s="558"/>
      <c r="V73" s="558"/>
      <c r="W73" s="558"/>
      <c r="X73" s="558"/>
      <c r="Y73" s="558"/>
      <c r="Z73" s="555"/>
      <c r="AA73" s="555"/>
      <c r="AB73" s="555"/>
      <c r="AC73" s="555"/>
      <c r="AD73" s="555"/>
      <c r="AE73" s="555"/>
      <c r="AF73" s="555"/>
      <c r="AG73" s="555"/>
      <c r="AH73" s="555"/>
      <c r="AI73" s="555"/>
      <c r="AJ73" s="555"/>
      <c r="AK73" s="555"/>
      <c r="AL73" s="555"/>
      <c r="AM73" s="555"/>
      <c r="AN73" s="555"/>
      <c r="AO73" s="555"/>
      <c r="AP73" s="555"/>
      <c r="AQ73" s="555"/>
      <c r="AR73" s="555"/>
      <c r="AS73" s="555"/>
      <c r="AT73" s="555"/>
      <c r="AU73" s="555"/>
      <c r="AV73" s="555"/>
      <c r="AW73" s="555"/>
      <c r="AX73" s="555"/>
      <c r="AY73" s="555"/>
      <c r="AZ73" s="555"/>
      <c r="BA73" s="555"/>
      <c r="BB73" s="555"/>
      <c r="BC73" s="555"/>
      <c r="BD73" s="555"/>
      <c r="BE73" s="555"/>
      <c r="BF73" s="555"/>
      <c r="BG73" s="555"/>
      <c r="BH73" s="555"/>
      <c r="BI73" s="555"/>
      <c r="BJ73" s="555"/>
      <c r="BK73" s="555"/>
      <c r="BL73" s="555"/>
      <c r="BM73" s="555"/>
      <c r="BN73" s="555"/>
      <c r="BO73" s="555"/>
      <c r="BP73" s="555"/>
      <c r="BQ73" s="555"/>
      <c r="BR73" s="555"/>
      <c r="BS73" s="555"/>
      <c r="BT73" s="346"/>
      <c r="BU73" s="346"/>
      <c r="BV73" s="346"/>
      <c r="BW73" s="346"/>
      <c r="BX73" s="346"/>
      <c r="BY73" s="346"/>
      <c r="BZ73" s="346"/>
      <c r="CA73" s="346"/>
      <c r="CB73" s="346"/>
      <c r="CC73" s="346"/>
      <c r="CD73" s="346"/>
      <c r="CE73" s="346"/>
      <c r="CF73" s="346"/>
      <c r="CG73" s="346"/>
      <c r="CH73" s="346"/>
      <c r="CI73" s="346"/>
      <c r="CJ73" s="346"/>
      <c r="CK73" s="346"/>
      <c r="CL73" s="346"/>
      <c r="CM73" s="346"/>
      <c r="CN73" s="346"/>
      <c r="CO73" s="346"/>
      <c r="CP73" s="346"/>
      <c r="CQ73" s="346"/>
      <c r="CR73" s="346"/>
      <c r="CS73" s="346"/>
      <c r="CT73" s="346"/>
      <c r="CU73" s="346"/>
      <c r="CV73" s="346"/>
      <c r="CW73" s="346"/>
      <c r="CX73" s="346"/>
    </row>
    <row r="74" spans="1:102" ht="15" customHeight="1" x14ac:dyDescent="0.25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614"/>
      <c r="N74" s="614"/>
      <c r="O74" s="558"/>
      <c r="P74" s="558"/>
      <c r="Q74" s="558"/>
      <c r="R74" s="558"/>
      <c r="S74" s="558"/>
      <c r="T74" s="558"/>
      <c r="U74" s="555"/>
      <c r="V74" s="555"/>
      <c r="W74" s="555"/>
      <c r="X74" s="555"/>
      <c r="Y74" s="555"/>
      <c r="Z74" s="555"/>
      <c r="AA74" s="555"/>
      <c r="AB74" s="555"/>
      <c r="AC74" s="555"/>
      <c r="AD74" s="555"/>
      <c r="AE74" s="555"/>
      <c r="AF74" s="555"/>
      <c r="AG74" s="555"/>
      <c r="AH74" s="556"/>
      <c r="AI74" s="556"/>
      <c r="AJ74" s="556"/>
      <c r="AK74" s="556"/>
      <c r="AL74" s="556"/>
      <c r="AM74" s="556"/>
      <c r="AN74" s="556"/>
      <c r="AO74" s="556"/>
      <c r="AP74" s="556"/>
      <c r="AQ74" s="556"/>
      <c r="AR74" s="556"/>
      <c r="AS74" s="556"/>
      <c r="AT74" s="556"/>
      <c r="AU74" s="556"/>
      <c r="AV74" s="556"/>
      <c r="AW74" s="556"/>
      <c r="AX74" s="556"/>
      <c r="AY74" s="556"/>
      <c r="AZ74" s="556"/>
      <c r="BA74" s="556"/>
      <c r="BB74" s="556"/>
      <c r="BC74" s="556"/>
      <c r="BD74" s="556"/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6"/>
      <c r="BQ74" s="556"/>
      <c r="BR74" s="556"/>
      <c r="BS74" s="556"/>
      <c r="BT74" s="346"/>
      <c r="BU74" s="346"/>
      <c r="BV74" s="346"/>
      <c r="BW74" s="346"/>
      <c r="BX74" s="346"/>
      <c r="BY74" s="346"/>
      <c r="BZ74" s="346"/>
      <c r="CA74" s="346"/>
      <c r="CB74" s="346"/>
      <c r="CC74" s="346"/>
      <c r="CD74" s="346"/>
      <c r="CE74" s="346"/>
      <c r="CF74" s="346"/>
      <c r="CG74" s="346"/>
      <c r="CH74" s="346"/>
      <c r="CI74" s="346"/>
      <c r="CJ74" s="346"/>
      <c r="CK74" s="346"/>
      <c r="CL74" s="346"/>
      <c r="CM74" s="346"/>
      <c r="CN74" s="346"/>
      <c r="CO74" s="346"/>
      <c r="CP74" s="346"/>
      <c r="CQ74" s="346"/>
      <c r="CR74" s="346"/>
      <c r="CS74" s="346"/>
      <c r="CT74" s="346"/>
      <c r="CU74" s="346"/>
      <c r="CV74" s="346"/>
      <c r="CW74" s="346"/>
      <c r="CX74" s="346"/>
    </row>
    <row r="75" spans="1:102" ht="21" x14ac:dyDescent="0.25">
      <c r="A75" s="1451"/>
      <c r="B75" s="1467"/>
      <c r="C75" s="615" t="s">
        <v>93</v>
      </c>
      <c r="D75" s="616" t="s">
        <v>94</v>
      </c>
      <c r="E75" s="616" t="s">
        <v>95</v>
      </c>
      <c r="F75" s="616" t="s">
        <v>26</v>
      </c>
      <c r="G75" s="616" t="s">
        <v>96</v>
      </c>
      <c r="H75" s="597" t="s">
        <v>97</v>
      </c>
      <c r="I75" s="645" t="s">
        <v>11</v>
      </c>
      <c r="J75" s="646" t="s">
        <v>12</v>
      </c>
      <c r="K75" s="615" t="s">
        <v>38</v>
      </c>
      <c r="L75" s="596" t="s">
        <v>40</v>
      </c>
      <c r="M75" s="614"/>
      <c r="N75" s="614"/>
      <c r="O75" s="558"/>
      <c r="P75" s="558"/>
      <c r="Q75" s="558"/>
      <c r="R75" s="558"/>
      <c r="S75" s="558"/>
      <c r="T75" s="558"/>
      <c r="U75" s="555"/>
      <c r="V75" s="555"/>
      <c r="W75" s="555"/>
      <c r="X75" s="555"/>
      <c r="Y75" s="555"/>
      <c r="Z75" s="555"/>
      <c r="AA75" s="555"/>
      <c r="AB75" s="555"/>
      <c r="AC75" s="555"/>
      <c r="AD75" s="555"/>
      <c r="AE75" s="555"/>
      <c r="AF75" s="555"/>
      <c r="AG75" s="555"/>
      <c r="AH75" s="556"/>
      <c r="AI75" s="556"/>
      <c r="AJ75" s="556"/>
      <c r="AK75" s="556"/>
      <c r="AL75" s="556"/>
      <c r="AM75" s="556"/>
      <c r="AN75" s="556"/>
      <c r="AO75" s="556"/>
      <c r="AP75" s="556"/>
      <c r="AQ75" s="556"/>
      <c r="AR75" s="556"/>
      <c r="AS75" s="556"/>
      <c r="AT75" s="556"/>
      <c r="AU75" s="556"/>
      <c r="AV75" s="556"/>
      <c r="AW75" s="556"/>
      <c r="AX75" s="556"/>
      <c r="AY75" s="556"/>
      <c r="AZ75" s="556"/>
      <c r="BA75" s="556"/>
      <c r="BB75" s="556"/>
      <c r="BC75" s="556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56"/>
      <c r="BQ75" s="556"/>
      <c r="BR75" s="556"/>
      <c r="BS75" s="556"/>
      <c r="BT75" s="346"/>
      <c r="BU75" s="346"/>
      <c r="BV75" s="346"/>
      <c r="BW75" s="346"/>
      <c r="BX75" s="346"/>
      <c r="BY75" s="346"/>
      <c r="BZ75" s="346"/>
      <c r="CA75" s="346"/>
      <c r="CB75" s="346"/>
      <c r="CC75" s="346"/>
      <c r="CD75" s="346"/>
      <c r="CE75" s="346"/>
      <c r="CF75" s="346"/>
      <c r="CG75" s="346"/>
      <c r="CH75" s="346"/>
      <c r="CI75" s="346"/>
      <c r="CJ75" s="346"/>
      <c r="CK75" s="346"/>
      <c r="CL75" s="346"/>
      <c r="CM75" s="346"/>
      <c r="CN75" s="346"/>
      <c r="CO75" s="346"/>
      <c r="CP75" s="346"/>
      <c r="CQ75" s="346"/>
      <c r="CR75" s="346"/>
      <c r="CS75" s="346"/>
      <c r="CT75" s="346"/>
      <c r="CU75" s="346"/>
      <c r="CV75" s="346"/>
      <c r="CW75" s="346"/>
      <c r="CX75" s="346"/>
    </row>
    <row r="76" spans="1:102" x14ac:dyDescent="0.25">
      <c r="A76" s="617" t="s">
        <v>98</v>
      </c>
      <c r="B76" s="618">
        <v>0</v>
      </c>
      <c r="C76" s="619"/>
      <c r="D76" s="577"/>
      <c r="E76" s="577"/>
      <c r="F76" s="577"/>
      <c r="G76" s="577"/>
      <c r="H76" s="620"/>
      <c r="I76" s="621"/>
      <c r="J76" s="658"/>
      <c r="K76" s="659"/>
      <c r="L76" s="660"/>
      <c r="M76" s="755" t="s">
        <v>15</v>
      </c>
      <c r="N76" s="558"/>
      <c r="O76" s="558"/>
      <c r="P76" s="558"/>
      <c r="Q76" s="558"/>
      <c r="R76" s="558"/>
      <c r="S76" s="556"/>
      <c r="T76" s="556"/>
      <c r="U76" s="556"/>
      <c r="V76" s="556"/>
      <c r="W76" s="556"/>
      <c r="X76" s="556"/>
      <c r="Y76" s="555"/>
      <c r="Z76" s="555"/>
      <c r="AA76" s="556"/>
      <c r="AB76" s="556"/>
      <c r="AC76" s="556"/>
      <c r="AD76" s="556"/>
      <c r="AE76" s="556"/>
      <c r="AF76" s="556"/>
      <c r="AG76" s="555"/>
      <c r="AH76" s="556"/>
      <c r="AI76" s="556"/>
      <c r="AJ76" s="556"/>
      <c r="AK76" s="556"/>
      <c r="AL76" s="556"/>
      <c r="AM76" s="556"/>
      <c r="AN76" s="556"/>
      <c r="AO76" s="556"/>
      <c r="AP76" s="556"/>
      <c r="AQ76" s="556"/>
      <c r="AR76" s="556"/>
      <c r="AS76" s="556"/>
      <c r="AT76" s="556"/>
      <c r="AU76" s="556"/>
      <c r="AV76" s="556"/>
      <c r="AW76" s="556"/>
      <c r="AX76" s="556"/>
      <c r="AY76" s="556"/>
      <c r="AZ76" s="556"/>
      <c r="BA76" s="753" t="s">
        <v>15</v>
      </c>
      <c r="BB76" s="753" t="s">
        <v>15</v>
      </c>
      <c r="BC76" s="753" t="s">
        <v>15</v>
      </c>
      <c r="BD76" s="754">
        <v>0</v>
      </c>
      <c r="BE76" s="754">
        <v>0</v>
      </c>
      <c r="BF76" s="754">
        <v>0</v>
      </c>
      <c r="BG76" s="556"/>
      <c r="BH76" s="556"/>
      <c r="BI76" s="556"/>
      <c r="BJ76" s="556"/>
      <c r="BK76" s="556"/>
      <c r="BL76" s="581"/>
      <c r="BM76" s="757"/>
      <c r="BN76" s="757"/>
      <c r="BO76" s="631"/>
      <c r="BP76" s="581"/>
      <c r="BQ76" s="581"/>
      <c r="BR76" s="581"/>
      <c r="BS76" s="581"/>
      <c r="BT76" s="346"/>
      <c r="BU76" s="346"/>
      <c r="BV76" s="346"/>
      <c r="BW76" s="346"/>
      <c r="BX76" s="346"/>
      <c r="BY76" s="346"/>
      <c r="BZ76" s="346"/>
      <c r="CA76" s="346"/>
      <c r="CB76" s="346"/>
      <c r="CC76" s="346"/>
      <c r="CD76" s="346"/>
      <c r="CE76" s="346"/>
      <c r="CF76" s="346"/>
      <c r="CG76" s="346"/>
      <c r="CH76" s="346"/>
      <c r="CI76" s="346"/>
      <c r="CJ76" s="346"/>
      <c r="CK76" s="346"/>
      <c r="CL76" s="346"/>
      <c r="CM76" s="346"/>
      <c r="CN76" s="346"/>
      <c r="CO76" s="346"/>
      <c r="CP76" s="346"/>
      <c r="CQ76" s="346"/>
      <c r="CR76" s="346"/>
      <c r="CS76" s="346"/>
      <c r="CT76" s="346"/>
      <c r="CU76" s="346"/>
      <c r="CV76" s="346"/>
      <c r="CW76" s="346"/>
      <c r="CX76" s="346"/>
    </row>
    <row r="77" spans="1:102" ht="42" x14ac:dyDescent="0.25">
      <c r="A77" s="622" t="s">
        <v>99</v>
      </c>
      <c r="B77" s="606">
        <v>0</v>
      </c>
      <c r="C77" s="623"/>
      <c r="D77" s="576"/>
      <c r="E77" s="576"/>
      <c r="F77" s="576"/>
      <c r="G77" s="576"/>
      <c r="H77" s="624"/>
      <c r="I77" s="625"/>
      <c r="J77" s="643"/>
      <c r="K77" s="661"/>
      <c r="L77" s="641"/>
      <c r="M77" s="755" t="s">
        <v>15</v>
      </c>
      <c r="N77" s="558"/>
      <c r="O77" s="558"/>
      <c r="P77" s="558"/>
      <c r="Q77" s="558"/>
      <c r="R77" s="558"/>
      <c r="S77" s="562"/>
      <c r="T77" s="626"/>
      <c r="U77" s="626"/>
      <c r="V77" s="627"/>
      <c r="W77" s="562"/>
      <c r="X77" s="562"/>
      <c r="Y77" s="555"/>
      <c r="Z77" s="555"/>
      <c r="AA77" s="556"/>
      <c r="AB77" s="556"/>
      <c r="AC77" s="556"/>
      <c r="AD77" s="556"/>
      <c r="AE77" s="556"/>
      <c r="AF77" s="556"/>
      <c r="AG77" s="555"/>
      <c r="AH77" s="556"/>
      <c r="AI77" s="556"/>
      <c r="AJ77" s="556"/>
      <c r="AK77" s="556"/>
      <c r="AL77" s="556"/>
      <c r="AM77" s="556"/>
      <c r="AN77" s="556"/>
      <c r="AO77" s="556"/>
      <c r="AP77" s="556"/>
      <c r="AQ77" s="556"/>
      <c r="AR77" s="556"/>
      <c r="AS77" s="556"/>
      <c r="AT77" s="556"/>
      <c r="AU77" s="556"/>
      <c r="AV77" s="556"/>
      <c r="AW77" s="556"/>
      <c r="AX77" s="556"/>
      <c r="AY77" s="556"/>
      <c r="AZ77" s="556"/>
      <c r="BA77" s="753" t="s">
        <v>15</v>
      </c>
      <c r="BB77" s="753" t="s">
        <v>15</v>
      </c>
      <c r="BC77" s="753" t="s">
        <v>15</v>
      </c>
      <c r="BD77" s="754">
        <v>0</v>
      </c>
      <c r="BE77" s="754">
        <v>0</v>
      </c>
      <c r="BF77" s="754">
        <v>0</v>
      </c>
      <c r="BG77" s="556"/>
      <c r="BH77" s="556"/>
      <c r="BI77" s="556"/>
      <c r="BJ77" s="556"/>
      <c r="BK77" s="556"/>
      <c r="BL77" s="581"/>
      <c r="BM77" s="757"/>
      <c r="BN77" s="757"/>
      <c r="BO77" s="631"/>
      <c r="BP77" s="581"/>
      <c r="BQ77" s="581"/>
      <c r="BR77" s="581"/>
      <c r="BS77" s="581"/>
      <c r="BT77" s="346"/>
      <c r="BU77" s="346"/>
      <c r="BV77" s="346"/>
      <c r="BW77" s="346"/>
      <c r="BX77" s="346"/>
      <c r="BY77" s="346"/>
      <c r="BZ77" s="346"/>
      <c r="CA77" s="346"/>
      <c r="CB77" s="346"/>
      <c r="CC77" s="346"/>
      <c r="CD77" s="346"/>
      <c r="CE77" s="346"/>
      <c r="CF77" s="346"/>
      <c r="CG77" s="346"/>
      <c r="CH77" s="346"/>
      <c r="CI77" s="346"/>
      <c r="CJ77" s="346"/>
      <c r="CK77" s="346"/>
      <c r="CL77" s="346"/>
      <c r="CM77" s="346"/>
      <c r="CN77" s="346"/>
      <c r="CO77" s="346"/>
      <c r="CP77" s="346"/>
      <c r="CQ77" s="346"/>
      <c r="CR77" s="346"/>
      <c r="CS77" s="346"/>
      <c r="CT77" s="346"/>
      <c r="CU77" s="346"/>
      <c r="CV77" s="346"/>
      <c r="CW77" s="346"/>
      <c r="CX77" s="346"/>
    </row>
    <row r="78" spans="1:102" x14ac:dyDescent="0.25">
      <c r="A78" s="628" t="s">
        <v>100</v>
      </c>
      <c r="B78" s="579">
        <v>0</v>
      </c>
      <c r="C78" s="629"/>
      <c r="D78" s="574"/>
      <c r="E78" s="574"/>
      <c r="F78" s="574"/>
      <c r="G78" s="574"/>
      <c r="H78" s="630"/>
      <c r="I78" s="573"/>
      <c r="J78" s="662"/>
      <c r="K78" s="663"/>
      <c r="L78" s="664"/>
      <c r="M78" s="755" t="s">
        <v>15</v>
      </c>
      <c r="N78" s="558"/>
      <c r="O78" s="558"/>
      <c r="P78" s="558"/>
      <c r="Q78" s="558"/>
      <c r="R78" s="558"/>
      <c r="S78" s="562"/>
      <c r="T78" s="626"/>
      <c r="U78" s="626"/>
      <c r="V78" s="627"/>
      <c r="W78" s="562"/>
      <c r="X78" s="562"/>
      <c r="Y78" s="555"/>
      <c r="Z78" s="555"/>
      <c r="AA78" s="556"/>
      <c r="AB78" s="556"/>
      <c r="AC78" s="556"/>
      <c r="AD78" s="556"/>
      <c r="AE78" s="556"/>
      <c r="AF78" s="556"/>
      <c r="AG78" s="555"/>
      <c r="AH78" s="556"/>
      <c r="AI78" s="556"/>
      <c r="AJ78" s="556"/>
      <c r="AK78" s="556"/>
      <c r="AL78" s="556"/>
      <c r="AM78" s="556"/>
      <c r="AN78" s="556"/>
      <c r="AO78" s="556"/>
      <c r="AP78" s="556"/>
      <c r="AQ78" s="556"/>
      <c r="AR78" s="556"/>
      <c r="AS78" s="556"/>
      <c r="AT78" s="556"/>
      <c r="AU78" s="556"/>
      <c r="AV78" s="556"/>
      <c r="AW78" s="556"/>
      <c r="AX78" s="556"/>
      <c r="AY78" s="556"/>
      <c r="AZ78" s="556"/>
      <c r="BA78" s="753" t="s">
        <v>15</v>
      </c>
      <c r="BB78" s="753" t="s">
        <v>15</v>
      </c>
      <c r="BC78" s="753" t="s">
        <v>15</v>
      </c>
      <c r="BD78" s="754">
        <v>0</v>
      </c>
      <c r="BE78" s="754">
        <v>0</v>
      </c>
      <c r="BF78" s="754">
        <v>0</v>
      </c>
      <c r="BG78" s="556"/>
      <c r="BH78" s="556"/>
      <c r="BI78" s="556"/>
      <c r="BJ78" s="556"/>
      <c r="BK78" s="556"/>
      <c r="BL78" s="581"/>
      <c r="BM78" s="757"/>
      <c r="BN78" s="757"/>
      <c r="BO78" s="631"/>
      <c r="BP78" s="581"/>
      <c r="BQ78" s="581"/>
      <c r="BR78" s="581"/>
      <c r="BS78" s="581"/>
      <c r="BT78" s="346"/>
      <c r="BU78" s="346"/>
      <c r="BV78" s="346"/>
      <c r="BW78" s="346"/>
      <c r="BX78" s="346"/>
      <c r="BY78" s="346"/>
      <c r="BZ78" s="346"/>
      <c r="CA78" s="346"/>
      <c r="CB78" s="346"/>
      <c r="CC78" s="346"/>
      <c r="CD78" s="346"/>
      <c r="CE78" s="346"/>
      <c r="CF78" s="346"/>
      <c r="CG78" s="346"/>
      <c r="CH78" s="346"/>
      <c r="CI78" s="346"/>
      <c r="CJ78" s="346"/>
      <c r="CK78" s="346"/>
      <c r="CL78" s="346"/>
      <c r="CM78" s="346"/>
      <c r="CN78" s="346"/>
      <c r="CO78" s="346"/>
      <c r="CP78" s="346"/>
      <c r="CQ78" s="346"/>
      <c r="CR78" s="346"/>
      <c r="CS78" s="346"/>
      <c r="CT78" s="346"/>
      <c r="CU78" s="346"/>
      <c r="CV78" s="346"/>
      <c r="CW78" s="346"/>
      <c r="CX78" s="346"/>
    </row>
    <row r="79" spans="1:102" x14ac:dyDescent="0.25">
      <c r="A79" s="655" t="s">
        <v>101</v>
      </c>
      <c r="B79" s="735"/>
      <c r="C79" s="735"/>
      <c r="D79" s="735"/>
      <c r="E79" s="735"/>
      <c r="F79" s="735"/>
      <c r="G79" s="735"/>
      <c r="H79" s="735"/>
      <c r="I79" s="735"/>
      <c r="J79" s="735"/>
      <c r="K79" s="735"/>
      <c r="L79" s="735"/>
      <c r="M79" s="566"/>
      <c r="N79" s="566"/>
      <c r="O79" s="566"/>
      <c r="P79" s="566"/>
      <c r="Q79" s="566"/>
      <c r="R79" s="566"/>
      <c r="S79" s="566"/>
      <c r="T79" s="566"/>
      <c r="U79" s="566"/>
      <c r="V79" s="566"/>
      <c r="W79" s="566"/>
      <c r="X79" s="562"/>
      <c r="Y79" s="562"/>
      <c r="Z79" s="566"/>
      <c r="AA79" s="566"/>
      <c r="AB79" s="566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66"/>
      <c r="AP79" s="566"/>
      <c r="AQ79" s="566"/>
      <c r="AR79" s="566"/>
      <c r="AS79" s="566"/>
      <c r="AT79" s="566"/>
      <c r="AU79" s="566"/>
      <c r="AV79" s="566"/>
      <c r="AW79" s="566"/>
      <c r="AX79" s="566"/>
      <c r="AY79" s="566"/>
      <c r="AZ79" s="566"/>
      <c r="BA79" s="566"/>
      <c r="BB79" s="566"/>
      <c r="BC79" s="566"/>
      <c r="BD79" s="566"/>
      <c r="BE79" s="566"/>
      <c r="BF79" s="566"/>
      <c r="BG79" s="566"/>
      <c r="BH79" s="566"/>
      <c r="BI79" s="566"/>
      <c r="BJ79" s="566"/>
      <c r="BK79" s="566"/>
      <c r="BL79" s="566"/>
      <c r="BM79" s="566"/>
      <c r="BN79" s="566"/>
      <c r="BO79" s="566"/>
      <c r="BP79" s="566"/>
      <c r="BQ79" s="566"/>
      <c r="BR79" s="566"/>
      <c r="BS79" s="566"/>
      <c r="BT79" s="346"/>
      <c r="BU79" s="346"/>
      <c r="BV79" s="346"/>
      <c r="BW79" s="346"/>
      <c r="BX79" s="346"/>
      <c r="BY79" s="346"/>
      <c r="BZ79" s="346"/>
      <c r="CA79" s="346"/>
      <c r="CB79" s="346"/>
      <c r="CC79" s="346"/>
      <c r="CD79" s="346"/>
      <c r="CE79" s="346"/>
      <c r="CF79" s="346"/>
      <c r="CG79" s="346"/>
      <c r="CH79" s="346"/>
      <c r="CI79" s="346"/>
      <c r="CJ79" s="346"/>
      <c r="CK79" s="346"/>
      <c r="CL79" s="346"/>
      <c r="CM79" s="346"/>
      <c r="CN79" s="346"/>
      <c r="CO79" s="346"/>
      <c r="CP79" s="346"/>
      <c r="CQ79" s="346"/>
      <c r="CR79" s="346"/>
      <c r="CS79" s="346"/>
      <c r="CT79" s="346"/>
      <c r="CU79" s="346"/>
      <c r="CV79" s="346"/>
      <c r="CW79" s="346"/>
      <c r="CX79" s="346"/>
    </row>
    <row r="80" spans="1:102" x14ac:dyDescent="0.25">
      <c r="A80" s="736" t="s">
        <v>102</v>
      </c>
      <c r="B80" s="700"/>
      <c r="C80" s="701"/>
      <c r="D80" s="701"/>
      <c r="E80" s="701"/>
      <c r="F80" s="730"/>
      <c r="G80" s="701"/>
      <c r="H80" s="701"/>
      <c r="I80" s="701"/>
      <c r="J80" s="701"/>
      <c r="K80" s="687"/>
      <c r="L80" s="684"/>
      <c r="M80" s="702"/>
      <c r="N80" s="702"/>
      <c r="O80" s="702"/>
      <c r="P80" s="562"/>
      <c r="Q80" s="562"/>
      <c r="R80" s="562"/>
      <c r="S80" s="562"/>
      <c r="T80" s="562"/>
      <c r="U80" s="562"/>
      <c r="V80" s="562"/>
      <c r="W80" s="562"/>
      <c r="X80" s="562"/>
      <c r="Y80" s="562"/>
      <c r="Z80" s="562"/>
      <c r="AA80" s="562"/>
      <c r="AB80" s="562"/>
      <c r="AC80" s="562"/>
      <c r="AD80" s="562"/>
      <c r="AE80" s="562"/>
      <c r="AF80" s="562"/>
      <c r="AG80" s="562"/>
      <c r="AH80" s="562"/>
      <c r="AI80" s="562"/>
      <c r="AJ80" s="562"/>
      <c r="AK80" s="562"/>
      <c r="AL80" s="562"/>
      <c r="AM80" s="562"/>
      <c r="AN80" s="562"/>
      <c r="AO80" s="562"/>
      <c r="AP80" s="562"/>
      <c r="AQ80" s="562"/>
      <c r="AR80" s="562"/>
      <c r="AS80" s="562"/>
      <c r="AT80" s="562"/>
      <c r="AU80" s="562"/>
      <c r="AV80" s="562"/>
      <c r="AW80" s="562"/>
      <c r="AX80" s="562"/>
      <c r="AY80" s="562"/>
      <c r="AZ80" s="562"/>
      <c r="BA80" s="581"/>
      <c r="BB80" s="581"/>
      <c r="BC80" s="581"/>
      <c r="BD80" s="562"/>
      <c r="BE80" s="581"/>
      <c r="BF80" s="581"/>
      <c r="BG80" s="562"/>
      <c r="BH80" s="562"/>
      <c r="BI80" s="562"/>
      <c r="BJ80" s="562"/>
      <c r="BK80" s="562"/>
      <c r="BL80" s="562"/>
      <c r="BM80" s="562"/>
      <c r="BN80" s="562"/>
      <c r="BO80" s="562"/>
      <c r="BP80" s="562"/>
      <c r="BQ80" s="562"/>
      <c r="BR80" s="562"/>
      <c r="BS80" s="562"/>
      <c r="BT80" s="346"/>
      <c r="BU80" s="346"/>
      <c r="BV80" s="346"/>
      <c r="BW80" s="346"/>
      <c r="BX80" s="346"/>
      <c r="BY80" s="346"/>
      <c r="BZ80" s="346"/>
      <c r="CA80" s="346"/>
      <c r="CB80" s="346"/>
      <c r="CC80" s="346"/>
      <c r="CD80" s="346"/>
      <c r="CE80" s="346"/>
      <c r="CF80" s="346"/>
      <c r="CG80" s="346"/>
      <c r="CH80" s="346"/>
      <c r="CI80" s="346"/>
      <c r="CJ80" s="346"/>
      <c r="CK80" s="346"/>
      <c r="CL80" s="346"/>
      <c r="CM80" s="346"/>
      <c r="CN80" s="346"/>
      <c r="CO80" s="346"/>
      <c r="CP80" s="346"/>
      <c r="CQ80" s="346"/>
      <c r="CR80" s="346"/>
      <c r="CS80" s="346"/>
      <c r="CT80" s="346"/>
      <c r="CU80" s="346"/>
      <c r="CV80" s="346"/>
      <c r="CW80" s="346"/>
      <c r="CX80" s="346"/>
    </row>
    <row r="81" spans="1:102" ht="15" customHeight="1" x14ac:dyDescent="0.2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562"/>
      <c r="H81" s="562"/>
      <c r="I81" s="562"/>
      <c r="J81" s="562"/>
      <c r="K81" s="562"/>
      <c r="L81" s="562"/>
      <c r="M81" s="562"/>
      <c r="N81" s="562"/>
      <c r="O81" s="562"/>
      <c r="P81" s="562"/>
      <c r="Q81" s="562"/>
      <c r="R81" s="562"/>
      <c r="S81" s="562"/>
      <c r="T81" s="562"/>
      <c r="U81" s="562"/>
      <c r="V81" s="562"/>
      <c r="W81" s="562"/>
      <c r="X81" s="562"/>
      <c r="Y81" s="562"/>
      <c r="Z81" s="562"/>
      <c r="AA81" s="562"/>
      <c r="AB81" s="673"/>
      <c r="AC81" s="673"/>
      <c r="AD81" s="673"/>
      <c r="AE81" s="673"/>
      <c r="AF81" s="673"/>
      <c r="AG81" s="562"/>
      <c r="AH81" s="562"/>
      <c r="AI81" s="562"/>
      <c r="AJ81" s="562"/>
      <c r="AK81" s="562"/>
      <c r="AL81" s="562"/>
      <c r="AM81" s="562"/>
      <c r="AN81" s="562"/>
      <c r="AO81" s="562"/>
      <c r="AP81" s="562"/>
      <c r="AQ81" s="562"/>
      <c r="AR81" s="562"/>
      <c r="AS81" s="562"/>
      <c r="AT81" s="581"/>
      <c r="AU81" s="581"/>
      <c r="AV81" s="581"/>
      <c r="AW81" s="581"/>
      <c r="AX81" s="581"/>
      <c r="AY81" s="581"/>
      <c r="AZ81" s="581"/>
      <c r="BA81" s="581"/>
      <c r="BB81" s="562"/>
      <c r="BC81" s="562"/>
      <c r="BD81" s="562"/>
      <c r="BE81" s="562"/>
      <c r="BF81" s="562"/>
      <c r="BG81" s="562"/>
      <c r="BH81" s="581"/>
      <c r="BI81" s="581"/>
      <c r="BJ81" s="581"/>
      <c r="BK81" s="581"/>
      <c r="BL81" s="581"/>
      <c r="BM81" s="581"/>
      <c r="BN81" s="581"/>
      <c r="BO81" s="581"/>
      <c r="BP81" s="581"/>
      <c r="BQ81" s="673"/>
      <c r="BR81" s="346"/>
      <c r="BS81" s="346"/>
      <c r="BT81" s="346"/>
      <c r="BU81" s="346"/>
      <c r="BV81" s="346"/>
      <c r="BW81" s="346"/>
      <c r="BX81" s="346"/>
      <c r="BY81" s="346"/>
      <c r="BZ81" s="346"/>
      <c r="CA81" s="346"/>
      <c r="CB81" s="346"/>
      <c r="CC81" s="346"/>
      <c r="CD81" s="346"/>
      <c r="CE81" s="346"/>
      <c r="CF81" s="346"/>
      <c r="CG81" s="346"/>
      <c r="CH81" s="346"/>
      <c r="CI81" s="346"/>
      <c r="CJ81" s="346"/>
      <c r="CK81" s="346"/>
      <c r="CL81" s="346"/>
      <c r="CM81" s="346"/>
      <c r="CN81" s="346"/>
      <c r="CO81" s="346"/>
      <c r="CP81" s="346"/>
      <c r="CQ81" s="346"/>
      <c r="CR81" s="346"/>
      <c r="CS81" s="346"/>
      <c r="CT81" s="346"/>
      <c r="CU81" s="346"/>
      <c r="CV81" s="346"/>
      <c r="CW81" s="346"/>
      <c r="CX81" s="346"/>
    </row>
    <row r="82" spans="1:102" x14ac:dyDescent="0.25">
      <c r="A82" s="1424"/>
      <c r="B82" s="1425"/>
      <c r="C82" s="1441"/>
      <c r="D82" s="1421"/>
      <c r="E82" s="1421"/>
      <c r="F82" s="1421"/>
      <c r="G82" s="672"/>
      <c r="H82" s="562"/>
      <c r="I82" s="562"/>
      <c r="J82" s="562"/>
      <c r="K82" s="562"/>
      <c r="L82" s="562"/>
      <c r="M82" s="562"/>
      <c r="N82" s="562"/>
      <c r="O82" s="562"/>
      <c r="P82" s="562"/>
      <c r="Q82" s="562"/>
      <c r="R82" s="562"/>
      <c r="S82" s="562"/>
      <c r="T82" s="562"/>
      <c r="U82" s="562"/>
      <c r="V82" s="562"/>
      <c r="W82" s="562"/>
      <c r="X82" s="562"/>
      <c r="Y82" s="562"/>
      <c r="Z82" s="562"/>
      <c r="AA82" s="562"/>
      <c r="AB82" s="673"/>
      <c r="AC82" s="673"/>
      <c r="AD82" s="673"/>
      <c r="AE82" s="673"/>
      <c r="AF82" s="673"/>
      <c r="AG82" s="562"/>
      <c r="AH82" s="562"/>
      <c r="AI82" s="562"/>
      <c r="AJ82" s="562"/>
      <c r="AK82" s="562"/>
      <c r="AL82" s="562"/>
      <c r="AM82" s="562"/>
      <c r="AN82" s="562"/>
      <c r="AO82" s="562"/>
      <c r="AP82" s="562"/>
      <c r="AQ82" s="562"/>
      <c r="AR82" s="562"/>
      <c r="AS82" s="562"/>
      <c r="AT82" s="581"/>
      <c r="AU82" s="581"/>
      <c r="AV82" s="581"/>
      <c r="AW82" s="581"/>
      <c r="AX82" s="581"/>
      <c r="AY82" s="581"/>
      <c r="AZ82" s="581"/>
      <c r="BA82" s="581"/>
      <c r="BB82" s="562"/>
      <c r="BC82" s="562"/>
      <c r="BD82" s="562"/>
      <c r="BE82" s="562"/>
      <c r="BF82" s="562"/>
      <c r="BG82" s="562"/>
      <c r="BH82" s="581"/>
      <c r="BI82" s="581"/>
      <c r="BJ82" s="581"/>
      <c r="BK82" s="581"/>
      <c r="BL82" s="581"/>
      <c r="BM82" s="581"/>
      <c r="BN82" s="581"/>
      <c r="BO82" s="581"/>
      <c r="BP82" s="581"/>
      <c r="BQ82" s="673"/>
      <c r="BR82" s="346"/>
      <c r="BS82" s="346"/>
      <c r="BT82" s="346"/>
      <c r="BU82" s="346"/>
      <c r="BV82" s="346"/>
      <c r="BW82" s="346"/>
      <c r="BX82" s="346"/>
      <c r="BY82" s="346"/>
      <c r="BZ82" s="346"/>
      <c r="CA82" s="346"/>
      <c r="CB82" s="346"/>
      <c r="CC82" s="346"/>
      <c r="CD82" s="346"/>
      <c r="CE82" s="346"/>
      <c r="CF82" s="346"/>
      <c r="CG82" s="346"/>
      <c r="CH82" s="346"/>
      <c r="CI82" s="346"/>
      <c r="CJ82" s="346"/>
      <c r="CK82" s="346"/>
      <c r="CL82" s="346"/>
      <c r="CM82" s="346"/>
      <c r="CN82" s="346"/>
      <c r="CO82" s="346"/>
      <c r="CP82" s="346"/>
      <c r="CQ82" s="346"/>
      <c r="CR82" s="346"/>
      <c r="CS82" s="346"/>
      <c r="CT82" s="346"/>
      <c r="CU82" s="346"/>
      <c r="CV82" s="346"/>
      <c r="CW82" s="346"/>
      <c r="CX82" s="346"/>
    </row>
    <row r="83" spans="1:102" x14ac:dyDescent="0.25">
      <c r="A83" s="1448" t="s">
        <v>107</v>
      </c>
      <c r="B83" s="1449"/>
      <c r="C83" s="644">
        <v>0</v>
      </c>
      <c r="D83" s="621"/>
      <c r="E83" s="752"/>
      <c r="F83" s="752"/>
      <c r="G83" s="756" t="s">
        <v>15</v>
      </c>
      <c r="H83" s="562"/>
      <c r="I83" s="704"/>
      <c r="J83" s="562"/>
      <c r="K83" s="562"/>
      <c r="L83" s="562"/>
      <c r="M83" s="562"/>
      <c r="N83" s="562"/>
      <c r="O83" s="562" t="s">
        <v>15</v>
      </c>
      <c r="P83" s="562"/>
      <c r="Q83" s="562"/>
      <c r="R83" s="562"/>
      <c r="S83" s="562"/>
      <c r="T83" s="562"/>
      <c r="U83" s="562"/>
      <c r="V83" s="562"/>
      <c r="W83" s="562"/>
      <c r="X83" s="562"/>
      <c r="Y83" s="562"/>
      <c r="Z83" s="562"/>
      <c r="AA83" s="562"/>
      <c r="AB83" s="673"/>
      <c r="AC83" s="673"/>
      <c r="AD83" s="673"/>
      <c r="AE83" s="673"/>
      <c r="AF83" s="673"/>
      <c r="AG83" s="562"/>
      <c r="AH83" s="562"/>
      <c r="AI83" s="562"/>
      <c r="AJ83" s="562"/>
      <c r="AK83" s="562"/>
      <c r="AL83" s="562"/>
      <c r="AM83" s="562"/>
      <c r="AN83" s="562"/>
      <c r="AO83" s="562"/>
      <c r="AP83" s="562"/>
      <c r="AQ83" s="562"/>
      <c r="AR83" s="562"/>
      <c r="AS83" s="562"/>
      <c r="AT83" s="581"/>
      <c r="AU83" s="581"/>
      <c r="AV83" s="581"/>
      <c r="AW83" s="581"/>
      <c r="AX83" s="581"/>
      <c r="AY83" s="581"/>
      <c r="AZ83" s="581"/>
      <c r="BA83" s="753" t="s">
        <v>15</v>
      </c>
      <c r="BB83" s="581"/>
      <c r="BC83" s="581"/>
      <c r="BD83" s="754">
        <v>0</v>
      </c>
      <c r="BE83" s="562"/>
      <c r="BF83" s="581"/>
      <c r="BG83" s="562"/>
      <c r="BH83" s="581"/>
      <c r="BI83" s="581"/>
      <c r="BJ83" s="581"/>
      <c r="BK83" s="581"/>
      <c r="BL83" s="581"/>
      <c r="BM83" s="581"/>
      <c r="BN83" s="581"/>
      <c r="BO83" s="581"/>
      <c r="BP83" s="581"/>
      <c r="BQ83" s="673"/>
      <c r="BR83" s="346"/>
      <c r="BS83" s="346"/>
      <c r="BT83" s="346"/>
      <c r="BU83" s="346"/>
      <c r="BV83" s="346"/>
      <c r="BW83" s="346"/>
      <c r="BX83" s="346"/>
      <c r="BY83" s="346"/>
      <c r="BZ83" s="346"/>
      <c r="CA83" s="346"/>
      <c r="CB83" s="346"/>
      <c r="CC83" s="346"/>
      <c r="CD83" s="346"/>
      <c r="CE83" s="346"/>
      <c r="CF83" s="346"/>
      <c r="CG83" s="346"/>
      <c r="CH83" s="346"/>
      <c r="CI83" s="346"/>
      <c r="CJ83" s="346"/>
      <c r="CK83" s="346"/>
      <c r="CL83" s="346"/>
      <c r="CM83" s="346"/>
      <c r="CN83" s="346"/>
      <c r="CO83" s="346"/>
      <c r="CP83" s="346"/>
      <c r="CQ83" s="346"/>
      <c r="CR83" s="346"/>
      <c r="CS83" s="346"/>
      <c r="CT83" s="346"/>
      <c r="CU83" s="346"/>
      <c r="CV83" s="346"/>
      <c r="CW83" s="346"/>
      <c r="CX83" s="346"/>
    </row>
    <row r="84" spans="1:102" x14ac:dyDescent="0.25">
      <c r="A84" s="1435" t="s">
        <v>108</v>
      </c>
      <c r="B84" s="1436"/>
      <c r="C84" s="705">
        <v>0</v>
      </c>
      <c r="D84" s="633"/>
      <c r="E84" s="633"/>
      <c r="F84" s="633"/>
      <c r="G84" s="756" t="s">
        <v>15</v>
      </c>
      <c r="H84" s="562"/>
      <c r="I84" s="704"/>
      <c r="J84" s="562"/>
      <c r="K84" s="562"/>
      <c r="L84" s="562"/>
      <c r="M84" s="562"/>
      <c r="N84" s="562"/>
      <c r="O84" s="562" t="s">
        <v>15</v>
      </c>
      <c r="P84" s="562"/>
      <c r="Q84" s="562"/>
      <c r="R84" s="562"/>
      <c r="S84" s="562"/>
      <c r="T84" s="562"/>
      <c r="U84" s="562"/>
      <c r="V84" s="562"/>
      <c r="W84" s="562"/>
      <c r="X84" s="562"/>
      <c r="Y84" s="562"/>
      <c r="Z84" s="562"/>
      <c r="AA84" s="562"/>
      <c r="AB84" s="673"/>
      <c r="AC84" s="673"/>
      <c r="AD84" s="673"/>
      <c r="AE84" s="673"/>
      <c r="AF84" s="673"/>
      <c r="AG84" s="562"/>
      <c r="AH84" s="562"/>
      <c r="AI84" s="562"/>
      <c r="AJ84" s="562"/>
      <c r="AK84" s="562"/>
      <c r="AL84" s="562"/>
      <c r="AM84" s="562"/>
      <c r="AN84" s="562"/>
      <c r="AO84" s="562"/>
      <c r="AP84" s="562"/>
      <c r="AQ84" s="562"/>
      <c r="AR84" s="562"/>
      <c r="AS84" s="562"/>
      <c r="AT84" s="581"/>
      <c r="AU84" s="581"/>
      <c r="AV84" s="581"/>
      <c r="AW84" s="581"/>
      <c r="AX84" s="581"/>
      <c r="AY84" s="581"/>
      <c r="AZ84" s="581"/>
      <c r="BA84" s="753" t="s">
        <v>15</v>
      </c>
      <c r="BB84" s="581"/>
      <c r="BC84" s="581"/>
      <c r="BD84" s="754">
        <v>0</v>
      </c>
      <c r="BE84" s="562"/>
      <c r="BF84" s="581"/>
      <c r="BG84" s="562"/>
      <c r="BH84" s="581"/>
      <c r="BI84" s="581"/>
      <c r="BJ84" s="581"/>
      <c r="BK84" s="581"/>
      <c r="BL84" s="581"/>
      <c r="BM84" s="581"/>
      <c r="BN84" s="581"/>
      <c r="BO84" s="581"/>
      <c r="BP84" s="581"/>
      <c r="BQ84" s="673"/>
      <c r="BR84" s="346"/>
      <c r="BS84" s="346"/>
      <c r="BT84" s="346"/>
      <c r="BU84" s="346"/>
      <c r="BV84" s="346"/>
      <c r="BW84" s="346"/>
      <c r="BX84" s="346"/>
      <c r="BY84" s="346"/>
      <c r="BZ84" s="346"/>
      <c r="CA84" s="346"/>
      <c r="CB84" s="346"/>
      <c r="CC84" s="346"/>
      <c r="CD84" s="346"/>
      <c r="CE84" s="346"/>
      <c r="CF84" s="346"/>
      <c r="CG84" s="346"/>
      <c r="CH84" s="346"/>
      <c r="CI84" s="346"/>
      <c r="CJ84" s="346"/>
      <c r="CK84" s="346"/>
      <c r="CL84" s="346"/>
      <c r="CM84" s="346"/>
      <c r="CN84" s="346"/>
      <c r="CO84" s="346"/>
      <c r="CP84" s="346"/>
      <c r="CQ84" s="346"/>
      <c r="CR84" s="346"/>
      <c r="CS84" s="346"/>
      <c r="CT84" s="346"/>
      <c r="CU84" s="346"/>
      <c r="CV84" s="346"/>
      <c r="CW84" s="346"/>
      <c r="CX84" s="346"/>
    </row>
    <row r="85" spans="1:102" x14ac:dyDescent="0.25">
      <c r="A85" s="1435" t="s">
        <v>109</v>
      </c>
      <c r="B85" s="1436"/>
      <c r="C85" s="705">
        <v>0</v>
      </c>
      <c r="D85" s="633"/>
      <c r="E85" s="633"/>
      <c r="F85" s="633"/>
      <c r="G85" s="756" t="s">
        <v>15</v>
      </c>
      <c r="H85" s="562"/>
      <c r="I85" s="704"/>
      <c r="J85" s="562"/>
      <c r="K85" s="562"/>
      <c r="L85" s="562"/>
      <c r="M85" s="562"/>
      <c r="N85" s="562"/>
      <c r="O85" s="562" t="s">
        <v>15</v>
      </c>
      <c r="P85" s="562"/>
      <c r="Q85" s="562"/>
      <c r="R85" s="562"/>
      <c r="S85" s="562"/>
      <c r="T85" s="562"/>
      <c r="U85" s="562"/>
      <c r="V85" s="562"/>
      <c r="W85" s="562"/>
      <c r="X85" s="562"/>
      <c r="Y85" s="562"/>
      <c r="Z85" s="562"/>
      <c r="AA85" s="562"/>
      <c r="AB85" s="673"/>
      <c r="AC85" s="673"/>
      <c r="AD85" s="673"/>
      <c r="AE85" s="673"/>
      <c r="AF85" s="673"/>
      <c r="AG85" s="562"/>
      <c r="AH85" s="562"/>
      <c r="AI85" s="562"/>
      <c r="AJ85" s="562"/>
      <c r="AK85" s="562"/>
      <c r="AL85" s="562"/>
      <c r="AM85" s="562"/>
      <c r="AN85" s="562"/>
      <c r="AO85" s="562"/>
      <c r="AP85" s="562"/>
      <c r="AQ85" s="562"/>
      <c r="AR85" s="562"/>
      <c r="AS85" s="562"/>
      <c r="AT85" s="581"/>
      <c r="AU85" s="581"/>
      <c r="AV85" s="581"/>
      <c r="AW85" s="581"/>
      <c r="AX85" s="581"/>
      <c r="AY85" s="581"/>
      <c r="AZ85" s="581"/>
      <c r="BA85" s="753" t="s">
        <v>15</v>
      </c>
      <c r="BB85" s="581"/>
      <c r="BC85" s="581"/>
      <c r="BD85" s="754">
        <v>0</v>
      </c>
      <c r="BE85" s="562"/>
      <c r="BF85" s="581"/>
      <c r="BG85" s="562"/>
      <c r="BH85" s="581"/>
      <c r="BI85" s="581"/>
      <c r="BJ85" s="581"/>
      <c r="BK85" s="581"/>
      <c r="BL85" s="581"/>
      <c r="BM85" s="581"/>
      <c r="BN85" s="581"/>
      <c r="BO85" s="581"/>
      <c r="BP85" s="581"/>
      <c r="BQ85" s="673"/>
      <c r="BR85" s="346"/>
      <c r="BS85" s="346"/>
      <c r="BT85" s="346"/>
      <c r="BU85" s="346"/>
      <c r="BV85" s="346"/>
      <c r="BW85" s="346"/>
      <c r="BX85" s="346"/>
      <c r="BY85" s="346"/>
      <c r="BZ85" s="346"/>
      <c r="CA85" s="346"/>
      <c r="CB85" s="346"/>
      <c r="CC85" s="346"/>
      <c r="CD85" s="346"/>
      <c r="CE85" s="346"/>
      <c r="CF85" s="346"/>
      <c r="CG85" s="346"/>
      <c r="CH85" s="346"/>
      <c r="CI85" s="346"/>
      <c r="CJ85" s="346"/>
      <c r="CK85" s="346"/>
      <c r="CL85" s="346"/>
      <c r="CM85" s="346"/>
      <c r="CN85" s="346"/>
      <c r="CO85" s="346"/>
      <c r="CP85" s="346"/>
      <c r="CQ85" s="346"/>
      <c r="CR85" s="346"/>
      <c r="CS85" s="346"/>
      <c r="CT85" s="346"/>
      <c r="CU85" s="346"/>
      <c r="CV85" s="346"/>
      <c r="CW85" s="346"/>
      <c r="CX85" s="346"/>
    </row>
    <row r="86" spans="1:102" x14ac:dyDescent="0.25">
      <c r="A86" s="1435" t="s">
        <v>110</v>
      </c>
      <c r="B86" s="1436"/>
      <c r="C86" s="705">
        <v>0</v>
      </c>
      <c r="D86" s="633"/>
      <c r="E86" s="633"/>
      <c r="F86" s="633"/>
      <c r="G86" s="756" t="s">
        <v>15</v>
      </c>
      <c r="H86" s="562"/>
      <c r="I86" s="704"/>
      <c r="J86" s="562"/>
      <c r="K86" s="562"/>
      <c r="L86" s="562"/>
      <c r="M86" s="562"/>
      <c r="N86" s="562"/>
      <c r="O86" s="562" t="s">
        <v>15</v>
      </c>
      <c r="P86" s="562"/>
      <c r="Q86" s="562"/>
      <c r="R86" s="562"/>
      <c r="S86" s="562"/>
      <c r="T86" s="562"/>
      <c r="U86" s="562"/>
      <c r="V86" s="562"/>
      <c r="W86" s="562"/>
      <c r="X86" s="562"/>
      <c r="Y86" s="562"/>
      <c r="Z86" s="562"/>
      <c r="AA86" s="562"/>
      <c r="AB86" s="673"/>
      <c r="AC86" s="673"/>
      <c r="AD86" s="673"/>
      <c r="AE86" s="673"/>
      <c r="AF86" s="673"/>
      <c r="AG86" s="562"/>
      <c r="AH86" s="562"/>
      <c r="AI86" s="562"/>
      <c r="AJ86" s="562"/>
      <c r="AK86" s="562"/>
      <c r="AL86" s="562"/>
      <c r="AM86" s="562"/>
      <c r="AN86" s="562"/>
      <c r="AO86" s="562"/>
      <c r="AP86" s="562"/>
      <c r="AQ86" s="562"/>
      <c r="AR86" s="562"/>
      <c r="AS86" s="562"/>
      <c r="AT86" s="581"/>
      <c r="AU86" s="581"/>
      <c r="AV86" s="581"/>
      <c r="AW86" s="581"/>
      <c r="AX86" s="581"/>
      <c r="AY86" s="581"/>
      <c r="AZ86" s="581"/>
      <c r="BA86" s="753" t="s">
        <v>15</v>
      </c>
      <c r="BB86" s="581"/>
      <c r="BC86" s="581"/>
      <c r="BD86" s="754">
        <v>0</v>
      </c>
      <c r="BE86" s="562"/>
      <c r="BF86" s="581"/>
      <c r="BG86" s="562"/>
      <c r="BH86" s="581"/>
      <c r="BI86" s="581"/>
      <c r="BJ86" s="581"/>
      <c r="BK86" s="581"/>
      <c r="BL86" s="581"/>
      <c r="BM86" s="581"/>
      <c r="BN86" s="581"/>
      <c r="BO86" s="581"/>
      <c r="BP86" s="581"/>
      <c r="BQ86" s="673"/>
      <c r="BR86" s="346"/>
      <c r="BS86" s="346"/>
      <c r="BT86" s="346"/>
      <c r="BU86" s="346"/>
      <c r="BV86" s="346"/>
      <c r="BW86" s="346"/>
      <c r="BX86" s="346"/>
      <c r="BY86" s="346"/>
      <c r="BZ86" s="346"/>
      <c r="CA86" s="346"/>
      <c r="CB86" s="346"/>
      <c r="CC86" s="346"/>
      <c r="CD86" s="346"/>
      <c r="CE86" s="346"/>
      <c r="CF86" s="346"/>
      <c r="CG86" s="346"/>
      <c r="CH86" s="346"/>
      <c r="CI86" s="346"/>
      <c r="CJ86" s="346"/>
      <c r="CK86" s="346"/>
      <c r="CL86" s="346"/>
      <c r="CM86" s="346"/>
      <c r="CN86" s="346"/>
      <c r="CO86" s="346"/>
      <c r="CP86" s="346"/>
      <c r="CQ86" s="346"/>
      <c r="CR86" s="346"/>
      <c r="CS86" s="346"/>
      <c r="CT86" s="346"/>
      <c r="CU86" s="346"/>
      <c r="CV86" s="346"/>
      <c r="CW86" s="346"/>
      <c r="CX86" s="346"/>
    </row>
    <row r="87" spans="1:102" x14ac:dyDescent="0.25">
      <c r="A87" s="1435" t="s">
        <v>111</v>
      </c>
      <c r="B87" s="1436">
        <v>0</v>
      </c>
      <c r="C87" s="705">
        <v>0</v>
      </c>
      <c r="D87" s="633"/>
      <c r="E87" s="633"/>
      <c r="F87" s="633"/>
      <c r="G87" s="756" t="s">
        <v>15</v>
      </c>
      <c r="H87" s="562"/>
      <c r="I87" s="704"/>
      <c r="J87" s="562"/>
      <c r="K87" s="562"/>
      <c r="L87" s="562"/>
      <c r="M87" s="562"/>
      <c r="N87" s="562"/>
      <c r="O87" s="562"/>
      <c r="P87" s="562"/>
      <c r="Q87" s="562"/>
      <c r="R87" s="562"/>
      <c r="S87" s="562"/>
      <c r="T87" s="562"/>
      <c r="U87" s="562"/>
      <c r="V87" s="562"/>
      <c r="W87" s="562"/>
      <c r="X87" s="562"/>
      <c r="Y87" s="562"/>
      <c r="Z87" s="562"/>
      <c r="AA87" s="562"/>
      <c r="AB87" s="673"/>
      <c r="AC87" s="673"/>
      <c r="AD87" s="673"/>
      <c r="AE87" s="673"/>
      <c r="AF87" s="673"/>
      <c r="AG87" s="562"/>
      <c r="AH87" s="562"/>
      <c r="AI87" s="562"/>
      <c r="AJ87" s="562"/>
      <c r="AK87" s="562"/>
      <c r="AL87" s="562"/>
      <c r="AM87" s="562"/>
      <c r="AN87" s="562"/>
      <c r="AO87" s="562"/>
      <c r="AP87" s="562"/>
      <c r="AQ87" s="562"/>
      <c r="AR87" s="562"/>
      <c r="AS87" s="562"/>
      <c r="AT87" s="581"/>
      <c r="AU87" s="581"/>
      <c r="AV87" s="581"/>
      <c r="AW87" s="581"/>
      <c r="AX87" s="581"/>
      <c r="AY87" s="581"/>
      <c r="AZ87" s="581"/>
      <c r="BA87" s="753" t="s">
        <v>15</v>
      </c>
      <c r="BB87" s="581"/>
      <c r="BC87" s="581"/>
      <c r="BD87" s="754">
        <v>0</v>
      </c>
      <c r="BE87" s="562"/>
      <c r="BF87" s="581"/>
      <c r="BG87" s="562"/>
      <c r="BH87" s="581"/>
      <c r="BI87" s="581"/>
      <c r="BJ87" s="581"/>
      <c r="BK87" s="581"/>
      <c r="BL87" s="581"/>
      <c r="BM87" s="581"/>
      <c r="BN87" s="581"/>
      <c r="BO87" s="581"/>
      <c r="BP87" s="581"/>
      <c r="BQ87" s="673"/>
      <c r="BR87" s="346"/>
      <c r="BS87" s="346"/>
      <c r="BT87" s="346"/>
      <c r="BU87" s="346"/>
      <c r="BV87" s="346"/>
      <c r="BW87" s="346"/>
      <c r="BX87" s="346"/>
      <c r="BY87" s="346"/>
      <c r="BZ87" s="346"/>
      <c r="CA87" s="346"/>
      <c r="CB87" s="346"/>
      <c r="CC87" s="346"/>
      <c r="CD87" s="346"/>
      <c r="CE87" s="346"/>
      <c r="CF87" s="346"/>
      <c r="CG87" s="346"/>
      <c r="CH87" s="346"/>
      <c r="CI87" s="346"/>
      <c r="CJ87" s="346"/>
      <c r="CK87" s="346"/>
      <c r="CL87" s="346"/>
      <c r="CM87" s="346"/>
      <c r="CN87" s="346"/>
      <c r="CO87" s="346"/>
      <c r="CP87" s="346"/>
      <c r="CQ87" s="346"/>
      <c r="CR87" s="346"/>
      <c r="CS87" s="346"/>
      <c r="CT87" s="346"/>
      <c r="CU87" s="346"/>
      <c r="CV87" s="346"/>
      <c r="CW87" s="346"/>
      <c r="CX87" s="346"/>
    </row>
    <row r="88" spans="1:102" x14ac:dyDescent="0.25">
      <c r="A88" s="1454" t="s">
        <v>112</v>
      </c>
      <c r="B88" s="1455"/>
      <c r="C88" s="705">
        <v>0</v>
      </c>
      <c r="D88" s="635"/>
      <c r="E88" s="635"/>
      <c r="F88" s="575"/>
      <c r="G88" s="756" t="s">
        <v>15</v>
      </c>
      <c r="H88" s="706"/>
      <c r="I88" s="706"/>
      <c r="J88" s="706"/>
      <c r="K88" s="706"/>
      <c r="L88" s="706"/>
      <c r="M88" s="706"/>
      <c r="N88" s="706"/>
      <c r="O88" s="706"/>
      <c r="P88" s="706"/>
      <c r="Q88" s="707"/>
      <c r="R88" s="562"/>
      <c r="S88" s="562"/>
      <c r="T88" s="562"/>
      <c r="U88" s="562"/>
      <c r="V88" s="562"/>
      <c r="W88" s="562"/>
      <c r="X88" s="562"/>
      <c r="Y88" s="562"/>
      <c r="Z88" s="562"/>
      <c r="AA88" s="562"/>
      <c r="AB88" s="673"/>
      <c r="AC88" s="673"/>
      <c r="AD88" s="673"/>
      <c r="AE88" s="673"/>
      <c r="AF88" s="673"/>
      <c r="AG88" s="562"/>
      <c r="AH88" s="562"/>
      <c r="AI88" s="562"/>
      <c r="AJ88" s="562"/>
      <c r="AK88" s="562"/>
      <c r="AL88" s="562"/>
      <c r="AM88" s="562"/>
      <c r="AN88" s="562"/>
      <c r="AO88" s="562"/>
      <c r="AP88" s="562"/>
      <c r="AQ88" s="562"/>
      <c r="AR88" s="562"/>
      <c r="AS88" s="562"/>
      <c r="AT88" s="581"/>
      <c r="AU88" s="581"/>
      <c r="AV88" s="581"/>
      <c r="AW88" s="581"/>
      <c r="AX88" s="581"/>
      <c r="AY88" s="581"/>
      <c r="AZ88" s="581"/>
      <c r="BA88" s="753" t="s">
        <v>15</v>
      </c>
      <c r="BB88" s="581"/>
      <c r="BC88" s="581"/>
      <c r="BD88" s="754">
        <v>0</v>
      </c>
      <c r="BE88" s="562"/>
      <c r="BF88" s="581"/>
      <c r="BG88" s="562"/>
      <c r="BH88" s="581"/>
      <c r="BI88" s="581"/>
      <c r="BJ88" s="581"/>
      <c r="BK88" s="581"/>
      <c r="BL88" s="581"/>
      <c r="BM88" s="581"/>
      <c r="BN88" s="581"/>
      <c r="BO88" s="581"/>
      <c r="BP88" s="581"/>
      <c r="BQ88" s="581"/>
      <c r="BR88" s="346"/>
      <c r="BS88" s="346"/>
      <c r="BT88" s="346"/>
      <c r="BU88" s="346"/>
      <c r="BV88" s="346"/>
      <c r="BW88" s="346"/>
      <c r="BX88" s="346"/>
      <c r="BY88" s="346"/>
      <c r="BZ88" s="346"/>
      <c r="CA88" s="346"/>
      <c r="CB88" s="346"/>
      <c r="CC88" s="346"/>
      <c r="CD88" s="346"/>
      <c r="CE88" s="346"/>
      <c r="CF88" s="346"/>
      <c r="CG88" s="346"/>
      <c r="CH88" s="346"/>
      <c r="CI88" s="346"/>
      <c r="CJ88" s="346"/>
      <c r="CK88" s="346"/>
      <c r="CL88" s="346"/>
      <c r="CM88" s="346"/>
      <c r="CN88" s="346"/>
      <c r="CO88" s="346"/>
      <c r="CP88" s="346"/>
      <c r="CQ88" s="346"/>
      <c r="CR88" s="346"/>
      <c r="CS88" s="346"/>
      <c r="CT88" s="346"/>
      <c r="CU88" s="346"/>
      <c r="CV88" s="346"/>
      <c r="CW88" s="346"/>
      <c r="CX88" s="346"/>
    </row>
    <row r="89" spans="1:102" x14ac:dyDescent="0.25">
      <c r="A89" s="1406" t="s">
        <v>82</v>
      </c>
      <c r="B89" s="1407"/>
      <c r="C89" s="609">
        <v>0</v>
      </c>
      <c r="D89" s="609">
        <v>0</v>
      </c>
      <c r="E89" s="609">
        <v>0</v>
      </c>
      <c r="F89" s="609">
        <v>0</v>
      </c>
      <c r="G89" s="703"/>
      <c r="H89" s="706"/>
      <c r="I89" s="706"/>
      <c r="J89" s="706"/>
      <c r="K89" s="706"/>
      <c r="L89" s="706"/>
      <c r="M89" s="706"/>
      <c r="N89" s="706"/>
      <c r="O89" s="706"/>
      <c r="P89" s="706"/>
      <c r="Q89" s="707"/>
      <c r="R89" s="562"/>
      <c r="S89" s="562"/>
      <c r="T89" s="562"/>
      <c r="U89" s="562"/>
      <c r="V89" s="562"/>
      <c r="W89" s="562"/>
      <c r="X89" s="562"/>
      <c r="Y89" s="562"/>
      <c r="Z89" s="562"/>
      <c r="AA89" s="562"/>
      <c r="AB89" s="673"/>
      <c r="AC89" s="673"/>
      <c r="AD89" s="673"/>
      <c r="AE89" s="673"/>
      <c r="AF89" s="673"/>
      <c r="AG89" s="562"/>
      <c r="AH89" s="562"/>
      <c r="AI89" s="562"/>
      <c r="AJ89" s="562"/>
      <c r="AK89" s="562"/>
      <c r="AL89" s="562"/>
      <c r="AM89" s="562"/>
      <c r="AN89" s="562"/>
      <c r="AO89" s="562"/>
      <c r="AP89" s="562"/>
      <c r="AQ89" s="562"/>
      <c r="AR89" s="562"/>
      <c r="AS89" s="562"/>
      <c r="AT89" s="581"/>
      <c r="AU89" s="581"/>
      <c r="AV89" s="581"/>
      <c r="AW89" s="581"/>
      <c r="AX89" s="581"/>
      <c r="AY89" s="581"/>
      <c r="AZ89" s="581"/>
      <c r="BA89" s="581"/>
      <c r="BB89" s="581"/>
      <c r="BC89" s="581"/>
      <c r="BD89" s="562"/>
      <c r="BE89" s="562"/>
      <c r="BF89" s="581"/>
      <c r="BG89" s="562"/>
      <c r="BH89" s="581"/>
      <c r="BI89" s="581"/>
      <c r="BJ89" s="581"/>
      <c r="BK89" s="581"/>
      <c r="BL89" s="581"/>
      <c r="BM89" s="581"/>
      <c r="BN89" s="581"/>
      <c r="BO89" s="581"/>
      <c r="BP89" s="581"/>
      <c r="BQ89" s="581"/>
      <c r="BR89" s="346"/>
      <c r="BS89" s="346"/>
      <c r="BT89" s="346"/>
      <c r="BU89" s="346"/>
      <c r="BV89" s="346"/>
      <c r="BW89" s="346"/>
      <c r="BX89" s="346"/>
      <c r="BY89" s="346"/>
      <c r="BZ89" s="346"/>
      <c r="CA89" s="346"/>
      <c r="CB89" s="346"/>
      <c r="CC89" s="346"/>
      <c r="CD89" s="346"/>
      <c r="CE89" s="346"/>
      <c r="CF89" s="346"/>
      <c r="CG89" s="346"/>
      <c r="CH89" s="346"/>
      <c r="CI89" s="346"/>
      <c r="CJ89" s="346"/>
      <c r="CK89" s="346"/>
      <c r="CL89" s="346"/>
      <c r="CM89" s="346"/>
      <c r="CN89" s="346"/>
      <c r="CO89" s="346"/>
      <c r="CP89" s="346"/>
      <c r="CQ89" s="346"/>
      <c r="CR89" s="346"/>
      <c r="CS89" s="346"/>
      <c r="CT89" s="346"/>
      <c r="CU89" s="346"/>
      <c r="CV89" s="346"/>
      <c r="CW89" s="346"/>
      <c r="CX89" s="346"/>
    </row>
    <row r="90" spans="1:102" x14ac:dyDescent="0.25">
      <c r="A90" s="747" t="s">
        <v>113</v>
      </c>
      <c r="B90" s="745"/>
      <c r="C90" s="654"/>
      <c r="D90" s="654"/>
      <c r="E90" s="654"/>
      <c r="F90" s="654"/>
      <c r="G90" s="746"/>
      <c r="H90" s="706"/>
      <c r="I90" s="706"/>
      <c r="J90" s="706"/>
      <c r="K90" s="706"/>
      <c r="L90" s="706"/>
      <c r="M90" s="706"/>
      <c r="N90" s="706"/>
      <c r="O90" s="706"/>
      <c r="P90" s="706"/>
      <c r="Q90" s="707"/>
      <c r="R90" s="562"/>
      <c r="S90" s="562"/>
      <c r="T90" s="562"/>
      <c r="U90" s="562"/>
      <c r="V90" s="562"/>
      <c r="W90" s="562"/>
      <c r="X90" s="562"/>
      <c r="Y90" s="562"/>
      <c r="Z90" s="562"/>
      <c r="AA90" s="562"/>
      <c r="AB90" s="673"/>
      <c r="AC90" s="673"/>
      <c r="AD90" s="673"/>
      <c r="AE90" s="673"/>
      <c r="AF90" s="673"/>
      <c r="AG90" s="562"/>
      <c r="AH90" s="562"/>
      <c r="AI90" s="562"/>
      <c r="AJ90" s="562"/>
      <c r="AK90" s="562"/>
      <c r="AL90" s="562"/>
      <c r="AM90" s="562"/>
      <c r="AN90" s="562"/>
      <c r="AO90" s="562"/>
      <c r="AP90" s="562"/>
      <c r="AQ90" s="562"/>
      <c r="AR90" s="562"/>
      <c r="AS90" s="562"/>
      <c r="AT90" s="581"/>
      <c r="AU90" s="581"/>
      <c r="AV90" s="581"/>
      <c r="AW90" s="581"/>
      <c r="AX90" s="581"/>
      <c r="AY90" s="581"/>
      <c r="AZ90" s="581"/>
      <c r="BA90" s="581"/>
      <c r="BB90" s="581"/>
      <c r="BC90" s="581"/>
      <c r="BD90" s="562"/>
      <c r="BE90" s="562"/>
      <c r="BF90" s="581"/>
      <c r="BG90" s="562"/>
      <c r="BH90" s="581"/>
      <c r="BI90" s="581"/>
      <c r="BJ90" s="581"/>
      <c r="BK90" s="581"/>
      <c r="BL90" s="581"/>
      <c r="BM90" s="581"/>
      <c r="BN90" s="581"/>
      <c r="BO90" s="581"/>
      <c r="BP90" s="581"/>
      <c r="BQ90" s="581"/>
      <c r="BR90" s="346"/>
      <c r="BS90" s="346"/>
      <c r="BT90" s="346"/>
      <c r="BU90" s="346"/>
      <c r="BV90" s="346"/>
      <c r="BW90" s="346"/>
      <c r="BX90" s="346"/>
      <c r="BY90" s="346"/>
      <c r="BZ90" s="346"/>
      <c r="CA90" s="346"/>
      <c r="CB90" s="346"/>
      <c r="CC90" s="346"/>
      <c r="CD90" s="346"/>
      <c r="CE90" s="346"/>
      <c r="CF90" s="346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346"/>
      <c r="CR90" s="346"/>
      <c r="CS90" s="346"/>
      <c r="CT90" s="346"/>
      <c r="CU90" s="346"/>
      <c r="CV90" s="346"/>
      <c r="CW90" s="346"/>
      <c r="CX90" s="346"/>
    </row>
    <row r="91" spans="1:102" x14ac:dyDescent="0.25">
      <c r="A91" s="737" t="s">
        <v>114</v>
      </c>
      <c r="B91" s="685"/>
      <c r="C91" s="686"/>
      <c r="D91" s="685"/>
      <c r="E91" s="687"/>
      <c r="F91" s="687"/>
      <c r="G91" s="675"/>
      <c r="H91" s="675"/>
      <c r="I91" s="676"/>
      <c r="J91" s="555"/>
      <c r="K91" s="555"/>
      <c r="L91" s="555"/>
      <c r="M91" s="555"/>
      <c r="N91" s="555"/>
      <c r="O91" s="555"/>
      <c r="P91" s="677"/>
      <c r="Q91" s="677"/>
      <c r="R91" s="677"/>
      <c r="S91" s="677"/>
      <c r="T91" s="677"/>
      <c r="U91" s="678"/>
      <c r="V91" s="678"/>
      <c r="W91" s="678"/>
      <c r="X91" s="678"/>
      <c r="Y91" s="678"/>
      <c r="Z91" s="678"/>
      <c r="AA91" s="678"/>
      <c r="AB91" s="678"/>
      <c r="AC91" s="678"/>
      <c r="AD91" s="678"/>
      <c r="AE91" s="678"/>
      <c r="AF91" s="678"/>
      <c r="AG91" s="678"/>
      <c r="AH91" s="678"/>
      <c r="AI91" s="678"/>
      <c r="AJ91" s="678"/>
      <c r="AK91" s="678"/>
      <c r="AL91" s="678"/>
      <c r="AM91" s="678"/>
      <c r="AN91" s="678"/>
      <c r="AO91" s="678"/>
      <c r="AP91" s="678"/>
      <c r="AQ91" s="678"/>
      <c r="AR91" s="678"/>
      <c r="AS91" s="678"/>
      <c r="AT91" s="678"/>
      <c r="AU91" s="678"/>
      <c r="AV91" s="678"/>
      <c r="AW91" s="678"/>
      <c r="AX91" s="678"/>
      <c r="AY91" s="678"/>
      <c r="AZ91" s="678"/>
      <c r="BA91" s="678"/>
      <c r="BB91" s="678"/>
      <c r="BC91" s="678"/>
      <c r="BD91" s="678"/>
      <c r="BE91" s="678"/>
      <c r="BF91" s="678"/>
      <c r="BG91" s="678"/>
      <c r="BH91" s="678"/>
      <c r="BI91" s="678"/>
      <c r="BJ91" s="678"/>
      <c r="BK91" s="678"/>
      <c r="BL91" s="678"/>
      <c r="BM91" s="678"/>
      <c r="BN91" s="678"/>
      <c r="BO91" s="678"/>
      <c r="BP91" s="678"/>
      <c r="BQ91" s="678"/>
      <c r="BR91" s="346"/>
      <c r="BS91" s="346"/>
      <c r="BT91" s="346"/>
      <c r="BU91" s="346"/>
      <c r="BV91" s="346"/>
      <c r="BW91" s="346"/>
      <c r="BX91" s="346"/>
      <c r="BY91" s="346"/>
      <c r="BZ91" s="346"/>
      <c r="CA91" s="346"/>
      <c r="CB91" s="346"/>
      <c r="CC91" s="346"/>
      <c r="CD91" s="346"/>
      <c r="CE91" s="346"/>
      <c r="CF91" s="346"/>
      <c r="CG91" s="346"/>
      <c r="CH91" s="346"/>
      <c r="CI91" s="346"/>
      <c r="CJ91" s="346"/>
      <c r="CK91" s="346"/>
      <c r="CL91" s="346"/>
      <c r="CM91" s="346"/>
      <c r="CN91" s="346"/>
      <c r="CO91" s="346"/>
      <c r="CP91" s="346"/>
      <c r="CQ91" s="346"/>
      <c r="CR91" s="346"/>
      <c r="CS91" s="346"/>
      <c r="CT91" s="346"/>
      <c r="CU91" s="346"/>
      <c r="CV91" s="346"/>
      <c r="CW91" s="346"/>
      <c r="CX91" s="346"/>
    </row>
    <row r="92" spans="1:102" ht="63" x14ac:dyDescent="0.25">
      <c r="A92" s="1408" t="s">
        <v>115</v>
      </c>
      <c r="B92" s="1473"/>
      <c r="C92" s="679" t="s">
        <v>82</v>
      </c>
      <c r="D92" s="680" t="s">
        <v>116</v>
      </c>
      <c r="E92" s="570" t="s">
        <v>117</v>
      </c>
      <c r="F92" s="681" t="s">
        <v>118</v>
      </c>
      <c r="G92" s="731"/>
      <c r="H92" s="567"/>
      <c r="I92" s="676"/>
      <c r="J92" s="555"/>
      <c r="K92" s="555"/>
      <c r="L92" s="555"/>
      <c r="M92" s="555"/>
      <c r="N92" s="555"/>
      <c r="O92" s="555"/>
      <c r="P92" s="677"/>
      <c r="Q92" s="677"/>
      <c r="R92" s="677"/>
      <c r="S92" s="677"/>
      <c r="T92" s="677"/>
      <c r="U92" s="678"/>
      <c r="V92" s="678"/>
      <c r="W92" s="678"/>
      <c r="X92" s="678"/>
      <c r="Y92" s="678"/>
      <c r="Z92" s="678"/>
      <c r="AA92" s="678"/>
      <c r="AB92" s="678"/>
      <c r="AC92" s="678"/>
      <c r="AD92" s="678"/>
      <c r="AE92" s="678"/>
      <c r="AF92" s="678"/>
      <c r="AG92" s="678"/>
      <c r="AH92" s="678"/>
      <c r="AI92" s="678"/>
      <c r="AJ92" s="678"/>
      <c r="AK92" s="678"/>
      <c r="AL92" s="678"/>
      <c r="AM92" s="678"/>
      <c r="AN92" s="678"/>
      <c r="AO92" s="678"/>
      <c r="AP92" s="678"/>
      <c r="AQ92" s="678"/>
      <c r="AR92" s="678"/>
      <c r="AS92" s="678"/>
      <c r="AT92" s="678"/>
      <c r="AU92" s="678"/>
      <c r="AV92" s="678"/>
      <c r="AW92" s="678"/>
      <c r="AX92" s="678"/>
      <c r="AY92" s="678"/>
      <c r="AZ92" s="678"/>
      <c r="BA92" s="678"/>
      <c r="BB92" s="678"/>
      <c r="BC92" s="678"/>
      <c r="BD92" s="678"/>
      <c r="BE92" s="678"/>
      <c r="BF92" s="678"/>
      <c r="BG92" s="678"/>
      <c r="BH92" s="678"/>
      <c r="BI92" s="678"/>
      <c r="BJ92" s="678"/>
      <c r="BK92" s="678"/>
      <c r="BL92" s="678"/>
      <c r="BM92" s="678"/>
      <c r="BN92" s="678"/>
      <c r="BO92" s="678"/>
      <c r="BP92" s="678"/>
      <c r="BQ92" s="678"/>
      <c r="BR92" s="346"/>
      <c r="BS92" s="346"/>
      <c r="BT92" s="346"/>
      <c r="BU92" s="346"/>
      <c r="BV92" s="346"/>
      <c r="BW92" s="346"/>
      <c r="BX92" s="346"/>
      <c r="BY92" s="346"/>
      <c r="BZ92" s="346"/>
      <c r="CA92" s="346"/>
      <c r="CB92" s="346"/>
      <c r="CC92" s="346"/>
      <c r="CD92" s="346"/>
      <c r="CE92" s="346"/>
      <c r="CF92" s="346"/>
      <c r="CG92" s="346"/>
      <c r="CH92" s="346"/>
      <c r="CI92" s="346"/>
      <c r="CJ92" s="346"/>
      <c r="CK92" s="346"/>
      <c r="CL92" s="346"/>
      <c r="CM92" s="346"/>
      <c r="CN92" s="346"/>
      <c r="CO92" s="346"/>
      <c r="CP92" s="346"/>
      <c r="CQ92" s="346"/>
      <c r="CR92" s="346"/>
      <c r="CS92" s="346"/>
      <c r="CT92" s="346"/>
      <c r="CU92" s="346"/>
      <c r="CV92" s="346"/>
      <c r="CW92" s="346"/>
      <c r="CX92" s="346"/>
    </row>
    <row r="93" spans="1:102" ht="15" customHeight="1" x14ac:dyDescent="0.25">
      <c r="A93" s="1452" t="s">
        <v>119</v>
      </c>
      <c r="B93" s="1453"/>
      <c r="C93" s="693">
        <v>0</v>
      </c>
      <c r="D93" s="694"/>
      <c r="E93" s="695"/>
      <c r="F93" s="696"/>
      <c r="G93" s="756" t="s">
        <v>15</v>
      </c>
      <c r="H93" s="566"/>
      <c r="I93" s="676"/>
      <c r="J93" s="555"/>
      <c r="K93" s="555"/>
      <c r="L93" s="555"/>
      <c r="M93" s="555"/>
      <c r="N93" s="555"/>
      <c r="O93" s="555"/>
      <c r="P93" s="677"/>
      <c r="Q93" s="677"/>
      <c r="R93" s="677"/>
      <c r="S93" s="677"/>
      <c r="T93" s="677"/>
      <c r="U93" s="678"/>
      <c r="V93" s="678"/>
      <c r="W93" s="678"/>
      <c r="X93" s="678"/>
      <c r="Y93" s="678"/>
      <c r="Z93" s="678"/>
      <c r="AA93" s="678"/>
      <c r="AB93" s="678"/>
      <c r="AC93" s="678"/>
      <c r="AD93" s="678"/>
      <c r="AE93" s="678"/>
      <c r="AF93" s="678"/>
      <c r="AG93" s="678"/>
      <c r="AH93" s="678"/>
      <c r="AI93" s="678"/>
      <c r="AJ93" s="678"/>
      <c r="AK93" s="678"/>
      <c r="AL93" s="678"/>
      <c r="AM93" s="678"/>
      <c r="AN93" s="678"/>
      <c r="AO93" s="678"/>
      <c r="AP93" s="678"/>
      <c r="AQ93" s="678"/>
      <c r="AR93" s="678"/>
      <c r="AS93" s="678"/>
      <c r="AT93" s="678"/>
      <c r="AU93" s="678"/>
      <c r="AV93" s="678"/>
      <c r="AW93" s="678"/>
      <c r="AX93" s="678"/>
      <c r="AY93" s="678"/>
      <c r="AZ93" s="678"/>
      <c r="BA93" s="753" t="s">
        <v>15</v>
      </c>
      <c r="BB93" s="581"/>
      <c r="BC93" s="581"/>
      <c r="BD93" s="754">
        <v>0</v>
      </c>
      <c r="BE93" s="678"/>
      <c r="BF93" s="581"/>
      <c r="BG93" s="678"/>
      <c r="BH93" s="678"/>
      <c r="BI93" s="678"/>
      <c r="BJ93" s="678"/>
      <c r="BK93" s="678"/>
      <c r="BL93" s="678"/>
      <c r="BM93" s="678"/>
      <c r="BN93" s="678"/>
      <c r="BO93" s="678"/>
      <c r="BP93" s="678"/>
      <c r="BQ93" s="678"/>
      <c r="BR93" s="346"/>
      <c r="BS93" s="346"/>
      <c r="BT93" s="346"/>
      <c r="BU93" s="346"/>
      <c r="BV93" s="346"/>
      <c r="BW93" s="346"/>
      <c r="BX93" s="346"/>
      <c r="BY93" s="346"/>
      <c r="BZ93" s="346"/>
      <c r="CA93" s="346"/>
      <c r="CB93" s="346"/>
      <c r="CC93" s="346"/>
      <c r="CD93" s="346"/>
      <c r="CE93" s="346"/>
      <c r="CF93" s="346"/>
      <c r="CG93" s="346"/>
      <c r="CH93" s="346"/>
      <c r="CI93" s="346"/>
      <c r="CJ93" s="346"/>
      <c r="CK93" s="346"/>
      <c r="CL93" s="346"/>
      <c r="CM93" s="346"/>
      <c r="CN93" s="346"/>
      <c r="CO93" s="346"/>
      <c r="CP93" s="346"/>
      <c r="CQ93" s="346"/>
      <c r="CR93" s="346"/>
      <c r="CS93" s="346"/>
      <c r="CT93" s="346"/>
      <c r="CU93" s="346"/>
      <c r="CV93" s="346"/>
      <c r="CW93" s="346"/>
      <c r="CX93" s="346"/>
    </row>
    <row r="94" spans="1:102" ht="15" customHeight="1" x14ac:dyDescent="0.25">
      <c r="A94" s="1446" t="s">
        <v>120</v>
      </c>
      <c r="B94" s="1447"/>
      <c r="C94" s="688">
        <v>0</v>
      </c>
      <c r="D94" s="697"/>
      <c r="E94" s="698"/>
      <c r="F94" s="699"/>
      <c r="G94" s="756" t="s">
        <v>15</v>
      </c>
      <c r="H94" s="566"/>
      <c r="I94" s="676"/>
      <c r="J94" s="555"/>
      <c r="K94" s="555"/>
      <c r="L94" s="555"/>
      <c r="M94" s="555"/>
      <c r="N94" s="555"/>
      <c r="O94" s="555"/>
      <c r="P94" s="677"/>
      <c r="Q94" s="677"/>
      <c r="R94" s="677"/>
      <c r="S94" s="677"/>
      <c r="T94" s="677"/>
      <c r="U94" s="678"/>
      <c r="V94" s="678"/>
      <c r="W94" s="678"/>
      <c r="X94" s="678"/>
      <c r="Y94" s="678"/>
      <c r="Z94" s="678"/>
      <c r="AA94" s="678"/>
      <c r="AB94" s="678"/>
      <c r="AC94" s="678"/>
      <c r="AD94" s="678"/>
      <c r="AE94" s="678"/>
      <c r="AF94" s="678"/>
      <c r="AG94" s="678"/>
      <c r="AH94" s="678"/>
      <c r="AI94" s="678"/>
      <c r="AJ94" s="678"/>
      <c r="AK94" s="678"/>
      <c r="AL94" s="678"/>
      <c r="AM94" s="678"/>
      <c r="AN94" s="678"/>
      <c r="AO94" s="678"/>
      <c r="AP94" s="678"/>
      <c r="AQ94" s="678"/>
      <c r="AR94" s="678"/>
      <c r="AS94" s="678"/>
      <c r="AT94" s="678"/>
      <c r="AU94" s="678"/>
      <c r="AV94" s="678"/>
      <c r="AW94" s="678"/>
      <c r="AX94" s="678"/>
      <c r="AY94" s="678"/>
      <c r="AZ94" s="678"/>
      <c r="BA94" s="753" t="s">
        <v>15</v>
      </c>
      <c r="BB94" s="581"/>
      <c r="BC94" s="581"/>
      <c r="BD94" s="754">
        <v>0</v>
      </c>
      <c r="BE94" s="678"/>
      <c r="BF94" s="581"/>
      <c r="BG94" s="678"/>
      <c r="BH94" s="678"/>
      <c r="BI94" s="678"/>
      <c r="BJ94" s="678"/>
      <c r="BK94" s="678"/>
      <c r="BL94" s="678"/>
      <c r="BM94" s="678"/>
      <c r="BN94" s="678"/>
      <c r="BO94" s="678"/>
      <c r="BP94" s="678"/>
      <c r="BQ94" s="678"/>
      <c r="BR94" s="346"/>
      <c r="BS94" s="346"/>
      <c r="BT94" s="346"/>
      <c r="BU94" s="346"/>
      <c r="BV94" s="346"/>
      <c r="BW94" s="346"/>
      <c r="BX94" s="346"/>
      <c r="BY94" s="346"/>
      <c r="BZ94" s="346"/>
      <c r="CA94" s="346"/>
      <c r="CB94" s="346"/>
      <c r="CC94" s="346"/>
      <c r="CD94" s="346"/>
      <c r="CE94" s="346"/>
      <c r="CF94" s="346"/>
      <c r="CG94" s="346"/>
      <c r="CH94" s="346"/>
      <c r="CI94" s="346"/>
      <c r="CJ94" s="346"/>
      <c r="CK94" s="346"/>
      <c r="CL94" s="346"/>
      <c r="CM94" s="346"/>
      <c r="CN94" s="346"/>
      <c r="CO94" s="346"/>
      <c r="CP94" s="346"/>
      <c r="CQ94" s="346"/>
      <c r="CR94" s="346"/>
      <c r="CS94" s="346"/>
      <c r="CT94" s="346"/>
      <c r="CU94" s="346"/>
      <c r="CV94" s="346"/>
      <c r="CW94" s="346"/>
      <c r="CX94" s="346"/>
    </row>
    <row r="95" spans="1:102" ht="15" customHeight="1" x14ac:dyDescent="0.25">
      <c r="A95" s="1446" t="s">
        <v>121</v>
      </c>
      <c r="B95" s="1447"/>
      <c r="C95" s="688">
        <v>0</v>
      </c>
      <c r="D95" s="697"/>
      <c r="E95" s="698"/>
      <c r="F95" s="699"/>
      <c r="G95" s="756" t="s">
        <v>15</v>
      </c>
      <c r="H95" s="566"/>
      <c r="I95" s="676"/>
      <c r="J95" s="555"/>
      <c r="K95" s="555"/>
      <c r="L95" s="555"/>
      <c r="M95" s="555"/>
      <c r="N95" s="555"/>
      <c r="O95" s="555"/>
      <c r="P95" s="677"/>
      <c r="Q95" s="677"/>
      <c r="R95" s="677"/>
      <c r="S95" s="677"/>
      <c r="T95" s="677"/>
      <c r="U95" s="678"/>
      <c r="V95" s="678"/>
      <c r="W95" s="678"/>
      <c r="X95" s="678"/>
      <c r="Y95" s="678"/>
      <c r="Z95" s="678"/>
      <c r="AA95" s="678"/>
      <c r="AB95" s="678"/>
      <c r="AC95" s="678"/>
      <c r="AD95" s="678"/>
      <c r="AE95" s="678"/>
      <c r="AF95" s="678"/>
      <c r="AG95" s="678"/>
      <c r="AH95" s="678"/>
      <c r="AI95" s="678"/>
      <c r="AJ95" s="678"/>
      <c r="AK95" s="678"/>
      <c r="AL95" s="678"/>
      <c r="AM95" s="678"/>
      <c r="AN95" s="678"/>
      <c r="AO95" s="678"/>
      <c r="AP95" s="678"/>
      <c r="AQ95" s="678"/>
      <c r="AR95" s="678"/>
      <c r="AS95" s="678"/>
      <c r="AT95" s="678"/>
      <c r="AU95" s="678"/>
      <c r="AV95" s="678"/>
      <c r="AW95" s="678"/>
      <c r="AX95" s="678"/>
      <c r="AY95" s="678"/>
      <c r="AZ95" s="678"/>
      <c r="BA95" s="753" t="s">
        <v>15</v>
      </c>
      <c r="BB95" s="581"/>
      <c r="BC95" s="581"/>
      <c r="BD95" s="754">
        <v>0</v>
      </c>
      <c r="BE95" s="678"/>
      <c r="BF95" s="581"/>
      <c r="BG95" s="678"/>
      <c r="BH95" s="678"/>
      <c r="BI95" s="678"/>
      <c r="BJ95" s="678"/>
      <c r="BK95" s="678"/>
      <c r="BL95" s="678"/>
      <c r="BM95" s="678"/>
      <c r="BN95" s="678"/>
      <c r="BO95" s="678"/>
      <c r="BP95" s="678"/>
      <c r="BQ95" s="678"/>
      <c r="BR95" s="346"/>
      <c r="BS95" s="346"/>
      <c r="BT95" s="346"/>
      <c r="BU95" s="346"/>
      <c r="BV95" s="346"/>
      <c r="BW95" s="346"/>
      <c r="BX95" s="346"/>
      <c r="BY95" s="346"/>
      <c r="BZ95" s="346"/>
      <c r="CA95" s="346"/>
      <c r="CB95" s="346"/>
      <c r="CC95" s="346"/>
      <c r="CD95" s="346"/>
      <c r="CE95" s="346"/>
      <c r="CF95" s="346"/>
      <c r="CG95" s="346"/>
      <c r="CH95" s="346"/>
      <c r="CI95" s="346"/>
      <c r="CJ95" s="346"/>
      <c r="CK95" s="346"/>
      <c r="CL95" s="346"/>
      <c r="CM95" s="346"/>
      <c r="CN95" s="346"/>
      <c r="CO95" s="346"/>
      <c r="CP95" s="346"/>
      <c r="CQ95" s="346"/>
      <c r="CR95" s="346"/>
      <c r="CS95" s="346"/>
      <c r="CT95" s="346"/>
      <c r="CU95" s="346"/>
      <c r="CV95" s="346"/>
      <c r="CW95" s="346"/>
      <c r="CX95" s="346"/>
    </row>
    <row r="96" spans="1:102" ht="15" customHeight="1" x14ac:dyDescent="0.25">
      <c r="A96" s="1404" t="s">
        <v>122</v>
      </c>
      <c r="B96" s="1405"/>
      <c r="C96" s="689">
        <v>0</v>
      </c>
      <c r="D96" s="690"/>
      <c r="E96" s="691"/>
      <c r="F96" s="692"/>
      <c r="G96" s="756" t="s">
        <v>15</v>
      </c>
      <c r="H96" s="566"/>
      <c r="I96" s="676"/>
      <c r="J96" s="555"/>
      <c r="K96" s="555"/>
      <c r="L96" s="555"/>
      <c r="M96" s="555"/>
      <c r="N96" s="555"/>
      <c r="O96" s="555"/>
      <c r="P96" s="677"/>
      <c r="Q96" s="677"/>
      <c r="R96" s="677"/>
      <c r="S96" s="677"/>
      <c r="T96" s="677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8"/>
      <c r="AW96" s="678"/>
      <c r="AX96" s="678"/>
      <c r="AY96" s="678"/>
      <c r="AZ96" s="678"/>
      <c r="BA96" s="753" t="s">
        <v>15</v>
      </c>
      <c r="BB96" s="581"/>
      <c r="BC96" s="581"/>
      <c r="BD96" s="754">
        <v>0</v>
      </c>
      <c r="BE96" s="678"/>
      <c r="BF96" s="581"/>
      <c r="BG96" s="678"/>
      <c r="BH96" s="678"/>
      <c r="BI96" s="678"/>
      <c r="BJ96" s="678"/>
      <c r="BK96" s="678"/>
      <c r="BL96" s="678"/>
      <c r="BM96" s="678"/>
      <c r="BN96" s="678"/>
      <c r="BO96" s="678"/>
      <c r="BP96" s="678"/>
      <c r="BQ96" s="678"/>
      <c r="BR96" s="346"/>
      <c r="BS96" s="346"/>
      <c r="BT96" s="346"/>
      <c r="BU96" s="346"/>
      <c r="BV96" s="346"/>
      <c r="BW96" s="346"/>
      <c r="BX96" s="346"/>
      <c r="BY96" s="346"/>
      <c r="BZ96" s="346"/>
      <c r="CA96" s="346"/>
      <c r="CB96" s="346"/>
      <c r="CC96" s="346"/>
      <c r="CD96" s="346"/>
      <c r="CE96" s="346"/>
      <c r="CF96" s="346"/>
      <c r="CG96" s="346"/>
      <c r="CH96" s="346"/>
      <c r="CI96" s="346"/>
      <c r="CJ96" s="346"/>
      <c r="CK96" s="346"/>
      <c r="CL96" s="346"/>
      <c r="CM96" s="346"/>
      <c r="CN96" s="346"/>
      <c r="CO96" s="346"/>
      <c r="CP96" s="346"/>
      <c r="CQ96" s="346"/>
      <c r="CR96" s="346"/>
      <c r="CS96" s="346"/>
      <c r="CT96" s="346"/>
      <c r="CU96" s="346"/>
      <c r="CV96" s="346"/>
      <c r="CW96" s="346"/>
      <c r="CX96" s="346"/>
    </row>
    <row r="97" spans="1:102" ht="31.5" x14ac:dyDescent="0.25">
      <c r="A97" s="738" t="s">
        <v>123</v>
      </c>
      <c r="B97" s="738"/>
      <c r="C97" s="750"/>
      <c r="D97" s="748"/>
      <c r="E97" s="748"/>
      <c r="F97" s="748"/>
      <c r="G97" s="749"/>
      <c r="H97" s="566"/>
      <c r="I97" s="676"/>
      <c r="J97" s="555"/>
      <c r="K97" s="555"/>
      <c r="L97" s="555"/>
      <c r="M97" s="555"/>
      <c r="N97" s="555"/>
      <c r="O97" s="555"/>
      <c r="P97" s="677"/>
      <c r="Q97" s="677"/>
      <c r="R97" s="677"/>
      <c r="S97" s="677"/>
      <c r="T97" s="677"/>
      <c r="U97" s="678"/>
      <c r="V97" s="678"/>
      <c r="W97" s="678"/>
      <c r="X97" s="678"/>
      <c r="Y97" s="678"/>
      <c r="Z97" s="678"/>
      <c r="AA97" s="678"/>
      <c r="AB97" s="678"/>
      <c r="AC97" s="678"/>
      <c r="AD97" s="678"/>
      <c r="AE97" s="678"/>
      <c r="AF97" s="678"/>
      <c r="AG97" s="678"/>
      <c r="AH97" s="678"/>
      <c r="AI97" s="678"/>
      <c r="AJ97" s="678"/>
      <c r="AK97" s="678"/>
      <c r="AL97" s="678"/>
      <c r="AM97" s="678"/>
      <c r="AN97" s="678"/>
      <c r="AO97" s="678"/>
      <c r="AP97" s="678"/>
      <c r="AQ97" s="678"/>
      <c r="AR97" s="678"/>
      <c r="AS97" s="678"/>
      <c r="AT97" s="678"/>
      <c r="AU97" s="678"/>
      <c r="AV97" s="678"/>
      <c r="AW97" s="678"/>
      <c r="AX97" s="678"/>
      <c r="AY97" s="678"/>
      <c r="AZ97" s="678"/>
      <c r="BA97" s="581"/>
      <c r="BB97" s="678"/>
      <c r="BC97" s="678"/>
      <c r="BD97" s="678"/>
      <c r="BE97" s="678"/>
      <c r="BF97" s="581"/>
      <c r="BG97" s="678"/>
      <c r="BH97" s="678"/>
      <c r="BI97" s="678"/>
      <c r="BJ97" s="678"/>
      <c r="BK97" s="678"/>
      <c r="BL97" s="678"/>
      <c r="BM97" s="678"/>
      <c r="BN97" s="678"/>
      <c r="BO97" s="678"/>
      <c r="BP97" s="678"/>
      <c r="BQ97" s="678"/>
      <c r="BR97" s="678"/>
      <c r="BS97" s="678"/>
      <c r="BT97" s="678"/>
      <c r="BU97" s="678"/>
      <c r="BV97" s="678"/>
      <c r="BW97" s="678"/>
      <c r="BX97" s="678"/>
      <c r="BY97" s="678"/>
      <c r="BZ97" s="678"/>
      <c r="CA97" s="678"/>
      <c r="CB97" s="678"/>
      <c r="CC97" s="678"/>
      <c r="CD97" s="678"/>
      <c r="CE97" s="678"/>
      <c r="CF97" s="678"/>
      <c r="CG97" s="678"/>
      <c r="CH97" s="678"/>
      <c r="CI97" s="678"/>
      <c r="CJ97" s="678"/>
      <c r="CK97" s="678"/>
      <c r="CL97" s="678"/>
      <c r="CM97" s="678"/>
      <c r="CN97" s="678"/>
      <c r="CO97" s="678"/>
      <c r="CP97" s="678"/>
      <c r="CQ97" s="678"/>
      <c r="CR97" s="678"/>
      <c r="CS97" s="678"/>
      <c r="CT97" s="678"/>
      <c r="CU97" s="678"/>
      <c r="CV97" s="678"/>
      <c r="CW97" s="678"/>
      <c r="CX97" s="678"/>
    </row>
    <row r="98" spans="1:102" x14ac:dyDescent="0.25">
      <c r="A98" s="674" t="s">
        <v>124</v>
      </c>
      <c r="B98" s="674"/>
      <c r="C98" s="674"/>
      <c r="D98" s="675"/>
      <c r="E98" s="675"/>
      <c r="F98" s="675"/>
      <c r="G98" s="683"/>
      <c r="H98" s="566"/>
      <c r="I98" s="676"/>
      <c r="J98" s="555"/>
      <c r="K98" s="555"/>
      <c r="L98" s="555"/>
      <c r="M98" s="555"/>
      <c r="N98" s="555"/>
      <c r="O98" s="555"/>
      <c r="P98" s="677"/>
      <c r="Q98" s="677"/>
      <c r="R98" s="677"/>
      <c r="S98" s="677"/>
      <c r="T98" s="677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8"/>
      <c r="AW98" s="678"/>
      <c r="AX98" s="678"/>
      <c r="AY98" s="678"/>
      <c r="AZ98" s="678"/>
      <c r="BA98" s="581"/>
      <c r="BB98" s="678"/>
      <c r="BC98" s="678"/>
      <c r="BD98" s="678"/>
      <c r="BE98" s="678"/>
      <c r="BF98" s="581"/>
      <c r="BG98" s="678"/>
      <c r="BH98" s="678"/>
      <c r="BI98" s="678"/>
      <c r="BJ98" s="678"/>
      <c r="BK98" s="678"/>
      <c r="BL98" s="678"/>
      <c r="BM98" s="678"/>
      <c r="BN98" s="678"/>
      <c r="BO98" s="678"/>
      <c r="BP98" s="678"/>
      <c r="BQ98" s="678"/>
      <c r="BR98" s="678"/>
      <c r="BS98" s="678"/>
      <c r="BT98" s="678"/>
      <c r="BU98" s="678"/>
      <c r="BV98" s="678"/>
      <c r="BW98" s="678"/>
      <c r="BX98" s="678"/>
      <c r="BY98" s="678"/>
      <c r="BZ98" s="678"/>
      <c r="CA98" s="678"/>
      <c r="CB98" s="678"/>
      <c r="CC98" s="678"/>
      <c r="CD98" s="678"/>
      <c r="CE98" s="678"/>
      <c r="CF98" s="678"/>
      <c r="CG98" s="678"/>
      <c r="CH98" s="678"/>
      <c r="CI98" s="678"/>
      <c r="CJ98" s="678"/>
      <c r="CK98" s="678"/>
      <c r="CL98" s="678"/>
      <c r="CM98" s="678"/>
      <c r="CN98" s="678"/>
      <c r="CO98" s="678"/>
      <c r="CP98" s="678"/>
      <c r="CQ98" s="678"/>
      <c r="CR98" s="678"/>
      <c r="CS98" s="678"/>
      <c r="CT98" s="678"/>
      <c r="CU98" s="678"/>
      <c r="CV98" s="678"/>
      <c r="CW98" s="678"/>
      <c r="CX98" s="678"/>
    </row>
    <row r="99" spans="1:102" x14ac:dyDescent="0.25">
      <c r="A99" s="1408" t="s">
        <v>115</v>
      </c>
      <c r="B99" s="1409"/>
      <c r="C99" s="732" t="s">
        <v>82</v>
      </c>
      <c r="D99" s="751"/>
      <c r="E99" s="566"/>
      <c r="F99" s="676"/>
      <c r="G99" s="555"/>
      <c r="H99" s="555"/>
      <c r="I99" s="555"/>
      <c r="J99" s="555"/>
      <c r="K99" s="555"/>
      <c r="L99" s="555"/>
      <c r="M99" s="677"/>
      <c r="N99" s="677"/>
      <c r="O99" s="677"/>
      <c r="P99" s="677"/>
      <c r="Q99" s="677"/>
      <c r="R99" s="678"/>
      <c r="S99" s="678"/>
      <c r="T99" s="678"/>
      <c r="U99" s="678"/>
      <c r="V99" s="678"/>
      <c r="W99" s="678"/>
      <c r="X99" s="678"/>
      <c r="Y99" s="678"/>
      <c r="Z99" s="678"/>
      <c r="AA99" s="678"/>
      <c r="AB99" s="678"/>
      <c r="AC99" s="678"/>
      <c r="AD99" s="678"/>
      <c r="AE99" s="678"/>
      <c r="AF99" s="678"/>
      <c r="AG99" s="678"/>
      <c r="AH99" s="678"/>
      <c r="AI99" s="678"/>
      <c r="AJ99" s="678"/>
      <c r="AK99" s="678"/>
      <c r="AL99" s="678"/>
      <c r="AM99" s="678"/>
      <c r="AN99" s="678"/>
      <c r="AO99" s="678"/>
      <c r="AP99" s="678"/>
      <c r="AQ99" s="678"/>
      <c r="AR99" s="678"/>
      <c r="AS99" s="678"/>
      <c r="AT99" s="678"/>
      <c r="AU99" s="678"/>
      <c r="AV99" s="678"/>
      <c r="AW99" s="678"/>
      <c r="AX99" s="581"/>
      <c r="AY99" s="757"/>
      <c r="AZ99" s="581"/>
      <c r="BA99" s="581"/>
      <c r="BB99" s="581"/>
      <c r="BC99" s="581"/>
      <c r="BD99" s="581"/>
      <c r="BE99" s="678"/>
      <c r="BF99" s="678"/>
      <c r="BG99" s="678"/>
      <c r="BH99" s="678"/>
      <c r="BI99" s="678"/>
      <c r="BJ99" s="678"/>
      <c r="BK99" s="678"/>
      <c r="BL99" s="678"/>
      <c r="BM99" s="678"/>
      <c r="BN99" s="678"/>
      <c r="BO99" s="678"/>
      <c r="BP99" s="678"/>
      <c r="BQ99" s="678"/>
      <c r="BR99" s="678"/>
      <c r="BS99" s="678"/>
      <c r="BT99" s="678"/>
      <c r="BU99" s="678"/>
      <c r="BV99" s="678"/>
      <c r="BW99" s="678"/>
      <c r="BX99" s="678"/>
      <c r="BY99" s="678"/>
      <c r="BZ99" s="678"/>
      <c r="CA99" s="678"/>
      <c r="CB99" s="678"/>
      <c r="CC99" s="678"/>
      <c r="CD99" s="678"/>
      <c r="CE99" s="678"/>
      <c r="CF99" s="678"/>
      <c r="CG99" s="678"/>
      <c r="CH99" s="678"/>
      <c r="CI99" s="678"/>
      <c r="CJ99" s="678"/>
      <c r="CK99" s="678"/>
      <c r="CL99" s="678"/>
      <c r="CM99" s="678"/>
      <c r="CN99" s="678"/>
      <c r="CO99" s="678"/>
      <c r="CP99" s="678"/>
      <c r="CQ99" s="678"/>
      <c r="CR99" s="678"/>
      <c r="CS99" s="678"/>
      <c r="CT99" s="678"/>
      <c r="CU99" s="678"/>
      <c r="CV99" s="678"/>
      <c r="CW99" s="678"/>
      <c r="CX99" s="678"/>
    </row>
    <row r="100" spans="1:102" ht="15" customHeight="1" x14ac:dyDescent="0.25">
      <c r="A100" s="1444" t="s">
        <v>125</v>
      </c>
      <c r="B100" s="1445"/>
      <c r="C100" s="682"/>
      <c r="D100" s="566"/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66"/>
      <c r="Q100" s="566"/>
      <c r="R100" s="566"/>
      <c r="S100" s="566"/>
      <c r="T100" s="566"/>
      <c r="U100" s="562"/>
      <c r="V100" s="562"/>
      <c r="W100" s="566"/>
      <c r="X100" s="566"/>
      <c r="Y100" s="566"/>
      <c r="Z100" s="566"/>
      <c r="AA100" s="566"/>
      <c r="AB100" s="566"/>
      <c r="AC100" s="566"/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66"/>
      <c r="AP100" s="566"/>
      <c r="AQ100" s="566"/>
      <c r="AR100" s="566"/>
      <c r="AS100" s="566"/>
      <c r="AT100" s="566"/>
      <c r="AU100" s="566"/>
      <c r="AV100" s="566"/>
      <c r="AW100" s="566"/>
      <c r="AX100" s="566"/>
      <c r="AY100" s="566"/>
      <c r="AZ100" s="566"/>
      <c r="BA100" s="566"/>
      <c r="BB100" s="566"/>
      <c r="BC100" s="566"/>
      <c r="BD100" s="566"/>
      <c r="BE100" s="566"/>
      <c r="BF100" s="566"/>
      <c r="BG100" s="566"/>
      <c r="BH100" s="566"/>
      <c r="BI100" s="566"/>
      <c r="BJ100" s="566"/>
      <c r="BK100" s="566"/>
      <c r="BL100" s="566"/>
      <c r="BM100" s="566"/>
      <c r="BN100" s="566"/>
      <c r="BO100" s="566"/>
      <c r="BP100" s="566"/>
      <c r="BQ100" s="566"/>
      <c r="BR100" s="566"/>
      <c r="BS100" s="566"/>
      <c r="BT100" s="566"/>
      <c r="BU100" s="566"/>
      <c r="BV100" s="566"/>
      <c r="BW100" s="566"/>
      <c r="BX100" s="566"/>
      <c r="BY100" s="566"/>
      <c r="BZ100" s="566"/>
      <c r="CA100" s="566"/>
      <c r="CB100" s="566"/>
      <c r="CC100" s="566"/>
      <c r="CD100" s="566"/>
      <c r="CE100" s="566"/>
      <c r="CF100" s="566"/>
      <c r="CG100" s="566"/>
      <c r="CH100" s="566"/>
      <c r="CI100" s="566"/>
      <c r="CJ100" s="566"/>
      <c r="CK100" s="566"/>
      <c r="CL100" s="566"/>
      <c r="CM100" s="566"/>
      <c r="CN100" s="566"/>
      <c r="CO100" s="566"/>
      <c r="CP100" s="566"/>
      <c r="CQ100" s="566"/>
      <c r="CR100" s="566"/>
      <c r="CS100" s="566"/>
      <c r="CT100" s="566"/>
      <c r="CU100" s="566"/>
      <c r="CV100" s="566"/>
      <c r="CW100" s="566"/>
      <c r="CX100" s="566"/>
    </row>
    <row r="101" spans="1:102" ht="21" x14ac:dyDescent="0.25">
      <c r="A101" s="738" t="s">
        <v>126</v>
      </c>
      <c r="B101" s="738"/>
      <c r="C101" s="750"/>
      <c r="D101" s="748"/>
      <c r="E101" s="748"/>
      <c r="F101" s="748"/>
      <c r="G101" s="749"/>
      <c r="H101" s="566"/>
      <c r="I101" s="676"/>
      <c r="J101" s="555"/>
      <c r="K101" s="555"/>
      <c r="L101" s="555"/>
      <c r="M101" s="555"/>
      <c r="N101" s="555"/>
      <c r="O101" s="555"/>
      <c r="P101" s="677"/>
      <c r="Q101" s="677"/>
      <c r="R101" s="677"/>
      <c r="S101" s="677"/>
      <c r="T101" s="677"/>
      <c r="U101" s="678"/>
      <c r="V101" s="678"/>
      <c r="W101" s="678"/>
      <c r="X101" s="678"/>
      <c r="Y101" s="678"/>
      <c r="Z101" s="678"/>
      <c r="AA101" s="678"/>
      <c r="AB101" s="678"/>
      <c r="AC101" s="678"/>
      <c r="AD101" s="678"/>
      <c r="AE101" s="678"/>
      <c r="AF101" s="678"/>
      <c r="AG101" s="678"/>
      <c r="AH101" s="678"/>
      <c r="AI101" s="678"/>
      <c r="AJ101" s="678"/>
      <c r="AK101" s="678"/>
      <c r="AL101" s="678"/>
      <c r="AM101" s="678"/>
      <c r="AN101" s="678"/>
      <c r="AO101" s="678"/>
      <c r="AP101" s="678"/>
      <c r="AQ101" s="678"/>
      <c r="AR101" s="678"/>
      <c r="AS101" s="678"/>
      <c r="AT101" s="678"/>
      <c r="AU101" s="678"/>
      <c r="AV101" s="678"/>
      <c r="AW101" s="678"/>
      <c r="AX101" s="678"/>
      <c r="AY101" s="678"/>
      <c r="AZ101" s="678"/>
      <c r="BA101" s="581"/>
      <c r="BB101" s="678"/>
      <c r="BC101" s="678"/>
      <c r="BD101" s="678"/>
      <c r="BE101" s="678"/>
      <c r="BF101" s="581"/>
      <c r="BG101" s="678"/>
      <c r="BH101" s="678"/>
      <c r="BI101" s="678"/>
      <c r="BJ101" s="678"/>
      <c r="BK101" s="678"/>
      <c r="BL101" s="678"/>
      <c r="BM101" s="678"/>
      <c r="BN101" s="678"/>
      <c r="BO101" s="678"/>
      <c r="BP101" s="678"/>
      <c r="BQ101" s="678"/>
      <c r="BR101" s="678"/>
      <c r="BS101" s="678"/>
      <c r="BT101" s="678"/>
      <c r="BU101" s="678"/>
      <c r="BV101" s="678"/>
      <c r="BW101" s="678"/>
      <c r="BX101" s="678"/>
      <c r="BY101" s="678"/>
      <c r="BZ101" s="678"/>
      <c r="CA101" s="678"/>
      <c r="CB101" s="678"/>
      <c r="CC101" s="678"/>
      <c r="CD101" s="678"/>
      <c r="CE101" s="678"/>
      <c r="CF101" s="678"/>
      <c r="CG101" s="678"/>
      <c r="CH101" s="678"/>
      <c r="CI101" s="678"/>
      <c r="CJ101" s="678"/>
      <c r="CK101" s="678"/>
      <c r="CL101" s="678"/>
      <c r="CM101" s="678"/>
      <c r="CN101" s="678"/>
      <c r="CO101" s="678"/>
      <c r="CP101" s="678"/>
      <c r="CQ101" s="678"/>
      <c r="CR101" s="678"/>
      <c r="CS101" s="678"/>
      <c r="CT101" s="678"/>
      <c r="CU101" s="678"/>
      <c r="CV101" s="678"/>
      <c r="CW101" s="678"/>
      <c r="CX101" s="678"/>
    </row>
    <row r="102" spans="1:102" x14ac:dyDescent="0.25">
      <c r="A102" s="728" t="s">
        <v>127</v>
      </c>
      <c r="B102" s="665"/>
      <c r="C102" s="666"/>
      <c r="D102" s="613"/>
      <c r="E102" s="667"/>
      <c r="F102" s="668"/>
      <c r="G102" s="561"/>
      <c r="H102" s="561"/>
      <c r="I102" s="561"/>
      <c r="J102" s="561"/>
      <c r="K102" s="561"/>
      <c r="L102" s="561"/>
      <c r="M102" s="561"/>
      <c r="N102" s="561"/>
      <c r="O102" s="561"/>
      <c r="P102" s="561"/>
      <c r="Q102" s="566"/>
      <c r="R102" s="566"/>
      <c r="S102" s="566"/>
      <c r="T102" s="566"/>
      <c r="U102" s="566"/>
      <c r="V102" s="566"/>
      <c r="W102" s="566"/>
      <c r="X102" s="566"/>
      <c r="Y102" s="566"/>
      <c r="Z102" s="566"/>
      <c r="AA102" s="566"/>
      <c r="AB102" s="566"/>
      <c r="AC102" s="566"/>
      <c r="AD102" s="566"/>
      <c r="AE102" s="566"/>
      <c r="AF102" s="566"/>
      <c r="AG102" s="566"/>
      <c r="AH102" s="566"/>
      <c r="AI102" s="566"/>
      <c r="AJ102" s="566"/>
      <c r="AK102" s="566"/>
      <c r="AL102" s="566"/>
      <c r="AM102" s="566"/>
      <c r="AN102" s="566"/>
      <c r="AO102" s="566"/>
      <c r="AP102" s="566"/>
      <c r="AQ102" s="566"/>
      <c r="AR102" s="566"/>
      <c r="AS102" s="566"/>
      <c r="AT102" s="566"/>
      <c r="AU102" s="566"/>
      <c r="AV102" s="566"/>
      <c r="AW102" s="566"/>
      <c r="AX102" s="566"/>
      <c r="AY102" s="566"/>
      <c r="AZ102" s="566"/>
      <c r="BA102" s="566"/>
      <c r="BB102" s="566"/>
      <c r="BC102" s="566"/>
      <c r="BD102" s="566"/>
      <c r="BE102" s="566"/>
      <c r="BF102" s="566"/>
      <c r="BG102" s="566"/>
      <c r="BH102" s="566"/>
      <c r="BI102" s="566"/>
      <c r="BJ102" s="566"/>
      <c r="BK102" s="566"/>
      <c r="BL102" s="566"/>
      <c r="BM102" s="566"/>
      <c r="BN102" s="566"/>
      <c r="BO102" s="566"/>
      <c r="BP102" s="566"/>
      <c r="BQ102" s="566"/>
      <c r="BR102" s="566"/>
      <c r="BS102" s="566"/>
      <c r="BT102" s="566"/>
      <c r="BU102" s="566"/>
      <c r="BV102" s="566"/>
      <c r="BW102" s="566"/>
      <c r="BX102" s="566"/>
      <c r="BY102" s="566"/>
      <c r="BZ102" s="566"/>
      <c r="CA102" s="566"/>
      <c r="CB102" s="566"/>
      <c r="CC102" s="566"/>
      <c r="CD102" s="566"/>
      <c r="CE102" s="566"/>
      <c r="CF102" s="566"/>
      <c r="CG102" s="566"/>
      <c r="CH102" s="566"/>
      <c r="CI102" s="566"/>
      <c r="CJ102" s="566"/>
      <c r="CK102" s="566"/>
      <c r="CL102" s="566"/>
      <c r="CM102" s="566"/>
      <c r="CN102" s="566"/>
      <c r="CO102" s="566"/>
      <c r="CP102" s="566"/>
      <c r="CQ102" s="566"/>
      <c r="CR102" s="566"/>
      <c r="CS102" s="566"/>
      <c r="CT102" s="566"/>
      <c r="CU102" s="566"/>
      <c r="CV102" s="566"/>
      <c r="CW102" s="566"/>
      <c r="CX102" s="566"/>
    </row>
    <row r="103" spans="1:102" x14ac:dyDescent="0.25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669"/>
      <c r="K103" s="1456"/>
      <c r="L103" s="1456"/>
      <c r="M103" s="670"/>
      <c r="N103" s="561"/>
      <c r="O103" s="561"/>
      <c r="P103" s="561"/>
      <c r="Q103" s="561"/>
      <c r="R103" s="561"/>
      <c r="S103" s="561"/>
      <c r="T103" s="561"/>
      <c r="U103" s="561"/>
      <c r="V103" s="561"/>
      <c r="W103" s="561"/>
      <c r="X103" s="566"/>
      <c r="Y103" s="566"/>
      <c r="Z103" s="566"/>
      <c r="AA103" s="566"/>
      <c r="AB103" s="566"/>
      <c r="AC103" s="566"/>
      <c r="AD103" s="566"/>
      <c r="AE103" s="566"/>
      <c r="AF103" s="566"/>
      <c r="AG103" s="566"/>
      <c r="AH103" s="566"/>
      <c r="AI103" s="566"/>
      <c r="AJ103" s="566"/>
      <c r="AK103" s="566"/>
      <c r="AL103" s="566"/>
      <c r="AM103" s="566"/>
      <c r="AN103" s="566"/>
      <c r="AO103" s="566"/>
      <c r="AP103" s="566"/>
      <c r="AQ103" s="582"/>
      <c r="AR103" s="582"/>
      <c r="AS103" s="582"/>
      <c r="AT103" s="582"/>
      <c r="AU103" s="582"/>
      <c r="AV103" s="582"/>
      <c r="AW103" s="582"/>
      <c r="AX103" s="582"/>
      <c r="AY103" s="582"/>
      <c r="AZ103" s="582"/>
      <c r="BA103" s="582"/>
      <c r="BB103" s="582"/>
      <c r="BC103" s="582"/>
      <c r="BD103" s="582"/>
      <c r="BE103" s="582"/>
      <c r="BF103" s="582"/>
      <c r="BG103" s="582"/>
      <c r="BH103" s="582"/>
      <c r="BI103" s="582"/>
      <c r="BJ103" s="582"/>
      <c r="BK103" s="582"/>
      <c r="BL103" s="582"/>
      <c r="BM103" s="582"/>
      <c r="BN103" s="582"/>
      <c r="BO103" s="582"/>
      <c r="BP103" s="582"/>
      <c r="BQ103" s="582"/>
      <c r="BR103" s="582"/>
      <c r="BS103" s="582"/>
      <c r="BT103" s="582"/>
      <c r="BU103" s="582"/>
      <c r="BV103" s="582"/>
      <c r="BW103" s="582"/>
      <c r="BX103" s="582"/>
      <c r="BY103" s="582"/>
      <c r="BZ103" s="582"/>
      <c r="CA103" s="582"/>
      <c r="CB103" s="582"/>
      <c r="CC103" s="582"/>
      <c r="CD103" s="582"/>
      <c r="CE103" s="582"/>
      <c r="CF103" s="582"/>
      <c r="CG103" s="582"/>
      <c r="CH103" s="582"/>
      <c r="CI103" s="582"/>
      <c r="CJ103" s="582"/>
      <c r="CK103" s="582"/>
      <c r="CL103" s="582"/>
      <c r="CM103" s="582"/>
      <c r="CN103" s="582"/>
      <c r="CO103" s="582"/>
      <c r="CP103" s="582"/>
      <c r="CQ103" s="582"/>
      <c r="CR103" s="582"/>
      <c r="CS103" s="582"/>
      <c r="CT103" s="582"/>
      <c r="CU103" s="582"/>
      <c r="CV103" s="582"/>
      <c r="CW103" s="582"/>
      <c r="CX103" s="568"/>
    </row>
    <row r="104" spans="1:102" ht="21" x14ac:dyDescent="0.25">
      <c r="A104" s="1461"/>
      <c r="B104" s="1462"/>
      <c r="C104" s="1421"/>
      <c r="D104" s="671" t="s">
        <v>24</v>
      </c>
      <c r="E104" s="571" t="s">
        <v>25</v>
      </c>
      <c r="F104" s="571" t="s">
        <v>26</v>
      </c>
      <c r="G104" s="571" t="s">
        <v>27</v>
      </c>
      <c r="H104" s="571" t="s">
        <v>28</v>
      </c>
      <c r="I104" s="572" t="s">
        <v>29</v>
      </c>
      <c r="J104" s="672"/>
      <c r="K104" s="669"/>
      <c r="L104" s="669"/>
      <c r="M104" s="669"/>
      <c r="N104" s="670"/>
      <c r="O104" s="561"/>
      <c r="P104" s="561"/>
      <c r="Q104" s="561"/>
      <c r="R104" s="561"/>
      <c r="S104" s="561"/>
      <c r="T104" s="561"/>
      <c r="U104" s="561"/>
      <c r="V104" s="561"/>
      <c r="W104" s="561"/>
      <c r="X104" s="561"/>
      <c r="Y104" s="562"/>
      <c r="Z104" s="562"/>
      <c r="AA104" s="562"/>
      <c r="AB104" s="562"/>
      <c r="AC104" s="562"/>
      <c r="AD104" s="562"/>
      <c r="AE104" s="562"/>
      <c r="AF104" s="562"/>
      <c r="AG104" s="562"/>
      <c r="AH104" s="562"/>
      <c r="AI104" s="562"/>
      <c r="AJ104" s="562"/>
      <c r="AK104" s="562"/>
      <c r="AL104" s="562"/>
      <c r="AM104" s="562"/>
      <c r="AN104" s="562"/>
      <c r="AO104" s="562"/>
      <c r="AP104" s="562"/>
      <c r="AQ104" s="581"/>
      <c r="AR104" s="581"/>
      <c r="AS104" s="581"/>
      <c r="AT104" s="581"/>
      <c r="AU104" s="581"/>
      <c r="AV104" s="581"/>
      <c r="AW104" s="581"/>
      <c r="AX104" s="581"/>
      <c r="AY104" s="581"/>
      <c r="AZ104" s="581"/>
      <c r="BA104" s="581"/>
      <c r="BB104" s="581"/>
      <c r="BC104" s="581"/>
      <c r="BD104" s="581"/>
      <c r="BE104" s="581"/>
      <c r="BF104" s="581"/>
      <c r="BG104" s="581"/>
      <c r="BH104" s="581"/>
      <c r="BI104" s="581"/>
      <c r="BJ104" s="581"/>
      <c r="BK104" s="581"/>
      <c r="BL104" s="581"/>
      <c r="BM104" s="581"/>
      <c r="BN104" s="581"/>
      <c r="BO104" s="581"/>
      <c r="BP104" s="581"/>
      <c r="BQ104" s="581"/>
      <c r="BR104" s="581"/>
      <c r="BS104" s="581"/>
      <c r="BT104" s="581"/>
      <c r="BU104" s="581"/>
      <c r="BV104" s="581"/>
      <c r="BW104" s="581"/>
      <c r="BX104" s="581"/>
      <c r="BY104" s="581"/>
      <c r="BZ104" s="581"/>
      <c r="CA104" s="581"/>
      <c r="CB104" s="581"/>
      <c r="CC104" s="581"/>
      <c r="CD104" s="581"/>
      <c r="CE104" s="581"/>
      <c r="CF104" s="581"/>
      <c r="CG104" s="581"/>
      <c r="CH104" s="581"/>
      <c r="CI104" s="581"/>
      <c r="CJ104" s="581"/>
      <c r="CK104" s="581"/>
      <c r="CL104" s="581"/>
      <c r="CM104" s="581"/>
      <c r="CN104" s="581"/>
      <c r="CO104" s="581"/>
      <c r="CP104" s="581"/>
      <c r="CQ104" s="581"/>
      <c r="CR104" s="581"/>
      <c r="CS104" s="581"/>
      <c r="CT104" s="581"/>
      <c r="CU104" s="581"/>
      <c r="CV104" s="581"/>
      <c r="CW104" s="581"/>
      <c r="CX104" s="581"/>
    </row>
    <row r="105" spans="1:102" x14ac:dyDescent="0.25">
      <c r="A105" s="1402" t="s">
        <v>129</v>
      </c>
      <c r="B105" s="1403"/>
      <c r="C105" s="609">
        <v>0</v>
      </c>
      <c r="D105" s="713"/>
      <c r="E105" s="714"/>
      <c r="F105" s="714"/>
      <c r="G105" s="714"/>
      <c r="H105" s="714"/>
      <c r="I105" s="715"/>
      <c r="J105" s="756" t="s">
        <v>15</v>
      </c>
      <c r="K105" s="561"/>
      <c r="L105" s="561"/>
      <c r="M105" s="561"/>
      <c r="N105" s="561"/>
      <c r="O105" s="561"/>
      <c r="P105" s="561"/>
      <c r="Q105" s="561"/>
      <c r="R105" s="561"/>
      <c r="S105" s="561"/>
      <c r="T105" s="561"/>
      <c r="U105" s="561"/>
      <c r="V105" s="561"/>
      <c r="W105" s="561"/>
      <c r="X105" s="561"/>
      <c r="Y105" s="562"/>
      <c r="Z105" s="562"/>
      <c r="AA105" s="562"/>
      <c r="AB105" s="562"/>
      <c r="AC105" s="562"/>
      <c r="AD105" s="562"/>
      <c r="AE105" s="562"/>
      <c r="AF105" s="562"/>
      <c r="AG105" s="562"/>
      <c r="AH105" s="562"/>
      <c r="AI105" s="562"/>
      <c r="AJ105" s="562"/>
      <c r="AK105" s="562"/>
      <c r="AL105" s="562"/>
      <c r="AM105" s="562"/>
      <c r="AN105" s="562"/>
      <c r="AO105" s="562"/>
      <c r="AP105" s="562"/>
      <c r="AQ105" s="581"/>
      <c r="AR105" s="581"/>
      <c r="AS105" s="581"/>
      <c r="AT105" s="581"/>
      <c r="AU105" s="581"/>
      <c r="AV105" s="581"/>
      <c r="AW105" s="581"/>
      <c r="AX105" s="581"/>
      <c r="AY105" s="581"/>
      <c r="AZ105" s="581"/>
      <c r="BA105" s="753" t="s">
        <v>15</v>
      </c>
      <c r="BB105" s="581"/>
      <c r="BC105" s="581"/>
      <c r="BD105" s="754">
        <v>0</v>
      </c>
      <c r="BE105" s="581"/>
      <c r="BF105" s="581"/>
      <c r="BG105" s="581"/>
      <c r="BH105" s="581"/>
      <c r="BI105" s="581"/>
      <c r="BJ105" s="581"/>
      <c r="BK105" s="581"/>
      <c r="BL105" s="581"/>
      <c r="BM105" s="581"/>
      <c r="BN105" s="581"/>
      <c r="BO105" s="581"/>
      <c r="BP105" s="581"/>
      <c r="BQ105" s="581"/>
      <c r="BR105" s="581"/>
      <c r="BS105" s="581"/>
      <c r="BT105" s="581"/>
      <c r="BU105" s="581"/>
      <c r="BV105" s="581"/>
      <c r="BW105" s="581"/>
      <c r="BX105" s="581"/>
      <c r="BY105" s="581"/>
      <c r="BZ105" s="581"/>
      <c r="CA105" s="581"/>
      <c r="CB105" s="581"/>
      <c r="CC105" s="581"/>
      <c r="CD105" s="581"/>
      <c r="CE105" s="581"/>
      <c r="CF105" s="581"/>
      <c r="CG105" s="581"/>
      <c r="CH105" s="581"/>
      <c r="CI105" s="581"/>
      <c r="CJ105" s="581"/>
      <c r="CK105" s="581"/>
      <c r="CL105" s="581"/>
      <c r="CM105" s="581"/>
      <c r="CN105" s="581"/>
      <c r="CO105" s="581"/>
      <c r="CP105" s="581"/>
      <c r="CQ105" s="581"/>
      <c r="CR105" s="581"/>
      <c r="CS105" s="581"/>
      <c r="CT105" s="581"/>
      <c r="CU105" s="581"/>
      <c r="CV105" s="581"/>
      <c r="CW105" s="581"/>
      <c r="CX105" s="581"/>
    </row>
    <row r="106" spans="1:102" ht="31.5" x14ac:dyDescent="0.25">
      <c r="A106" s="738" t="s">
        <v>130</v>
      </c>
      <c r="B106" s="738"/>
      <c r="C106" s="750"/>
      <c r="D106" s="748"/>
      <c r="E106" s="748"/>
      <c r="F106" s="748"/>
      <c r="G106" s="749"/>
      <c r="H106" s="566"/>
      <c r="I106" s="676"/>
      <c r="J106" s="555"/>
      <c r="K106" s="555"/>
      <c r="L106" s="555"/>
      <c r="M106" s="555"/>
      <c r="N106" s="555"/>
      <c r="O106" s="555"/>
      <c r="P106" s="677"/>
      <c r="Q106" s="677"/>
      <c r="R106" s="677"/>
      <c r="S106" s="677"/>
      <c r="T106" s="677"/>
      <c r="U106" s="678"/>
      <c r="V106" s="678"/>
      <c r="W106" s="678"/>
      <c r="X106" s="678"/>
      <c r="Y106" s="678"/>
      <c r="Z106" s="678"/>
      <c r="AA106" s="678"/>
      <c r="AB106" s="678"/>
      <c r="AC106" s="678"/>
      <c r="AD106" s="678"/>
      <c r="AE106" s="678"/>
      <c r="AF106" s="678"/>
      <c r="AG106" s="678"/>
      <c r="AH106" s="678"/>
      <c r="AI106" s="678"/>
      <c r="AJ106" s="678"/>
      <c r="AK106" s="678"/>
      <c r="AL106" s="678"/>
      <c r="AM106" s="678"/>
      <c r="AN106" s="678"/>
      <c r="AO106" s="678"/>
      <c r="AP106" s="678"/>
      <c r="AQ106" s="678"/>
      <c r="AR106" s="678"/>
      <c r="AS106" s="678"/>
      <c r="AT106" s="678"/>
      <c r="AU106" s="678"/>
      <c r="AV106" s="678"/>
      <c r="AW106" s="678"/>
      <c r="AX106" s="678"/>
      <c r="AY106" s="678"/>
      <c r="AZ106" s="678"/>
      <c r="BA106" s="581"/>
      <c r="BB106" s="678"/>
      <c r="BC106" s="678"/>
      <c r="BD106" s="678"/>
      <c r="BE106" s="678"/>
      <c r="BF106" s="581"/>
      <c r="BG106" s="678"/>
      <c r="BH106" s="678"/>
      <c r="BI106" s="678"/>
      <c r="BJ106" s="678"/>
      <c r="BK106" s="678"/>
      <c r="BL106" s="678"/>
      <c r="BM106" s="678"/>
      <c r="BN106" s="678"/>
      <c r="BO106" s="678"/>
      <c r="BP106" s="678"/>
      <c r="BQ106" s="678"/>
      <c r="BR106" s="678"/>
      <c r="BS106" s="678"/>
      <c r="BT106" s="678"/>
      <c r="BU106" s="678"/>
      <c r="BV106" s="678"/>
      <c r="BW106" s="678"/>
      <c r="BX106" s="678"/>
      <c r="BY106" s="678"/>
      <c r="BZ106" s="678"/>
      <c r="CA106" s="678"/>
      <c r="CB106" s="678"/>
      <c r="CC106" s="678"/>
      <c r="CD106" s="678"/>
      <c r="CE106" s="678"/>
      <c r="CF106" s="678"/>
      <c r="CG106" s="678"/>
      <c r="CH106" s="678"/>
      <c r="CI106" s="678"/>
      <c r="CJ106" s="678"/>
      <c r="CK106" s="678"/>
      <c r="CL106" s="678"/>
      <c r="CM106" s="678"/>
      <c r="CN106" s="678"/>
      <c r="CO106" s="678"/>
      <c r="CP106" s="678"/>
      <c r="CQ106" s="678"/>
      <c r="CR106" s="678"/>
      <c r="CS106" s="678"/>
      <c r="CT106" s="678"/>
      <c r="CU106" s="678"/>
      <c r="CV106" s="678"/>
      <c r="CW106" s="678"/>
      <c r="CX106" s="678"/>
    </row>
    <row r="107" spans="1:102" x14ac:dyDescent="0.25">
      <c r="A107" s="583"/>
      <c r="B107" s="566"/>
      <c r="C107" s="566"/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2"/>
      <c r="Y107" s="562"/>
      <c r="Z107" s="566"/>
      <c r="AA107" s="566"/>
      <c r="AB107" s="566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66"/>
      <c r="AP107" s="566"/>
      <c r="AQ107" s="566"/>
      <c r="AR107" s="566"/>
      <c r="AS107" s="566"/>
      <c r="AT107" s="566"/>
      <c r="AU107" s="566"/>
      <c r="AV107" s="566"/>
      <c r="AW107" s="566"/>
      <c r="AX107" s="566"/>
      <c r="AY107" s="566"/>
      <c r="AZ107" s="566"/>
      <c r="BA107" s="566"/>
      <c r="BB107" s="566"/>
      <c r="BC107" s="566"/>
      <c r="BD107" s="566"/>
      <c r="BE107" s="566"/>
      <c r="BF107" s="566"/>
      <c r="BG107" s="566"/>
      <c r="BH107" s="566"/>
      <c r="BI107" s="566"/>
      <c r="BJ107" s="566"/>
      <c r="BK107" s="566"/>
      <c r="BL107" s="566"/>
      <c r="BM107" s="566"/>
      <c r="BN107" s="566"/>
      <c r="BO107" s="566"/>
      <c r="BP107" s="566"/>
      <c r="BQ107" s="566"/>
      <c r="BR107" s="566"/>
      <c r="BS107" s="566"/>
      <c r="BT107" s="566"/>
      <c r="BU107" s="566"/>
      <c r="BV107" s="566"/>
      <c r="BW107" s="566"/>
      <c r="BX107" s="566"/>
      <c r="BY107" s="566"/>
      <c r="BZ107" s="566"/>
      <c r="CA107" s="566"/>
      <c r="CB107" s="566"/>
      <c r="CC107" s="566"/>
      <c r="CD107" s="566"/>
      <c r="CE107" s="566"/>
      <c r="CF107" s="566"/>
      <c r="CG107" s="566"/>
      <c r="CH107" s="566"/>
      <c r="CI107" s="566"/>
      <c r="CJ107" s="566"/>
      <c r="CK107" s="566"/>
      <c r="CL107" s="566"/>
      <c r="CM107" s="566"/>
      <c r="CN107" s="566"/>
      <c r="CO107" s="566"/>
      <c r="CP107" s="566"/>
      <c r="CQ107" s="566"/>
      <c r="CR107" s="566"/>
      <c r="CS107" s="566"/>
      <c r="CT107" s="566"/>
      <c r="CU107" s="566"/>
      <c r="CV107" s="566"/>
      <c r="CW107" s="566"/>
      <c r="CX107" s="566"/>
    </row>
    <row r="108" spans="1:102" x14ac:dyDescent="0.25">
      <c r="A108" s="583"/>
      <c r="B108" s="566"/>
      <c r="C108" s="566"/>
      <c r="D108" s="566"/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2"/>
      <c r="Y108" s="562"/>
      <c r="Z108" s="566"/>
      <c r="AA108" s="566"/>
      <c r="AB108" s="566"/>
      <c r="AC108" s="566"/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66"/>
      <c r="AP108" s="566"/>
      <c r="AQ108" s="566"/>
      <c r="AR108" s="566"/>
      <c r="AS108" s="566"/>
      <c r="AT108" s="566"/>
      <c r="AU108" s="566"/>
      <c r="AV108" s="566"/>
      <c r="AW108" s="566"/>
      <c r="AX108" s="566"/>
      <c r="AY108" s="566"/>
      <c r="AZ108" s="566"/>
      <c r="BA108" s="566"/>
      <c r="BB108" s="566"/>
      <c r="BC108" s="566"/>
      <c r="BD108" s="566"/>
      <c r="BE108" s="566"/>
      <c r="BF108" s="566"/>
      <c r="BG108" s="566"/>
      <c r="BH108" s="566"/>
      <c r="BI108" s="566"/>
      <c r="BJ108" s="566"/>
      <c r="BK108" s="566"/>
      <c r="BL108" s="566"/>
      <c r="BM108" s="566"/>
      <c r="BN108" s="566"/>
      <c r="BO108" s="566"/>
      <c r="BP108" s="566"/>
      <c r="BQ108" s="566"/>
      <c r="BR108" s="566"/>
      <c r="BS108" s="566"/>
      <c r="BT108" s="566"/>
      <c r="BU108" s="566"/>
      <c r="BV108" s="566"/>
      <c r="BW108" s="566"/>
      <c r="BX108" s="566"/>
      <c r="BY108" s="566"/>
      <c r="BZ108" s="566"/>
      <c r="CA108" s="566"/>
      <c r="CB108" s="566"/>
      <c r="CC108" s="566"/>
      <c r="CD108" s="566"/>
      <c r="CE108" s="566"/>
      <c r="CF108" s="566"/>
      <c r="CG108" s="566"/>
      <c r="CH108" s="566"/>
      <c r="CI108" s="566"/>
      <c r="CJ108" s="566"/>
      <c r="CK108" s="566"/>
      <c r="CL108" s="566"/>
      <c r="CM108" s="566"/>
      <c r="CN108" s="566"/>
      <c r="CO108" s="566"/>
      <c r="CP108" s="566"/>
      <c r="CQ108" s="566"/>
      <c r="CR108" s="566"/>
      <c r="CS108" s="566"/>
      <c r="CT108" s="566"/>
      <c r="CU108" s="566"/>
      <c r="CV108" s="566"/>
      <c r="CW108" s="566"/>
      <c r="CX108" s="566"/>
    </row>
    <row r="109" spans="1:102" x14ac:dyDescent="0.25">
      <c r="A109" s="583"/>
      <c r="B109" s="566"/>
      <c r="C109" s="566"/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2"/>
      <c r="Y109" s="562"/>
      <c r="Z109" s="566"/>
      <c r="AA109" s="566"/>
      <c r="AB109" s="566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66"/>
      <c r="AP109" s="566"/>
      <c r="AQ109" s="566"/>
      <c r="AR109" s="566"/>
      <c r="AS109" s="566"/>
      <c r="AT109" s="566"/>
      <c r="AU109" s="566"/>
      <c r="AV109" s="566"/>
      <c r="AW109" s="566"/>
      <c r="AX109" s="566"/>
      <c r="AY109" s="566"/>
      <c r="AZ109" s="566"/>
      <c r="BA109" s="566"/>
      <c r="BB109" s="566"/>
      <c r="BC109" s="566"/>
      <c r="BD109" s="566"/>
      <c r="BE109" s="566"/>
      <c r="BF109" s="566"/>
      <c r="BG109" s="566"/>
      <c r="BH109" s="566"/>
      <c r="BI109" s="566"/>
      <c r="BJ109" s="566"/>
      <c r="BK109" s="566"/>
      <c r="BL109" s="566"/>
      <c r="BM109" s="566"/>
      <c r="BN109" s="566"/>
      <c r="BO109" s="566"/>
      <c r="BP109" s="566"/>
      <c r="BQ109" s="566"/>
      <c r="BR109" s="566"/>
      <c r="BS109" s="566"/>
      <c r="BT109" s="566"/>
      <c r="BU109" s="566"/>
      <c r="BV109" s="566"/>
      <c r="BW109" s="566"/>
      <c r="BX109" s="566"/>
      <c r="BY109" s="566"/>
      <c r="BZ109" s="566"/>
      <c r="CA109" s="566"/>
      <c r="CB109" s="566"/>
      <c r="CC109" s="566"/>
      <c r="CD109" s="566"/>
      <c r="CE109" s="566"/>
      <c r="CF109" s="566"/>
      <c r="CG109" s="566"/>
      <c r="CH109" s="566"/>
      <c r="CI109" s="566"/>
      <c r="CJ109" s="566"/>
      <c r="CK109" s="566"/>
      <c r="CL109" s="566"/>
      <c r="CM109" s="566"/>
      <c r="CN109" s="566"/>
      <c r="CO109" s="566"/>
      <c r="CP109" s="566"/>
      <c r="CQ109" s="566"/>
      <c r="CR109" s="566"/>
      <c r="CS109" s="566"/>
      <c r="CT109" s="566"/>
      <c r="CU109" s="566"/>
      <c r="CV109" s="566"/>
      <c r="CW109" s="566"/>
      <c r="CX109" s="566"/>
    </row>
    <row r="110" spans="1:102" x14ac:dyDescent="0.25">
      <c r="A110" s="583"/>
      <c r="B110" s="566"/>
      <c r="C110" s="566"/>
      <c r="D110" s="566"/>
      <c r="E110" s="566"/>
      <c r="F110" s="566"/>
      <c r="G110" s="566"/>
      <c r="H110" s="566"/>
      <c r="I110" s="566"/>
      <c r="J110" s="566"/>
      <c r="K110" s="566"/>
      <c r="L110" s="566"/>
      <c r="M110" s="566"/>
      <c r="N110" s="566"/>
      <c r="O110" s="566"/>
      <c r="P110" s="566"/>
      <c r="Q110" s="566"/>
      <c r="R110" s="566"/>
      <c r="S110" s="566"/>
      <c r="T110" s="566"/>
      <c r="U110" s="566"/>
      <c r="V110" s="566"/>
      <c r="W110" s="566"/>
      <c r="X110" s="562"/>
      <c r="Y110" s="562"/>
      <c r="Z110" s="566"/>
      <c r="AA110" s="566"/>
      <c r="AB110" s="566"/>
      <c r="AC110" s="566"/>
      <c r="AD110" s="566"/>
      <c r="AE110" s="566"/>
      <c r="AF110" s="566"/>
      <c r="AG110" s="566"/>
      <c r="AH110" s="566"/>
      <c r="AI110" s="566"/>
      <c r="AJ110" s="566"/>
      <c r="AK110" s="566"/>
      <c r="AL110" s="566"/>
      <c r="AM110" s="566"/>
      <c r="AN110" s="566"/>
      <c r="AO110" s="566"/>
      <c r="AP110" s="566"/>
      <c r="AQ110" s="566"/>
      <c r="AR110" s="566"/>
      <c r="AS110" s="566"/>
      <c r="AT110" s="566"/>
      <c r="AU110" s="566"/>
      <c r="AV110" s="566"/>
      <c r="AW110" s="566"/>
      <c r="AX110" s="566"/>
      <c r="AY110" s="566"/>
      <c r="AZ110" s="566"/>
      <c r="BA110" s="566"/>
      <c r="BB110" s="566"/>
      <c r="BC110" s="566"/>
      <c r="BD110" s="566"/>
      <c r="BE110" s="566"/>
      <c r="BF110" s="566"/>
      <c r="BG110" s="566"/>
      <c r="BH110" s="566"/>
      <c r="BI110" s="566"/>
      <c r="BJ110" s="566"/>
      <c r="BK110" s="566"/>
      <c r="BL110" s="566"/>
      <c r="BM110" s="566"/>
      <c r="BN110" s="566"/>
      <c r="BO110" s="566"/>
      <c r="BP110" s="566"/>
      <c r="BQ110" s="566"/>
      <c r="BR110" s="566"/>
      <c r="BS110" s="566"/>
      <c r="BT110" s="566"/>
      <c r="BU110" s="566"/>
      <c r="BV110" s="566"/>
      <c r="BW110" s="566"/>
      <c r="BX110" s="566"/>
      <c r="BY110" s="566"/>
      <c r="BZ110" s="566"/>
      <c r="CA110" s="566"/>
      <c r="CB110" s="566"/>
      <c r="CC110" s="566"/>
      <c r="CD110" s="566"/>
      <c r="CE110" s="566"/>
      <c r="CF110" s="566"/>
      <c r="CG110" s="566"/>
      <c r="CH110" s="566"/>
      <c r="CI110" s="566"/>
      <c r="CJ110" s="566"/>
      <c r="CK110" s="566"/>
      <c r="CL110" s="566"/>
      <c r="CM110" s="566"/>
      <c r="CN110" s="566"/>
      <c r="CO110" s="566"/>
      <c r="CP110" s="566"/>
      <c r="CQ110" s="566"/>
      <c r="CR110" s="566"/>
      <c r="CS110" s="566"/>
      <c r="CT110" s="566"/>
      <c r="CU110" s="566"/>
      <c r="CV110" s="566"/>
      <c r="CW110" s="566"/>
      <c r="CX110" s="566"/>
    </row>
    <row r="111" spans="1:102" x14ac:dyDescent="0.25">
      <c r="A111" s="583"/>
      <c r="B111" s="566"/>
      <c r="C111" s="566"/>
      <c r="D111" s="566"/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2"/>
      <c r="Y111" s="562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66"/>
      <c r="AP111" s="566"/>
      <c r="AQ111" s="566"/>
      <c r="AR111" s="566"/>
      <c r="AS111" s="566"/>
      <c r="AT111" s="566"/>
      <c r="AU111" s="566"/>
      <c r="AV111" s="566"/>
      <c r="AW111" s="566"/>
      <c r="AX111" s="566"/>
      <c r="AY111" s="566"/>
      <c r="AZ111" s="566"/>
      <c r="BA111" s="566"/>
      <c r="BB111" s="566"/>
      <c r="BC111" s="566"/>
      <c r="BD111" s="566"/>
      <c r="BE111" s="566"/>
      <c r="BF111" s="566"/>
      <c r="BG111" s="566"/>
      <c r="BH111" s="566"/>
      <c r="BI111" s="566"/>
      <c r="BJ111" s="566"/>
      <c r="BK111" s="566"/>
      <c r="BL111" s="566"/>
      <c r="BM111" s="566"/>
      <c r="BN111" s="566"/>
      <c r="BO111" s="566"/>
      <c r="BP111" s="566"/>
      <c r="BQ111" s="566"/>
      <c r="BR111" s="566"/>
      <c r="BS111" s="566"/>
      <c r="BT111" s="566"/>
      <c r="BU111" s="566"/>
      <c r="BV111" s="566"/>
      <c r="BW111" s="566"/>
      <c r="BX111" s="566"/>
      <c r="BY111" s="566"/>
      <c r="BZ111" s="566"/>
      <c r="CA111" s="566"/>
      <c r="CB111" s="566"/>
      <c r="CC111" s="566"/>
      <c r="CD111" s="566"/>
      <c r="CE111" s="566"/>
      <c r="CF111" s="566"/>
      <c r="CG111" s="566"/>
      <c r="CH111" s="566"/>
      <c r="CI111" s="566"/>
      <c r="CJ111" s="566"/>
      <c r="CK111" s="566"/>
      <c r="CL111" s="566"/>
      <c r="CM111" s="566"/>
      <c r="CN111" s="566"/>
      <c r="CO111" s="566"/>
      <c r="CP111" s="566"/>
      <c r="CQ111" s="566"/>
      <c r="CR111" s="566"/>
      <c r="CS111" s="566"/>
      <c r="CT111" s="566"/>
      <c r="CU111" s="566"/>
      <c r="CV111" s="566"/>
      <c r="CW111" s="566"/>
      <c r="CX111" s="566"/>
    </row>
    <row r="112" spans="1:102" x14ac:dyDescent="0.25">
      <c r="A112" s="583"/>
      <c r="B112" s="566"/>
      <c r="C112" s="566"/>
      <c r="D112" s="566"/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  <c r="R112" s="566"/>
      <c r="S112" s="566"/>
      <c r="T112" s="566"/>
      <c r="U112" s="566"/>
      <c r="V112" s="566"/>
      <c r="W112" s="566"/>
      <c r="X112" s="562"/>
      <c r="Y112" s="562"/>
      <c r="Z112" s="566"/>
      <c r="AA112" s="566"/>
      <c r="AB112" s="566"/>
      <c r="AC112" s="566"/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66"/>
      <c r="AP112" s="566"/>
      <c r="AQ112" s="566"/>
      <c r="AR112" s="566"/>
      <c r="AS112" s="566"/>
      <c r="AT112" s="566"/>
      <c r="AU112" s="566"/>
      <c r="AV112" s="566"/>
      <c r="AW112" s="566"/>
      <c r="AX112" s="566"/>
      <c r="AY112" s="566"/>
      <c r="AZ112" s="566"/>
      <c r="BA112" s="566"/>
      <c r="BB112" s="566"/>
      <c r="BC112" s="566"/>
      <c r="BD112" s="566"/>
      <c r="BE112" s="566"/>
      <c r="BF112" s="566"/>
      <c r="BG112" s="566"/>
      <c r="BH112" s="566"/>
      <c r="BI112" s="566"/>
      <c r="BJ112" s="566"/>
      <c r="BK112" s="566"/>
      <c r="BL112" s="566"/>
      <c r="BM112" s="566"/>
      <c r="BN112" s="566"/>
      <c r="BO112" s="566"/>
      <c r="BP112" s="566"/>
      <c r="BQ112" s="566"/>
      <c r="BR112" s="566"/>
      <c r="BS112" s="566"/>
      <c r="BT112" s="566"/>
      <c r="BU112" s="566"/>
      <c r="BV112" s="566"/>
      <c r="BW112" s="566"/>
      <c r="BX112" s="566"/>
      <c r="BY112" s="566"/>
      <c r="BZ112" s="566"/>
      <c r="CA112" s="566"/>
      <c r="CB112" s="566"/>
      <c r="CC112" s="566"/>
      <c r="CD112" s="566"/>
      <c r="CE112" s="566"/>
      <c r="CF112" s="566"/>
      <c r="CG112" s="566"/>
      <c r="CH112" s="566"/>
      <c r="CI112" s="566"/>
      <c r="CJ112" s="566"/>
      <c r="CK112" s="566"/>
      <c r="CL112" s="566"/>
      <c r="CM112" s="566"/>
      <c r="CN112" s="566"/>
      <c r="CO112" s="566"/>
      <c r="CP112" s="566"/>
      <c r="CQ112" s="566"/>
      <c r="CR112" s="566"/>
      <c r="CS112" s="566"/>
      <c r="CT112" s="566"/>
      <c r="CU112" s="566"/>
      <c r="CV112" s="566"/>
      <c r="CW112" s="566"/>
      <c r="CX112" s="566"/>
    </row>
    <row r="113" spans="1:102" x14ac:dyDescent="0.25">
      <c r="A113" s="583"/>
      <c r="B113" s="566"/>
      <c r="C113" s="566"/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66"/>
      <c r="Q113" s="566"/>
      <c r="R113" s="566"/>
      <c r="S113" s="566"/>
      <c r="T113" s="566"/>
      <c r="U113" s="566"/>
      <c r="V113" s="566"/>
      <c r="W113" s="566"/>
      <c r="X113" s="562"/>
      <c r="Y113" s="562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46"/>
      <c r="AS113" s="346"/>
      <c r="AT113" s="346"/>
      <c r="AU113" s="346"/>
      <c r="AV113" s="346"/>
      <c r="AW113" s="346"/>
      <c r="AX113" s="346"/>
      <c r="AY113" s="346"/>
      <c r="AZ113" s="346"/>
      <c r="BA113" s="346"/>
      <c r="BB113" s="346"/>
      <c r="BC113" s="346"/>
      <c r="BD113" s="346"/>
      <c r="BE113" s="346"/>
      <c r="BF113" s="346"/>
      <c r="BG113" s="346"/>
      <c r="BH113" s="346"/>
      <c r="BI113" s="346"/>
      <c r="BJ113" s="346"/>
      <c r="BK113" s="346"/>
      <c r="BL113" s="346"/>
      <c r="BM113" s="346"/>
      <c r="BN113" s="346"/>
      <c r="BO113" s="346"/>
      <c r="BP113" s="346"/>
      <c r="BQ113" s="346"/>
      <c r="BR113" s="346"/>
      <c r="BS113" s="346"/>
      <c r="BT113" s="346"/>
      <c r="BU113" s="346"/>
      <c r="BV113" s="346"/>
      <c r="BW113" s="346"/>
      <c r="BX113" s="346"/>
      <c r="BY113" s="346"/>
      <c r="BZ113" s="346"/>
      <c r="CA113" s="346"/>
      <c r="CB113" s="346"/>
      <c r="CC113" s="346"/>
      <c r="CD113" s="346"/>
      <c r="CE113" s="346"/>
      <c r="CF113" s="346"/>
      <c r="CG113" s="346"/>
      <c r="CH113" s="346"/>
      <c r="CI113" s="346"/>
      <c r="CJ113" s="346"/>
      <c r="CK113" s="346"/>
      <c r="CL113" s="346"/>
      <c r="CM113" s="346"/>
      <c r="CN113" s="346"/>
      <c r="CO113" s="346"/>
      <c r="CP113" s="346"/>
      <c r="CQ113" s="346"/>
      <c r="CR113" s="346"/>
      <c r="CS113" s="346"/>
      <c r="CT113" s="346"/>
      <c r="CU113" s="346"/>
      <c r="CV113" s="346"/>
      <c r="CW113" s="346"/>
      <c r="CX113" s="346"/>
    </row>
    <row r="114" spans="1:102" x14ac:dyDescent="0.25">
      <c r="A114" s="583"/>
      <c r="B114" s="566"/>
      <c r="C114" s="566"/>
      <c r="D114" s="566"/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66"/>
      <c r="Q114" s="566"/>
      <c r="R114" s="566"/>
      <c r="S114" s="566"/>
      <c r="T114" s="566"/>
      <c r="U114" s="566"/>
      <c r="V114" s="566"/>
      <c r="W114" s="566"/>
      <c r="X114" s="562"/>
      <c r="Y114" s="562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46"/>
      <c r="AU114" s="346"/>
      <c r="AV114" s="346"/>
      <c r="AW114" s="346"/>
      <c r="AX114" s="346"/>
      <c r="AY114" s="346"/>
      <c r="AZ114" s="346"/>
      <c r="BA114" s="346"/>
      <c r="BB114" s="346"/>
      <c r="BC114" s="346"/>
      <c r="BD114" s="346"/>
      <c r="BE114" s="346"/>
      <c r="BF114" s="346"/>
      <c r="BG114" s="346"/>
      <c r="BH114" s="346"/>
      <c r="BI114" s="346"/>
      <c r="BJ114" s="346"/>
      <c r="BK114" s="346"/>
      <c r="BL114" s="346"/>
      <c r="BM114" s="346"/>
      <c r="BN114" s="346"/>
      <c r="BO114" s="346"/>
      <c r="BP114" s="346"/>
      <c r="BQ114" s="346"/>
      <c r="BR114" s="346"/>
      <c r="BS114" s="346"/>
      <c r="BT114" s="346"/>
      <c r="BU114" s="346"/>
      <c r="BV114" s="346"/>
      <c r="BW114" s="346"/>
      <c r="BX114" s="346"/>
      <c r="BY114" s="346"/>
      <c r="BZ114" s="346"/>
      <c r="CA114" s="346"/>
      <c r="CB114" s="346"/>
      <c r="CC114" s="346"/>
      <c r="CD114" s="346"/>
      <c r="CE114" s="346"/>
      <c r="CF114" s="346"/>
      <c r="CG114" s="346"/>
      <c r="CH114" s="346"/>
      <c r="CI114" s="346"/>
      <c r="CJ114" s="346"/>
      <c r="CK114" s="346"/>
      <c r="CL114" s="346"/>
      <c r="CM114" s="346"/>
      <c r="CN114" s="346"/>
      <c r="CO114" s="346"/>
      <c r="CP114" s="346"/>
      <c r="CQ114" s="346"/>
      <c r="CR114" s="346"/>
      <c r="CS114" s="346"/>
      <c r="CT114" s="346"/>
      <c r="CU114" s="346"/>
      <c r="CV114" s="346"/>
      <c r="CW114" s="346"/>
      <c r="CX114" s="346"/>
    </row>
    <row r="115" spans="1:102" x14ac:dyDescent="0.25">
      <c r="A115" s="583"/>
      <c r="B115" s="566"/>
      <c r="C115" s="566"/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66"/>
      <c r="Q115" s="566"/>
      <c r="R115" s="566"/>
      <c r="S115" s="566"/>
      <c r="T115" s="566"/>
      <c r="U115" s="566"/>
      <c r="V115" s="566"/>
      <c r="W115" s="566"/>
      <c r="X115" s="562"/>
      <c r="Y115" s="562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46"/>
      <c r="AS115" s="346"/>
      <c r="AT115" s="346"/>
      <c r="AU115" s="346"/>
      <c r="AV115" s="346"/>
      <c r="AW115" s="346"/>
      <c r="AX115" s="346"/>
      <c r="AY115" s="346"/>
      <c r="AZ115" s="346"/>
      <c r="BA115" s="346"/>
      <c r="BB115" s="346"/>
      <c r="BC115" s="346"/>
      <c r="BD115" s="346"/>
      <c r="BE115" s="346"/>
      <c r="BF115" s="346"/>
      <c r="BG115" s="346"/>
      <c r="BH115" s="346"/>
      <c r="BI115" s="346"/>
      <c r="BJ115" s="346"/>
      <c r="BK115" s="346"/>
      <c r="BL115" s="346"/>
      <c r="BM115" s="346"/>
      <c r="BN115" s="346"/>
      <c r="BO115" s="346"/>
      <c r="BP115" s="346"/>
      <c r="BQ115" s="346"/>
      <c r="BR115" s="346"/>
      <c r="BS115" s="346"/>
      <c r="BT115" s="346"/>
      <c r="BU115" s="346"/>
      <c r="BV115" s="346"/>
      <c r="BW115" s="346"/>
      <c r="BX115" s="346"/>
      <c r="BY115" s="346"/>
      <c r="BZ115" s="346"/>
      <c r="CA115" s="346"/>
      <c r="CB115" s="346"/>
      <c r="CC115" s="346"/>
      <c r="CD115" s="346"/>
      <c r="CE115" s="346"/>
      <c r="CF115" s="346"/>
      <c r="CG115" s="346"/>
      <c r="CH115" s="346"/>
      <c r="CI115" s="346"/>
      <c r="CJ115" s="346"/>
      <c r="CK115" s="346"/>
      <c r="CL115" s="346"/>
      <c r="CM115" s="346"/>
      <c r="CN115" s="346"/>
      <c r="CO115" s="346"/>
      <c r="CP115" s="346"/>
      <c r="CQ115" s="346"/>
      <c r="CR115" s="346"/>
      <c r="CS115" s="346"/>
      <c r="CT115" s="346"/>
      <c r="CU115" s="346"/>
      <c r="CV115" s="346"/>
      <c r="CW115" s="346"/>
      <c r="CX115" s="346"/>
    </row>
    <row r="116" spans="1:102" x14ac:dyDescent="0.25">
      <c r="A116" s="583"/>
      <c r="B116" s="566"/>
      <c r="C116" s="566"/>
      <c r="D116" s="566"/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66"/>
      <c r="Q116" s="566"/>
      <c r="R116" s="566"/>
      <c r="S116" s="566"/>
      <c r="T116" s="566"/>
      <c r="U116" s="566"/>
      <c r="V116" s="566"/>
      <c r="W116" s="566"/>
      <c r="X116" s="562"/>
      <c r="Y116" s="562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  <c r="AX116" s="346"/>
      <c r="AY116" s="346"/>
      <c r="AZ116" s="346"/>
      <c r="BA116" s="346"/>
      <c r="BB116" s="346"/>
      <c r="BC116" s="346"/>
      <c r="BD116" s="346"/>
      <c r="BE116" s="346"/>
      <c r="BF116" s="346"/>
      <c r="BG116" s="346"/>
      <c r="BH116" s="346"/>
      <c r="BI116" s="346"/>
      <c r="BJ116" s="346"/>
      <c r="BK116" s="346"/>
      <c r="BL116" s="346"/>
      <c r="BM116" s="346"/>
      <c r="BN116" s="346"/>
      <c r="BO116" s="346"/>
      <c r="BP116" s="346"/>
      <c r="BQ116" s="346"/>
      <c r="BR116" s="346"/>
      <c r="BS116" s="346"/>
      <c r="BT116" s="346"/>
      <c r="BU116" s="346"/>
      <c r="BV116" s="346"/>
      <c r="BW116" s="346"/>
      <c r="BX116" s="346"/>
      <c r="BY116" s="346"/>
      <c r="BZ116" s="346"/>
      <c r="CA116" s="346"/>
      <c r="CB116" s="346"/>
      <c r="CC116" s="346"/>
      <c r="CD116" s="346"/>
      <c r="CE116" s="346"/>
      <c r="CF116" s="346"/>
      <c r="CG116" s="346"/>
      <c r="CH116" s="346"/>
      <c r="CI116" s="346"/>
      <c r="CJ116" s="346"/>
      <c r="CK116" s="346"/>
      <c r="CL116" s="346"/>
      <c r="CM116" s="346"/>
      <c r="CN116" s="346"/>
      <c r="CO116" s="346"/>
      <c r="CP116" s="346"/>
      <c r="CQ116" s="346"/>
      <c r="CR116" s="346"/>
      <c r="CS116" s="346"/>
      <c r="CT116" s="346"/>
      <c r="CU116" s="346"/>
      <c r="CV116" s="346"/>
      <c r="CW116" s="346"/>
      <c r="CX116" s="346"/>
    </row>
    <row r="117" spans="1:102" x14ac:dyDescent="0.25">
      <c r="A117" s="583"/>
      <c r="B117" s="566"/>
      <c r="C117" s="566"/>
      <c r="D117" s="56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66"/>
      <c r="Q117" s="566"/>
      <c r="R117" s="566"/>
      <c r="S117" s="566"/>
      <c r="T117" s="566"/>
      <c r="U117" s="566"/>
      <c r="V117" s="566"/>
      <c r="W117" s="566"/>
      <c r="X117" s="562"/>
      <c r="Y117" s="562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46"/>
      <c r="AS117" s="346"/>
      <c r="AT117" s="346"/>
      <c r="AU117" s="346"/>
      <c r="AV117" s="346"/>
      <c r="AW117" s="346"/>
      <c r="AX117" s="346"/>
      <c r="AY117" s="346"/>
      <c r="AZ117" s="346"/>
      <c r="BA117" s="346"/>
      <c r="BB117" s="346"/>
      <c r="BC117" s="346"/>
      <c r="BD117" s="346"/>
      <c r="BE117" s="346"/>
      <c r="BF117" s="346"/>
      <c r="BG117" s="346"/>
      <c r="BH117" s="346"/>
      <c r="BI117" s="346"/>
      <c r="BJ117" s="346"/>
      <c r="BK117" s="346"/>
      <c r="BL117" s="346"/>
      <c r="BM117" s="346"/>
      <c r="BN117" s="346"/>
      <c r="BO117" s="346"/>
      <c r="BP117" s="346"/>
      <c r="BQ117" s="346"/>
      <c r="BR117" s="346"/>
      <c r="BS117" s="346"/>
      <c r="BT117" s="346"/>
      <c r="BU117" s="346"/>
      <c r="BV117" s="346"/>
      <c r="BW117" s="346"/>
      <c r="BX117" s="346"/>
      <c r="BY117" s="346"/>
      <c r="BZ117" s="346"/>
      <c r="CA117" s="346"/>
      <c r="CB117" s="346"/>
      <c r="CC117" s="346"/>
      <c r="CD117" s="346"/>
      <c r="CE117" s="346"/>
      <c r="CF117" s="346"/>
      <c r="CG117" s="346"/>
      <c r="CH117" s="346"/>
      <c r="CI117" s="346"/>
      <c r="CJ117" s="346"/>
      <c r="CK117" s="346"/>
      <c r="CL117" s="346"/>
      <c r="CM117" s="346"/>
      <c r="CN117" s="346"/>
      <c r="CO117" s="346"/>
      <c r="CP117" s="346"/>
      <c r="CQ117" s="346"/>
      <c r="CR117" s="346"/>
      <c r="CS117" s="346"/>
      <c r="CT117" s="346"/>
      <c r="CU117" s="346"/>
      <c r="CV117" s="346"/>
      <c r="CW117" s="346"/>
      <c r="CX117" s="346"/>
    </row>
    <row r="118" spans="1:102" x14ac:dyDescent="0.25">
      <c r="A118" s="583"/>
      <c r="B118" s="566"/>
      <c r="C118" s="566"/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2"/>
      <c r="Y118" s="562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  <c r="AT118" s="346"/>
      <c r="AU118" s="346"/>
      <c r="AV118" s="346"/>
      <c r="AW118" s="346"/>
      <c r="AX118" s="346"/>
      <c r="AY118" s="346"/>
      <c r="AZ118" s="346"/>
      <c r="BA118" s="346"/>
      <c r="BB118" s="346"/>
      <c r="BC118" s="346"/>
      <c r="BD118" s="346"/>
      <c r="BE118" s="346"/>
      <c r="BF118" s="346"/>
      <c r="BG118" s="346"/>
      <c r="BH118" s="346"/>
      <c r="BI118" s="346"/>
      <c r="BJ118" s="346"/>
      <c r="BK118" s="346"/>
      <c r="BL118" s="346"/>
      <c r="BM118" s="346"/>
      <c r="BN118" s="346"/>
      <c r="BO118" s="346"/>
      <c r="BP118" s="346"/>
      <c r="BQ118" s="346"/>
      <c r="BR118" s="346"/>
      <c r="BS118" s="346"/>
      <c r="BT118" s="346"/>
      <c r="BU118" s="346"/>
      <c r="BV118" s="346"/>
      <c r="BW118" s="346"/>
      <c r="BX118" s="346"/>
      <c r="BY118" s="346"/>
      <c r="BZ118" s="346"/>
      <c r="CA118" s="346"/>
      <c r="CB118" s="346"/>
      <c r="CC118" s="346"/>
      <c r="CD118" s="346"/>
      <c r="CE118" s="346"/>
      <c r="CF118" s="346"/>
      <c r="CG118" s="346"/>
      <c r="CH118" s="346"/>
      <c r="CI118" s="346"/>
      <c r="CJ118" s="346"/>
      <c r="CK118" s="346"/>
      <c r="CL118" s="346"/>
      <c r="CM118" s="346"/>
      <c r="CN118" s="346"/>
      <c r="CO118" s="346"/>
      <c r="CP118" s="346"/>
      <c r="CQ118" s="346"/>
      <c r="CR118" s="346"/>
      <c r="CS118" s="346"/>
      <c r="CT118" s="346"/>
      <c r="CU118" s="346"/>
      <c r="CV118" s="346"/>
      <c r="CW118" s="346"/>
      <c r="CX118" s="346"/>
    </row>
    <row r="119" spans="1:102" x14ac:dyDescent="0.25">
      <c r="A119" s="583"/>
      <c r="B119" s="566"/>
      <c r="C119" s="566"/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66"/>
      <c r="Q119" s="566"/>
      <c r="R119" s="566"/>
      <c r="S119" s="566"/>
      <c r="T119" s="566"/>
      <c r="U119" s="566"/>
      <c r="V119" s="566"/>
      <c r="W119" s="566"/>
      <c r="X119" s="562"/>
      <c r="Y119" s="562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  <c r="AL119" s="346"/>
      <c r="AM119" s="346"/>
      <c r="AN119" s="346"/>
      <c r="AO119" s="346"/>
      <c r="AP119" s="346"/>
      <c r="AQ119" s="346"/>
      <c r="AR119" s="346"/>
      <c r="AS119" s="346"/>
      <c r="AT119" s="346"/>
      <c r="AU119" s="346"/>
      <c r="AV119" s="346"/>
      <c r="AW119" s="346"/>
      <c r="AX119" s="346"/>
      <c r="AY119" s="346"/>
      <c r="AZ119" s="346"/>
      <c r="BA119" s="346"/>
      <c r="BB119" s="346"/>
      <c r="BC119" s="346"/>
      <c r="BD119" s="346"/>
      <c r="BE119" s="346"/>
      <c r="BF119" s="346"/>
      <c r="BG119" s="346"/>
      <c r="BH119" s="346"/>
      <c r="BI119" s="346"/>
      <c r="BJ119" s="346"/>
      <c r="BK119" s="346"/>
      <c r="BL119" s="346"/>
      <c r="BM119" s="346"/>
      <c r="BN119" s="346"/>
      <c r="BO119" s="346"/>
      <c r="BP119" s="346"/>
      <c r="BQ119" s="346"/>
      <c r="BR119" s="346"/>
      <c r="BS119" s="346"/>
      <c r="BT119" s="346"/>
      <c r="BU119" s="346"/>
      <c r="BV119" s="346"/>
      <c r="BW119" s="346"/>
      <c r="BX119" s="346"/>
      <c r="BY119" s="346"/>
      <c r="BZ119" s="346"/>
      <c r="CA119" s="346"/>
      <c r="CB119" s="346"/>
      <c r="CC119" s="346"/>
      <c r="CD119" s="346"/>
      <c r="CE119" s="346"/>
      <c r="CF119" s="346"/>
      <c r="CG119" s="346"/>
      <c r="CH119" s="346"/>
      <c r="CI119" s="346"/>
      <c r="CJ119" s="346"/>
      <c r="CK119" s="346"/>
      <c r="CL119" s="346"/>
      <c r="CM119" s="346"/>
      <c r="CN119" s="346"/>
      <c r="CO119" s="346"/>
      <c r="CP119" s="346"/>
      <c r="CQ119" s="346"/>
      <c r="CR119" s="346"/>
      <c r="CS119" s="346"/>
      <c r="CT119" s="346"/>
      <c r="CU119" s="346"/>
      <c r="CV119" s="346"/>
      <c r="CW119" s="346"/>
      <c r="CX119" s="346"/>
    </row>
    <row r="120" spans="1:102" x14ac:dyDescent="0.25">
      <c r="A120" s="583"/>
      <c r="B120" s="566"/>
      <c r="C120" s="566"/>
      <c r="D120" s="566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566"/>
      <c r="T120" s="566"/>
      <c r="U120" s="566"/>
      <c r="V120" s="566"/>
      <c r="W120" s="566"/>
      <c r="X120" s="562"/>
      <c r="Y120" s="562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  <c r="AX120" s="346"/>
      <c r="AY120" s="346"/>
      <c r="AZ120" s="346"/>
      <c r="BA120" s="346"/>
      <c r="BB120" s="346"/>
      <c r="BC120" s="346"/>
      <c r="BD120" s="346"/>
      <c r="BE120" s="346"/>
      <c r="BF120" s="346"/>
      <c r="BG120" s="346"/>
      <c r="BH120" s="346"/>
      <c r="BI120" s="346"/>
      <c r="BJ120" s="346"/>
      <c r="BK120" s="346"/>
      <c r="BL120" s="346"/>
      <c r="BM120" s="346"/>
      <c r="BN120" s="346"/>
      <c r="BO120" s="346"/>
      <c r="BP120" s="346"/>
      <c r="BQ120" s="346"/>
      <c r="BR120" s="346"/>
      <c r="BS120" s="346"/>
      <c r="BT120" s="346"/>
      <c r="BU120" s="346"/>
      <c r="BV120" s="346"/>
      <c r="BW120" s="346"/>
      <c r="BX120" s="346"/>
      <c r="BY120" s="346"/>
      <c r="BZ120" s="346"/>
      <c r="CA120" s="346"/>
      <c r="CB120" s="346"/>
      <c r="CC120" s="346"/>
      <c r="CD120" s="346"/>
      <c r="CE120" s="346"/>
      <c r="CF120" s="346"/>
      <c r="CG120" s="346"/>
      <c r="CH120" s="346"/>
      <c r="CI120" s="346"/>
      <c r="CJ120" s="346"/>
      <c r="CK120" s="346"/>
      <c r="CL120" s="346"/>
      <c r="CM120" s="346"/>
      <c r="CN120" s="346"/>
      <c r="CO120" s="346"/>
      <c r="CP120" s="346"/>
      <c r="CQ120" s="346"/>
      <c r="CR120" s="346"/>
      <c r="CS120" s="346"/>
      <c r="CT120" s="346"/>
      <c r="CU120" s="346"/>
      <c r="CV120" s="346"/>
      <c r="CW120" s="346"/>
      <c r="CX120" s="346"/>
    </row>
    <row r="121" spans="1:102" x14ac:dyDescent="0.25">
      <c r="A121" s="583"/>
      <c r="B121" s="566"/>
      <c r="C121" s="566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2"/>
      <c r="Y121" s="562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46"/>
      <c r="AS121" s="346"/>
      <c r="AT121" s="346"/>
      <c r="AU121" s="346"/>
      <c r="AV121" s="346"/>
      <c r="AW121" s="346"/>
      <c r="AX121" s="346"/>
      <c r="AY121" s="346"/>
      <c r="AZ121" s="346"/>
      <c r="BA121" s="346"/>
      <c r="BB121" s="346"/>
      <c r="BC121" s="346"/>
      <c r="BD121" s="346"/>
      <c r="BE121" s="346"/>
      <c r="BF121" s="346"/>
      <c r="BG121" s="346"/>
      <c r="BH121" s="346"/>
      <c r="BI121" s="346"/>
      <c r="BJ121" s="346"/>
      <c r="BK121" s="346"/>
      <c r="BL121" s="346"/>
      <c r="BM121" s="346"/>
      <c r="BN121" s="346"/>
      <c r="BO121" s="346"/>
      <c r="BP121" s="346"/>
      <c r="BQ121" s="346"/>
      <c r="BR121" s="346"/>
      <c r="BS121" s="346"/>
      <c r="BT121" s="346"/>
      <c r="BU121" s="346"/>
      <c r="BV121" s="346"/>
      <c r="BW121" s="346"/>
      <c r="BX121" s="346"/>
      <c r="BY121" s="346"/>
      <c r="BZ121" s="346"/>
      <c r="CA121" s="346"/>
      <c r="CB121" s="346"/>
      <c r="CC121" s="346"/>
      <c r="CD121" s="346"/>
      <c r="CE121" s="346"/>
      <c r="CF121" s="346"/>
      <c r="CG121" s="346"/>
      <c r="CH121" s="346"/>
      <c r="CI121" s="346"/>
      <c r="CJ121" s="346"/>
      <c r="CK121" s="346"/>
      <c r="CL121" s="346"/>
      <c r="CM121" s="346"/>
      <c r="CN121" s="346"/>
      <c r="CO121" s="346"/>
      <c r="CP121" s="346"/>
      <c r="CQ121" s="346"/>
      <c r="CR121" s="346"/>
      <c r="CS121" s="346"/>
      <c r="CT121" s="346"/>
      <c r="CU121" s="346"/>
      <c r="CV121" s="346"/>
      <c r="CW121" s="346"/>
      <c r="CX121" s="346"/>
    </row>
    <row r="122" spans="1:102" x14ac:dyDescent="0.25">
      <c r="A122" s="583"/>
      <c r="B122" s="566"/>
      <c r="C122" s="566"/>
      <c r="D122" s="566"/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66"/>
      <c r="Q122" s="566"/>
      <c r="R122" s="566"/>
      <c r="S122" s="566"/>
      <c r="T122" s="566"/>
      <c r="U122" s="566"/>
      <c r="V122" s="566"/>
      <c r="W122" s="566"/>
      <c r="X122" s="562"/>
      <c r="Y122" s="562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46"/>
      <c r="AS122" s="346"/>
      <c r="AT122" s="346"/>
      <c r="AU122" s="346"/>
      <c r="AV122" s="346"/>
      <c r="AW122" s="346"/>
      <c r="AX122" s="346"/>
      <c r="AY122" s="346"/>
      <c r="AZ122" s="346"/>
      <c r="BA122" s="346"/>
      <c r="BB122" s="346"/>
      <c r="BC122" s="346"/>
      <c r="BD122" s="346"/>
      <c r="BE122" s="346"/>
      <c r="BF122" s="346"/>
      <c r="BG122" s="346"/>
      <c r="BH122" s="346"/>
      <c r="BI122" s="346"/>
      <c r="BJ122" s="346"/>
      <c r="BK122" s="346"/>
      <c r="BL122" s="346"/>
      <c r="BM122" s="346"/>
      <c r="BN122" s="346"/>
      <c r="BO122" s="346"/>
      <c r="BP122" s="346"/>
      <c r="BQ122" s="346"/>
      <c r="BR122" s="346"/>
      <c r="BS122" s="346"/>
      <c r="BT122" s="346"/>
      <c r="BU122" s="346"/>
      <c r="BV122" s="346"/>
      <c r="BW122" s="346"/>
      <c r="BX122" s="346"/>
      <c r="BY122" s="346"/>
      <c r="BZ122" s="346"/>
      <c r="CA122" s="346"/>
      <c r="CB122" s="346"/>
      <c r="CC122" s="346"/>
      <c r="CD122" s="346"/>
      <c r="CE122" s="346"/>
      <c r="CF122" s="346"/>
      <c r="CG122" s="346"/>
      <c r="CH122" s="346"/>
      <c r="CI122" s="346"/>
      <c r="CJ122" s="346"/>
      <c r="CK122" s="346"/>
      <c r="CL122" s="346"/>
      <c r="CM122" s="346"/>
      <c r="CN122" s="346"/>
      <c r="CO122" s="346"/>
      <c r="CP122" s="346"/>
      <c r="CQ122" s="346"/>
      <c r="CR122" s="346"/>
      <c r="CS122" s="346"/>
      <c r="CT122" s="346"/>
      <c r="CU122" s="346"/>
      <c r="CV122" s="346"/>
      <c r="CW122" s="346"/>
      <c r="CX122" s="346"/>
    </row>
    <row r="123" spans="1:102" x14ac:dyDescent="0.25">
      <c r="A123" s="583"/>
      <c r="B123" s="566"/>
      <c r="C123" s="566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2"/>
      <c r="Y123" s="562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46"/>
      <c r="AS123" s="346"/>
      <c r="AT123" s="346"/>
      <c r="AU123" s="346"/>
      <c r="AV123" s="346"/>
      <c r="AW123" s="346"/>
      <c r="AX123" s="346"/>
      <c r="AY123" s="346"/>
      <c r="AZ123" s="346"/>
      <c r="BA123" s="346"/>
      <c r="BB123" s="346"/>
      <c r="BC123" s="346"/>
      <c r="BD123" s="346"/>
      <c r="BE123" s="346"/>
      <c r="BF123" s="346"/>
      <c r="BG123" s="346"/>
      <c r="BH123" s="346"/>
      <c r="BI123" s="346"/>
      <c r="BJ123" s="346"/>
      <c r="BK123" s="346"/>
      <c r="BL123" s="346"/>
      <c r="BM123" s="346"/>
      <c r="BN123" s="346"/>
      <c r="BO123" s="346"/>
      <c r="BP123" s="346"/>
      <c r="BQ123" s="346"/>
      <c r="BR123" s="346"/>
      <c r="BS123" s="346"/>
      <c r="BT123" s="346"/>
      <c r="BU123" s="346"/>
      <c r="BV123" s="346"/>
      <c r="BW123" s="346"/>
      <c r="BX123" s="346"/>
      <c r="BY123" s="346"/>
      <c r="BZ123" s="346"/>
      <c r="CA123" s="346"/>
      <c r="CB123" s="346"/>
      <c r="CC123" s="346"/>
      <c r="CD123" s="346"/>
      <c r="CE123" s="346"/>
      <c r="CF123" s="346"/>
      <c r="CG123" s="346"/>
      <c r="CH123" s="346"/>
      <c r="CI123" s="346"/>
      <c r="CJ123" s="346"/>
      <c r="CK123" s="346"/>
      <c r="CL123" s="346"/>
      <c r="CM123" s="346"/>
      <c r="CN123" s="346"/>
      <c r="CO123" s="346"/>
      <c r="CP123" s="346"/>
      <c r="CQ123" s="346"/>
      <c r="CR123" s="346"/>
      <c r="CS123" s="346"/>
      <c r="CT123" s="346"/>
      <c r="CU123" s="346"/>
      <c r="CV123" s="346"/>
      <c r="CW123" s="346"/>
      <c r="CX123" s="346"/>
    </row>
    <row r="124" spans="1:102" x14ac:dyDescent="0.25">
      <c r="A124" s="583"/>
      <c r="B124" s="566"/>
      <c r="C124" s="566"/>
      <c r="D124" s="566"/>
      <c r="E124" s="566"/>
      <c r="F124" s="566"/>
      <c r="G124" s="566"/>
      <c r="H124" s="566"/>
      <c r="I124" s="566"/>
      <c r="J124" s="566"/>
      <c r="K124" s="566"/>
      <c r="L124" s="566"/>
      <c r="M124" s="566"/>
      <c r="N124" s="566"/>
      <c r="O124" s="566"/>
      <c r="P124" s="566"/>
      <c r="Q124" s="566"/>
      <c r="R124" s="566"/>
      <c r="S124" s="566"/>
      <c r="T124" s="566"/>
      <c r="U124" s="566"/>
      <c r="V124" s="566"/>
      <c r="W124" s="566"/>
      <c r="X124" s="562"/>
      <c r="Y124" s="562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346"/>
      <c r="BB124" s="346"/>
      <c r="BC124" s="346"/>
      <c r="BD124" s="346"/>
      <c r="BE124" s="346"/>
      <c r="BF124" s="346"/>
      <c r="BG124" s="346"/>
      <c r="BH124" s="346"/>
      <c r="BI124" s="346"/>
      <c r="BJ124" s="346"/>
      <c r="BK124" s="346"/>
      <c r="BL124" s="346"/>
      <c r="BM124" s="346"/>
      <c r="BN124" s="346"/>
      <c r="BO124" s="346"/>
      <c r="BP124" s="346"/>
      <c r="BQ124" s="346"/>
      <c r="BR124" s="346"/>
      <c r="BS124" s="346"/>
      <c r="BT124" s="346"/>
      <c r="BU124" s="346"/>
      <c r="BV124" s="346"/>
      <c r="BW124" s="346"/>
      <c r="BX124" s="346"/>
      <c r="BY124" s="346"/>
      <c r="BZ124" s="346"/>
      <c r="CA124" s="346"/>
      <c r="CB124" s="346"/>
      <c r="CC124" s="346"/>
      <c r="CD124" s="346"/>
      <c r="CE124" s="346"/>
      <c r="CF124" s="346"/>
      <c r="CG124" s="346"/>
      <c r="CH124" s="346"/>
      <c r="CI124" s="346"/>
      <c r="CJ124" s="346"/>
      <c r="CK124" s="346"/>
      <c r="CL124" s="346"/>
      <c r="CM124" s="346"/>
      <c r="CN124" s="346"/>
      <c r="CO124" s="346"/>
      <c r="CP124" s="346"/>
      <c r="CQ124" s="346"/>
      <c r="CR124" s="346"/>
      <c r="CS124" s="346"/>
      <c r="CT124" s="346"/>
      <c r="CU124" s="346"/>
      <c r="CV124" s="346"/>
      <c r="CW124" s="346"/>
      <c r="CX124" s="346"/>
    </row>
    <row r="125" spans="1:102" x14ac:dyDescent="0.25">
      <c r="A125" s="583"/>
      <c r="B125" s="566"/>
      <c r="C125" s="566"/>
      <c r="D125" s="566"/>
      <c r="E125" s="566"/>
      <c r="F125" s="566"/>
      <c r="G125" s="566"/>
      <c r="H125" s="566"/>
      <c r="I125" s="566"/>
      <c r="J125" s="566"/>
      <c r="K125" s="566"/>
      <c r="L125" s="566"/>
      <c r="M125" s="566"/>
      <c r="N125" s="566"/>
      <c r="O125" s="566"/>
      <c r="P125" s="566"/>
      <c r="Q125" s="566"/>
      <c r="R125" s="566"/>
      <c r="S125" s="566"/>
      <c r="T125" s="566"/>
      <c r="U125" s="566"/>
      <c r="V125" s="566"/>
      <c r="W125" s="566"/>
      <c r="X125" s="562"/>
      <c r="Y125" s="562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  <c r="AL125" s="346"/>
      <c r="AM125" s="346"/>
      <c r="AN125" s="346"/>
      <c r="AO125" s="346"/>
      <c r="AP125" s="346"/>
      <c r="AQ125" s="346"/>
      <c r="AR125" s="346"/>
      <c r="AS125" s="346"/>
      <c r="AT125" s="346"/>
      <c r="AU125" s="346"/>
      <c r="AV125" s="346"/>
      <c r="AW125" s="346"/>
      <c r="AX125" s="346"/>
      <c r="AY125" s="346"/>
      <c r="AZ125" s="346"/>
      <c r="BA125" s="346"/>
      <c r="BB125" s="346"/>
      <c r="BC125" s="346"/>
      <c r="BD125" s="346"/>
      <c r="BE125" s="346"/>
      <c r="BF125" s="346"/>
      <c r="BG125" s="346"/>
      <c r="BH125" s="346"/>
      <c r="BI125" s="346"/>
      <c r="BJ125" s="346"/>
      <c r="BK125" s="346"/>
      <c r="BL125" s="346"/>
      <c r="BM125" s="346"/>
      <c r="BN125" s="346"/>
      <c r="BO125" s="346"/>
      <c r="BP125" s="346"/>
      <c r="BQ125" s="346"/>
      <c r="BR125" s="346"/>
      <c r="BS125" s="346"/>
      <c r="BT125" s="346"/>
      <c r="BU125" s="346"/>
      <c r="BV125" s="346"/>
      <c r="BW125" s="346"/>
      <c r="BX125" s="346"/>
      <c r="BY125" s="346"/>
      <c r="BZ125" s="346"/>
      <c r="CA125" s="346"/>
      <c r="CB125" s="346"/>
      <c r="CC125" s="346"/>
      <c r="CD125" s="346"/>
      <c r="CE125" s="346"/>
      <c r="CF125" s="346"/>
      <c r="CG125" s="346"/>
      <c r="CH125" s="346"/>
      <c r="CI125" s="346"/>
      <c r="CJ125" s="346"/>
      <c r="CK125" s="346"/>
      <c r="CL125" s="346"/>
      <c r="CM125" s="346"/>
      <c r="CN125" s="346"/>
      <c r="CO125" s="346"/>
      <c r="CP125" s="346"/>
      <c r="CQ125" s="346"/>
      <c r="CR125" s="346"/>
      <c r="CS125" s="346"/>
      <c r="CT125" s="346"/>
      <c r="CU125" s="346"/>
      <c r="CV125" s="346"/>
      <c r="CW125" s="346"/>
      <c r="CX125" s="346"/>
    </row>
    <row r="126" spans="1:102" x14ac:dyDescent="0.25">
      <c r="A126" s="583"/>
      <c r="B126" s="566"/>
      <c r="C126" s="566"/>
      <c r="D126" s="566"/>
      <c r="E126" s="566"/>
      <c r="F126" s="566"/>
      <c r="G126" s="566"/>
      <c r="H126" s="566"/>
      <c r="I126" s="566"/>
      <c r="J126" s="566"/>
      <c r="K126" s="566"/>
      <c r="L126" s="566"/>
      <c r="M126" s="566"/>
      <c r="N126" s="566"/>
      <c r="O126" s="566"/>
      <c r="P126" s="566"/>
      <c r="Q126" s="566"/>
      <c r="R126" s="566"/>
      <c r="S126" s="566"/>
      <c r="T126" s="566"/>
      <c r="U126" s="566"/>
      <c r="V126" s="566"/>
      <c r="W126" s="566"/>
      <c r="X126" s="562"/>
      <c r="Y126" s="562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46"/>
      <c r="AS126" s="346"/>
      <c r="AT126" s="346"/>
      <c r="AU126" s="346"/>
      <c r="AV126" s="346"/>
      <c r="AW126" s="346"/>
      <c r="AX126" s="346"/>
      <c r="AY126" s="346"/>
      <c r="AZ126" s="346"/>
      <c r="BA126" s="346"/>
      <c r="BB126" s="346"/>
      <c r="BC126" s="346"/>
      <c r="BD126" s="346"/>
      <c r="BE126" s="346"/>
      <c r="BF126" s="346"/>
      <c r="BG126" s="346"/>
      <c r="BH126" s="346"/>
      <c r="BI126" s="346"/>
      <c r="BJ126" s="346"/>
      <c r="BK126" s="346"/>
      <c r="BL126" s="346"/>
      <c r="BM126" s="346"/>
      <c r="BN126" s="346"/>
      <c r="BO126" s="346"/>
      <c r="BP126" s="346"/>
      <c r="BQ126" s="346"/>
      <c r="BR126" s="346"/>
      <c r="BS126" s="346"/>
      <c r="BT126" s="346"/>
      <c r="BU126" s="346"/>
      <c r="BV126" s="346"/>
      <c r="BW126" s="346"/>
      <c r="BX126" s="346"/>
      <c r="BY126" s="346"/>
      <c r="BZ126" s="346"/>
      <c r="CA126" s="346"/>
      <c r="CB126" s="346"/>
      <c r="CC126" s="346"/>
      <c r="CD126" s="346"/>
      <c r="CE126" s="346"/>
      <c r="CF126" s="346"/>
      <c r="CG126" s="346"/>
      <c r="CH126" s="346"/>
      <c r="CI126" s="346"/>
      <c r="CJ126" s="346"/>
      <c r="CK126" s="346"/>
      <c r="CL126" s="346"/>
      <c r="CM126" s="346"/>
      <c r="CN126" s="346"/>
      <c r="CO126" s="346"/>
      <c r="CP126" s="346"/>
      <c r="CQ126" s="346"/>
      <c r="CR126" s="346"/>
      <c r="CS126" s="346"/>
      <c r="CT126" s="346"/>
      <c r="CU126" s="346"/>
      <c r="CV126" s="346"/>
      <c r="CW126" s="346"/>
      <c r="CX126" s="346"/>
    </row>
    <row r="127" spans="1:102" x14ac:dyDescent="0.25">
      <c r="A127" s="583"/>
      <c r="B127" s="566"/>
      <c r="C127" s="566"/>
      <c r="D127" s="566"/>
      <c r="E127" s="566"/>
      <c r="F127" s="566"/>
      <c r="G127" s="566"/>
      <c r="H127" s="566"/>
      <c r="I127" s="566"/>
      <c r="J127" s="566"/>
      <c r="K127" s="566"/>
      <c r="L127" s="566"/>
      <c r="M127" s="566"/>
      <c r="N127" s="566"/>
      <c r="O127" s="566"/>
      <c r="P127" s="566"/>
      <c r="Q127" s="566"/>
      <c r="R127" s="566"/>
      <c r="S127" s="566"/>
      <c r="T127" s="566"/>
      <c r="U127" s="566"/>
      <c r="V127" s="566"/>
      <c r="W127" s="566"/>
      <c r="X127" s="562"/>
      <c r="Y127" s="562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46"/>
      <c r="AS127" s="346"/>
      <c r="AT127" s="346"/>
      <c r="AU127" s="346"/>
      <c r="AV127" s="346"/>
      <c r="AW127" s="346"/>
      <c r="AX127" s="346"/>
      <c r="AY127" s="346"/>
      <c r="AZ127" s="346"/>
      <c r="BA127" s="346"/>
      <c r="BB127" s="346"/>
      <c r="BC127" s="346"/>
      <c r="BD127" s="346"/>
      <c r="BE127" s="346"/>
      <c r="BF127" s="346"/>
      <c r="BG127" s="346"/>
      <c r="BH127" s="346"/>
      <c r="BI127" s="346"/>
      <c r="BJ127" s="346"/>
      <c r="BK127" s="346"/>
      <c r="BL127" s="346"/>
      <c r="BM127" s="346"/>
      <c r="BN127" s="346"/>
      <c r="BO127" s="346"/>
      <c r="BP127" s="346"/>
      <c r="BQ127" s="346"/>
      <c r="BR127" s="346"/>
      <c r="BS127" s="346"/>
      <c r="BT127" s="346"/>
      <c r="BU127" s="346"/>
      <c r="BV127" s="346"/>
      <c r="BW127" s="346"/>
      <c r="BX127" s="346"/>
      <c r="BY127" s="346"/>
      <c r="BZ127" s="346"/>
      <c r="CA127" s="346"/>
      <c r="CB127" s="346"/>
      <c r="CC127" s="346"/>
      <c r="CD127" s="346"/>
      <c r="CE127" s="346"/>
      <c r="CF127" s="346"/>
      <c r="CG127" s="346"/>
      <c r="CH127" s="346"/>
      <c r="CI127" s="346"/>
      <c r="CJ127" s="346"/>
      <c r="CK127" s="346"/>
      <c r="CL127" s="346"/>
      <c r="CM127" s="346"/>
      <c r="CN127" s="346"/>
      <c r="CO127" s="346"/>
      <c r="CP127" s="346"/>
      <c r="CQ127" s="346"/>
      <c r="CR127" s="346"/>
      <c r="CS127" s="346"/>
      <c r="CT127" s="346"/>
      <c r="CU127" s="346"/>
      <c r="CV127" s="346"/>
      <c r="CW127" s="346"/>
      <c r="CX127" s="346"/>
    </row>
    <row r="128" spans="1:102" x14ac:dyDescent="0.25">
      <c r="A128" s="583"/>
      <c r="B128" s="566"/>
      <c r="C128" s="566"/>
      <c r="D128" s="566"/>
      <c r="E128" s="566"/>
      <c r="F128" s="566"/>
      <c r="G128" s="566"/>
      <c r="H128" s="566"/>
      <c r="I128" s="566"/>
      <c r="J128" s="566"/>
      <c r="K128" s="566"/>
      <c r="L128" s="566"/>
      <c r="M128" s="566"/>
      <c r="N128" s="566"/>
      <c r="O128" s="566"/>
      <c r="P128" s="566"/>
      <c r="Q128" s="566"/>
      <c r="R128" s="566"/>
      <c r="S128" s="566"/>
      <c r="T128" s="566"/>
      <c r="U128" s="566"/>
      <c r="V128" s="566"/>
      <c r="W128" s="566"/>
      <c r="X128" s="562"/>
      <c r="Y128" s="562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  <c r="BB128" s="346"/>
      <c r="BC128" s="346"/>
      <c r="BD128" s="346"/>
      <c r="BE128" s="346"/>
      <c r="BF128" s="346"/>
      <c r="BG128" s="346"/>
      <c r="BH128" s="346"/>
      <c r="BI128" s="346"/>
      <c r="BJ128" s="346"/>
      <c r="BK128" s="346"/>
      <c r="BL128" s="346"/>
      <c r="BM128" s="346"/>
      <c r="BN128" s="346"/>
      <c r="BO128" s="346"/>
      <c r="BP128" s="346"/>
      <c r="BQ128" s="346"/>
      <c r="BR128" s="346"/>
      <c r="BS128" s="346"/>
      <c r="BT128" s="346"/>
      <c r="BU128" s="346"/>
      <c r="BV128" s="346"/>
      <c r="BW128" s="346"/>
      <c r="BX128" s="346"/>
      <c r="BY128" s="346"/>
      <c r="BZ128" s="346"/>
      <c r="CA128" s="346"/>
      <c r="CB128" s="346"/>
      <c r="CC128" s="346"/>
      <c r="CD128" s="346"/>
      <c r="CE128" s="346"/>
      <c r="CF128" s="346"/>
      <c r="CG128" s="346"/>
      <c r="CH128" s="346"/>
      <c r="CI128" s="346"/>
      <c r="CJ128" s="346"/>
      <c r="CK128" s="346"/>
      <c r="CL128" s="346"/>
      <c r="CM128" s="346"/>
      <c r="CN128" s="346"/>
      <c r="CO128" s="346"/>
      <c r="CP128" s="346"/>
      <c r="CQ128" s="346"/>
      <c r="CR128" s="346"/>
      <c r="CS128" s="346"/>
      <c r="CT128" s="346"/>
      <c r="CU128" s="346"/>
      <c r="CV128" s="346"/>
      <c r="CW128" s="346"/>
      <c r="CX128" s="346"/>
    </row>
    <row r="129" spans="1:102" x14ac:dyDescent="0.25">
      <c r="A129" s="583"/>
      <c r="B129" s="566"/>
      <c r="C129" s="566"/>
      <c r="D129" s="566"/>
      <c r="E129" s="566"/>
      <c r="F129" s="566"/>
      <c r="G129" s="566"/>
      <c r="H129" s="566"/>
      <c r="I129" s="566"/>
      <c r="J129" s="566"/>
      <c r="K129" s="566"/>
      <c r="L129" s="566"/>
      <c r="M129" s="566"/>
      <c r="N129" s="566"/>
      <c r="O129" s="566"/>
      <c r="P129" s="566"/>
      <c r="Q129" s="566"/>
      <c r="R129" s="566"/>
      <c r="S129" s="566"/>
      <c r="T129" s="566"/>
      <c r="U129" s="566"/>
      <c r="V129" s="566"/>
      <c r="W129" s="566"/>
      <c r="X129" s="562"/>
      <c r="Y129" s="562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  <c r="AL129" s="346"/>
      <c r="AM129" s="346"/>
      <c r="AN129" s="346"/>
      <c r="AO129" s="346"/>
      <c r="AP129" s="346"/>
      <c r="AQ129" s="346"/>
      <c r="AR129" s="346"/>
      <c r="AS129" s="346"/>
      <c r="AT129" s="346"/>
      <c r="AU129" s="346"/>
      <c r="AV129" s="346"/>
      <c r="AW129" s="346"/>
      <c r="AX129" s="346"/>
      <c r="AY129" s="346"/>
      <c r="AZ129" s="346"/>
      <c r="BA129" s="346"/>
      <c r="BB129" s="346"/>
      <c r="BC129" s="346"/>
      <c r="BD129" s="346"/>
      <c r="BE129" s="346"/>
      <c r="BF129" s="346"/>
      <c r="BG129" s="346"/>
      <c r="BH129" s="346"/>
      <c r="BI129" s="346"/>
      <c r="BJ129" s="346"/>
      <c r="BK129" s="346"/>
      <c r="BL129" s="346"/>
      <c r="BM129" s="346"/>
      <c r="BN129" s="346"/>
      <c r="BO129" s="346"/>
      <c r="BP129" s="346"/>
      <c r="BQ129" s="346"/>
      <c r="BR129" s="346"/>
      <c r="BS129" s="346"/>
      <c r="BT129" s="346"/>
      <c r="BU129" s="346"/>
      <c r="BV129" s="346"/>
      <c r="BW129" s="346"/>
      <c r="BX129" s="346"/>
      <c r="BY129" s="346"/>
      <c r="BZ129" s="346"/>
      <c r="CA129" s="346"/>
      <c r="CB129" s="346"/>
      <c r="CC129" s="346"/>
      <c r="CD129" s="346"/>
      <c r="CE129" s="346"/>
      <c r="CF129" s="346"/>
      <c r="CG129" s="346"/>
      <c r="CH129" s="346"/>
      <c r="CI129" s="346"/>
      <c r="CJ129" s="346"/>
      <c r="CK129" s="346"/>
      <c r="CL129" s="346"/>
      <c r="CM129" s="346"/>
      <c r="CN129" s="346"/>
      <c r="CO129" s="346"/>
      <c r="CP129" s="346"/>
      <c r="CQ129" s="346"/>
      <c r="CR129" s="346"/>
      <c r="CS129" s="346"/>
      <c r="CT129" s="346"/>
      <c r="CU129" s="346"/>
      <c r="CV129" s="346"/>
      <c r="CW129" s="346"/>
      <c r="CX129" s="346"/>
    </row>
    <row r="130" spans="1:102" x14ac:dyDescent="0.25">
      <c r="A130" s="583"/>
      <c r="B130" s="566"/>
      <c r="C130" s="566"/>
      <c r="D130" s="566"/>
      <c r="E130" s="566"/>
      <c r="F130" s="566"/>
      <c r="G130" s="566"/>
      <c r="H130" s="566"/>
      <c r="I130" s="566"/>
      <c r="J130" s="566"/>
      <c r="K130" s="566"/>
      <c r="L130" s="566"/>
      <c r="M130" s="566"/>
      <c r="N130" s="566"/>
      <c r="O130" s="566"/>
      <c r="P130" s="566"/>
      <c r="Q130" s="566"/>
      <c r="R130" s="566"/>
      <c r="S130" s="566"/>
      <c r="T130" s="566"/>
      <c r="U130" s="566"/>
      <c r="V130" s="566"/>
      <c r="W130" s="566"/>
      <c r="X130" s="562"/>
      <c r="Y130" s="562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46"/>
      <c r="AS130" s="346"/>
      <c r="AT130" s="346"/>
      <c r="AU130" s="346"/>
      <c r="AV130" s="346"/>
      <c r="AW130" s="346"/>
      <c r="AX130" s="346"/>
      <c r="AY130" s="346"/>
      <c r="AZ130" s="346"/>
      <c r="BA130" s="346"/>
      <c r="BB130" s="346"/>
      <c r="BC130" s="346"/>
      <c r="BD130" s="346"/>
      <c r="BE130" s="346"/>
      <c r="BF130" s="346"/>
      <c r="BG130" s="346"/>
      <c r="BH130" s="346"/>
      <c r="BI130" s="346"/>
      <c r="BJ130" s="346"/>
      <c r="BK130" s="346"/>
      <c r="BL130" s="346"/>
      <c r="BM130" s="346"/>
      <c r="BN130" s="346"/>
      <c r="BO130" s="346"/>
      <c r="BP130" s="346"/>
      <c r="BQ130" s="346"/>
      <c r="BR130" s="346"/>
      <c r="BS130" s="346"/>
      <c r="BT130" s="346"/>
      <c r="BU130" s="346"/>
      <c r="BV130" s="346"/>
      <c r="BW130" s="346"/>
      <c r="BX130" s="346"/>
      <c r="BY130" s="346"/>
      <c r="BZ130" s="346"/>
      <c r="CA130" s="346"/>
      <c r="CB130" s="346"/>
      <c r="CC130" s="346"/>
      <c r="CD130" s="346"/>
      <c r="CE130" s="346"/>
      <c r="CF130" s="346"/>
      <c r="CG130" s="346"/>
      <c r="CH130" s="346"/>
      <c r="CI130" s="346"/>
      <c r="CJ130" s="346"/>
      <c r="CK130" s="346"/>
      <c r="CL130" s="346"/>
      <c r="CM130" s="346"/>
      <c r="CN130" s="346"/>
      <c r="CO130" s="346"/>
      <c r="CP130" s="346"/>
      <c r="CQ130" s="346"/>
      <c r="CR130" s="346"/>
      <c r="CS130" s="346"/>
      <c r="CT130" s="346"/>
      <c r="CU130" s="346"/>
      <c r="CV130" s="346"/>
      <c r="CW130" s="346"/>
      <c r="CX130" s="346"/>
    </row>
    <row r="131" spans="1:102" x14ac:dyDescent="0.25">
      <c r="A131" s="583"/>
      <c r="B131" s="566"/>
      <c r="C131" s="566"/>
      <c r="D131" s="566"/>
      <c r="E131" s="566"/>
      <c r="F131" s="566"/>
      <c r="G131" s="566"/>
      <c r="H131" s="566"/>
      <c r="I131" s="566"/>
      <c r="J131" s="566"/>
      <c r="K131" s="566"/>
      <c r="L131" s="566"/>
      <c r="M131" s="566"/>
      <c r="N131" s="566"/>
      <c r="O131" s="566"/>
      <c r="P131" s="566"/>
      <c r="Q131" s="566"/>
      <c r="R131" s="566"/>
      <c r="S131" s="566"/>
      <c r="T131" s="566"/>
      <c r="U131" s="566"/>
      <c r="V131" s="566"/>
      <c r="W131" s="566"/>
      <c r="X131" s="562"/>
      <c r="Y131" s="562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346"/>
      <c r="BB131" s="346"/>
      <c r="BC131" s="346"/>
      <c r="BD131" s="346"/>
      <c r="BE131" s="346"/>
      <c r="BF131" s="346"/>
      <c r="BG131" s="346"/>
      <c r="BH131" s="346"/>
      <c r="BI131" s="346"/>
      <c r="BJ131" s="346"/>
      <c r="BK131" s="346"/>
      <c r="BL131" s="346"/>
      <c r="BM131" s="346"/>
      <c r="BN131" s="346"/>
      <c r="BO131" s="346"/>
      <c r="BP131" s="346"/>
      <c r="BQ131" s="346"/>
      <c r="BR131" s="346"/>
      <c r="BS131" s="346"/>
      <c r="BT131" s="346"/>
      <c r="BU131" s="346"/>
      <c r="BV131" s="346"/>
      <c r="BW131" s="346"/>
      <c r="BX131" s="346"/>
      <c r="BY131" s="346"/>
      <c r="BZ131" s="346"/>
      <c r="CA131" s="346"/>
      <c r="CB131" s="346"/>
      <c r="CC131" s="346"/>
      <c r="CD131" s="346"/>
      <c r="CE131" s="346"/>
      <c r="CF131" s="346"/>
      <c r="CG131" s="346"/>
      <c r="CH131" s="346"/>
      <c r="CI131" s="346"/>
      <c r="CJ131" s="346"/>
      <c r="CK131" s="346"/>
      <c r="CL131" s="346"/>
      <c r="CM131" s="346"/>
      <c r="CN131" s="346"/>
      <c r="CO131" s="346"/>
      <c r="CP131" s="346"/>
      <c r="CQ131" s="346"/>
      <c r="CR131" s="346"/>
      <c r="CS131" s="346"/>
      <c r="CT131" s="346"/>
      <c r="CU131" s="346"/>
      <c r="CV131" s="346"/>
      <c r="CW131" s="346"/>
      <c r="CX131" s="346"/>
    </row>
    <row r="132" spans="1:102" x14ac:dyDescent="0.25">
      <c r="A132" s="583"/>
      <c r="B132" s="566"/>
      <c r="C132" s="566"/>
      <c r="D132" s="566"/>
      <c r="E132" s="566"/>
      <c r="F132" s="566"/>
      <c r="G132" s="566"/>
      <c r="H132" s="566"/>
      <c r="I132" s="566"/>
      <c r="J132" s="566"/>
      <c r="K132" s="566"/>
      <c r="L132" s="566"/>
      <c r="M132" s="566"/>
      <c r="N132" s="566"/>
      <c r="O132" s="566"/>
      <c r="P132" s="566"/>
      <c r="Q132" s="566"/>
      <c r="R132" s="566"/>
      <c r="S132" s="566"/>
      <c r="T132" s="566"/>
      <c r="U132" s="566"/>
      <c r="V132" s="566"/>
      <c r="W132" s="566"/>
      <c r="X132" s="562"/>
      <c r="Y132" s="562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46"/>
      <c r="AS132" s="346"/>
      <c r="AT132" s="346"/>
      <c r="AU132" s="346"/>
      <c r="AV132" s="346"/>
      <c r="AW132" s="346"/>
      <c r="AX132" s="346"/>
      <c r="AY132" s="346"/>
      <c r="AZ132" s="346"/>
      <c r="BA132" s="346"/>
      <c r="BB132" s="346"/>
      <c r="BC132" s="346"/>
      <c r="BD132" s="346"/>
      <c r="BE132" s="346"/>
      <c r="BF132" s="346"/>
      <c r="BG132" s="346"/>
      <c r="BH132" s="346"/>
      <c r="BI132" s="346"/>
      <c r="BJ132" s="346"/>
      <c r="BK132" s="346"/>
      <c r="BL132" s="346"/>
      <c r="BM132" s="346"/>
      <c r="BN132" s="346"/>
      <c r="BO132" s="346"/>
      <c r="BP132" s="346"/>
      <c r="BQ132" s="346"/>
      <c r="BR132" s="346"/>
      <c r="BS132" s="346"/>
      <c r="BT132" s="346"/>
      <c r="BU132" s="346"/>
      <c r="BV132" s="346"/>
      <c r="BW132" s="346"/>
      <c r="BX132" s="346"/>
      <c r="BY132" s="346"/>
      <c r="BZ132" s="346"/>
      <c r="CA132" s="346"/>
      <c r="CB132" s="346"/>
      <c r="CC132" s="346"/>
      <c r="CD132" s="346"/>
      <c r="CE132" s="346"/>
      <c r="CF132" s="346"/>
      <c r="CG132" s="346"/>
      <c r="CH132" s="346"/>
      <c r="CI132" s="346"/>
      <c r="CJ132" s="346"/>
      <c r="CK132" s="346"/>
      <c r="CL132" s="346"/>
      <c r="CM132" s="346"/>
      <c r="CN132" s="346"/>
      <c r="CO132" s="346"/>
      <c r="CP132" s="346"/>
      <c r="CQ132" s="346"/>
      <c r="CR132" s="346"/>
      <c r="CS132" s="346"/>
      <c r="CT132" s="346"/>
      <c r="CU132" s="346"/>
      <c r="CV132" s="346"/>
      <c r="CW132" s="346"/>
      <c r="CX132" s="346"/>
    </row>
    <row r="133" spans="1:102" x14ac:dyDescent="0.25">
      <c r="A133" s="583"/>
      <c r="B133" s="566"/>
      <c r="C133" s="566"/>
      <c r="D133" s="566"/>
      <c r="E133" s="566"/>
      <c r="F133" s="566"/>
      <c r="G133" s="566"/>
      <c r="H133" s="566"/>
      <c r="I133" s="566"/>
      <c r="J133" s="566"/>
      <c r="K133" s="566"/>
      <c r="L133" s="566"/>
      <c r="M133" s="566"/>
      <c r="N133" s="566"/>
      <c r="O133" s="566"/>
      <c r="P133" s="566"/>
      <c r="Q133" s="566"/>
      <c r="R133" s="566"/>
      <c r="S133" s="566"/>
      <c r="T133" s="566"/>
      <c r="U133" s="566"/>
      <c r="V133" s="566"/>
      <c r="W133" s="566"/>
      <c r="X133" s="562"/>
      <c r="Y133" s="562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  <c r="AL133" s="346"/>
      <c r="AM133" s="346"/>
      <c r="AN133" s="346"/>
      <c r="AO133" s="346"/>
      <c r="AP133" s="346"/>
      <c r="AQ133" s="346"/>
      <c r="AR133" s="346"/>
      <c r="AS133" s="346"/>
      <c r="AT133" s="346"/>
      <c r="AU133" s="346"/>
      <c r="AV133" s="346"/>
      <c r="AW133" s="346"/>
      <c r="AX133" s="346"/>
      <c r="AY133" s="346"/>
      <c r="AZ133" s="346"/>
      <c r="BA133" s="346"/>
      <c r="BB133" s="346"/>
      <c r="BC133" s="346"/>
      <c r="BD133" s="346"/>
      <c r="BE133" s="346"/>
      <c r="BF133" s="346"/>
      <c r="BG133" s="346"/>
      <c r="BH133" s="346"/>
      <c r="BI133" s="346"/>
      <c r="BJ133" s="346"/>
      <c r="BK133" s="346"/>
      <c r="BL133" s="346"/>
      <c r="BM133" s="346"/>
      <c r="BN133" s="346"/>
      <c r="BO133" s="346"/>
      <c r="BP133" s="346"/>
      <c r="BQ133" s="346"/>
      <c r="BR133" s="346"/>
      <c r="BS133" s="346"/>
      <c r="BT133" s="346"/>
      <c r="BU133" s="346"/>
      <c r="BV133" s="346"/>
      <c r="BW133" s="346"/>
      <c r="BX133" s="346"/>
      <c r="BY133" s="346"/>
      <c r="BZ133" s="346"/>
      <c r="CA133" s="346"/>
      <c r="CB133" s="346"/>
      <c r="CC133" s="346"/>
      <c r="CD133" s="346"/>
      <c r="CE133" s="346"/>
      <c r="CF133" s="346"/>
      <c r="CG133" s="346"/>
      <c r="CH133" s="346"/>
      <c r="CI133" s="346"/>
      <c r="CJ133" s="346"/>
      <c r="CK133" s="346"/>
      <c r="CL133" s="346"/>
      <c r="CM133" s="346"/>
      <c r="CN133" s="346"/>
      <c r="CO133" s="346"/>
      <c r="CP133" s="346"/>
      <c r="CQ133" s="346"/>
      <c r="CR133" s="346"/>
      <c r="CS133" s="346"/>
      <c r="CT133" s="346"/>
      <c r="CU133" s="346"/>
      <c r="CV133" s="346"/>
      <c r="CW133" s="346"/>
      <c r="CX133" s="346"/>
    </row>
    <row r="134" spans="1:102" x14ac:dyDescent="0.25">
      <c r="A134" s="583"/>
      <c r="B134" s="566"/>
      <c r="C134" s="566"/>
      <c r="D134" s="566"/>
      <c r="E134" s="566"/>
      <c r="F134" s="566"/>
      <c r="G134" s="566"/>
      <c r="H134" s="566"/>
      <c r="I134" s="566"/>
      <c r="J134" s="566"/>
      <c r="K134" s="566"/>
      <c r="L134" s="566"/>
      <c r="M134" s="566"/>
      <c r="N134" s="566"/>
      <c r="O134" s="566"/>
      <c r="P134" s="566"/>
      <c r="Q134" s="566"/>
      <c r="R134" s="566"/>
      <c r="S134" s="566"/>
      <c r="T134" s="566"/>
      <c r="U134" s="566"/>
      <c r="V134" s="566"/>
      <c r="W134" s="566"/>
      <c r="X134" s="562"/>
      <c r="Y134" s="562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46"/>
      <c r="AS134" s="346"/>
      <c r="AT134" s="346"/>
      <c r="AU134" s="346"/>
      <c r="AV134" s="346"/>
      <c r="AW134" s="346"/>
      <c r="AX134" s="346"/>
      <c r="AY134" s="346"/>
      <c r="AZ134" s="346"/>
      <c r="BA134" s="346"/>
      <c r="BB134" s="346"/>
      <c r="BC134" s="346"/>
      <c r="BD134" s="346"/>
      <c r="BE134" s="346"/>
      <c r="BF134" s="346"/>
      <c r="BG134" s="346"/>
      <c r="BH134" s="346"/>
      <c r="BI134" s="346"/>
      <c r="BJ134" s="346"/>
      <c r="BK134" s="346"/>
      <c r="BL134" s="346"/>
      <c r="BM134" s="346"/>
      <c r="BN134" s="346"/>
      <c r="BO134" s="346"/>
      <c r="BP134" s="346"/>
      <c r="BQ134" s="346"/>
      <c r="BR134" s="346"/>
      <c r="BS134" s="346"/>
      <c r="BT134" s="346"/>
      <c r="BU134" s="346"/>
      <c r="BV134" s="346"/>
      <c r="BW134" s="346"/>
      <c r="BX134" s="346"/>
      <c r="BY134" s="346"/>
      <c r="BZ134" s="346"/>
      <c r="CA134" s="346"/>
      <c r="CB134" s="346"/>
      <c r="CC134" s="346"/>
      <c r="CD134" s="346"/>
      <c r="CE134" s="346"/>
      <c r="CF134" s="346"/>
      <c r="CG134" s="346"/>
      <c r="CH134" s="346"/>
      <c r="CI134" s="346"/>
      <c r="CJ134" s="346"/>
      <c r="CK134" s="346"/>
      <c r="CL134" s="346"/>
      <c r="CM134" s="346"/>
      <c r="CN134" s="346"/>
      <c r="CO134" s="346"/>
      <c r="CP134" s="346"/>
      <c r="CQ134" s="346"/>
      <c r="CR134" s="346"/>
      <c r="CS134" s="346"/>
      <c r="CT134" s="346"/>
      <c r="CU134" s="346"/>
      <c r="CV134" s="346"/>
      <c r="CW134" s="346"/>
      <c r="CX134" s="346"/>
    </row>
    <row r="135" spans="1:102" x14ac:dyDescent="0.25">
      <c r="A135" s="583"/>
      <c r="B135" s="566"/>
      <c r="C135" s="566"/>
      <c r="D135" s="566"/>
      <c r="E135" s="566"/>
      <c r="F135" s="566"/>
      <c r="G135" s="566"/>
      <c r="H135" s="566"/>
      <c r="I135" s="566"/>
      <c r="J135" s="566"/>
      <c r="K135" s="566"/>
      <c r="L135" s="566"/>
      <c r="M135" s="566"/>
      <c r="N135" s="566"/>
      <c r="O135" s="566"/>
      <c r="P135" s="566"/>
      <c r="Q135" s="566"/>
      <c r="R135" s="566"/>
      <c r="S135" s="566"/>
      <c r="T135" s="566"/>
      <c r="U135" s="566"/>
      <c r="V135" s="566"/>
      <c r="W135" s="566"/>
      <c r="X135" s="562"/>
      <c r="Y135" s="562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46"/>
      <c r="AS135" s="346"/>
      <c r="AT135" s="346"/>
      <c r="AU135" s="346"/>
      <c r="AV135" s="346"/>
      <c r="AW135" s="346"/>
      <c r="AX135" s="346"/>
      <c r="AY135" s="346"/>
      <c r="AZ135" s="346"/>
      <c r="BA135" s="346"/>
      <c r="BB135" s="346"/>
      <c r="BC135" s="346"/>
      <c r="BD135" s="346"/>
      <c r="BE135" s="346"/>
      <c r="BF135" s="346"/>
      <c r="BG135" s="346"/>
      <c r="BH135" s="346"/>
      <c r="BI135" s="346"/>
      <c r="BJ135" s="346"/>
      <c r="BK135" s="346"/>
      <c r="BL135" s="346"/>
      <c r="BM135" s="346"/>
      <c r="BN135" s="346"/>
      <c r="BO135" s="346"/>
      <c r="BP135" s="346"/>
      <c r="BQ135" s="346"/>
      <c r="BR135" s="346"/>
      <c r="BS135" s="346"/>
      <c r="BT135" s="346"/>
      <c r="BU135" s="346"/>
      <c r="BV135" s="346"/>
      <c r="BW135" s="346"/>
      <c r="BX135" s="346"/>
      <c r="BY135" s="346"/>
      <c r="BZ135" s="346"/>
      <c r="CA135" s="346"/>
      <c r="CB135" s="346"/>
      <c r="CC135" s="346"/>
      <c r="CD135" s="346"/>
      <c r="CE135" s="346"/>
      <c r="CF135" s="346"/>
      <c r="CG135" s="346"/>
      <c r="CH135" s="346"/>
      <c r="CI135" s="346"/>
      <c r="CJ135" s="346"/>
      <c r="CK135" s="346"/>
      <c r="CL135" s="346"/>
      <c r="CM135" s="346"/>
      <c r="CN135" s="346"/>
      <c r="CO135" s="346"/>
      <c r="CP135" s="346"/>
      <c r="CQ135" s="346"/>
      <c r="CR135" s="346"/>
      <c r="CS135" s="346"/>
      <c r="CT135" s="346"/>
      <c r="CU135" s="346"/>
      <c r="CV135" s="346"/>
      <c r="CW135" s="346"/>
      <c r="CX135" s="346"/>
    </row>
    <row r="136" spans="1:102" x14ac:dyDescent="0.25">
      <c r="A136" s="583"/>
      <c r="B136" s="566"/>
      <c r="C136" s="566"/>
      <c r="D136" s="566"/>
      <c r="E136" s="566"/>
      <c r="F136" s="566"/>
      <c r="G136" s="566"/>
      <c r="H136" s="566"/>
      <c r="I136" s="566"/>
      <c r="J136" s="566"/>
      <c r="K136" s="566"/>
      <c r="L136" s="566"/>
      <c r="M136" s="566"/>
      <c r="N136" s="566"/>
      <c r="O136" s="566"/>
      <c r="P136" s="566"/>
      <c r="Q136" s="566"/>
      <c r="R136" s="566"/>
      <c r="S136" s="566"/>
      <c r="T136" s="566"/>
      <c r="U136" s="566"/>
      <c r="V136" s="566"/>
      <c r="W136" s="566"/>
      <c r="X136" s="562"/>
      <c r="Y136" s="562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  <c r="AY136" s="346"/>
      <c r="AZ136" s="346"/>
      <c r="BA136" s="346"/>
      <c r="BB136" s="346"/>
      <c r="BC136" s="346"/>
      <c r="BD136" s="346"/>
      <c r="BE136" s="346"/>
      <c r="BF136" s="346"/>
      <c r="BG136" s="346"/>
      <c r="BH136" s="346"/>
      <c r="BI136" s="346"/>
      <c r="BJ136" s="346"/>
      <c r="BK136" s="346"/>
      <c r="BL136" s="346"/>
      <c r="BM136" s="346"/>
      <c r="BN136" s="346"/>
      <c r="BO136" s="346"/>
      <c r="BP136" s="346"/>
      <c r="BQ136" s="346"/>
      <c r="BR136" s="346"/>
      <c r="BS136" s="346"/>
      <c r="BT136" s="346"/>
      <c r="BU136" s="346"/>
      <c r="BV136" s="346"/>
      <c r="BW136" s="346"/>
      <c r="BX136" s="346"/>
      <c r="BY136" s="346"/>
      <c r="BZ136" s="346"/>
      <c r="CA136" s="346"/>
      <c r="CB136" s="346"/>
      <c r="CC136" s="346"/>
      <c r="CD136" s="346"/>
      <c r="CE136" s="346"/>
      <c r="CF136" s="346"/>
      <c r="CG136" s="346"/>
      <c r="CH136" s="346"/>
      <c r="CI136" s="346"/>
      <c r="CJ136" s="346"/>
      <c r="CK136" s="346"/>
      <c r="CL136" s="346"/>
      <c r="CM136" s="346"/>
      <c r="CN136" s="346"/>
      <c r="CO136" s="346"/>
      <c r="CP136" s="346"/>
      <c r="CQ136" s="346"/>
      <c r="CR136" s="346"/>
      <c r="CS136" s="346"/>
      <c r="CT136" s="346"/>
      <c r="CU136" s="346"/>
      <c r="CV136" s="346"/>
      <c r="CW136" s="346"/>
      <c r="CX136" s="346"/>
    </row>
    <row r="137" spans="1:102" x14ac:dyDescent="0.25">
      <c r="A137" s="583"/>
      <c r="B137" s="566"/>
      <c r="C137" s="566"/>
      <c r="D137" s="566"/>
      <c r="E137" s="566"/>
      <c r="F137" s="566"/>
      <c r="G137" s="566"/>
      <c r="H137" s="566"/>
      <c r="I137" s="566"/>
      <c r="J137" s="566"/>
      <c r="K137" s="566"/>
      <c r="L137" s="566"/>
      <c r="M137" s="566"/>
      <c r="N137" s="566"/>
      <c r="O137" s="566"/>
      <c r="P137" s="566"/>
      <c r="Q137" s="566"/>
      <c r="R137" s="566"/>
      <c r="S137" s="566"/>
      <c r="T137" s="566"/>
      <c r="U137" s="566"/>
      <c r="V137" s="566"/>
      <c r="W137" s="566"/>
      <c r="X137" s="562"/>
      <c r="Y137" s="562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  <c r="AL137" s="346"/>
      <c r="AM137" s="346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  <c r="AY137" s="346"/>
      <c r="AZ137" s="346"/>
      <c r="BA137" s="346"/>
      <c r="BB137" s="346"/>
      <c r="BC137" s="346"/>
      <c r="BD137" s="346"/>
      <c r="BE137" s="346"/>
      <c r="BF137" s="346"/>
      <c r="BG137" s="346"/>
      <c r="BH137" s="346"/>
      <c r="BI137" s="346"/>
      <c r="BJ137" s="346"/>
      <c r="BK137" s="346"/>
      <c r="BL137" s="346"/>
      <c r="BM137" s="346"/>
      <c r="BN137" s="346"/>
      <c r="BO137" s="346"/>
      <c r="BP137" s="346"/>
      <c r="BQ137" s="346"/>
      <c r="BR137" s="346"/>
      <c r="BS137" s="346"/>
      <c r="BT137" s="346"/>
      <c r="BU137" s="346"/>
      <c r="BV137" s="346"/>
      <c r="BW137" s="346"/>
      <c r="BX137" s="346"/>
      <c r="BY137" s="346"/>
      <c r="BZ137" s="346"/>
      <c r="CA137" s="346"/>
      <c r="CB137" s="346"/>
      <c r="CC137" s="346"/>
      <c r="CD137" s="346"/>
      <c r="CE137" s="346"/>
      <c r="CF137" s="346"/>
      <c r="CG137" s="346"/>
      <c r="CH137" s="346"/>
      <c r="CI137" s="346"/>
      <c r="CJ137" s="346"/>
      <c r="CK137" s="346"/>
      <c r="CL137" s="346"/>
      <c r="CM137" s="346"/>
      <c r="CN137" s="346"/>
      <c r="CO137" s="346"/>
      <c r="CP137" s="346"/>
      <c r="CQ137" s="346"/>
      <c r="CR137" s="346"/>
      <c r="CS137" s="346"/>
      <c r="CT137" s="346"/>
      <c r="CU137" s="346"/>
      <c r="CV137" s="346"/>
      <c r="CW137" s="346"/>
      <c r="CX137" s="346"/>
    </row>
    <row r="138" spans="1:102" x14ac:dyDescent="0.25">
      <c r="A138" s="583"/>
      <c r="B138" s="566"/>
      <c r="C138" s="566"/>
      <c r="D138" s="566"/>
      <c r="E138" s="566"/>
      <c r="F138" s="566"/>
      <c r="G138" s="566"/>
      <c r="H138" s="566"/>
      <c r="I138" s="566"/>
      <c r="J138" s="566"/>
      <c r="K138" s="566"/>
      <c r="L138" s="566"/>
      <c r="M138" s="566"/>
      <c r="N138" s="566"/>
      <c r="O138" s="566"/>
      <c r="P138" s="566"/>
      <c r="Q138" s="566"/>
      <c r="R138" s="566"/>
      <c r="S138" s="566"/>
      <c r="T138" s="566"/>
      <c r="U138" s="566"/>
      <c r="V138" s="566"/>
      <c r="W138" s="566"/>
      <c r="X138" s="562"/>
      <c r="Y138" s="562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  <c r="BB138" s="346"/>
      <c r="BC138" s="346"/>
      <c r="BD138" s="346"/>
      <c r="BE138" s="346"/>
      <c r="BF138" s="346"/>
      <c r="BG138" s="346"/>
      <c r="BH138" s="346"/>
      <c r="BI138" s="346"/>
      <c r="BJ138" s="346"/>
      <c r="BK138" s="346"/>
      <c r="BL138" s="346"/>
      <c r="BM138" s="346"/>
      <c r="BN138" s="346"/>
      <c r="BO138" s="346"/>
      <c r="BP138" s="346"/>
      <c r="BQ138" s="346"/>
      <c r="BR138" s="346"/>
      <c r="BS138" s="346"/>
      <c r="BT138" s="346"/>
      <c r="BU138" s="346"/>
      <c r="BV138" s="346"/>
      <c r="BW138" s="346"/>
      <c r="BX138" s="346"/>
      <c r="BY138" s="346"/>
      <c r="BZ138" s="346"/>
      <c r="CA138" s="346"/>
      <c r="CB138" s="346"/>
      <c r="CC138" s="346"/>
      <c r="CD138" s="346"/>
      <c r="CE138" s="346"/>
      <c r="CF138" s="346"/>
      <c r="CG138" s="346"/>
      <c r="CH138" s="346"/>
      <c r="CI138" s="346"/>
      <c r="CJ138" s="346"/>
      <c r="CK138" s="346"/>
      <c r="CL138" s="346"/>
      <c r="CM138" s="346"/>
      <c r="CN138" s="346"/>
      <c r="CO138" s="346"/>
      <c r="CP138" s="346"/>
      <c r="CQ138" s="346"/>
      <c r="CR138" s="346"/>
      <c r="CS138" s="346"/>
      <c r="CT138" s="346"/>
      <c r="CU138" s="346"/>
      <c r="CV138" s="346"/>
      <c r="CW138" s="346"/>
      <c r="CX138" s="346"/>
    </row>
    <row r="139" spans="1:102" x14ac:dyDescent="0.25">
      <c r="A139" s="583"/>
      <c r="B139" s="566"/>
      <c r="C139" s="566"/>
      <c r="D139" s="566"/>
      <c r="E139" s="566"/>
      <c r="F139" s="566"/>
      <c r="G139" s="566"/>
      <c r="H139" s="566"/>
      <c r="I139" s="566"/>
      <c r="J139" s="566"/>
      <c r="K139" s="566"/>
      <c r="L139" s="566"/>
      <c r="M139" s="566"/>
      <c r="N139" s="566"/>
      <c r="O139" s="566"/>
      <c r="P139" s="566"/>
      <c r="Q139" s="566"/>
      <c r="R139" s="566"/>
      <c r="S139" s="566"/>
      <c r="T139" s="566"/>
      <c r="U139" s="566"/>
      <c r="V139" s="566"/>
      <c r="W139" s="566"/>
      <c r="X139" s="562"/>
      <c r="Y139" s="562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  <c r="BB139" s="346"/>
      <c r="BC139" s="346"/>
      <c r="BD139" s="346"/>
      <c r="BE139" s="346"/>
      <c r="BF139" s="346"/>
      <c r="BG139" s="346"/>
      <c r="BH139" s="346"/>
      <c r="BI139" s="346"/>
      <c r="BJ139" s="346"/>
      <c r="BK139" s="346"/>
      <c r="BL139" s="346"/>
      <c r="BM139" s="346"/>
      <c r="BN139" s="346"/>
      <c r="BO139" s="346"/>
      <c r="BP139" s="346"/>
      <c r="BQ139" s="346"/>
      <c r="BR139" s="346"/>
      <c r="BS139" s="346"/>
      <c r="BT139" s="346"/>
      <c r="BU139" s="346"/>
      <c r="BV139" s="346"/>
      <c r="BW139" s="346"/>
      <c r="BX139" s="346"/>
      <c r="BY139" s="346"/>
      <c r="BZ139" s="346"/>
      <c r="CA139" s="346"/>
      <c r="CB139" s="346"/>
      <c r="CC139" s="346"/>
      <c r="CD139" s="346"/>
      <c r="CE139" s="346"/>
      <c r="CF139" s="346"/>
      <c r="CG139" s="346"/>
      <c r="CH139" s="346"/>
      <c r="CI139" s="346"/>
      <c r="CJ139" s="346"/>
      <c r="CK139" s="346"/>
      <c r="CL139" s="346"/>
      <c r="CM139" s="346"/>
      <c r="CN139" s="346"/>
      <c r="CO139" s="346"/>
      <c r="CP139" s="346"/>
      <c r="CQ139" s="346"/>
      <c r="CR139" s="346"/>
      <c r="CS139" s="346"/>
      <c r="CT139" s="346"/>
      <c r="CU139" s="346"/>
      <c r="CV139" s="346"/>
      <c r="CW139" s="346"/>
      <c r="CX139" s="346"/>
    </row>
    <row r="140" spans="1:102" x14ac:dyDescent="0.25">
      <c r="A140" s="583"/>
      <c r="B140" s="566"/>
      <c r="C140" s="566"/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2"/>
      <c r="Y140" s="562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46"/>
      <c r="AS140" s="346"/>
      <c r="AT140" s="346"/>
      <c r="AU140" s="346"/>
      <c r="AV140" s="346"/>
      <c r="AW140" s="346"/>
      <c r="AX140" s="346"/>
      <c r="AY140" s="346"/>
      <c r="AZ140" s="346"/>
      <c r="BA140" s="346"/>
      <c r="BB140" s="346"/>
      <c r="BC140" s="346"/>
      <c r="BD140" s="346"/>
      <c r="BE140" s="346"/>
      <c r="BF140" s="346"/>
      <c r="BG140" s="346"/>
      <c r="BH140" s="346"/>
      <c r="BI140" s="346"/>
      <c r="BJ140" s="346"/>
      <c r="BK140" s="346"/>
      <c r="BL140" s="346"/>
      <c r="BM140" s="346"/>
      <c r="BN140" s="346"/>
      <c r="BO140" s="346"/>
      <c r="BP140" s="346"/>
      <c r="BQ140" s="346"/>
      <c r="BR140" s="346"/>
      <c r="BS140" s="346"/>
      <c r="BT140" s="346"/>
      <c r="BU140" s="346"/>
      <c r="BV140" s="346"/>
      <c r="BW140" s="346"/>
      <c r="BX140" s="346"/>
      <c r="BY140" s="346"/>
      <c r="BZ140" s="346"/>
      <c r="CA140" s="346"/>
      <c r="CB140" s="346"/>
      <c r="CC140" s="346"/>
      <c r="CD140" s="346"/>
      <c r="CE140" s="346"/>
      <c r="CF140" s="346"/>
      <c r="CG140" s="346"/>
      <c r="CH140" s="346"/>
      <c r="CI140" s="346"/>
      <c r="CJ140" s="346"/>
      <c r="CK140" s="346"/>
      <c r="CL140" s="346"/>
      <c r="CM140" s="346"/>
      <c r="CN140" s="346"/>
      <c r="CO140" s="346"/>
      <c r="CP140" s="346"/>
      <c r="CQ140" s="346"/>
      <c r="CR140" s="346"/>
      <c r="CS140" s="346"/>
      <c r="CT140" s="346"/>
      <c r="CU140" s="346"/>
      <c r="CV140" s="346"/>
      <c r="CW140" s="346"/>
      <c r="CX140" s="346"/>
    </row>
    <row r="141" spans="1:102" x14ac:dyDescent="0.25">
      <c r="A141" s="583"/>
      <c r="B141" s="566"/>
      <c r="C141" s="566"/>
      <c r="D141" s="566"/>
      <c r="E141" s="566"/>
      <c r="F141" s="566"/>
      <c r="G141" s="566"/>
      <c r="H141" s="566"/>
      <c r="I141" s="566"/>
      <c r="J141" s="566"/>
      <c r="K141" s="566"/>
      <c r="L141" s="566"/>
      <c r="M141" s="566"/>
      <c r="N141" s="566"/>
      <c r="O141" s="566"/>
      <c r="P141" s="566"/>
      <c r="Q141" s="566"/>
      <c r="R141" s="566"/>
      <c r="S141" s="566"/>
      <c r="T141" s="566"/>
      <c r="U141" s="566"/>
      <c r="V141" s="566"/>
      <c r="W141" s="566"/>
      <c r="X141" s="562"/>
      <c r="Y141" s="562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  <c r="AL141" s="346"/>
      <c r="AM141" s="346"/>
      <c r="AN141" s="346"/>
      <c r="AO141" s="346"/>
      <c r="AP141" s="346"/>
      <c r="AQ141" s="346"/>
      <c r="AR141" s="346"/>
      <c r="AS141" s="346"/>
      <c r="AT141" s="346"/>
      <c r="AU141" s="346"/>
      <c r="AV141" s="346"/>
      <c r="AW141" s="346"/>
      <c r="AX141" s="346"/>
      <c r="AY141" s="346"/>
      <c r="AZ141" s="346"/>
      <c r="BA141" s="346"/>
      <c r="BB141" s="346"/>
      <c r="BC141" s="346"/>
      <c r="BD141" s="346"/>
      <c r="BE141" s="346"/>
      <c r="BF141" s="346"/>
      <c r="BG141" s="346"/>
      <c r="BH141" s="346"/>
      <c r="BI141" s="346"/>
      <c r="BJ141" s="346"/>
      <c r="BK141" s="346"/>
      <c r="BL141" s="346"/>
      <c r="BM141" s="346"/>
      <c r="BN141" s="346"/>
      <c r="BO141" s="346"/>
      <c r="BP141" s="346"/>
      <c r="BQ141" s="346"/>
      <c r="BR141" s="346"/>
      <c r="BS141" s="346"/>
      <c r="BT141" s="346"/>
      <c r="BU141" s="346"/>
      <c r="BV141" s="346"/>
      <c r="BW141" s="346"/>
      <c r="BX141" s="346"/>
      <c r="BY141" s="346"/>
      <c r="BZ141" s="346"/>
      <c r="CA141" s="346"/>
      <c r="CB141" s="346"/>
      <c r="CC141" s="346"/>
      <c r="CD141" s="346"/>
      <c r="CE141" s="346"/>
      <c r="CF141" s="346"/>
      <c r="CG141" s="346"/>
      <c r="CH141" s="346"/>
      <c r="CI141" s="346"/>
      <c r="CJ141" s="346"/>
      <c r="CK141" s="346"/>
      <c r="CL141" s="346"/>
      <c r="CM141" s="346"/>
      <c r="CN141" s="346"/>
      <c r="CO141" s="346"/>
      <c r="CP141" s="346"/>
      <c r="CQ141" s="346"/>
      <c r="CR141" s="346"/>
      <c r="CS141" s="346"/>
      <c r="CT141" s="346"/>
      <c r="CU141" s="346"/>
      <c r="CV141" s="346"/>
      <c r="CW141" s="346"/>
      <c r="CX141" s="346"/>
    </row>
    <row r="142" spans="1:102" x14ac:dyDescent="0.25">
      <c r="A142" s="583"/>
      <c r="B142" s="566"/>
      <c r="C142" s="566"/>
      <c r="D142" s="566"/>
      <c r="E142" s="566"/>
      <c r="F142" s="566"/>
      <c r="G142" s="566"/>
      <c r="H142" s="566"/>
      <c r="I142" s="566"/>
      <c r="J142" s="566"/>
      <c r="K142" s="566"/>
      <c r="L142" s="566"/>
      <c r="M142" s="566"/>
      <c r="N142" s="566"/>
      <c r="O142" s="566"/>
      <c r="P142" s="566"/>
      <c r="Q142" s="566"/>
      <c r="R142" s="566"/>
      <c r="S142" s="566"/>
      <c r="T142" s="566"/>
      <c r="U142" s="566"/>
      <c r="V142" s="566"/>
      <c r="W142" s="566"/>
      <c r="X142" s="562"/>
      <c r="Y142" s="562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46"/>
      <c r="AS142" s="346"/>
      <c r="AT142" s="346"/>
      <c r="AU142" s="346"/>
      <c r="AV142" s="346"/>
      <c r="AW142" s="346"/>
      <c r="AX142" s="346"/>
      <c r="AY142" s="346"/>
      <c r="AZ142" s="346"/>
      <c r="BA142" s="346"/>
      <c r="BB142" s="346"/>
      <c r="BC142" s="346"/>
      <c r="BD142" s="346"/>
      <c r="BE142" s="346"/>
      <c r="BF142" s="346"/>
      <c r="BG142" s="346"/>
      <c r="BH142" s="346"/>
      <c r="BI142" s="346"/>
      <c r="BJ142" s="346"/>
      <c r="BK142" s="346"/>
      <c r="BL142" s="346"/>
      <c r="BM142" s="346"/>
      <c r="BN142" s="346"/>
      <c r="BO142" s="346"/>
      <c r="BP142" s="346"/>
      <c r="BQ142" s="346"/>
      <c r="BR142" s="346"/>
      <c r="BS142" s="346"/>
      <c r="BT142" s="346"/>
      <c r="BU142" s="346"/>
      <c r="BV142" s="346"/>
      <c r="BW142" s="346"/>
      <c r="BX142" s="346"/>
      <c r="BY142" s="346"/>
      <c r="BZ142" s="346"/>
      <c r="CA142" s="346"/>
      <c r="CB142" s="346"/>
      <c r="CC142" s="346"/>
      <c r="CD142" s="346"/>
      <c r="CE142" s="346"/>
      <c r="CF142" s="346"/>
      <c r="CG142" s="346"/>
      <c r="CH142" s="346"/>
      <c r="CI142" s="346"/>
      <c r="CJ142" s="346"/>
      <c r="CK142" s="346"/>
      <c r="CL142" s="346"/>
      <c r="CM142" s="346"/>
      <c r="CN142" s="346"/>
      <c r="CO142" s="346"/>
      <c r="CP142" s="346"/>
      <c r="CQ142" s="346"/>
      <c r="CR142" s="346"/>
      <c r="CS142" s="346"/>
      <c r="CT142" s="346"/>
      <c r="CU142" s="346"/>
      <c r="CV142" s="346"/>
      <c r="CW142" s="346"/>
      <c r="CX142" s="346"/>
    </row>
    <row r="143" spans="1:102" x14ac:dyDescent="0.25">
      <c r="A143" s="583"/>
      <c r="B143" s="566"/>
      <c r="C143" s="566"/>
      <c r="D143" s="566"/>
      <c r="E143" s="566"/>
      <c r="F143" s="566"/>
      <c r="G143" s="566"/>
      <c r="H143" s="566"/>
      <c r="I143" s="584"/>
      <c r="J143" s="566"/>
      <c r="K143" s="566"/>
      <c r="L143" s="566"/>
      <c r="M143" s="566"/>
      <c r="N143" s="566"/>
      <c r="O143" s="566"/>
      <c r="P143" s="566"/>
      <c r="Q143" s="566"/>
      <c r="R143" s="566"/>
      <c r="S143" s="566"/>
      <c r="T143" s="566"/>
      <c r="U143" s="566"/>
      <c r="V143" s="566"/>
      <c r="W143" s="566"/>
      <c r="X143" s="562"/>
      <c r="Y143" s="562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6"/>
      <c r="AX143" s="346"/>
      <c r="AY143" s="346"/>
      <c r="AZ143" s="346"/>
      <c r="BA143" s="346"/>
      <c r="BB143" s="346"/>
      <c r="BC143" s="346"/>
      <c r="BD143" s="346"/>
      <c r="BE143" s="346"/>
      <c r="BF143" s="346"/>
      <c r="BG143" s="346"/>
      <c r="BH143" s="346"/>
      <c r="BI143" s="346"/>
      <c r="BJ143" s="346"/>
      <c r="BK143" s="346"/>
      <c r="BL143" s="346"/>
      <c r="BM143" s="346"/>
      <c r="BN143" s="346"/>
      <c r="BO143" s="346"/>
      <c r="BP143" s="346"/>
      <c r="BQ143" s="346"/>
      <c r="BR143" s="346"/>
      <c r="BS143" s="346"/>
      <c r="BT143" s="346"/>
      <c r="BU143" s="346"/>
      <c r="BV143" s="346"/>
      <c r="BW143" s="346"/>
      <c r="BX143" s="346"/>
      <c r="BY143" s="346"/>
      <c r="BZ143" s="346"/>
      <c r="CA143" s="346"/>
      <c r="CB143" s="346"/>
      <c r="CC143" s="346"/>
      <c r="CD143" s="346"/>
      <c r="CE143" s="346"/>
      <c r="CF143" s="346"/>
      <c r="CG143" s="346"/>
      <c r="CH143" s="346"/>
      <c r="CI143" s="346"/>
      <c r="CJ143" s="346"/>
      <c r="CK143" s="346"/>
      <c r="CL143" s="346"/>
      <c r="CM143" s="346"/>
      <c r="CN143" s="346"/>
      <c r="CO143" s="346"/>
      <c r="CP143" s="346"/>
      <c r="CQ143" s="346"/>
      <c r="CR143" s="346"/>
      <c r="CS143" s="346"/>
      <c r="CT143" s="346"/>
      <c r="CU143" s="346"/>
      <c r="CV143" s="346"/>
      <c r="CW143" s="346"/>
      <c r="CX143" s="346"/>
    </row>
    <row r="144" spans="1:102" x14ac:dyDescent="0.25">
      <c r="A144" s="583"/>
      <c r="B144" s="566"/>
      <c r="C144" s="566"/>
      <c r="D144" s="566"/>
      <c r="E144" s="566"/>
      <c r="F144" s="566"/>
      <c r="G144" s="566"/>
      <c r="H144" s="566"/>
      <c r="I144" s="584"/>
      <c r="J144" s="566"/>
      <c r="K144" s="566"/>
      <c r="L144" s="566"/>
      <c r="M144" s="566"/>
      <c r="N144" s="566"/>
      <c r="O144" s="566"/>
      <c r="P144" s="566"/>
      <c r="Q144" s="566"/>
      <c r="R144" s="566"/>
      <c r="S144" s="566"/>
      <c r="T144" s="566"/>
      <c r="U144" s="566"/>
      <c r="V144" s="566"/>
      <c r="W144" s="566"/>
      <c r="X144" s="562"/>
      <c r="Y144" s="562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46"/>
      <c r="AS144" s="346"/>
      <c r="AT144" s="346"/>
      <c r="AU144" s="346"/>
      <c r="AV144" s="346"/>
      <c r="AW144" s="346"/>
      <c r="AX144" s="346"/>
      <c r="AY144" s="346"/>
      <c r="AZ144" s="346"/>
      <c r="BA144" s="346"/>
      <c r="BB144" s="346"/>
      <c r="BC144" s="346"/>
      <c r="BD144" s="346"/>
      <c r="BE144" s="346"/>
      <c r="BF144" s="346"/>
      <c r="BG144" s="346"/>
      <c r="BH144" s="346"/>
      <c r="BI144" s="346"/>
      <c r="BJ144" s="346"/>
      <c r="BK144" s="346"/>
      <c r="BL144" s="346"/>
      <c r="BM144" s="346"/>
      <c r="BN144" s="346"/>
      <c r="BO144" s="346"/>
      <c r="BP144" s="346"/>
      <c r="BQ144" s="346"/>
      <c r="BR144" s="346"/>
      <c r="BS144" s="346"/>
      <c r="BT144" s="346"/>
      <c r="BU144" s="346"/>
      <c r="BV144" s="346"/>
      <c r="BW144" s="346"/>
      <c r="BX144" s="346"/>
      <c r="BY144" s="346"/>
      <c r="BZ144" s="346"/>
      <c r="CA144" s="346"/>
      <c r="CB144" s="346"/>
      <c r="CC144" s="346"/>
      <c r="CD144" s="346"/>
      <c r="CE144" s="346"/>
      <c r="CF144" s="346"/>
      <c r="CG144" s="346"/>
      <c r="CH144" s="346"/>
      <c r="CI144" s="346"/>
      <c r="CJ144" s="346"/>
      <c r="CK144" s="346"/>
      <c r="CL144" s="346"/>
      <c r="CM144" s="346"/>
      <c r="CN144" s="346"/>
      <c r="CO144" s="346"/>
      <c r="CP144" s="346"/>
      <c r="CQ144" s="346"/>
      <c r="CR144" s="346"/>
      <c r="CS144" s="346"/>
      <c r="CT144" s="346"/>
      <c r="CU144" s="346"/>
      <c r="CV144" s="346"/>
      <c r="CW144" s="346"/>
      <c r="CX144" s="346"/>
    </row>
    <row r="145" spans="1:102" x14ac:dyDescent="0.25">
      <c r="A145" s="583"/>
      <c r="B145" s="566"/>
      <c r="C145" s="566"/>
      <c r="D145" s="566"/>
      <c r="E145" s="566"/>
      <c r="F145" s="566"/>
      <c r="G145" s="566"/>
      <c r="H145" s="566"/>
      <c r="I145" s="584"/>
      <c r="J145" s="566"/>
      <c r="K145" s="566"/>
      <c r="L145" s="566"/>
      <c r="M145" s="566"/>
      <c r="N145" s="566"/>
      <c r="O145" s="566"/>
      <c r="P145" s="566"/>
      <c r="Q145" s="566"/>
      <c r="R145" s="566"/>
      <c r="S145" s="566"/>
      <c r="T145" s="566"/>
      <c r="U145" s="566"/>
      <c r="V145" s="566"/>
      <c r="W145" s="566"/>
      <c r="X145" s="562"/>
      <c r="Y145" s="562"/>
      <c r="Z145" s="566"/>
      <c r="AA145" s="566"/>
      <c r="AB145" s="566"/>
      <c r="AC145" s="566"/>
      <c r="AD145" s="566"/>
      <c r="AE145" s="566"/>
      <c r="AF145" s="566"/>
      <c r="AG145" s="566"/>
      <c r="AH145" s="566"/>
      <c r="AI145" s="566"/>
      <c r="AJ145" s="566"/>
      <c r="AK145" s="566"/>
      <c r="AL145" s="566"/>
      <c r="AM145" s="566"/>
      <c r="AN145" s="566"/>
      <c r="AO145" s="566"/>
      <c r="AP145" s="566"/>
      <c r="AQ145" s="566"/>
      <c r="AR145" s="566"/>
      <c r="AS145" s="566"/>
      <c r="AT145" s="566"/>
      <c r="AU145" s="566"/>
      <c r="AV145" s="566"/>
      <c r="AW145" s="566"/>
      <c r="AX145" s="566"/>
      <c r="AY145" s="566"/>
      <c r="AZ145" s="566"/>
      <c r="BA145" s="566"/>
      <c r="BB145" s="566"/>
      <c r="BC145" s="566"/>
      <c r="BD145" s="566"/>
      <c r="BE145" s="566"/>
      <c r="BF145" s="566"/>
      <c r="BG145" s="566"/>
      <c r="BH145" s="566"/>
      <c r="BI145" s="566"/>
      <c r="BJ145" s="566"/>
      <c r="BK145" s="566"/>
      <c r="BL145" s="566"/>
      <c r="BM145" s="566"/>
      <c r="BN145" s="566"/>
      <c r="BO145" s="566"/>
      <c r="BP145" s="566"/>
      <c r="BQ145" s="566"/>
      <c r="BR145" s="566"/>
      <c r="BS145" s="566"/>
      <c r="BT145" s="566"/>
      <c r="BU145" s="566"/>
      <c r="BV145" s="566"/>
      <c r="BW145" s="566"/>
      <c r="BX145" s="566"/>
      <c r="BY145" s="566"/>
      <c r="BZ145" s="566"/>
      <c r="CA145" s="566"/>
      <c r="CB145" s="566"/>
      <c r="CC145" s="566"/>
      <c r="CD145" s="566"/>
      <c r="CE145" s="566"/>
      <c r="CF145" s="566"/>
      <c r="CG145" s="566"/>
      <c r="CH145" s="566"/>
      <c r="CI145" s="346"/>
      <c r="CJ145" s="346"/>
      <c r="CK145" s="346"/>
      <c r="CL145" s="346"/>
      <c r="CM145" s="346"/>
      <c r="CN145" s="346"/>
      <c r="CO145" s="346"/>
      <c r="CP145" s="346"/>
      <c r="CQ145" s="346"/>
      <c r="CR145" s="346"/>
      <c r="CS145" s="346"/>
      <c r="CT145" s="346"/>
      <c r="CU145" s="346"/>
      <c r="CV145" s="346"/>
      <c r="CW145" s="346"/>
      <c r="CX145" s="346"/>
    </row>
    <row r="146" spans="1:102" x14ac:dyDescent="0.25">
      <c r="A146" s="583"/>
      <c r="B146" s="566"/>
      <c r="C146" s="566"/>
      <c r="D146" s="566"/>
      <c r="E146" s="566"/>
      <c r="F146" s="566"/>
      <c r="G146" s="566"/>
      <c r="H146" s="566"/>
      <c r="I146" s="584"/>
      <c r="J146" s="566"/>
      <c r="K146" s="566"/>
      <c r="L146" s="566"/>
      <c r="M146" s="566"/>
      <c r="N146" s="566"/>
      <c r="O146" s="566"/>
      <c r="P146" s="566"/>
      <c r="Q146" s="566"/>
      <c r="R146" s="566"/>
      <c r="S146" s="566"/>
      <c r="T146" s="566"/>
      <c r="U146" s="566"/>
      <c r="V146" s="566"/>
      <c r="W146" s="566"/>
      <c r="X146" s="562"/>
      <c r="Y146" s="562"/>
      <c r="Z146" s="566"/>
      <c r="AA146" s="566"/>
      <c r="AB146" s="566"/>
      <c r="AC146" s="566"/>
      <c r="AD146" s="566"/>
      <c r="AE146" s="566"/>
      <c r="AF146" s="566"/>
      <c r="AG146" s="566"/>
      <c r="AH146" s="566"/>
      <c r="AI146" s="566"/>
      <c r="AJ146" s="566"/>
      <c r="AK146" s="566"/>
      <c r="AL146" s="566"/>
      <c r="AM146" s="566"/>
      <c r="AN146" s="566"/>
      <c r="AO146" s="566"/>
      <c r="AP146" s="566"/>
      <c r="AQ146" s="566"/>
      <c r="AR146" s="566"/>
      <c r="AS146" s="566"/>
      <c r="AT146" s="566"/>
      <c r="AU146" s="566"/>
      <c r="AV146" s="566"/>
      <c r="AW146" s="566"/>
      <c r="AX146" s="566"/>
      <c r="AY146" s="566"/>
      <c r="AZ146" s="566"/>
      <c r="BA146" s="566"/>
      <c r="BB146" s="566"/>
      <c r="BC146" s="566"/>
      <c r="BD146" s="566"/>
      <c r="BE146" s="566"/>
      <c r="BF146" s="566"/>
      <c r="BG146" s="566"/>
      <c r="BH146" s="566"/>
      <c r="BI146" s="566"/>
      <c r="BJ146" s="566"/>
      <c r="BK146" s="566"/>
      <c r="BL146" s="566"/>
      <c r="BM146" s="566"/>
      <c r="BN146" s="566"/>
      <c r="BO146" s="566"/>
      <c r="BP146" s="566"/>
      <c r="BQ146" s="566"/>
      <c r="BR146" s="566"/>
      <c r="BS146" s="566"/>
      <c r="BT146" s="566"/>
      <c r="BU146" s="566"/>
      <c r="BV146" s="566"/>
      <c r="BW146" s="566"/>
      <c r="BX146" s="566"/>
      <c r="BY146" s="566"/>
      <c r="BZ146" s="566"/>
      <c r="CA146" s="566"/>
      <c r="CB146" s="566"/>
      <c r="CC146" s="566"/>
      <c r="CD146" s="566"/>
      <c r="CE146" s="566"/>
      <c r="CF146" s="566"/>
      <c r="CG146" s="566"/>
      <c r="CH146" s="566"/>
      <c r="CI146" s="346"/>
      <c r="CJ146" s="346"/>
      <c r="CK146" s="346"/>
      <c r="CL146" s="346"/>
      <c r="CM146" s="346"/>
      <c r="CN146" s="346"/>
      <c r="CO146" s="346"/>
      <c r="CP146" s="346"/>
      <c r="CQ146" s="346"/>
      <c r="CR146" s="346"/>
      <c r="CS146" s="346"/>
      <c r="CT146" s="346"/>
      <c r="CU146" s="346"/>
      <c r="CV146" s="346"/>
      <c r="CW146" s="346"/>
      <c r="CX146" s="346"/>
    </row>
    <row r="147" spans="1:102" x14ac:dyDescent="0.25">
      <c r="A147" s="583"/>
      <c r="B147" s="566"/>
      <c r="C147" s="566"/>
      <c r="D147" s="566"/>
      <c r="E147" s="566"/>
      <c r="F147" s="566"/>
      <c r="G147" s="566"/>
      <c r="H147" s="566"/>
      <c r="I147" s="584"/>
      <c r="J147" s="566"/>
      <c r="K147" s="566"/>
      <c r="L147" s="566"/>
      <c r="M147" s="566"/>
      <c r="N147" s="566"/>
      <c r="O147" s="566"/>
      <c r="P147" s="566"/>
      <c r="Q147" s="566"/>
      <c r="R147" s="566"/>
      <c r="S147" s="566"/>
      <c r="T147" s="566"/>
      <c r="U147" s="566"/>
      <c r="V147" s="566"/>
      <c r="W147" s="566"/>
      <c r="X147" s="562"/>
      <c r="Y147" s="562"/>
      <c r="Z147" s="566"/>
      <c r="AA147" s="566"/>
      <c r="AB147" s="566"/>
      <c r="AC147" s="566"/>
      <c r="AD147" s="566"/>
      <c r="AE147" s="566"/>
      <c r="AF147" s="566"/>
      <c r="AG147" s="566"/>
      <c r="AH147" s="566"/>
      <c r="AI147" s="566"/>
      <c r="AJ147" s="566"/>
      <c r="AK147" s="566"/>
      <c r="AL147" s="566"/>
      <c r="AM147" s="566"/>
      <c r="AN147" s="566"/>
      <c r="AO147" s="566"/>
      <c r="AP147" s="566"/>
      <c r="AQ147" s="566"/>
      <c r="AR147" s="566"/>
      <c r="AS147" s="566"/>
      <c r="AT147" s="566"/>
      <c r="AU147" s="566"/>
      <c r="AV147" s="566"/>
      <c r="AW147" s="566"/>
      <c r="AX147" s="566"/>
      <c r="AY147" s="566"/>
      <c r="AZ147" s="566"/>
      <c r="BA147" s="566"/>
      <c r="BB147" s="566"/>
      <c r="BC147" s="566"/>
      <c r="BD147" s="566"/>
      <c r="BE147" s="566"/>
      <c r="BF147" s="566"/>
      <c r="BG147" s="566"/>
      <c r="BH147" s="566"/>
      <c r="BI147" s="566"/>
      <c r="BJ147" s="566"/>
      <c r="BK147" s="566"/>
      <c r="BL147" s="566"/>
      <c r="BM147" s="566"/>
      <c r="BN147" s="566"/>
      <c r="BO147" s="566"/>
      <c r="BP147" s="566"/>
      <c r="BQ147" s="566"/>
      <c r="BR147" s="566"/>
      <c r="BS147" s="566"/>
      <c r="BT147" s="566"/>
      <c r="BU147" s="566"/>
      <c r="BV147" s="566"/>
      <c r="BW147" s="566"/>
      <c r="BX147" s="566"/>
      <c r="BY147" s="566"/>
      <c r="BZ147" s="566"/>
      <c r="CA147" s="566"/>
      <c r="CB147" s="566"/>
      <c r="CC147" s="566"/>
      <c r="CD147" s="566"/>
      <c r="CE147" s="566"/>
      <c r="CF147" s="566"/>
      <c r="CG147" s="566"/>
      <c r="CH147" s="566"/>
      <c r="CI147" s="346"/>
      <c r="CJ147" s="346"/>
      <c r="CK147" s="346"/>
      <c r="CL147" s="346"/>
      <c r="CM147" s="346"/>
      <c r="CN147" s="346"/>
      <c r="CO147" s="346"/>
      <c r="CP147" s="346"/>
      <c r="CQ147" s="346"/>
      <c r="CR147" s="346"/>
      <c r="CS147" s="346"/>
      <c r="CT147" s="346"/>
      <c r="CU147" s="346"/>
      <c r="CV147" s="346"/>
      <c r="CW147" s="346"/>
      <c r="CX147" s="346"/>
    </row>
    <row r="148" spans="1:102" x14ac:dyDescent="0.25">
      <c r="A148" s="583"/>
      <c r="B148" s="566"/>
      <c r="C148" s="566"/>
      <c r="D148" s="566"/>
      <c r="E148" s="566"/>
      <c r="F148" s="566"/>
      <c r="G148" s="566"/>
      <c r="H148" s="566"/>
      <c r="I148" s="584"/>
      <c r="J148" s="566"/>
      <c r="K148" s="566"/>
      <c r="L148" s="566"/>
      <c r="M148" s="566"/>
      <c r="N148" s="566"/>
      <c r="O148" s="566"/>
      <c r="P148" s="566"/>
      <c r="Q148" s="566"/>
      <c r="R148" s="566"/>
      <c r="S148" s="566"/>
      <c r="T148" s="566"/>
      <c r="U148" s="566"/>
      <c r="V148" s="566"/>
      <c r="W148" s="566"/>
      <c r="X148" s="562"/>
      <c r="Y148" s="562"/>
      <c r="Z148" s="566"/>
      <c r="AA148" s="566"/>
      <c r="AB148" s="566"/>
      <c r="AC148" s="566"/>
      <c r="AD148" s="566"/>
      <c r="AE148" s="566"/>
      <c r="AF148" s="566"/>
      <c r="AG148" s="566"/>
      <c r="AH148" s="566"/>
      <c r="AI148" s="566"/>
      <c r="AJ148" s="566"/>
      <c r="AK148" s="566"/>
      <c r="AL148" s="566"/>
      <c r="AM148" s="566"/>
      <c r="AN148" s="566"/>
      <c r="AO148" s="566"/>
      <c r="AP148" s="566"/>
      <c r="AQ148" s="566"/>
      <c r="AR148" s="566"/>
      <c r="AS148" s="566"/>
      <c r="AT148" s="566"/>
      <c r="AU148" s="566"/>
      <c r="AV148" s="566"/>
      <c r="AW148" s="566"/>
      <c r="AX148" s="566"/>
      <c r="AY148" s="566"/>
      <c r="AZ148" s="566"/>
      <c r="BA148" s="566"/>
      <c r="BB148" s="566"/>
      <c r="BC148" s="566"/>
      <c r="BD148" s="566"/>
      <c r="BE148" s="566"/>
      <c r="BF148" s="566"/>
      <c r="BG148" s="566"/>
      <c r="BH148" s="566"/>
      <c r="BI148" s="566"/>
      <c r="BJ148" s="566"/>
      <c r="BK148" s="566"/>
      <c r="BL148" s="566"/>
      <c r="BM148" s="566"/>
      <c r="BN148" s="566"/>
      <c r="BO148" s="566"/>
      <c r="BP148" s="566"/>
      <c r="BQ148" s="566"/>
      <c r="BR148" s="566"/>
      <c r="BS148" s="566"/>
      <c r="BT148" s="566"/>
      <c r="BU148" s="566"/>
      <c r="BV148" s="566"/>
      <c r="BW148" s="566"/>
      <c r="BX148" s="566"/>
      <c r="BY148" s="566"/>
      <c r="BZ148" s="566"/>
      <c r="CA148" s="566"/>
      <c r="CB148" s="566"/>
      <c r="CC148" s="566"/>
      <c r="CD148" s="566"/>
      <c r="CE148" s="566"/>
      <c r="CF148" s="566"/>
      <c r="CG148" s="566"/>
      <c r="CH148" s="566"/>
      <c r="CI148" s="346"/>
      <c r="CJ148" s="346"/>
      <c r="CK148" s="346"/>
      <c r="CL148" s="346"/>
      <c r="CM148" s="346"/>
      <c r="CN148" s="346"/>
      <c r="CO148" s="346"/>
      <c r="CP148" s="346"/>
      <c r="CQ148" s="346"/>
      <c r="CR148" s="346"/>
      <c r="CS148" s="346"/>
      <c r="CT148" s="346"/>
      <c r="CU148" s="346"/>
      <c r="CV148" s="346"/>
      <c r="CW148" s="346"/>
      <c r="CX148" s="346"/>
    </row>
    <row r="149" spans="1:102" x14ac:dyDescent="0.25">
      <c r="A149" s="583"/>
      <c r="B149" s="566"/>
      <c r="C149" s="566"/>
      <c r="D149" s="566"/>
      <c r="E149" s="566"/>
      <c r="F149" s="566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584"/>
      <c r="X149" s="586"/>
      <c r="Y149" s="586"/>
      <c r="Z149" s="584"/>
      <c r="AA149" s="584"/>
      <c r="AB149" s="584"/>
      <c r="AC149" s="584"/>
      <c r="AD149" s="584"/>
      <c r="AE149" s="584"/>
      <c r="AF149" s="584"/>
      <c r="AG149" s="584"/>
      <c r="AH149" s="584"/>
      <c r="AI149" s="584"/>
      <c r="AJ149" s="584"/>
      <c r="AK149" s="584"/>
      <c r="AL149" s="584"/>
      <c r="AM149" s="584"/>
      <c r="AN149" s="584"/>
      <c r="AO149" s="584"/>
      <c r="AP149" s="584"/>
      <c r="AQ149" s="584"/>
      <c r="AR149" s="584"/>
      <c r="AS149" s="584"/>
      <c r="AT149" s="584"/>
      <c r="AU149" s="584"/>
      <c r="AV149" s="584"/>
      <c r="AW149" s="584"/>
      <c r="AX149" s="584"/>
      <c r="AY149" s="584"/>
      <c r="AZ149" s="584"/>
      <c r="BA149" s="584"/>
      <c r="BB149" s="584"/>
      <c r="BC149" s="584"/>
      <c r="BD149" s="584"/>
      <c r="BE149" s="584"/>
      <c r="BF149" s="584"/>
      <c r="BG149" s="584"/>
      <c r="BH149" s="584"/>
      <c r="BI149" s="584"/>
      <c r="BJ149" s="584"/>
      <c r="BK149" s="584"/>
      <c r="BL149" s="584"/>
      <c r="BM149" s="584"/>
      <c r="BN149" s="584"/>
      <c r="BO149" s="584"/>
      <c r="BP149" s="584"/>
      <c r="BQ149" s="584"/>
      <c r="BR149" s="584"/>
      <c r="BS149" s="584"/>
      <c r="BT149" s="584"/>
      <c r="BU149" s="584"/>
      <c r="BV149" s="584"/>
      <c r="BW149" s="584"/>
      <c r="BX149" s="584"/>
      <c r="BY149" s="584"/>
      <c r="BZ149" s="584"/>
      <c r="CA149" s="584"/>
      <c r="CB149" s="584"/>
      <c r="CC149" s="584"/>
      <c r="CD149" s="584"/>
      <c r="CE149" s="584"/>
      <c r="CF149" s="584"/>
      <c r="CG149" s="584"/>
      <c r="CH149" s="584"/>
      <c r="CI149" s="346"/>
      <c r="CJ149" s="346"/>
      <c r="CK149" s="346"/>
      <c r="CL149" s="346"/>
      <c r="CM149" s="346"/>
      <c r="CN149" s="346"/>
      <c r="CO149" s="346"/>
      <c r="CP149" s="346"/>
      <c r="CQ149" s="346"/>
      <c r="CR149" s="346"/>
      <c r="CS149" s="346"/>
      <c r="CT149" s="346"/>
      <c r="CU149" s="346"/>
      <c r="CV149" s="346"/>
      <c r="CW149" s="346"/>
      <c r="CX149" s="346"/>
    </row>
    <row r="150" spans="1:102" x14ac:dyDescent="0.25">
      <c r="A150" s="585"/>
      <c r="B150" s="566"/>
      <c r="C150" s="566"/>
      <c r="D150" s="566"/>
      <c r="E150" s="566"/>
      <c r="F150" s="566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  <c r="X150" s="586"/>
      <c r="Y150" s="586"/>
      <c r="Z150" s="584"/>
      <c r="AA150" s="584"/>
      <c r="AB150" s="584"/>
      <c r="AC150" s="584"/>
      <c r="AD150" s="584"/>
      <c r="AE150" s="584"/>
      <c r="AF150" s="584"/>
      <c r="AG150" s="584"/>
      <c r="AH150" s="584"/>
      <c r="AI150" s="584"/>
      <c r="AJ150" s="584"/>
      <c r="AK150" s="584"/>
      <c r="AL150" s="584"/>
      <c r="AM150" s="584"/>
      <c r="AN150" s="584"/>
      <c r="AO150" s="584"/>
      <c r="AP150" s="584"/>
      <c r="AQ150" s="584"/>
      <c r="AR150" s="584"/>
      <c r="AS150" s="584"/>
      <c r="AT150" s="584"/>
      <c r="AU150" s="584"/>
      <c r="AV150" s="584"/>
      <c r="AW150" s="584"/>
      <c r="AX150" s="584"/>
      <c r="AY150" s="584"/>
      <c r="AZ150" s="584"/>
      <c r="BA150" s="584"/>
      <c r="BB150" s="584"/>
      <c r="BC150" s="584"/>
      <c r="BD150" s="584"/>
      <c r="BE150" s="584"/>
      <c r="BF150" s="584"/>
      <c r="BG150" s="584"/>
      <c r="BH150" s="584"/>
      <c r="BI150" s="584"/>
      <c r="BJ150" s="584"/>
      <c r="BK150" s="584"/>
      <c r="BL150" s="584"/>
      <c r="BM150" s="584"/>
      <c r="BN150" s="584"/>
      <c r="BO150" s="584"/>
      <c r="BP150" s="584"/>
      <c r="BQ150" s="584"/>
      <c r="BR150" s="584"/>
      <c r="BS150" s="584"/>
      <c r="BT150" s="584"/>
      <c r="BU150" s="584"/>
      <c r="BV150" s="584"/>
      <c r="BW150" s="584"/>
      <c r="BX150" s="584"/>
      <c r="BY150" s="584"/>
      <c r="BZ150" s="584"/>
      <c r="CA150" s="584"/>
      <c r="CB150" s="584"/>
      <c r="CC150" s="584"/>
      <c r="CD150" s="584"/>
      <c r="CE150" s="584"/>
      <c r="CF150" s="584"/>
      <c r="CG150" s="584"/>
      <c r="CH150" s="584"/>
      <c r="CI150" s="346"/>
      <c r="CJ150" s="346"/>
      <c r="CK150" s="346"/>
      <c r="CL150" s="346"/>
      <c r="CM150" s="346"/>
      <c r="CN150" s="346"/>
      <c r="CO150" s="346"/>
      <c r="CP150" s="346"/>
      <c r="CQ150" s="346"/>
      <c r="CR150" s="346"/>
      <c r="CS150" s="346"/>
      <c r="CT150" s="346"/>
      <c r="CU150" s="346"/>
      <c r="CV150" s="346"/>
      <c r="CW150" s="346"/>
      <c r="CX150" s="346"/>
    </row>
    <row r="151" spans="1:102" x14ac:dyDescent="0.25">
      <c r="A151" s="583"/>
      <c r="B151" s="566"/>
      <c r="C151" s="566"/>
      <c r="D151" s="566"/>
      <c r="E151" s="566"/>
      <c r="F151" s="566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584"/>
      <c r="R151" s="584"/>
      <c r="S151" s="584"/>
      <c r="T151" s="584"/>
      <c r="U151" s="584"/>
      <c r="V151" s="584"/>
      <c r="W151" s="584"/>
      <c r="X151" s="586"/>
      <c r="Y151" s="586"/>
      <c r="Z151" s="584"/>
      <c r="AA151" s="584"/>
      <c r="AB151" s="584"/>
      <c r="AC151" s="584"/>
      <c r="AD151" s="584"/>
      <c r="AE151" s="584"/>
      <c r="AF151" s="584"/>
      <c r="AG151" s="584"/>
      <c r="AH151" s="584"/>
      <c r="AI151" s="584"/>
      <c r="AJ151" s="584"/>
      <c r="AK151" s="584"/>
      <c r="AL151" s="584"/>
      <c r="AM151" s="584"/>
      <c r="AN151" s="584"/>
      <c r="AO151" s="584"/>
      <c r="AP151" s="584"/>
      <c r="AQ151" s="584"/>
      <c r="AR151" s="584"/>
      <c r="AS151" s="584"/>
      <c r="AT151" s="584"/>
      <c r="AU151" s="584"/>
      <c r="AV151" s="584"/>
      <c r="AW151" s="584"/>
      <c r="AX151" s="584"/>
      <c r="AY151" s="584"/>
      <c r="AZ151" s="584"/>
      <c r="BA151" s="584"/>
      <c r="BB151" s="584"/>
      <c r="BC151" s="584"/>
      <c r="BD151" s="584"/>
      <c r="BE151" s="584"/>
      <c r="BF151" s="584"/>
      <c r="BG151" s="584"/>
      <c r="BH151" s="584"/>
      <c r="BI151" s="584"/>
      <c r="BJ151" s="584"/>
      <c r="BK151" s="584"/>
      <c r="BL151" s="584"/>
      <c r="BM151" s="584"/>
      <c r="BN151" s="584"/>
      <c r="BO151" s="584"/>
      <c r="BP151" s="584"/>
      <c r="BQ151" s="584"/>
      <c r="BR151" s="584"/>
      <c r="BS151" s="584"/>
      <c r="BT151" s="584"/>
      <c r="BU151" s="584"/>
      <c r="BV151" s="584"/>
      <c r="BW151" s="584"/>
      <c r="BX151" s="584"/>
      <c r="BY151" s="584"/>
      <c r="BZ151" s="584"/>
      <c r="CA151" s="584"/>
      <c r="CB151" s="584"/>
      <c r="CC151" s="584"/>
      <c r="CD151" s="584"/>
      <c r="CE151" s="584"/>
      <c r="CF151" s="584"/>
      <c r="CG151" s="584"/>
      <c r="CH151" s="584"/>
      <c r="CI151" s="346"/>
      <c r="CJ151" s="346"/>
      <c r="CK151" s="346"/>
      <c r="CL151" s="346"/>
      <c r="CM151" s="346"/>
      <c r="CN151" s="346"/>
      <c r="CO151" s="346"/>
      <c r="CP151" s="346"/>
      <c r="CQ151" s="346"/>
      <c r="CR151" s="346"/>
      <c r="CS151" s="346"/>
      <c r="CT151" s="346"/>
      <c r="CU151" s="346"/>
      <c r="CV151" s="346"/>
      <c r="CW151" s="346"/>
      <c r="CX151" s="346"/>
    </row>
    <row r="152" spans="1:102" x14ac:dyDescent="0.25">
      <c r="A152" s="583"/>
      <c r="B152" s="566"/>
      <c r="C152" s="566"/>
      <c r="D152" s="566"/>
      <c r="E152" s="566"/>
      <c r="F152" s="584"/>
      <c r="G152" s="588"/>
      <c r="H152" s="588"/>
      <c r="I152" s="588"/>
      <c r="J152" s="588"/>
      <c r="K152" s="588"/>
      <c r="L152" s="588"/>
      <c r="M152" s="588"/>
      <c r="N152" s="589"/>
      <c r="O152" s="588"/>
      <c r="P152" s="589"/>
      <c r="Q152" s="588"/>
      <c r="R152" s="588"/>
      <c r="S152" s="588"/>
      <c r="T152" s="554"/>
      <c r="U152" s="554"/>
      <c r="V152" s="554"/>
      <c r="W152" s="554"/>
      <c r="X152" s="554"/>
      <c r="Y152" s="554"/>
      <c r="Z152" s="554"/>
      <c r="AA152" s="554"/>
      <c r="AB152" s="554"/>
      <c r="AC152" s="554"/>
      <c r="AD152" s="554"/>
      <c r="AE152" s="554"/>
      <c r="AF152" s="554"/>
      <c r="AG152" s="554"/>
      <c r="AH152" s="554"/>
      <c r="AI152" s="554"/>
      <c r="AJ152" s="554"/>
      <c r="AK152" s="554"/>
      <c r="AL152" s="554"/>
      <c r="AM152" s="554"/>
      <c r="AN152" s="554"/>
      <c r="AO152" s="554"/>
      <c r="AP152" s="554"/>
      <c r="AQ152" s="554"/>
      <c r="AR152" s="554"/>
      <c r="AS152" s="554"/>
      <c r="AT152" s="554"/>
      <c r="AU152" s="554"/>
      <c r="AV152" s="554"/>
      <c r="AW152" s="554"/>
      <c r="AX152" s="554"/>
      <c r="AY152" s="554"/>
      <c r="AZ152" s="554"/>
      <c r="BA152" s="554"/>
      <c r="BB152" s="554"/>
      <c r="BC152" s="554"/>
      <c r="BD152" s="554"/>
      <c r="BE152" s="554"/>
      <c r="BF152" s="554"/>
      <c r="BG152" s="554"/>
      <c r="BH152" s="554"/>
      <c r="BI152" s="554"/>
      <c r="BJ152" s="554"/>
      <c r="BK152" s="554"/>
      <c r="BL152" s="554"/>
      <c r="BM152" s="554"/>
      <c r="BN152" s="554"/>
      <c r="BO152" s="554"/>
      <c r="BP152" s="554"/>
      <c r="BQ152" s="554"/>
      <c r="BR152" s="554"/>
      <c r="BS152" s="554"/>
      <c r="BT152" s="554"/>
      <c r="BU152" s="554"/>
      <c r="BV152" s="554"/>
      <c r="BW152" s="554"/>
      <c r="BX152" s="554"/>
      <c r="BY152" s="554"/>
      <c r="BZ152" s="554"/>
      <c r="CA152" s="554"/>
      <c r="CB152" s="554"/>
      <c r="CC152" s="554"/>
      <c r="CD152" s="554"/>
      <c r="CE152" s="554"/>
      <c r="CF152" s="554"/>
      <c r="CG152" s="554"/>
      <c r="CH152" s="554"/>
      <c r="CI152" s="346"/>
      <c r="CJ152" s="346"/>
      <c r="CK152" s="346"/>
      <c r="CL152" s="346"/>
      <c r="CM152" s="346"/>
      <c r="CN152" s="346"/>
      <c r="CO152" s="346"/>
      <c r="CP152" s="346"/>
      <c r="CQ152" s="346"/>
      <c r="CR152" s="346"/>
      <c r="CS152" s="346"/>
      <c r="CT152" s="346"/>
      <c r="CU152" s="346"/>
      <c r="CV152" s="346"/>
      <c r="CW152" s="346"/>
      <c r="CX152" s="346"/>
    </row>
    <row r="153" spans="1:102" x14ac:dyDescent="0.25">
      <c r="A153" s="583"/>
      <c r="B153" s="566"/>
      <c r="C153" s="566"/>
      <c r="D153" s="566"/>
      <c r="E153" s="566"/>
      <c r="F153" s="584"/>
      <c r="G153" s="588"/>
      <c r="H153" s="588"/>
      <c r="I153" s="588"/>
      <c r="J153" s="588"/>
      <c r="K153" s="588"/>
      <c r="L153" s="588"/>
      <c r="M153" s="588"/>
      <c r="N153" s="589"/>
      <c r="O153" s="588"/>
      <c r="P153" s="589"/>
      <c r="Q153" s="588"/>
      <c r="R153" s="588"/>
      <c r="S153" s="588"/>
      <c r="T153" s="588"/>
      <c r="U153" s="588"/>
      <c r="V153" s="588"/>
      <c r="W153" s="588"/>
      <c r="X153" s="590"/>
      <c r="Y153" s="590"/>
      <c r="Z153" s="590"/>
      <c r="AA153" s="588"/>
      <c r="AB153" s="588"/>
      <c r="AC153" s="588"/>
      <c r="AD153" s="588"/>
      <c r="AE153" s="588"/>
      <c r="AF153" s="588"/>
      <c r="AG153" s="588"/>
      <c r="AH153" s="588"/>
      <c r="AI153" s="588"/>
      <c r="AJ153" s="588"/>
      <c r="AK153" s="588"/>
      <c r="AL153" s="588"/>
      <c r="AM153" s="588"/>
      <c r="AN153" s="588"/>
      <c r="AO153" s="588"/>
      <c r="AP153" s="588"/>
      <c r="AQ153" s="588"/>
      <c r="AR153" s="588"/>
      <c r="AS153" s="588"/>
      <c r="AT153" s="588"/>
      <c r="AU153" s="588"/>
      <c r="AV153" s="588"/>
      <c r="AW153" s="588"/>
      <c r="AX153" s="588"/>
      <c r="AY153" s="588"/>
      <c r="AZ153" s="588"/>
      <c r="BA153" s="588"/>
      <c r="BB153" s="588"/>
      <c r="BC153" s="588"/>
      <c r="BD153" s="588"/>
      <c r="BE153" s="588"/>
      <c r="BF153" s="588"/>
      <c r="BG153" s="588"/>
      <c r="BH153" s="588"/>
      <c r="BI153" s="588"/>
      <c r="BJ153" s="588"/>
      <c r="BK153" s="588"/>
      <c r="BL153" s="588"/>
      <c r="BM153" s="588"/>
      <c r="BN153" s="588"/>
      <c r="BO153" s="588"/>
      <c r="BP153" s="588"/>
      <c r="BQ153" s="588"/>
      <c r="BR153" s="588"/>
      <c r="BS153" s="588"/>
      <c r="BT153" s="588"/>
      <c r="BU153" s="588"/>
      <c r="BV153" s="588"/>
      <c r="BW153" s="588"/>
      <c r="BX153" s="588"/>
      <c r="BY153" s="588"/>
      <c r="BZ153" s="588"/>
      <c r="CA153" s="588"/>
      <c r="CB153" s="588"/>
      <c r="CC153" s="588"/>
      <c r="CD153" s="588"/>
      <c r="CE153" s="588"/>
      <c r="CF153" s="588"/>
      <c r="CG153" s="588"/>
      <c r="CH153" s="588"/>
      <c r="CI153" s="346"/>
      <c r="CJ153" s="346"/>
      <c r="CK153" s="346"/>
      <c r="CL153" s="346"/>
      <c r="CM153" s="346"/>
      <c r="CN153" s="346"/>
      <c r="CO153" s="346"/>
      <c r="CP153" s="346"/>
      <c r="CQ153" s="346"/>
      <c r="CR153" s="346"/>
      <c r="CS153" s="346"/>
      <c r="CT153" s="346"/>
      <c r="CU153" s="346"/>
      <c r="CV153" s="346"/>
      <c r="CW153" s="346"/>
      <c r="CX153" s="346"/>
    </row>
    <row r="154" spans="1:102" x14ac:dyDescent="0.25">
      <c r="A154" s="583"/>
      <c r="B154" s="566"/>
      <c r="C154" s="566"/>
      <c r="D154" s="566"/>
      <c r="E154" s="566"/>
      <c r="F154" s="584"/>
      <c r="G154" s="588"/>
      <c r="H154" s="588"/>
      <c r="I154" s="588"/>
      <c r="J154" s="588"/>
      <c r="K154" s="588"/>
      <c r="L154" s="588"/>
      <c r="M154" s="588"/>
      <c r="N154" s="589"/>
      <c r="O154" s="588"/>
      <c r="P154" s="589"/>
      <c r="Q154" s="588"/>
      <c r="R154" s="588"/>
      <c r="S154" s="588"/>
      <c r="T154" s="588"/>
      <c r="U154" s="588"/>
      <c r="V154" s="588"/>
      <c r="W154" s="588"/>
      <c r="X154" s="590"/>
      <c r="Y154" s="590"/>
      <c r="Z154" s="590"/>
      <c r="AA154" s="588"/>
      <c r="AB154" s="588"/>
      <c r="AC154" s="588"/>
      <c r="AD154" s="588"/>
      <c r="AE154" s="588"/>
      <c r="AF154" s="588"/>
      <c r="AG154" s="588"/>
      <c r="AH154" s="588"/>
      <c r="AI154" s="588"/>
      <c r="AJ154" s="588"/>
      <c r="AK154" s="588"/>
      <c r="AL154" s="588"/>
      <c r="AM154" s="588"/>
      <c r="AN154" s="588"/>
      <c r="AO154" s="588"/>
      <c r="AP154" s="588"/>
      <c r="AQ154" s="588"/>
      <c r="AR154" s="588"/>
      <c r="AS154" s="588"/>
      <c r="AT154" s="588"/>
      <c r="AU154" s="588"/>
      <c r="AV154" s="588"/>
      <c r="AW154" s="588"/>
      <c r="AX154" s="588"/>
      <c r="AY154" s="588"/>
      <c r="AZ154" s="588"/>
      <c r="BA154" s="588"/>
      <c r="BB154" s="588"/>
      <c r="BC154" s="588"/>
      <c r="BD154" s="588"/>
      <c r="BE154" s="588"/>
      <c r="BF154" s="588"/>
      <c r="BG154" s="588"/>
      <c r="BH154" s="588"/>
      <c r="BI154" s="588"/>
      <c r="BJ154" s="588"/>
      <c r="BK154" s="588"/>
      <c r="BL154" s="588"/>
      <c r="BM154" s="588"/>
      <c r="BN154" s="588"/>
      <c r="BO154" s="588"/>
      <c r="BP154" s="588"/>
      <c r="BQ154" s="588"/>
      <c r="BR154" s="588"/>
      <c r="BS154" s="588"/>
      <c r="BT154" s="588"/>
      <c r="BU154" s="588"/>
      <c r="BV154" s="588"/>
      <c r="BW154" s="588"/>
      <c r="BX154" s="588"/>
      <c r="BY154" s="588"/>
      <c r="BZ154" s="588"/>
      <c r="CA154" s="588"/>
      <c r="CB154" s="588"/>
      <c r="CC154" s="588"/>
      <c r="CD154" s="588"/>
      <c r="CE154" s="588"/>
      <c r="CF154" s="588"/>
      <c r="CG154" s="588"/>
      <c r="CH154" s="588"/>
      <c r="CI154" s="346"/>
      <c r="CJ154" s="346"/>
      <c r="CK154" s="346"/>
      <c r="CL154" s="346"/>
      <c r="CM154" s="346"/>
      <c r="CN154" s="346"/>
      <c r="CO154" s="346"/>
      <c r="CP154" s="346"/>
      <c r="CQ154" s="346"/>
      <c r="CR154" s="346"/>
      <c r="CS154" s="346"/>
      <c r="CT154" s="346"/>
      <c r="CU154" s="346"/>
      <c r="CV154" s="346"/>
      <c r="CW154" s="346"/>
      <c r="CX154" s="346"/>
    </row>
    <row r="155" spans="1:102" x14ac:dyDescent="0.25">
      <c r="A155" s="587"/>
      <c r="B155" s="568"/>
      <c r="C155" s="568"/>
      <c r="D155" s="568"/>
      <c r="E155" s="568"/>
      <c r="F155" s="588"/>
      <c r="G155" s="588"/>
      <c r="H155" s="588"/>
      <c r="I155" s="588"/>
      <c r="J155" s="588"/>
      <c r="K155" s="588"/>
      <c r="L155" s="588"/>
      <c r="M155" s="588"/>
      <c r="N155" s="589"/>
      <c r="O155" s="588"/>
      <c r="P155" s="589"/>
      <c r="Q155" s="588"/>
      <c r="R155" s="588"/>
      <c r="S155" s="588"/>
      <c r="T155" s="588"/>
      <c r="U155" s="588"/>
      <c r="V155" s="588"/>
      <c r="W155" s="588"/>
      <c r="X155" s="590"/>
      <c r="Y155" s="590"/>
      <c r="Z155" s="590"/>
      <c r="AA155" s="588"/>
      <c r="AB155" s="588"/>
      <c r="AC155" s="588"/>
      <c r="AD155" s="588"/>
      <c r="AE155" s="588"/>
      <c r="AF155" s="588"/>
      <c r="AG155" s="588"/>
      <c r="AH155" s="588"/>
      <c r="AI155" s="588"/>
      <c r="AJ155" s="588"/>
      <c r="AK155" s="588"/>
      <c r="AL155" s="588"/>
      <c r="AM155" s="588"/>
      <c r="AN155" s="588"/>
      <c r="AO155" s="588"/>
      <c r="AP155" s="588"/>
      <c r="AQ155" s="588"/>
      <c r="AR155" s="588"/>
      <c r="AS155" s="588"/>
      <c r="AT155" s="588"/>
      <c r="AU155" s="588"/>
      <c r="AV155" s="588"/>
      <c r="AW155" s="588"/>
      <c r="AX155" s="588"/>
      <c r="AY155" s="588"/>
      <c r="AZ155" s="588"/>
      <c r="BA155" s="588"/>
      <c r="BB155" s="588"/>
      <c r="BC155" s="588"/>
      <c r="BD155" s="588"/>
      <c r="BE155" s="588"/>
      <c r="BF155" s="588"/>
      <c r="BG155" s="588"/>
      <c r="BH155" s="588"/>
      <c r="BI155" s="588"/>
      <c r="BJ155" s="588"/>
      <c r="BK155" s="588"/>
      <c r="BL155" s="588"/>
      <c r="BM155" s="588"/>
      <c r="BN155" s="588"/>
      <c r="BO155" s="588"/>
      <c r="BP155" s="588"/>
      <c r="BQ155" s="588"/>
      <c r="BR155" s="588"/>
      <c r="BS155" s="588"/>
      <c r="BT155" s="588"/>
      <c r="BU155" s="588"/>
      <c r="BV155" s="588"/>
      <c r="BW155" s="588"/>
      <c r="BX155" s="588"/>
      <c r="BY155" s="588"/>
      <c r="BZ155" s="588"/>
      <c r="CA155" s="588"/>
      <c r="CB155" s="588"/>
      <c r="CC155" s="588"/>
      <c r="CD155" s="588"/>
      <c r="CE155" s="588"/>
      <c r="CF155" s="588"/>
      <c r="CG155" s="588"/>
      <c r="CH155" s="588"/>
      <c r="CI155" s="346"/>
      <c r="CJ155" s="346"/>
      <c r="CK155" s="346"/>
      <c r="CL155" s="346"/>
      <c r="CM155" s="346"/>
      <c r="CN155" s="346"/>
      <c r="CO155" s="346"/>
      <c r="CP155" s="346"/>
      <c r="CQ155" s="346"/>
      <c r="CR155" s="346"/>
      <c r="CS155" s="346"/>
      <c r="CT155" s="346"/>
      <c r="CU155" s="346"/>
      <c r="CV155" s="346"/>
      <c r="CW155" s="346"/>
      <c r="CX155" s="346"/>
    </row>
    <row r="156" spans="1:102" x14ac:dyDescent="0.25">
      <c r="A156" s="592"/>
      <c r="B156" s="568"/>
      <c r="C156" s="568"/>
      <c r="D156" s="568"/>
      <c r="E156" s="568"/>
      <c r="F156" s="588"/>
      <c r="G156" s="588"/>
      <c r="H156" s="588"/>
      <c r="I156" s="588"/>
      <c r="J156" s="588"/>
      <c r="K156" s="588"/>
      <c r="L156" s="588"/>
      <c r="M156" s="588"/>
      <c r="N156" s="589"/>
      <c r="O156" s="588"/>
      <c r="P156" s="589"/>
      <c r="Q156" s="588"/>
      <c r="R156" s="588"/>
      <c r="S156" s="588"/>
      <c r="T156" s="588"/>
      <c r="U156" s="588"/>
      <c r="V156" s="588"/>
      <c r="W156" s="588"/>
      <c r="X156" s="590"/>
      <c r="Y156" s="590"/>
      <c r="Z156" s="590"/>
      <c r="AA156" s="588"/>
      <c r="AB156" s="588"/>
      <c r="AC156" s="588"/>
      <c r="AD156" s="588"/>
      <c r="AE156" s="588"/>
      <c r="AF156" s="588"/>
      <c r="AG156" s="588"/>
      <c r="AH156" s="588"/>
      <c r="AI156" s="588"/>
      <c r="AJ156" s="588"/>
      <c r="AK156" s="588"/>
      <c r="AL156" s="588"/>
      <c r="AM156" s="588"/>
      <c r="AN156" s="588"/>
      <c r="AO156" s="588"/>
      <c r="AP156" s="588"/>
      <c r="AQ156" s="588"/>
      <c r="AR156" s="588"/>
      <c r="AS156" s="588"/>
      <c r="AT156" s="588"/>
      <c r="AU156" s="588"/>
      <c r="AV156" s="588"/>
      <c r="AW156" s="588"/>
      <c r="AX156" s="588"/>
      <c r="AY156" s="588"/>
      <c r="AZ156" s="588"/>
      <c r="BA156" s="588"/>
      <c r="BB156" s="588"/>
      <c r="BC156" s="588"/>
      <c r="BD156" s="588"/>
      <c r="BE156" s="588"/>
      <c r="BF156" s="588"/>
      <c r="BG156" s="588"/>
      <c r="BH156" s="588"/>
      <c r="BI156" s="588"/>
      <c r="BJ156" s="588"/>
      <c r="BK156" s="588"/>
      <c r="BL156" s="588"/>
      <c r="BM156" s="588"/>
      <c r="BN156" s="588"/>
      <c r="BO156" s="588"/>
      <c r="BP156" s="588"/>
      <c r="BQ156" s="588"/>
      <c r="BR156" s="588"/>
      <c r="BS156" s="588"/>
      <c r="BT156" s="588"/>
      <c r="BU156" s="588"/>
      <c r="BV156" s="588"/>
      <c r="BW156" s="588"/>
      <c r="BX156" s="588"/>
      <c r="BY156" s="588"/>
      <c r="BZ156" s="588"/>
      <c r="CA156" s="588"/>
      <c r="CB156" s="588"/>
      <c r="CC156" s="588"/>
      <c r="CD156" s="588"/>
      <c r="CE156" s="588"/>
      <c r="CF156" s="588"/>
      <c r="CG156" s="588"/>
      <c r="CH156" s="588"/>
      <c r="CI156" s="346"/>
      <c r="CJ156" s="346"/>
      <c r="CK156" s="346"/>
      <c r="CL156" s="346"/>
      <c r="CM156" s="346"/>
      <c r="CN156" s="346"/>
      <c r="CO156" s="346"/>
      <c r="CP156" s="346"/>
      <c r="CQ156" s="346"/>
      <c r="CR156" s="346"/>
      <c r="CS156" s="346"/>
      <c r="CT156" s="346"/>
      <c r="CU156" s="346"/>
      <c r="CV156" s="346"/>
      <c r="CW156" s="346"/>
      <c r="CX156" s="346"/>
    </row>
    <row r="157" spans="1:102" x14ac:dyDescent="0.25">
      <c r="A157" s="592"/>
      <c r="B157" s="568"/>
      <c r="C157" s="568"/>
      <c r="D157" s="568"/>
      <c r="E157" s="568"/>
      <c r="F157" s="588"/>
      <c r="G157" s="588"/>
      <c r="H157" s="588"/>
      <c r="I157" s="588"/>
      <c r="J157" s="588"/>
      <c r="K157" s="588"/>
      <c r="L157" s="588"/>
      <c r="M157" s="588"/>
      <c r="N157" s="589"/>
      <c r="O157" s="588"/>
      <c r="P157" s="589"/>
      <c r="Q157" s="588"/>
      <c r="R157" s="588"/>
      <c r="S157" s="588"/>
      <c r="T157" s="588"/>
      <c r="U157" s="588"/>
      <c r="V157" s="588"/>
      <c r="W157" s="588"/>
      <c r="X157" s="590"/>
      <c r="Y157" s="590"/>
      <c r="Z157" s="590"/>
      <c r="AA157" s="588"/>
      <c r="AB157" s="588"/>
      <c r="AC157" s="588"/>
      <c r="AD157" s="588"/>
      <c r="AE157" s="588"/>
      <c r="AF157" s="588"/>
      <c r="AG157" s="588"/>
      <c r="AH157" s="588"/>
      <c r="AI157" s="588"/>
      <c r="AJ157" s="588"/>
      <c r="AK157" s="588"/>
      <c r="AL157" s="588"/>
      <c r="AM157" s="588"/>
      <c r="AN157" s="588"/>
      <c r="AO157" s="588"/>
      <c r="AP157" s="588"/>
      <c r="AQ157" s="588"/>
      <c r="AR157" s="588"/>
      <c r="AS157" s="588"/>
      <c r="AT157" s="588"/>
      <c r="AU157" s="588"/>
      <c r="AV157" s="588"/>
      <c r="AW157" s="588"/>
      <c r="AX157" s="588"/>
      <c r="AY157" s="588"/>
      <c r="AZ157" s="588"/>
      <c r="BA157" s="588"/>
      <c r="BB157" s="588"/>
      <c r="BC157" s="588"/>
      <c r="BD157" s="588"/>
      <c r="BE157" s="588"/>
      <c r="BF157" s="588"/>
      <c r="BG157" s="588"/>
      <c r="BH157" s="588"/>
      <c r="BI157" s="588"/>
      <c r="BJ157" s="588"/>
      <c r="BK157" s="588"/>
      <c r="BL157" s="588"/>
      <c r="BM157" s="588"/>
      <c r="BN157" s="588"/>
      <c r="BO157" s="588"/>
      <c r="BP157" s="588"/>
      <c r="BQ157" s="588"/>
      <c r="BR157" s="588"/>
      <c r="BS157" s="588"/>
      <c r="BT157" s="588"/>
      <c r="BU157" s="588"/>
      <c r="BV157" s="588"/>
      <c r="BW157" s="588"/>
      <c r="BX157" s="588"/>
      <c r="BY157" s="588"/>
      <c r="BZ157" s="588"/>
      <c r="CA157" s="588"/>
      <c r="CB157" s="588"/>
      <c r="CC157" s="588"/>
      <c r="CD157" s="588"/>
      <c r="CE157" s="588"/>
      <c r="CF157" s="588"/>
      <c r="CG157" s="588"/>
      <c r="CH157" s="588"/>
      <c r="CI157" s="346"/>
      <c r="CJ157" s="346"/>
      <c r="CK157" s="346"/>
      <c r="CL157" s="346"/>
      <c r="CM157" s="346"/>
      <c r="CN157" s="346"/>
      <c r="CO157" s="346"/>
      <c r="CP157" s="346"/>
      <c r="CQ157" s="346"/>
      <c r="CR157" s="346"/>
      <c r="CS157" s="346"/>
      <c r="CT157" s="346"/>
      <c r="CU157" s="346"/>
      <c r="CV157" s="346"/>
      <c r="CW157" s="346"/>
      <c r="CX157" s="346"/>
    </row>
    <row r="158" spans="1:102" x14ac:dyDescent="0.25">
      <c r="A158" s="592"/>
      <c r="B158" s="588"/>
      <c r="C158" s="588"/>
      <c r="D158" s="588"/>
      <c r="E158" s="588"/>
      <c r="F158" s="588"/>
      <c r="G158" s="588"/>
      <c r="H158" s="588"/>
      <c r="I158" s="588"/>
      <c r="J158" s="588"/>
      <c r="K158" s="588"/>
      <c r="L158" s="588"/>
      <c r="M158" s="588"/>
      <c r="N158" s="589"/>
      <c r="O158" s="588"/>
      <c r="P158" s="589"/>
      <c r="Q158" s="588"/>
      <c r="R158" s="588"/>
      <c r="S158" s="588"/>
      <c r="T158" s="588"/>
      <c r="U158" s="588"/>
      <c r="V158" s="588"/>
      <c r="W158" s="588"/>
      <c r="X158" s="590"/>
      <c r="Y158" s="590"/>
      <c r="Z158" s="590"/>
      <c r="AA158" s="588"/>
      <c r="AB158" s="588"/>
      <c r="AC158" s="588"/>
      <c r="AD158" s="588"/>
      <c r="AE158" s="588"/>
      <c r="AF158" s="588"/>
      <c r="AG158" s="588"/>
      <c r="AH158" s="588"/>
      <c r="AI158" s="588"/>
      <c r="AJ158" s="588"/>
      <c r="AK158" s="588"/>
      <c r="AL158" s="588"/>
      <c r="AM158" s="588"/>
      <c r="AN158" s="588"/>
      <c r="AO158" s="588"/>
      <c r="AP158" s="588"/>
      <c r="AQ158" s="588"/>
      <c r="AR158" s="588"/>
      <c r="AS158" s="588"/>
      <c r="AT158" s="588"/>
      <c r="AU158" s="588"/>
      <c r="AV158" s="588"/>
      <c r="AW158" s="588"/>
      <c r="AX158" s="588"/>
      <c r="AY158" s="588"/>
      <c r="AZ158" s="588"/>
      <c r="BA158" s="588"/>
      <c r="BB158" s="588"/>
      <c r="BC158" s="588"/>
      <c r="BD158" s="588"/>
      <c r="BE158" s="588"/>
      <c r="BF158" s="588"/>
      <c r="BG158" s="588"/>
      <c r="BH158" s="588"/>
      <c r="BI158" s="588"/>
      <c r="BJ158" s="588"/>
      <c r="BK158" s="588"/>
      <c r="BL158" s="588"/>
      <c r="BM158" s="588"/>
      <c r="BN158" s="588"/>
      <c r="BO158" s="588"/>
      <c r="BP158" s="588"/>
      <c r="BQ158" s="588"/>
      <c r="BR158" s="588"/>
      <c r="BS158" s="588"/>
      <c r="BT158" s="588"/>
      <c r="BU158" s="588"/>
      <c r="BV158" s="588"/>
      <c r="BW158" s="588"/>
      <c r="BX158" s="588"/>
      <c r="BY158" s="588"/>
      <c r="BZ158" s="588"/>
      <c r="CA158" s="588"/>
      <c r="CB158" s="588"/>
      <c r="CC158" s="588"/>
      <c r="CD158" s="588"/>
      <c r="CE158" s="588"/>
      <c r="CF158" s="588"/>
      <c r="CG158" s="588"/>
      <c r="CH158" s="588"/>
      <c r="CI158" s="346"/>
      <c r="CJ158" s="346"/>
      <c r="CK158" s="346"/>
      <c r="CL158" s="346"/>
      <c r="CM158" s="346"/>
      <c r="CN158" s="346"/>
      <c r="CO158" s="346"/>
      <c r="CP158" s="346"/>
      <c r="CQ158" s="346"/>
      <c r="CR158" s="346"/>
      <c r="CS158" s="346"/>
      <c r="CT158" s="346"/>
      <c r="CU158" s="346"/>
      <c r="CV158" s="346"/>
      <c r="CW158" s="346"/>
      <c r="CX158" s="346"/>
    </row>
    <row r="159" spans="1:102" x14ac:dyDescent="0.25">
      <c r="A159" s="592"/>
      <c r="B159" s="588"/>
      <c r="C159" s="588"/>
      <c r="D159" s="588"/>
      <c r="E159" s="588"/>
      <c r="F159" s="588"/>
      <c r="G159" s="591"/>
      <c r="H159" s="591"/>
      <c r="I159" s="591"/>
      <c r="J159" s="591"/>
      <c r="K159" s="591"/>
      <c r="L159" s="591"/>
      <c r="M159" s="591"/>
      <c r="N159" s="590"/>
      <c r="O159" s="591"/>
      <c r="P159" s="590"/>
      <c r="Q159" s="591"/>
      <c r="R159" s="591"/>
      <c r="S159" s="591"/>
      <c r="T159" s="591"/>
      <c r="U159" s="591"/>
      <c r="V159" s="591"/>
      <c r="W159" s="591"/>
      <c r="X159" s="590"/>
      <c r="Y159" s="590"/>
      <c r="Z159" s="590"/>
      <c r="AA159" s="591"/>
      <c r="AB159" s="591"/>
      <c r="AC159" s="591"/>
      <c r="AD159" s="591"/>
      <c r="AE159" s="591"/>
      <c r="AF159" s="591"/>
      <c r="AG159" s="591"/>
      <c r="AH159" s="591"/>
      <c r="AI159" s="591"/>
      <c r="AJ159" s="591"/>
      <c r="AK159" s="591"/>
      <c r="AL159" s="591"/>
      <c r="AM159" s="591"/>
      <c r="AN159" s="591"/>
      <c r="AO159" s="591"/>
      <c r="AP159" s="591"/>
      <c r="AQ159" s="591"/>
      <c r="AR159" s="591"/>
      <c r="AS159" s="591"/>
      <c r="AT159" s="591"/>
      <c r="AU159" s="591"/>
      <c r="AV159" s="591"/>
      <c r="AW159" s="591"/>
      <c r="AX159" s="591"/>
      <c r="AY159" s="591"/>
      <c r="AZ159" s="591"/>
      <c r="BA159" s="591"/>
      <c r="BB159" s="591"/>
      <c r="BC159" s="591"/>
      <c r="BD159" s="591"/>
      <c r="BE159" s="591"/>
      <c r="BF159" s="591"/>
      <c r="BG159" s="591"/>
      <c r="BH159" s="591"/>
      <c r="BI159" s="591"/>
      <c r="BJ159" s="591"/>
      <c r="BK159" s="591"/>
      <c r="BL159" s="591"/>
      <c r="BM159" s="588"/>
      <c r="BN159" s="588"/>
      <c r="BO159" s="588"/>
      <c r="BP159" s="588"/>
      <c r="BQ159" s="588"/>
      <c r="BR159" s="588"/>
      <c r="BS159" s="588"/>
      <c r="BT159" s="588"/>
      <c r="BU159" s="588"/>
      <c r="BV159" s="588"/>
      <c r="BW159" s="588"/>
      <c r="BX159" s="588"/>
      <c r="BY159" s="588"/>
      <c r="BZ159" s="588"/>
      <c r="CA159" s="588"/>
      <c r="CB159" s="588"/>
      <c r="CC159" s="588"/>
      <c r="CD159" s="588"/>
      <c r="CE159" s="588"/>
      <c r="CF159" s="588"/>
      <c r="CG159" s="588"/>
      <c r="CH159" s="588"/>
      <c r="CI159" s="346"/>
      <c r="CJ159" s="346"/>
      <c r="CK159" s="346"/>
      <c r="CL159" s="346"/>
      <c r="CM159" s="346"/>
      <c r="CN159" s="346"/>
      <c r="CO159" s="346"/>
      <c r="CP159" s="346"/>
      <c r="CQ159" s="346"/>
      <c r="CR159" s="346"/>
      <c r="CS159" s="346"/>
      <c r="CT159" s="346"/>
      <c r="CU159" s="346"/>
      <c r="CV159" s="346"/>
      <c r="CW159" s="346"/>
      <c r="CX159" s="346"/>
    </row>
    <row r="160" spans="1:102" x14ac:dyDescent="0.25">
      <c r="A160" s="592"/>
      <c r="B160" s="588"/>
      <c r="C160" s="588"/>
      <c r="D160" s="588"/>
      <c r="E160" s="588"/>
      <c r="F160" s="588"/>
      <c r="G160" s="591"/>
      <c r="H160" s="591"/>
      <c r="I160" s="591"/>
      <c r="J160" s="591"/>
      <c r="K160" s="591"/>
      <c r="L160" s="591"/>
      <c r="M160" s="591"/>
      <c r="N160" s="590"/>
      <c r="O160" s="591"/>
      <c r="P160" s="590"/>
      <c r="Q160" s="591"/>
      <c r="R160" s="591"/>
      <c r="S160" s="591"/>
      <c r="T160" s="591"/>
      <c r="U160" s="591"/>
      <c r="V160" s="591"/>
      <c r="W160" s="591"/>
      <c r="X160" s="590"/>
      <c r="Y160" s="590"/>
      <c r="Z160" s="590"/>
      <c r="AA160" s="591"/>
      <c r="AB160" s="591"/>
      <c r="AC160" s="591"/>
      <c r="AD160" s="591"/>
      <c r="AE160" s="591"/>
      <c r="AF160" s="591"/>
      <c r="AG160" s="591"/>
      <c r="AH160" s="591"/>
      <c r="AI160" s="591"/>
      <c r="AJ160" s="591"/>
      <c r="AK160" s="591"/>
      <c r="AL160" s="591"/>
      <c r="AM160" s="591"/>
      <c r="AN160" s="591"/>
      <c r="AO160" s="591"/>
      <c r="AP160" s="591"/>
      <c r="AQ160" s="591"/>
      <c r="AR160" s="591"/>
      <c r="AS160" s="591"/>
      <c r="AT160" s="591"/>
      <c r="AU160" s="591"/>
      <c r="AV160" s="591"/>
      <c r="AW160" s="591"/>
      <c r="AX160" s="591"/>
      <c r="AY160" s="591"/>
      <c r="AZ160" s="591"/>
      <c r="BA160" s="591"/>
      <c r="BB160" s="591"/>
      <c r="BC160" s="591"/>
      <c r="BD160" s="591"/>
      <c r="BE160" s="591"/>
      <c r="BF160" s="591"/>
      <c r="BG160" s="591"/>
      <c r="BH160" s="591"/>
      <c r="BI160" s="591"/>
      <c r="BJ160" s="591"/>
      <c r="BK160" s="591"/>
      <c r="BL160" s="591"/>
      <c r="BM160" s="588"/>
      <c r="BN160" s="588"/>
      <c r="BO160" s="588"/>
      <c r="BP160" s="588"/>
      <c r="BQ160" s="588"/>
      <c r="BR160" s="588"/>
      <c r="BS160" s="588"/>
      <c r="BT160" s="588"/>
      <c r="BU160" s="588"/>
      <c r="BV160" s="588"/>
      <c r="BW160" s="588"/>
      <c r="BX160" s="588"/>
      <c r="BY160" s="588"/>
      <c r="BZ160" s="588"/>
      <c r="CA160" s="588"/>
      <c r="CB160" s="588"/>
      <c r="CC160" s="588"/>
      <c r="CD160" s="588"/>
      <c r="CE160" s="588"/>
      <c r="CF160" s="588"/>
      <c r="CG160" s="588"/>
      <c r="CH160" s="588"/>
      <c r="CI160" s="346"/>
      <c r="CJ160" s="346"/>
      <c r="CK160" s="346"/>
      <c r="CL160" s="346"/>
      <c r="CM160" s="346"/>
      <c r="CN160" s="346"/>
      <c r="CO160" s="346"/>
      <c r="CP160" s="346"/>
      <c r="CQ160" s="346"/>
      <c r="CR160" s="346"/>
      <c r="CS160" s="346"/>
      <c r="CT160" s="346"/>
      <c r="CU160" s="346"/>
      <c r="CV160" s="346"/>
      <c r="CW160" s="346"/>
      <c r="CX160" s="346"/>
    </row>
    <row r="161" spans="1:102" x14ac:dyDescent="0.25">
      <c r="A161" s="592"/>
      <c r="B161" s="588"/>
      <c r="C161" s="588"/>
      <c r="D161" s="588"/>
      <c r="E161" s="588"/>
      <c r="F161" s="588"/>
      <c r="G161" s="591"/>
      <c r="H161" s="591"/>
      <c r="I161" s="591"/>
      <c r="J161" s="591"/>
      <c r="K161" s="591"/>
      <c r="L161" s="591"/>
      <c r="M161" s="591"/>
      <c r="N161" s="590"/>
      <c r="O161" s="591"/>
      <c r="P161" s="590"/>
      <c r="Q161" s="591"/>
      <c r="R161" s="591"/>
      <c r="S161" s="591"/>
      <c r="T161" s="591"/>
      <c r="U161" s="591"/>
      <c r="V161" s="591"/>
      <c r="W161" s="591"/>
      <c r="X161" s="590"/>
      <c r="Y161" s="590"/>
      <c r="Z161" s="590"/>
      <c r="AA161" s="591"/>
      <c r="AB161" s="591"/>
      <c r="AC161" s="591"/>
      <c r="AD161" s="591"/>
      <c r="AE161" s="591"/>
      <c r="AF161" s="591"/>
      <c r="AG161" s="591"/>
      <c r="AH161" s="591"/>
      <c r="AI161" s="591"/>
      <c r="AJ161" s="591"/>
      <c r="AK161" s="591"/>
      <c r="AL161" s="591"/>
      <c r="AM161" s="591"/>
      <c r="AN161" s="591"/>
      <c r="AO161" s="591"/>
      <c r="AP161" s="591"/>
      <c r="AQ161" s="591"/>
      <c r="AR161" s="591"/>
      <c r="AS161" s="591"/>
      <c r="AT161" s="591"/>
      <c r="AU161" s="591"/>
      <c r="AV161" s="591"/>
      <c r="AW161" s="591"/>
      <c r="AX161" s="591"/>
      <c r="AY161" s="591"/>
      <c r="AZ161" s="591"/>
      <c r="BA161" s="591"/>
      <c r="BB161" s="591"/>
      <c r="BC161" s="591"/>
      <c r="BD161" s="591"/>
      <c r="BE161" s="591"/>
      <c r="BF161" s="591"/>
      <c r="BG161" s="591"/>
      <c r="BH161" s="591"/>
      <c r="BI161" s="591"/>
      <c r="BJ161" s="591"/>
      <c r="BK161" s="591"/>
      <c r="BL161" s="591"/>
      <c r="BM161" s="588"/>
      <c r="BN161" s="588"/>
      <c r="BO161" s="588"/>
      <c r="BP161" s="588"/>
      <c r="BQ161" s="588"/>
      <c r="BR161" s="588"/>
      <c r="BS161" s="588"/>
      <c r="BT161" s="588"/>
      <c r="BU161" s="588"/>
      <c r="BV161" s="588"/>
      <c r="BW161" s="588"/>
      <c r="BX161" s="588"/>
      <c r="BY161" s="588"/>
      <c r="BZ161" s="588"/>
      <c r="CA161" s="588"/>
      <c r="CB161" s="588"/>
      <c r="CC161" s="588"/>
      <c r="CD161" s="588"/>
      <c r="CE161" s="588"/>
      <c r="CF161" s="588"/>
      <c r="CG161" s="588"/>
      <c r="CH161" s="588"/>
      <c r="CI161" s="346"/>
      <c r="CJ161" s="346"/>
      <c r="CK161" s="346"/>
      <c r="CL161" s="346"/>
      <c r="CM161" s="346"/>
      <c r="CN161" s="346"/>
      <c r="CO161" s="346"/>
      <c r="CP161" s="346"/>
      <c r="CQ161" s="346"/>
      <c r="CR161" s="346"/>
      <c r="CS161" s="346"/>
      <c r="CT161" s="346"/>
      <c r="CU161" s="346"/>
      <c r="CV161" s="346"/>
      <c r="CW161" s="346"/>
      <c r="CX161" s="346"/>
    </row>
    <row r="162" spans="1:102" x14ac:dyDescent="0.25">
      <c r="A162" s="593"/>
      <c r="B162" s="591"/>
      <c r="C162" s="591"/>
      <c r="D162" s="591"/>
      <c r="E162" s="591"/>
      <c r="F162" s="591"/>
      <c r="G162" s="591"/>
      <c r="H162" s="591"/>
      <c r="I162" s="591"/>
      <c r="J162" s="591"/>
      <c r="K162" s="591"/>
      <c r="L162" s="591"/>
      <c r="M162" s="591"/>
      <c r="N162" s="590"/>
      <c r="O162" s="591"/>
      <c r="P162" s="590"/>
      <c r="Q162" s="591"/>
      <c r="R162" s="591"/>
      <c r="S162" s="591"/>
      <c r="T162" s="591"/>
      <c r="U162" s="591"/>
      <c r="V162" s="591"/>
      <c r="W162" s="591"/>
      <c r="X162" s="590"/>
      <c r="Y162" s="590"/>
      <c r="Z162" s="590"/>
      <c r="AA162" s="591"/>
      <c r="AB162" s="591"/>
      <c r="AC162" s="591"/>
      <c r="AD162" s="591"/>
      <c r="AE162" s="591"/>
      <c r="AF162" s="591"/>
      <c r="AG162" s="591"/>
      <c r="AH162" s="591"/>
      <c r="AI162" s="591"/>
      <c r="AJ162" s="591"/>
      <c r="AK162" s="591"/>
      <c r="AL162" s="591"/>
      <c r="AM162" s="591"/>
      <c r="AN162" s="591"/>
      <c r="AO162" s="591"/>
      <c r="AP162" s="591"/>
      <c r="AQ162" s="591"/>
      <c r="AR162" s="591"/>
      <c r="AS162" s="591"/>
      <c r="AT162" s="591"/>
      <c r="AU162" s="591"/>
      <c r="AV162" s="591"/>
      <c r="AW162" s="591"/>
      <c r="AX162" s="591"/>
      <c r="AY162" s="591"/>
      <c r="AZ162" s="591"/>
      <c r="BA162" s="591"/>
      <c r="BB162" s="591"/>
      <c r="BC162" s="591"/>
      <c r="BD162" s="591"/>
      <c r="BE162" s="591"/>
      <c r="BF162" s="591"/>
      <c r="BG162" s="591"/>
      <c r="BH162" s="591"/>
      <c r="BI162" s="591"/>
      <c r="BJ162" s="591"/>
      <c r="BK162" s="591"/>
      <c r="BL162" s="591"/>
      <c r="BM162" s="588"/>
      <c r="BN162" s="588"/>
      <c r="BO162" s="588"/>
      <c r="BP162" s="588"/>
      <c r="BQ162" s="588"/>
      <c r="BR162" s="588"/>
      <c r="BS162" s="588"/>
      <c r="BT162" s="588"/>
      <c r="BU162" s="588"/>
      <c r="BV162" s="588"/>
      <c r="BW162" s="588"/>
      <c r="BX162" s="588"/>
      <c r="BY162" s="588"/>
      <c r="BZ162" s="588"/>
      <c r="CA162" s="588"/>
      <c r="CB162" s="588"/>
      <c r="CC162" s="588"/>
      <c r="CD162" s="588"/>
      <c r="CE162" s="588"/>
      <c r="CF162" s="588"/>
      <c r="CG162" s="588"/>
      <c r="CH162" s="588"/>
      <c r="CI162" s="346"/>
      <c r="CJ162" s="346"/>
      <c r="CK162" s="346"/>
      <c r="CL162" s="346"/>
      <c r="CM162" s="346"/>
      <c r="CN162" s="346"/>
      <c r="CO162" s="346"/>
      <c r="CP162" s="346"/>
      <c r="CQ162" s="346"/>
      <c r="CR162" s="346"/>
      <c r="CS162" s="346"/>
      <c r="CT162" s="346"/>
      <c r="CU162" s="346"/>
      <c r="CV162" s="346"/>
      <c r="CW162" s="346"/>
      <c r="CX162" s="346"/>
    </row>
    <row r="163" spans="1:102" x14ac:dyDescent="0.25">
      <c r="A163" s="758"/>
      <c r="B163" s="591"/>
      <c r="C163" s="591"/>
      <c r="D163" s="591"/>
      <c r="E163" s="591"/>
      <c r="F163" s="591"/>
      <c r="G163" s="588"/>
      <c r="H163" s="588"/>
      <c r="I163" s="588"/>
      <c r="J163" s="588"/>
      <c r="K163" s="588"/>
      <c r="L163" s="588"/>
      <c r="M163" s="588"/>
      <c r="N163" s="589"/>
      <c r="O163" s="588"/>
      <c r="P163" s="589"/>
      <c r="Q163" s="588"/>
      <c r="R163" s="588"/>
      <c r="S163" s="588"/>
      <c r="T163" s="588"/>
      <c r="U163" s="588"/>
      <c r="V163" s="588"/>
      <c r="W163" s="588"/>
      <c r="X163" s="590"/>
      <c r="Y163" s="590"/>
      <c r="Z163" s="590"/>
      <c r="AA163" s="588"/>
      <c r="AB163" s="588"/>
      <c r="AC163" s="588"/>
      <c r="AD163" s="588"/>
      <c r="AE163" s="588"/>
      <c r="AF163" s="588"/>
      <c r="AG163" s="588"/>
      <c r="AH163" s="588"/>
      <c r="AI163" s="588"/>
      <c r="AJ163" s="588"/>
      <c r="AK163" s="588"/>
      <c r="AL163" s="588"/>
      <c r="AM163" s="588"/>
      <c r="AN163" s="588"/>
      <c r="AO163" s="588"/>
      <c r="AP163" s="588"/>
      <c r="AQ163" s="588"/>
      <c r="AR163" s="588"/>
      <c r="AS163" s="588"/>
      <c r="AT163" s="588"/>
      <c r="AU163" s="588"/>
      <c r="AV163" s="588"/>
      <c r="AW163" s="588"/>
      <c r="AX163" s="588"/>
      <c r="AY163" s="588"/>
      <c r="AZ163" s="588"/>
      <c r="BA163" s="588"/>
      <c r="BB163" s="588"/>
      <c r="BC163" s="588"/>
      <c r="BD163" s="588"/>
      <c r="BE163" s="588"/>
      <c r="BF163" s="588"/>
      <c r="BG163" s="588"/>
      <c r="BH163" s="588"/>
      <c r="BI163" s="588"/>
      <c r="BJ163" s="588"/>
      <c r="BK163" s="588"/>
      <c r="BL163" s="588"/>
      <c r="BM163" s="588"/>
      <c r="BN163" s="588"/>
      <c r="BO163" s="588"/>
      <c r="BP163" s="588"/>
      <c r="BQ163" s="588"/>
      <c r="BR163" s="588"/>
      <c r="BS163" s="588"/>
      <c r="BT163" s="588"/>
      <c r="BU163" s="588"/>
      <c r="BV163" s="588"/>
      <c r="BW163" s="588"/>
      <c r="BX163" s="588"/>
      <c r="BY163" s="588"/>
      <c r="BZ163" s="588"/>
      <c r="CA163" s="588"/>
      <c r="CB163" s="588"/>
      <c r="CC163" s="588"/>
      <c r="CD163" s="588"/>
      <c r="CE163" s="588"/>
      <c r="CF163" s="588"/>
      <c r="CG163" s="588"/>
      <c r="CH163" s="588"/>
      <c r="CI163" s="346"/>
      <c r="CJ163" s="346"/>
      <c r="CK163" s="346"/>
      <c r="CL163" s="346"/>
      <c r="CM163" s="346"/>
      <c r="CN163" s="346"/>
      <c r="CO163" s="346"/>
      <c r="CP163" s="346"/>
      <c r="CQ163" s="346"/>
      <c r="CR163" s="346"/>
      <c r="CS163" s="346"/>
      <c r="CT163" s="346"/>
      <c r="CU163" s="346"/>
      <c r="CV163" s="346"/>
      <c r="CW163" s="346"/>
      <c r="CX163" s="346"/>
    </row>
    <row r="164" spans="1:102" x14ac:dyDescent="0.25">
      <c r="A164" s="593"/>
      <c r="B164" s="591"/>
      <c r="C164" s="591"/>
      <c r="D164" s="591"/>
      <c r="E164" s="591"/>
      <c r="F164" s="591"/>
      <c r="G164" s="588"/>
      <c r="H164" s="588"/>
      <c r="I164" s="588"/>
      <c r="J164" s="588"/>
      <c r="K164" s="588"/>
      <c r="L164" s="588"/>
      <c r="M164" s="588"/>
      <c r="N164" s="589"/>
      <c r="O164" s="588"/>
      <c r="P164" s="589"/>
      <c r="Q164" s="588"/>
      <c r="R164" s="588"/>
      <c r="S164" s="588"/>
      <c r="T164" s="588"/>
      <c r="U164" s="588"/>
      <c r="V164" s="588"/>
      <c r="W164" s="588"/>
      <c r="X164" s="590"/>
      <c r="Y164" s="590"/>
      <c r="Z164" s="590"/>
      <c r="AA164" s="588"/>
      <c r="AB164" s="588"/>
      <c r="AC164" s="588"/>
      <c r="AD164" s="588"/>
      <c r="AE164" s="588"/>
      <c r="AF164" s="588"/>
      <c r="AG164" s="588"/>
      <c r="AH164" s="588"/>
      <c r="AI164" s="588"/>
      <c r="AJ164" s="588"/>
      <c r="AK164" s="588"/>
      <c r="AL164" s="588"/>
      <c r="AM164" s="588"/>
      <c r="AN164" s="588"/>
      <c r="AO164" s="588"/>
      <c r="AP164" s="588"/>
      <c r="AQ164" s="588"/>
      <c r="AR164" s="588"/>
      <c r="AS164" s="588"/>
      <c r="AT164" s="588"/>
      <c r="AU164" s="588"/>
      <c r="AV164" s="588"/>
      <c r="AW164" s="588"/>
      <c r="AX164" s="588"/>
      <c r="AY164" s="588"/>
      <c r="AZ164" s="588"/>
      <c r="BA164" s="588"/>
      <c r="BB164" s="588"/>
      <c r="BC164" s="588"/>
      <c r="BD164" s="588"/>
      <c r="BE164" s="588"/>
      <c r="BF164" s="588"/>
      <c r="BG164" s="588"/>
      <c r="BH164" s="588"/>
      <c r="BI164" s="588"/>
      <c r="BJ164" s="588"/>
      <c r="BK164" s="588"/>
      <c r="BL164" s="588"/>
      <c r="BM164" s="588"/>
      <c r="BN164" s="588"/>
      <c r="BO164" s="588"/>
      <c r="BP164" s="588"/>
      <c r="BQ164" s="588"/>
      <c r="BR164" s="588"/>
      <c r="BS164" s="588"/>
      <c r="BT164" s="588"/>
      <c r="BU164" s="588"/>
      <c r="BV164" s="588"/>
      <c r="BW164" s="588"/>
      <c r="BX164" s="588"/>
      <c r="BY164" s="588"/>
      <c r="BZ164" s="588"/>
      <c r="CA164" s="588"/>
      <c r="CB164" s="588"/>
      <c r="CC164" s="588"/>
      <c r="CD164" s="588"/>
      <c r="CE164" s="588"/>
      <c r="CF164" s="588"/>
      <c r="CG164" s="588"/>
      <c r="CH164" s="588"/>
      <c r="CI164" s="346"/>
      <c r="CJ164" s="346"/>
      <c r="CK164" s="346"/>
      <c r="CL164" s="346"/>
      <c r="CM164" s="346"/>
      <c r="CN164" s="346"/>
      <c r="CO164" s="346"/>
      <c r="CP164" s="346"/>
      <c r="CQ164" s="346"/>
      <c r="CR164" s="346"/>
      <c r="CS164" s="346"/>
      <c r="CT164" s="346"/>
      <c r="CU164" s="346"/>
      <c r="CV164" s="346"/>
      <c r="CW164" s="346"/>
      <c r="CX164" s="346"/>
    </row>
    <row r="165" spans="1:102" x14ac:dyDescent="0.25">
      <c r="A165" s="593"/>
      <c r="B165" s="591"/>
      <c r="C165" s="591"/>
      <c r="D165" s="591"/>
      <c r="E165" s="591"/>
      <c r="F165" s="591"/>
      <c r="G165" s="588"/>
      <c r="H165" s="588"/>
      <c r="I165" s="588"/>
      <c r="J165" s="588"/>
      <c r="K165" s="588"/>
      <c r="L165" s="588"/>
      <c r="M165" s="588"/>
      <c r="N165" s="589"/>
      <c r="O165" s="588"/>
      <c r="P165" s="589"/>
      <c r="Q165" s="588"/>
      <c r="R165" s="588"/>
      <c r="S165" s="588"/>
      <c r="T165" s="588"/>
      <c r="U165" s="588"/>
      <c r="V165" s="588"/>
      <c r="W165" s="588"/>
      <c r="X165" s="590"/>
      <c r="Y165" s="590"/>
      <c r="Z165" s="590"/>
      <c r="AA165" s="588"/>
      <c r="AB165" s="588"/>
      <c r="AC165" s="588"/>
      <c r="AD165" s="588"/>
      <c r="AE165" s="588"/>
      <c r="AF165" s="588"/>
      <c r="AG165" s="588"/>
      <c r="AH165" s="588"/>
      <c r="AI165" s="588"/>
      <c r="AJ165" s="588"/>
      <c r="AK165" s="588"/>
      <c r="AL165" s="588"/>
      <c r="AM165" s="588"/>
      <c r="AN165" s="588"/>
      <c r="AO165" s="588"/>
      <c r="AP165" s="588"/>
      <c r="AQ165" s="588"/>
      <c r="AR165" s="588"/>
      <c r="AS165" s="588"/>
      <c r="AT165" s="588"/>
      <c r="AU165" s="588"/>
      <c r="AV165" s="588"/>
      <c r="AW165" s="588"/>
      <c r="AX165" s="588"/>
      <c r="AY165" s="588"/>
      <c r="AZ165" s="588"/>
      <c r="BA165" s="588"/>
      <c r="BB165" s="588"/>
      <c r="BC165" s="588"/>
      <c r="BD165" s="588"/>
      <c r="BE165" s="588"/>
      <c r="BF165" s="588"/>
      <c r="BG165" s="588"/>
      <c r="BH165" s="588"/>
      <c r="BI165" s="588"/>
      <c r="BJ165" s="588"/>
      <c r="BK165" s="588"/>
      <c r="BL165" s="588"/>
      <c r="BM165" s="588"/>
      <c r="BN165" s="588"/>
      <c r="BO165" s="588"/>
      <c r="BP165" s="588"/>
      <c r="BQ165" s="588"/>
      <c r="BR165" s="588"/>
      <c r="BS165" s="588"/>
      <c r="BT165" s="588"/>
      <c r="BU165" s="588"/>
      <c r="BV165" s="588"/>
      <c r="BW165" s="588"/>
      <c r="BX165" s="588"/>
      <c r="BY165" s="588"/>
      <c r="BZ165" s="588"/>
      <c r="CA165" s="588"/>
      <c r="CB165" s="588"/>
      <c r="CC165" s="588"/>
      <c r="CD165" s="588"/>
      <c r="CE165" s="588"/>
      <c r="CF165" s="588"/>
      <c r="CG165" s="588"/>
      <c r="CH165" s="588"/>
      <c r="CI165" s="346"/>
      <c r="CJ165" s="346"/>
      <c r="CK165" s="346"/>
      <c r="CL165" s="346"/>
      <c r="CM165" s="346"/>
      <c r="CN165" s="346"/>
      <c r="CO165" s="346"/>
      <c r="CP165" s="346"/>
      <c r="CQ165" s="346"/>
      <c r="CR165" s="346"/>
      <c r="CS165" s="346"/>
      <c r="CT165" s="346"/>
      <c r="CU165" s="346"/>
      <c r="CV165" s="346"/>
      <c r="CW165" s="346"/>
      <c r="CX165" s="346"/>
    </row>
    <row r="166" spans="1:102" x14ac:dyDescent="0.25">
      <c r="A166" s="592"/>
      <c r="B166" s="588"/>
      <c r="C166" s="588"/>
      <c r="D166" s="588"/>
      <c r="E166" s="588"/>
      <c r="F166" s="588"/>
      <c r="G166" s="588"/>
      <c r="H166" s="588"/>
      <c r="I166" s="588"/>
      <c r="J166" s="588"/>
      <c r="K166" s="588"/>
      <c r="L166" s="588"/>
      <c r="M166" s="588"/>
      <c r="N166" s="589"/>
      <c r="O166" s="588"/>
      <c r="P166" s="589"/>
      <c r="Q166" s="588"/>
      <c r="R166" s="588"/>
      <c r="S166" s="588"/>
      <c r="T166" s="588"/>
      <c r="U166" s="588"/>
      <c r="V166" s="588"/>
      <c r="W166" s="588"/>
      <c r="X166" s="590"/>
      <c r="Y166" s="590"/>
      <c r="Z166" s="590"/>
      <c r="AA166" s="588"/>
      <c r="AB166" s="588"/>
      <c r="AC166" s="588"/>
      <c r="AD166" s="588"/>
      <c r="AE166" s="588"/>
      <c r="AF166" s="588"/>
      <c r="AG166" s="588"/>
      <c r="AH166" s="588"/>
      <c r="AI166" s="588"/>
      <c r="AJ166" s="588"/>
      <c r="AK166" s="588"/>
      <c r="AL166" s="588"/>
      <c r="AM166" s="588"/>
      <c r="AN166" s="588"/>
      <c r="AO166" s="588"/>
      <c r="AP166" s="588"/>
      <c r="AQ166" s="588"/>
      <c r="AR166" s="588"/>
      <c r="AS166" s="588"/>
      <c r="AT166" s="588"/>
      <c r="AU166" s="588"/>
      <c r="AV166" s="588"/>
      <c r="AW166" s="588"/>
      <c r="AX166" s="588"/>
      <c r="AY166" s="588"/>
      <c r="AZ166" s="588"/>
      <c r="BA166" s="588"/>
      <c r="BB166" s="588"/>
      <c r="BC166" s="588"/>
      <c r="BD166" s="588"/>
      <c r="BE166" s="588"/>
      <c r="BF166" s="588"/>
      <c r="BG166" s="588"/>
      <c r="BH166" s="588"/>
      <c r="BI166" s="588"/>
      <c r="BJ166" s="588"/>
      <c r="BK166" s="588"/>
      <c r="BL166" s="588"/>
      <c r="BM166" s="588"/>
      <c r="BN166" s="588"/>
      <c r="BO166" s="588"/>
      <c r="BP166" s="588"/>
      <c r="BQ166" s="588"/>
      <c r="BR166" s="588"/>
      <c r="BS166" s="588"/>
      <c r="BT166" s="588"/>
      <c r="BU166" s="588"/>
      <c r="BV166" s="588"/>
      <c r="BW166" s="588"/>
      <c r="BX166" s="588"/>
      <c r="BY166" s="588"/>
      <c r="BZ166" s="588"/>
      <c r="CA166" s="588"/>
      <c r="CB166" s="588"/>
      <c r="CC166" s="588"/>
      <c r="CD166" s="588"/>
      <c r="CE166" s="588"/>
      <c r="CF166" s="588"/>
      <c r="CG166" s="588"/>
      <c r="CH166" s="588"/>
      <c r="CI166" s="346"/>
      <c r="CJ166" s="346"/>
      <c r="CK166" s="346"/>
      <c r="CL166" s="346"/>
      <c r="CM166" s="346"/>
      <c r="CN166" s="346"/>
      <c r="CO166" s="346"/>
      <c r="CP166" s="346"/>
      <c r="CQ166" s="346"/>
      <c r="CR166" s="346"/>
      <c r="CS166" s="346"/>
      <c r="CT166" s="346"/>
      <c r="CU166" s="346"/>
      <c r="CV166" s="346"/>
      <c r="CW166" s="346"/>
      <c r="CX166" s="346"/>
    </row>
    <row r="167" spans="1:102" x14ac:dyDescent="0.25">
      <c r="A167" s="592"/>
      <c r="B167" s="588"/>
      <c r="C167" s="588"/>
      <c r="D167" s="588"/>
      <c r="E167" s="588"/>
      <c r="F167" s="588"/>
      <c r="G167" s="588"/>
      <c r="H167" s="588"/>
      <c r="I167" s="588"/>
      <c r="J167" s="588"/>
      <c r="K167" s="588"/>
      <c r="L167" s="588"/>
      <c r="M167" s="588"/>
      <c r="N167" s="589"/>
      <c r="O167" s="588"/>
      <c r="P167" s="589"/>
      <c r="Q167" s="588"/>
      <c r="R167" s="588"/>
      <c r="S167" s="588"/>
      <c r="T167" s="588"/>
      <c r="U167" s="588"/>
      <c r="V167" s="588"/>
      <c r="W167" s="588"/>
      <c r="X167" s="590"/>
      <c r="Y167" s="590"/>
      <c r="Z167" s="590"/>
      <c r="AA167" s="588"/>
      <c r="AB167" s="588"/>
      <c r="AC167" s="588"/>
      <c r="AD167" s="588"/>
      <c r="AE167" s="588"/>
      <c r="AF167" s="588"/>
      <c r="AG167" s="588"/>
      <c r="AH167" s="588"/>
      <c r="AI167" s="588"/>
      <c r="AJ167" s="588"/>
      <c r="AK167" s="588"/>
      <c r="AL167" s="588"/>
      <c r="AM167" s="588"/>
      <c r="AN167" s="588"/>
      <c r="AO167" s="588"/>
      <c r="AP167" s="588"/>
      <c r="AQ167" s="588"/>
      <c r="AR167" s="588"/>
      <c r="AS167" s="588"/>
      <c r="AT167" s="588"/>
      <c r="AU167" s="588"/>
      <c r="AV167" s="588"/>
      <c r="AW167" s="588"/>
      <c r="AX167" s="588"/>
      <c r="AY167" s="588"/>
      <c r="AZ167" s="588"/>
      <c r="BA167" s="588"/>
      <c r="BB167" s="588"/>
      <c r="BC167" s="588"/>
      <c r="BD167" s="588"/>
      <c r="BE167" s="588"/>
      <c r="BF167" s="588"/>
      <c r="BG167" s="588"/>
      <c r="BH167" s="588"/>
      <c r="BI167" s="588"/>
      <c r="BJ167" s="588"/>
      <c r="BK167" s="588"/>
      <c r="BL167" s="588"/>
      <c r="BM167" s="588"/>
      <c r="BN167" s="588"/>
      <c r="BO167" s="588"/>
      <c r="BP167" s="588"/>
      <c r="BQ167" s="588"/>
      <c r="BR167" s="588"/>
      <c r="BS167" s="588"/>
      <c r="BT167" s="588"/>
      <c r="BU167" s="588"/>
      <c r="BV167" s="588"/>
      <c r="BW167" s="588"/>
      <c r="BX167" s="588"/>
      <c r="BY167" s="588"/>
      <c r="BZ167" s="588"/>
      <c r="CA167" s="588"/>
      <c r="CB167" s="588"/>
      <c r="CC167" s="588"/>
      <c r="CD167" s="588"/>
      <c r="CE167" s="588"/>
      <c r="CF167" s="588"/>
      <c r="CG167" s="588"/>
      <c r="CH167" s="588"/>
      <c r="CI167" s="346"/>
      <c r="CJ167" s="346"/>
      <c r="CK167" s="346"/>
      <c r="CL167" s="346"/>
      <c r="CM167" s="346"/>
      <c r="CN167" s="346"/>
      <c r="CO167" s="346"/>
      <c r="CP167" s="346"/>
      <c r="CQ167" s="346"/>
      <c r="CR167" s="346"/>
      <c r="CS167" s="346"/>
      <c r="CT167" s="346"/>
      <c r="CU167" s="346"/>
      <c r="CV167" s="346"/>
      <c r="CW167" s="346"/>
      <c r="CX167" s="346"/>
    </row>
    <row r="168" spans="1:102" x14ac:dyDescent="0.25">
      <c r="A168" s="592"/>
      <c r="B168" s="588"/>
      <c r="C168" s="588"/>
      <c r="D168" s="588"/>
      <c r="E168" s="588"/>
      <c r="F168" s="588"/>
      <c r="G168" s="588"/>
      <c r="H168" s="588"/>
      <c r="I168" s="588"/>
      <c r="J168" s="588"/>
      <c r="K168" s="588"/>
      <c r="L168" s="588"/>
      <c r="M168" s="588"/>
      <c r="N168" s="589"/>
      <c r="O168" s="588"/>
      <c r="P168" s="589"/>
      <c r="Q168" s="588"/>
      <c r="R168" s="588"/>
      <c r="S168" s="588"/>
      <c r="T168" s="588"/>
      <c r="U168" s="588"/>
      <c r="V168" s="588"/>
      <c r="W168" s="588"/>
      <c r="X168" s="590"/>
      <c r="Y168" s="590"/>
      <c r="Z168" s="590"/>
      <c r="AA168" s="588"/>
      <c r="AB168" s="588"/>
      <c r="AC168" s="588"/>
      <c r="AD168" s="588"/>
      <c r="AE168" s="588"/>
      <c r="AF168" s="588"/>
      <c r="AG168" s="588"/>
      <c r="AH168" s="588"/>
      <c r="AI168" s="588"/>
      <c r="AJ168" s="588"/>
      <c r="AK168" s="588"/>
      <c r="AL168" s="588"/>
      <c r="AM168" s="588"/>
      <c r="AN168" s="588"/>
      <c r="AO168" s="588"/>
      <c r="AP168" s="588"/>
      <c r="AQ168" s="588"/>
      <c r="AR168" s="588"/>
      <c r="AS168" s="588"/>
      <c r="AT168" s="588"/>
      <c r="AU168" s="588"/>
      <c r="AV168" s="588"/>
      <c r="AW168" s="588"/>
      <c r="AX168" s="588"/>
      <c r="AY168" s="588"/>
      <c r="AZ168" s="588"/>
      <c r="BA168" s="588"/>
      <c r="BB168" s="588"/>
      <c r="BC168" s="588"/>
      <c r="BD168" s="588"/>
      <c r="BE168" s="588"/>
      <c r="BF168" s="588"/>
      <c r="BG168" s="588"/>
      <c r="BH168" s="588"/>
      <c r="BI168" s="588"/>
      <c r="BJ168" s="588"/>
      <c r="BK168" s="588"/>
      <c r="BL168" s="588"/>
      <c r="BM168" s="588"/>
      <c r="BN168" s="588"/>
      <c r="BO168" s="588"/>
      <c r="BP168" s="588"/>
      <c r="BQ168" s="588"/>
      <c r="BR168" s="588"/>
      <c r="BS168" s="588"/>
      <c r="BT168" s="588"/>
      <c r="BU168" s="588"/>
      <c r="BV168" s="588"/>
      <c r="BW168" s="588"/>
      <c r="BX168" s="588"/>
      <c r="BY168" s="588"/>
      <c r="BZ168" s="588"/>
      <c r="CA168" s="588"/>
      <c r="CB168" s="588"/>
      <c r="CC168" s="588"/>
      <c r="CD168" s="588"/>
      <c r="CE168" s="588"/>
      <c r="CF168" s="588"/>
      <c r="CG168" s="588"/>
      <c r="CH168" s="588"/>
      <c r="CI168" s="346"/>
      <c r="CJ168" s="346"/>
      <c r="CK168" s="346"/>
      <c r="CL168" s="346"/>
      <c r="CM168" s="346"/>
      <c r="CN168" s="346"/>
      <c r="CO168" s="346"/>
      <c r="CP168" s="346"/>
      <c r="CQ168" s="346"/>
      <c r="CR168" s="346"/>
      <c r="CS168" s="346"/>
      <c r="CT168" s="346"/>
      <c r="CU168" s="346"/>
      <c r="CV168" s="346"/>
      <c r="CW168" s="346"/>
      <c r="CX168" s="346"/>
    </row>
    <row r="169" spans="1:102" x14ac:dyDescent="0.25">
      <c r="A169" s="592"/>
      <c r="B169" s="588"/>
      <c r="C169" s="588"/>
      <c r="D169" s="588"/>
      <c r="E169" s="588"/>
      <c r="F169" s="588"/>
      <c r="G169" s="588"/>
      <c r="H169" s="588"/>
      <c r="I169" s="588"/>
      <c r="J169" s="588"/>
      <c r="K169" s="588"/>
      <c r="L169" s="588"/>
      <c r="M169" s="588"/>
      <c r="N169" s="589"/>
      <c r="O169" s="588"/>
      <c r="P169" s="589"/>
      <c r="Q169" s="588"/>
      <c r="R169" s="588"/>
      <c r="S169" s="588"/>
      <c r="T169" s="588"/>
      <c r="U169" s="588"/>
      <c r="V169" s="588"/>
      <c r="W169" s="588"/>
      <c r="X169" s="590"/>
      <c r="Y169" s="590"/>
      <c r="Z169" s="590"/>
      <c r="AA169" s="588"/>
      <c r="AB169" s="588"/>
      <c r="AC169" s="588"/>
      <c r="AD169" s="588"/>
      <c r="AE169" s="588"/>
      <c r="AF169" s="588"/>
      <c r="AG169" s="588"/>
      <c r="AH169" s="588"/>
      <c r="AI169" s="588"/>
      <c r="AJ169" s="588"/>
      <c r="AK169" s="588"/>
      <c r="AL169" s="588"/>
      <c r="AM169" s="588"/>
      <c r="AN169" s="588"/>
      <c r="AO169" s="588"/>
      <c r="AP169" s="588"/>
      <c r="AQ169" s="588"/>
      <c r="AR169" s="588"/>
      <c r="AS169" s="588"/>
      <c r="AT169" s="588"/>
      <c r="AU169" s="588"/>
      <c r="AV169" s="588"/>
      <c r="AW169" s="588"/>
      <c r="AX169" s="588"/>
      <c r="AY169" s="588"/>
      <c r="AZ169" s="588"/>
      <c r="BA169" s="588"/>
      <c r="BB169" s="588"/>
      <c r="BC169" s="588"/>
      <c r="BD169" s="588"/>
      <c r="BE169" s="588"/>
      <c r="BF169" s="588"/>
      <c r="BG169" s="588"/>
      <c r="BH169" s="588"/>
      <c r="BI169" s="588"/>
      <c r="BJ169" s="588"/>
      <c r="BK169" s="588"/>
      <c r="BL169" s="588"/>
      <c r="BM169" s="588"/>
      <c r="BN169" s="588"/>
      <c r="BO169" s="588"/>
      <c r="BP169" s="588"/>
      <c r="BQ169" s="588"/>
      <c r="BR169" s="588"/>
      <c r="BS169" s="588"/>
      <c r="BT169" s="588"/>
      <c r="BU169" s="588"/>
      <c r="BV169" s="588"/>
      <c r="BW169" s="588"/>
      <c r="BX169" s="588"/>
      <c r="BY169" s="588"/>
      <c r="BZ169" s="588"/>
      <c r="CA169" s="588"/>
      <c r="CB169" s="588"/>
      <c r="CC169" s="588"/>
      <c r="CD169" s="588"/>
      <c r="CE169" s="588"/>
      <c r="CF169" s="588"/>
      <c r="CG169" s="588"/>
      <c r="CH169" s="588"/>
      <c r="CI169" s="346"/>
      <c r="CJ169" s="346"/>
      <c r="CK169" s="346"/>
      <c r="CL169" s="346"/>
      <c r="CM169" s="346"/>
      <c r="CN169" s="346"/>
      <c r="CO169" s="346"/>
      <c r="CP169" s="346"/>
      <c r="CQ169" s="346"/>
      <c r="CR169" s="346"/>
      <c r="CS169" s="346"/>
      <c r="CT169" s="346"/>
      <c r="CU169" s="346"/>
      <c r="CV169" s="346"/>
      <c r="CW169" s="346"/>
      <c r="CX169" s="346"/>
    </row>
    <row r="170" spans="1:102" x14ac:dyDescent="0.25">
      <c r="A170" s="592"/>
      <c r="B170" s="588"/>
      <c r="C170" s="588"/>
      <c r="D170" s="588"/>
      <c r="E170" s="588"/>
      <c r="F170" s="588"/>
      <c r="G170" s="588"/>
      <c r="H170" s="588"/>
      <c r="I170" s="588"/>
      <c r="J170" s="588"/>
      <c r="K170" s="588"/>
      <c r="L170" s="588"/>
      <c r="M170" s="588"/>
      <c r="N170" s="589"/>
      <c r="O170" s="588"/>
      <c r="P170" s="589"/>
      <c r="Q170" s="588"/>
      <c r="R170" s="588"/>
      <c r="S170" s="588"/>
      <c r="T170" s="588"/>
      <c r="U170" s="588"/>
      <c r="V170" s="588"/>
      <c r="W170" s="588"/>
      <c r="X170" s="590"/>
      <c r="Y170" s="590"/>
      <c r="Z170" s="590"/>
      <c r="AA170" s="588"/>
      <c r="AB170" s="588"/>
      <c r="AC170" s="588"/>
      <c r="AD170" s="588"/>
      <c r="AE170" s="588"/>
      <c r="AF170" s="588"/>
      <c r="AG170" s="588"/>
      <c r="AH170" s="588"/>
      <c r="AI170" s="588"/>
      <c r="AJ170" s="588"/>
      <c r="AK170" s="588"/>
      <c r="AL170" s="588"/>
      <c r="AM170" s="588"/>
      <c r="AN170" s="588"/>
      <c r="AO170" s="588"/>
      <c r="AP170" s="588"/>
      <c r="AQ170" s="588"/>
      <c r="AR170" s="588"/>
      <c r="AS170" s="588"/>
      <c r="AT170" s="588"/>
      <c r="AU170" s="588"/>
      <c r="AV170" s="588"/>
      <c r="AW170" s="588"/>
      <c r="AX170" s="588"/>
      <c r="AY170" s="588"/>
      <c r="AZ170" s="588"/>
      <c r="BA170" s="588"/>
      <c r="BB170" s="588"/>
      <c r="BC170" s="588"/>
      <c r="BD170" s="588"/>
      <c r="BE170" s="588"/>
      <c r="BF170" s="588"/>
      <c r="BG170" s="588"/>
      <c r="BH170" s="588"/>
      <c r="BI170" s="588"/>
      <c r="BJ170" s="588"/>
      <c r="BK170" s="588"/>
      <c r="BL170" s="588"/>
      <c r="BM170" s="588"/>
      <c r="BN170" s="588"/>
      <c r="BO170" s="588"/>
      <c r="BP170" s="588"/>
      <c r="BQ170" s="588"/>
      <c r="BR170" s="588"/>
      <c r="BS170" s="588"/>
      <c r="BT170" s="588"/>
      <c r="BU170" s="588"/>
      <c r="BV170" s="588"/>
      <c r="BW170" s="588"/>
      <c r="BX170" s="588"/>
      <c r="BY170" s="588"/>
      <c r="BZ170" s="588"/>
      <c r="CA170" s="588"/>
      <c r="CB170" s="588"/>
      <c r="CC170" s="588"/>
      <c r="CD170" s="588"/>
      <c r="CE170" s="588"/>
      <c r="CF170" s="588"/>
      <c r="CG170" s="588"/>
      <c r="CH170" s="588"/>
      <c r="CI170" s="346"/>
      <c r="CJ170" s="346"/>
      <c r="CK170" s="346"/>
      <c r="CL170" s="346"/>
      <c r="CM170" s="346"/>
      <c r="CN170" s="346"/>
      <c r="CO170" s="346"/>
      <c r="CP170" s="346"/>
      <c r="CQ170" s="346"/>
      <c r="CR170" s="346"/>
      <c r="CS170" s="346"/>
      <c r="CT170" s="346"/>
      <c r="CU170" s="346"/>
      <c r="CV170" s="346"/>
      <c r="CW170" s="346"/>
      <c r="CX170" s="346"/>
    </row>
    <row r="171" spans="1:102" x14ac:dyDescent="0.25">
      <c r="A171" s="592"/>
      <c r="B171" s="588"/>
      <c r="C171" s="588"/>
      <c r="D171" s="588"/>
      <c r="E171" s="588"/>
      <c r="F171" s="588"/>
      <c r="G171" s="588"/>
      <c r="H171" s="588"/>
      <c r="I171" s="588"/>
      <c r="J171" s="588"/>
      <c r="K171" s="588"/>
      <c r="L171" s="588"/>
      <c r="M171" s="588"/>
      <c r="N171" s="589"/>
      <c r="O171" s="588"/>
      <c r="P171" s="589"/>
      <c r="Q171" s="588"/>
      <c r="R171" s="588"/>
      <c r="S171" s="588"/>
      <c r="T171" s="588"/>
      <c r="U171" s="588"/>
      <c r="V171" s="588"/>
      <c r="W171" s="588"/>
      <c r="X171" s="590"/>
      <c r="Y171" s="590"/>
      <c r="Z171" s="590"/>
      <c r="AA171" s="588"/>
      <c r="AB171" s="588"/>
      <c r="AC171" s="588"/>
      <c r="AD171" s="588"/>
      <c r="AE171" s="588"/>
      <c r="AF171" s="588"/>
      <c r="AG171" s="588"/>
      <c r="AH171" s="588"/>
      <c r="AI171" s="588"/>
      <c r="AJ171" s="588"/>
      <c r="AK171" s="588"/>
      <c r="AL171" s="588"/>
      <c r="AM171" s="588"/>
      <c r="AN171" s="588"/>
      <c r="AO171" s="588"/>
      <c r="AP171" s="588"/>
      <c r="AQ171" s="588"/>
      <c r="AR171" s="588"/>
      <c r="AS171" s="588"/>
      <c r="AT171" s="588"/>
      <c r="AU171" s="588"/>
      <c r="AV171" s="588"/>
      <c r="AW171" s="588"/>
      <c r="AX171" s="588"/>
      <c r="AY171" s="588"/>
      <c r="AZ171" s="588"/>
      <c r="BA171" s="588"/>
      <c r="BB171" s="588"/>
      <c r="BC171" s="588"/>
      <c r="BD171" s="588"/>
      <c r="BE171" s="588"/>
      <c r="BF171" s="588"/>
      <c r="BG171" s="588"/>
      <c r="BH171" s="588"/>
      <c r="BI171" s="588"/>
      <c r="BJ171" s="588"/>
      <c r="BK171" s="588"/>
      <c r="BL171" s="588"/>
      <c r="BM171" s="588"/>
      <c r="BN171" s="588"/>
      <c r="BO171" s="588"/>
      <c r="BP171" s="588"/>
      <c r="BQ171" s="588"/>
      <c r="BR171" s="588"/>
      <c r="BS171" s="588"/>
      <c r="BT171" s="588"/>
      <c r="BU171" s="588"/>
      <c r="BV171" s="588"/>
      <c r="BW171" s="588"/>
      <c r="BX171" s="588"/>
      <c r="BY171" s="588"/>
      <c r="BZ171" s="588"/>
      <c r="CA171" s="588"/>
      <c r="CB171" s="588"/>
      <c r="CC171" s="588"/>
      <c r="CD171" s="588"/>
      <c r="CE171" s="588"/>
      <c r="CF171" s="588"/>
      <c r="CG171" s="588"/>
      <c r="CH171" s="588"/>
      <c r="CI171" s="346"/>
      <c r="CJ171" s="346"/>
      <c r="CK171" s="346"/>
      <c r="CL171" s="346"/>
      <c r="CM171" s="346"/>
      <c r="CN171" s="346"/>
      <c r="CO171" s="346"/>
      <c r="CP171" s="346"/>
      <c r="CQ171" s="346"/>
      <c r="CR171" s="346"/>
      <c r="CS171" s="346"/>
      <c r="CT171" s="346"/>
      <c r="CU171" s="346"/>
      <c r="CV171" s="346"/>
      <c r="CW171" s="346"/>
      <c r="CX171" s="346"/>
    </row>
    <row r="172" spans="1:102" x14ac:dyDescent="0.25">
      <c r="A172" s="592"/>
      <c r="B172" s="588"/>
      <c r="C172" s="588"/>
      <c r="D172" s="588"/>
      <c r="E172" s="588"/>
      <c r="F172" s="588"/>
      <c r="G172" s="588"/>
      <c r="H172" s="588"/>
      <c r="I172" s="588"/>
      <c r="J172" s="588"/>
      <c r="K172" s="588"/>
      <c r="L172" s="588"/>
      <c r="M172" s="588"/>
      <c r="N172" s="589"/>
      <c r="O172" s="588"/>
      <c r="P172" s="589"/>
      <c r="Q172" s="588"/>
      <c r="R172" s="588"/>
      <c r="S172" s="588"/>
      <c r="T172" s="588"/>
      <c r="U172" s="588"/>
      <c r="V172" s="588"/>
      <c r="W172" s="588"/>
      <c r="X172" s="590"/>
      <c r="Y172" s="590"/>
      <c r="Z172" s="590"/>
      <c r="AA172" s="588"/>
      <c r="AB172" s="588"/>
      <c r="AC172" s="588"/>
      <c r="AD172" s="588"/>
      <c r="AE172" s="588"/>
      <c r="AF172" s="588"/>
      <c r="AG172" s="588"/>
      <c r="AH172" s="588"/>
      <c r="AI172" s="588"/>
      <c r="AJ172" s="588"/>
      <c r="AK172" s="588"/>
      <c r="AL172" s="588"/>
      <c r="AM172" s="588"/>
      <c r="AN172" s="588"/>
      <c r="AO172" s="588"/>
      <c r="AP172" s="588"/>
      <c r="AQ172" s="588"/>
      <c r="AR172" s="588"/>
      <c r="AS172" s="588"/>
      <c r="AT172" s="588"/>
      <c r="AU172" s="588"/>
      <c r="AV172" s="588"/>
      <c r="AW172" s="588"/>
      <c r="AX172" s="588"/>
      <c r="AY172" s="588"/>
      <c r="AZ172" s="588"/>
      <c r="BA172" s="588"/>
      <c r="BB172" s="588"/>
      <c r="BC172" s="588"/>
      <c r="BD172" s="588"/>
      <c r="BE172" s="588"/>
      <c r="BF172" s="588"/>
      <c r="BG172" s="588"/>
      <c r="BH172" s="588"/>
      <c r="BI172" s="588"/>
      <c r="BJ172" s="588"/>
      <c r="BK172" s="588"/>
      <c r="BL172" s="588"/>
      <c r="BM172" s="588"/>
      <c r="BN172" s="588"/>
      <c r="BO172" s="588"/>
      <c r="BP172" s="588"/>
      <c r="BQ172" s="588"/>
      <c r="BR172" s="588"/>
      <c r="BS172" s="588"/>
      <c r="BT172" s="588"/>
      <c r="BU172" s="588"/>
      <c r="BV172" s="588"/>
      <c r="BW172" s="588"/>
      <c r="BX172" s="588"/>
      <c r="BY172" s="588"/>
      <c r="BZ172" s="588"/>
      <c r="CA172" s="588"/>
      <c r="CB172" s="588"/>
      <c r="CC172" s="588"/>
      <c r="CD172" s="588"/>
      <c r="CE172" s="588"/>
      <c r="CF172" s="588"/>
      <c r="CG172" s="588"/>
      <c r="CH172" s="588"/>
      <c r="CI172" s="346"/>
      <c r="CJ172" s="346"/>
      <c r="CK172" s="346"/>
      <c r="CL172" s="346"/>
      <c r="CM172" s="346"/>
      <c r="CN172" s="346"/>
      <c r="CO172" s="346"/>
      <c r="CP172" s="346"/>
      <c r="CQ172" s="346"/>
      <c r="CR172" s="346"/>
      <c r="CS172" s="346"/>
      <c r="CT172" s="346"/>
      <c r="CU172" s="346"/>
      <c r="CV172" s="346"/>
      <c r="CW172" s="346"/>
      <c r="CX172" s="346"/>
    </row>
    <row r="173" spans="1:102" x14ac:dyDescent="0.25">
      <c r="A173" s="592"/>
      <c r="B173" s="588"/>
      <c r="C173" s="588"/>
      <c r="D173" s="588"/>
      <c r="E173" s="588"/>
      <c r="F173" s="588"/>
      <c r="G173" s="588"/>
      <c r="H173" s="588"/>
      <c r="I173" s="588"/>
      <c r="J173" s="588"/>
      <c r="K173" s="588"/>
      <c r="L173" s="588"/>
      <c r="M173" s="588"/>
      <c r="N173" s="589"/>
      <c r="O173" s="588"/>
      <c r="P173" s="589"/>
      <c r="Q173" s="588"/>
      <c r="R173" s="588"/>
      <c r="S173" s="588"/>
      <c r="T173" s="588"/>
      <c r="U173" s="588"/>
      <c r="V173" s="588"/>
      <c r="W173" s="588"/>
      <c r="X173" s="590"/>
      <c r="Y173" s="590"/>
      <c r="Z173" s="590"/>
      <c r="AA173" s="588"/>
      <c r="AB173" s="588"/>
      <c r="AC173" s="588"/>
      <c r="AD173" s="588"/>
      <c r="AE173" s="588"/>
      <c r="AF173" s="588"/>
      <c r="AG173" s="588"/>
      <c r="AH173" s="588"/>
      <c r="AI173" s="588"/>
      <c r="AJ173" s="588"/>
      <c r="AK173" s="588"/>
      <c r="AL173" s="588"/>
      <c r="AM173" s="588"/>
      <c r="AN173" s="588"/>
      <c r="AO173" s="588"/>
      <c r="AP173" s="588"/>
      <c r="AQ173" s="588"/>
      <c r="AR173" s="588"/>
      <c r="AS173" s="588"/>
      <c r="AT173" s="588"/>
      <c r="AU173" s="588"/>
      <c r="AV173" s="588"/>
      <c r="AW173" s="588"/>
      <c r="AX173" s="588"/>
      <c r="AY173" s="588"/>
      <c r="AZ173" s="588"/>
      <c r="BA173" s="588"/>
      <c r="BB173" s="588"/>
      <c r="BC173" s="588"/>
      <c r="BD173" s="588"/>
      <c r="BE173" s="588"/>
      <c r="BF173" s="588"/>
      <c r="BG173" s="588"/>
      <c r="BH173" s="588"/>
      <c r="BI173" s="588"/>
      <c r="BJ173" s="588"/>
      <c r="BK173" s="588"/>
      <c r="BL173" s="588"/>
      <c r="BM173" s="588"/>
      <c r="BN173" s="588"/>
      <c r="BO173" s="588"/>
      <c r="BP173" s="588"/>
      <c r="BQ173" s="588"/>
      <c r="BR173" s="588"/>
      <c r="BS173" s="588"/>
      <c r="BT173" s="588"/>
      <c r="BU173" s="588"/>
      <c r="BV173" s="588"/>
      <c r="BW173" s="588"/>
      <c r="BX173" s="588"/>
      <c r="BY173" s="588"/>
      <c r="BZ173" s="588"/>
      <c r="CA173" s="588"/>
      <c r="CB173" s="588"/>
      <c r="CC173" s="588"/>
      <c r="CD173" s="588"/>
      <c r="CE173" s="588"/>
      <c r="CF173" s="588"/>
      <c r="CG173" s="588"/>
      <c r="CH173" s="588"/>
      <c r="CI173" s="346"/>
      <c r="CJ173" s="346"/>
      <c r="CK173" s="346"/>
      <c r="CL173" s="346"/>
      <c r="CM173" s="346"/>
      <c r="CN173" s="346"/>
      <c r="CO173" s="346"/>
      <c r="CP173" s="346"/>
      <c r="CQ173" s="346"/>
      <c r="CR173" s="346"/>
      <c r="CS173" s="346"/>
      <c r="CT173" s="346"/>
      <c r="CU173" s="346"/>
      <c r="CV173" s="346"/>
      <c r="CW173" s="346"/>
      <c r="CX173" s="346"/>
    </row>
    <row r="174" spans="1:102" x14ac:dyDescent="0.25">
      <c r="A174" s="592"/>
      <c r="B174" s="588"/>
      <c r="C174" s="588"/>
      <c r="D174" s="588"/>
      <c r="E174" s="588"/>
      <c r="F174" s="588"/>
      <c r="G174" s="588"/>
      <c r="H174" s="588"/>
      <c r="I174" s="588"/>
      <c r="J174" s="588"/>
      <c r="K174" s="588"/>
      <c r="L174" s="588"/>
      <c r="M174" s="588"/>
      <c r="N174" s="589"/>
      <c r="O174" s="588"/>
      <c r="P174" s="589"/>
      <c r="Q174" s="588"/>
      <c r="R174" s="588"/>
      <c r="S174" s="588"/>
      <c r="T174" s="588"/>
      <c r="U174" s="588"/>
      <c r="V174" s="588"/>
      <c r="W174" s="588"/>
      <c r="X174" s="590"/>
      <c r="Y174" s="590"/>
      <c r="Z174" s="590"/>
      <c r="AA174" s="588"/>
      <c r="AB174" s="588"/>
      <c r="AC174" s="588"/>
      <c r="AD174" s="588"/>
      <c r="AE174" s="588"/>
      <c r="AF174" s="588"/>
      <c r="AG174" s="588"/>
      <c r="AH174" s="588"/>
      <c r="AI174" s="588"/>
      <c r="AJ174" s="588"/>
      <c r="AK174" s="588"/>
      <c r="AL174" s="588"/>
      <c r="AM174" s="588"/>
      <c r="AN174" s="588"/>
      <c r="AO174" s="588"/>
      <c r="AP174" s="588"/>
      <c r="AQ174" s="588"/>
      <c r="AR174" s="588"/>
      <c r="AS174" s="588"/>
      <c r="AT174" s="588"/>
      <c r="AU174" s="588"/>
      <c r="AV174" s="588"/>
      <c r="AW174" s="588"/>
      <c r="AX174" s="588"/>
      <c r="AY174" s="588"/>
      <c r="AZ174" s="588"/>
      <c r="BA174" s="588"/>
      <c r="BB174" s="588"/>
      <c r="BC174" s="588"/>
      <c r="BD174" s="588"/>
      <c r="BE174" s="588"/>
      <c r="BF174" s="588"/>
      <c r="BG174" s="588"/>
      <c r="BH174" s="588"/>
      <c r="BI174" s="588"/>
      <c r="BJ174" s="588"/>
      <c r="BK174" s="588"/>
      <c r="BL174" s="588"/>
      <c r="BM174" s="588"/>
      <c r="BN174" s="588"/>
      <c r="BO174" s="588"/>
      <c r="BP174" s="588"/>
      <c r="BQ174" s="588"/>
      <c r="BR174" s="588"/>
      <c r="BS174" s="588"/>
      <c r="BT174" s="588"/>
      <c r="BU174" s="588"/>
      <c r="BV174" s="588"/>
      <c r="BW174" s="588"/>
      <c r="BX174" s="588"/>
      <c r="BY174" s="588"/>
      <c r="BZ174" s="588"/>
      <c r="CA174" s="588"/>
      <c r="CB174" s="588"/>
      <c r="CC174" s="588"/>
      <c r="CD174" s="588"/>
      <c r="CE174" s="588"/>
      <c r="CF174" s="588"/>
      <c r="CG174" s="588"/>
      <c r="CH174" s="588"/>
      <c r="CI174" s="346"/>
      <c r="CJ174" s="346"/>
      <c r="CK174" s="346"/>
      <c r="CL174" s="346"/>
      <c r="CM174" s="346"/>
      <c r="CN174" s="346"/>
      <c r="CO174" s="346"/>
      <c r="CP174" s="346"/>
      <c r="CQ174" s="346"/>
      <c r="CR174" s="346"/>
      <c r="CS174" s="346"/>
      <c r="CT174" s="346"/>
      <c r="CU174" s="346"/>
      <c r="CV174" s="346"/>
      <c r="CW174" s="346"/>
      <c r="CX174" s="346"/>
    </row>
    <row r="175" spans="1:102" x14ac:dyDescent="0.25">
      <c r="A175" s="592"/>
      <c r="B175" s="588"/>
      <c r="C175" s="588"/>
      <c r="D175" s="588"/>
      <c r="E175" s="588"/>
      <c r="F175" s="588"/>
      <c r="G175" s="588"/>
      <c r="H175" s="588"/>
      <c r="I175" s="588"/>
      <c r="J175" s="588"/>
      <c r="K175" s="588"/>
      <c r="L175" s="588"/>
      <c r="M175" s="588"/>
      <c r="N175" s="589"/>
      <c r="O175" s="588"/>
      <c r="P175" s="589"/>
      <c r="Q175" s="588"/>
      <c r="R175" s="588"/>
      <c r="S175" s="588"/>
      <c r="T175" s="588"/>
      <c r="U175" s="588"/>
      <c r="V175" s="588"/>
      <c r="W175" s="588"/>
      <c r="X175" s="590"/>
      <c r="Y175" s="590"/>
      <c r="Z175" s="590"/>
      <c r="AA175" s="588"/>
      <c r="AB175" s="588"/>
      <c r="AC175" s="588"/>
      <c r="AD175" s="588"/>
      <c r="AE175" s="588"/>
      <c r="AF175" s="588"/>
      <c r="AG175" s="588"/>
      <c r="AH175" s="588"/>
      <c r="AI175" s="588"/>
      <c r="AJ175" s="588"/>
      <c r="AK175" s="588"/>
      <c r="AL175" s="588"/>
      <c r="AM175" s="588"/>
      <c r="AN175" s="588"/>
      <c r="AO175" s="588"/>
      <c r="AP175" s="588"/>
      <c r="AQ175" s="588"/>
      <c r="AR175" s="588"/>
      <c r="AS175" s="588"/>
      <c r="AT175" s="588"/>
      <c r="AU175" s="588"/>
      <c r="AV175" s="588"/>
      <c r="AW175" s="588"/>
      <c r="AX175" s="588"/>
      <c r="AY175" s="588"/>
      <c r="AZ175" s="588"/>
      <c r="BA175" s="588"/>
      <c r="BB175" s="588"/>
      <c r="BC175" s="588"/>
      <c r="BD175" s="588"/>
      <c r="BE175" s="588"/>
      <c r="BF175" s="588"/>
      <c r="BG175" s="588"/>
      <c r="BH175" s="588"/>
      <c r="BI175" s="588"/>
      <c r="BJ175" s="588"/>
      <c r="BK175" s="588"/>
      <c r="BL175" s="588"/>
      <c r="BM175" s="588"/>
      <c r="BN175" s="588"/>
      <c r="BO175" s="588"/>
      <c r="BP175" s="588"/>
      <c r="BQ175" s="588"/>
      <c r="BR175" s="588"/>
      <c r="BS175" s="588"/>
      <c r="BT175" s="588"/>
      <c r="BU175" s="588"/>
      <c r="BV175" s="588"/>
      <c r="BW175" s="588"/>
      <c r="BX175" s="588"/>
      <c r="BY175" s="588"/>
      <c r="BZ175" s="588"/>
      <c r="CA175" s="588"/>
      <c r="CB175" s="588"/>
      <c r="CC175" s="588"/>
      <c r="CD175" s="588"/>
      <c r="CE175" s="588"/>
      <c r="CF175" s="588"/>
      <c r="CG175" s="588"/>
      <c r="CH175" s="588"/>
      <c r="CI175" s="346"/>
      <c r="CJ175" s="346"/>
      <c r="CK175" s="346"/>
      <c r="CL175" s="346"/>
      <c r="CM175" s="346"/>
      <c r="CN175" s="346"/>
      <c r="CO175" s="346"/>
      <c r="CP175" s="346"/>
      <c r="CQ175" s="346"/>
      <c r="CR175" s="346"/>
      <c r="CS175" s="346"/>
      <c r="CT175" s="346"/>
      <c r="CU175" s="346"/>
      <c r="CV175" s="346"/>
      <c r="CW175" s="346"/>
      <c r="CX175" s="346"/>
    </row>
    <row r="176" spans="1:102" x14ac:dyDescent="0.25">
      <c r="A176" s="592"/>
      <c r="B176" s="588"/>
      <c r="C176" s="588"/>
      <c r="D176" s="588"/>
      <c r="E176" s="588"/>
      <c r="F176" s="588"/>
      <c r="G176" s="588"/>
      <c r="H176" s="588"/>
      <c r="I176" s="588"/>
      <c r="J176" s="588"/>
      <c r="K176" s="588"/>
      <c r="L176" s="588"/>
      <c r="M176" s="588"/>
      <c r="N176" s="589"/>
      <c r="O176" s="588"/>
      <c r="P176" s="589"/>
      <c r="Q176" s="588"/>
      <c r="R176" s="588"/>
      <c r="S176" s="588"/>
      <c r="T176" s="588"/>
      <c r="U176" s="588"/>
      <c r="V176" s="588"/>
      <c r="W176" s="588"/>
      <c r="X176" s="590"/>
      <c r="Y176" s="590"/>
      <c r="Z176" s="590"/>
      <c r="AA176" s="588"/>
      <c r="AB176" s="588"/>
      <c r="AC176" s="588"/>
      <c r="AD176" s="588"/>
      <c r="AE176" s="588"/>
      <c r="AF176" s="588"/>
      <c r="AG176" s="588"/>
      <c r="AH176" s="588"/>
      <c r="AI176" s="588"/>
      <c r="AJ176" s="588"/>
      <c r="AK176" s="588"/>
      <c r="AL176" s="588"/>
      <c r="AM176" s="588"/>
      <c r="AN176" s="588"/>
      <c r="AO176" s="588"/>
      <c r="AP176" s="588"/>
      <c r="AQ176" s="588"/>
      <c r="AR176" s="588"/>
      <c r="AS176" s="588"/>
      <c r="AT176" s="588"/>
      <c r="AU176" s="588"/>
      <c r="AV176" s="588"/>
      <c r="AW176" s="588"/>
      <c r="AX176" s="588"/>
      <c r="AY176" s="588"/>
      <c r="AZ176" s="588"/>
      <c r="BA176" s="588"/>
      <c r="BB176" s="588"/>
      <c r="BC176" s="588"/>
      <c r="BD176" s="588"/>
      <c r="BE176" s="588"/>
      <c r="BF176" s="588"/>
      <c r="BG176" s="588"/>
      <c r="BH176" s="588"/>
      <c r="BI176" s="588"/>
      <c r="BJ176" s="588"/>
      <c r="BK176" s="588"/>
      <c r="BL176" s="588"/>
      <c r="BM176" s="588"/>
      <c r="BN176" s="588"/>
      <c r="BO176" s="588"/>
      <c r="BP176" s="588"/>
      <c r="BQ176" s="588"/>
      <c r="BR176" s="588"/>
      <c r="BS176" s="588"/>
      <c r="BT176" s="588"/>
      <c r="BU176" s="588"/>
      <c r="BV176" s="588"/>
      <c r="BW176" s="588"/>
      <c r="BX176" s="588"/>
      <c r="BY176" s="588"/>
      <c r="BZ176" s="588"/>
      <c r="CA176" s="588"/>
      <c r="CB176" s="588"/>
      <c r="CC176" s="588"/>
      <c r="CD176" s="588"/>
      <c r="CE176" s="588"/>
      <c r="CF176" s="588"/>
      <c r="CG176" s="588"/>
      <c r="CH176" s="588"/>
      <c r="CI176" s="346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346"/>
      <c r="CW176" s="346"/>
      <c r="CX176" s="346"/>
    </row>
    <row r="177" spans="1:102" x14ac:dyDescent="0.25">
      <c r="A177" s="592"/>
      <c r="B177" s="588"/>
      <c r="C177" s="588"/>
      <c r="D177" s="588"/>
      <c r="E177" s="588"/>
      <c r="F177" s="588"/>
      <c r="G177" s="588"/>
      <c r="H177" s="588"/>
      <c r="I177" s="588"/>
      <c r="J177" s="588"/>
      <c r="K177" s="588"/>
      <c r="L177" s="588"/>
      <c r="M177" s="588"/>
      <c r="N177" s="589"/>
      <c r="O177" s="588"/>
      <c r="P177" s="589"/>
      <c r="Q177" s="588"/>
      <c r="R177" s="588"/>
      <c r="S177" s="588"/>
      <c r="T177" s="588"/>
      <c r="U177" s="588"/>
      <c r="V177" s="588"/>
      <c r="W177" s="588"/>
      <c r="X177" s="590"/>
      <c r="Y177" s="590"/>
      <c r="Z177" s="590"/>
      <c r="AA177" s="588"/>
      <c r="AB177" s="588"/>
      <c r="AC177" s="588"/>
      <c r="AD177" s="588"/>
      <c r="AE177" s="588"/>
      <c r="AF177" s="588"/>
      <c r="AG177" s="588"/>
      <c r="AH177" s="588"/>
      <c r="AI177" s="588"/>
      <c r="AJ177" s="588"/>
      <c r="AK177" s="588"/>
      <c r="AL177" s="588"/>
      <c r="AM177" s="588"/>
      <c r="AN177" s="588"/>
      <c r="AO177" s="588"/>
      <c r="AP177" s="588"/>
      <c r="AQ177" s="588"/>
      <c r="AR177" s="588"/>
      <c r="AS177" s="588"/>
      <c r="AT177" s="588"/>
      <c r="AU177" s="588"/>
      <c r="AV177" s="588"/>
      <c r="AW177" s="588"/>
      <c r="AX177" s="588"/>
      <c r="AY177" s="588"/>
      <c r="AZ177" s="588"/>
      <c r="BA177" s="588"/>
      <c r="BB177" s="588"/>
      <c r="BC177" s="588"/>
      <c r="BD177" s="588"/>
      <c r="BE177" s="588"/>
      <c r="BF177" s="588"/>
      <c r="BG177" s="588"/>
      <c r="BH177" s="588"/>
      <c r="BI177" s="588"/>
      <c r="BJ177" s="588"/>
      <c r="BK177" s="588"/>
      <c r="BL177" s="588"/>
      <c r="BM177" s="588"/>
      <c r="BN177" s="588"/>
      <c r="BO177" s="588"/>
      <c r="BP177" s="588"/>
      <c r="BQ177" s="588"/>
      <c r="BR177" s="588"/>
      <c r="BS177" s="588"/>
      <c r="BT177" s="588"/>
      <c r="BU177" s="588"/>
      <c r="BV177" s="588"/>
      <c r="BW177" s="588"/>
      <c r="BX177" s="588"/>
      <c r="BY177" s="588"/>
      <c r="BZ177" s="588"/>
      <c r="CA177" s="588"/>
      <c r="CB177" s="588"/>
      <c r="CC177" s="588"/>
      <c r="CD177" s="588"/>
      <c r="CE177" s="588"/>
      <c r="CF177" s="588"/>
      <c r="CG177" s="588"/>
      <c r="CH177" s="588"/>
      <c r="CI177" s="346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346"/>
      <c r="CW177" s="346"/>
      <c r="CX177" s="346"/>
    </row>
    <row r="178" spans="1:102" x14ac:dyDescent="0.25">
      <c r="A178" s="592"/>
      <c r="B178" s="588"/>
      <c r="C178" s="588"/>
      <c r="D178" s="588"/>
      <c r="E178" s="588"/>
      <c r="F178" s="588"/>
      <c r="G178" s="588"/>
      <c r="H178" s="588"/>
      <c r="I178" s="588"/>
      <c r="J178" s="588"/>
      <c r="K178" s="588"/>
      <c r="L178" s="588"/>
      <c r="M178" s="588"/>
      <c r="N178" s="589"/>
      <c r="O178" s="588"/>
      <c r="P178" s="589"/>
      <c r="Q178" s="588"/>
      <c r="R178" s="588"/>
      <c r="S178" s="588"/>
      <c r="T178" s="588"/>
      <c r="U178" s="588"/>
      <c r="V178" s="588"/>
      <c r="W178" s="588"/>
      <c r="X178" s="590"/>
      <c r="Y178" s="590"/>
      <c r="Z178" s="590"/>
      <c r="AA178" s="588"/>
      <c r="AB178" s="588"/>
      <c r="AC178" s="588"/>
      <c r="AD178" s="588"/>
      <c r="AE178" s="588"/>
      <c r="AF178" s="588"/>
      <c r="AG178" s="588"/>
      <c r="AH178" s="588"/>
      <c r="AI178" s="588"/>
      <c r="AJ178" s="588"/>
      <c r="AK178" s="588"/>
      <c r="AL178" s="588"/>
      <c r="AM178" s="588"/>
      <c r="AN178" s="588"/>
      <c r="AO178" s="588"/>
      <c r="AP178" s="588"/>
      <c r="AQ178" s="588"/>
      <c r="AR178" s="588"/>
      <c r="AS178" s="588"/>
      <c r="AT178" s="588"/>
      <c r="AU178" s="588"/>
      <c r="AV178" s="588"/>
      <c r="AW178" s="588"/>
      <c r="AX178" s="588"/>
      <c r="AY178" s="588"/>
      <c r="AZ178" s="588"/>
      <c r="BA178" s="588"/>
      <c r="BB178" s="588"/>
      <c r="BC178" s="588"/>
      <c r="BD178" s="588"/>
      <c r="BE178" s="588"/>
      <c r="BF178" s="588"/>
      <c r="BG178" s="588"/>
      <c r="BH178" s="588"/>
      <c r="BI178" s="588"/>
      <c r="BJ178" s="588"/>
      <c r="BK178" s="588"/>
      <c r="BL178" s="588"/>
      <c r="BM178" s="588"/>
      <c r="BN178" s="588"/>
      <c r="BO178" s="588"/>
      <c r="BP178" s="588"/>
      <c r="BQ178" s="588"/>
      <c r="BR178" s="588"/>
      <c r="BS178" s="588"/>
      <c r="BT178" s="588"/>
      <c r="BU178" s="588"/>
      <c r="BV178" s="588"/>
      <c r="BW178" s="588"/>
      <c r="BX178" s="588"/>
      <c r="BY178" s="588"/>
      <c r="BZ178" s="588"/>
      <c r="CA178" s="588"/>
      <c r="CB178" s="588"/>
      <c r="CC178" s="588"/>
      <c r="CD178" s="588"/>
      <c r="CE178" s="588"/>
      <c r="CF178" s="588"/>
      <c r="CG178" s="588"/>
      <c r="CH178" s="588"/>
      <c r="CI178" s="346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346"/>
      <c r="CW178" s="346"/>
      <c r="CX178" s="346"/>
    </row>
    <row r="179" spans="1:102" x14ac:dyDescent="0.25">
      <c r="A179" s="592"/>
      <c r="B179" s="588"/>
      <c r="C179" s="588"/>
      <c r="D179" s="588"/>
      <c r="E179" s="588"/>
      <c r="F179" s="588"/>
      <c r="G179" s="588"/>
      <c r="H179" s="588"/>
      <c r="I179" s="588"/>
      <c r="J179" s="588"/>
      <c r="K179" s="588"/>
      <c r="L179" s="588"/>
      <c r="M179" s="588"/>
      <c r="N179" s="589"/>
      <c r="O179" s="588"/>
      <c r="P179" s="589"/>
      <c r="Q179" s="588"/>
      <c r="R179" s="588"/>
      <c r="S179" s="588"/>
      <c r="T179" s="588"/>
      <c r="U179" s="588"/>
      <c r="V179" s="588"/>
      <c r="W179" s="588"/>
      <c r="X179" s="590"/>
      <c r="Y179" s="590"/>
      <c r="Z179" s="590"/>
      <c r="AA179" s="588"/>
      <c r="AB179" s="588"/>
      <c r="AC179" s="588"/>
      <c r="AD179" s="588"/>
      <c r="AE179" s="588"/>
      <c r="AF179" s="588"/>
      <c r="AG179" s="588"/>
      <c r="AH179" s="588"/>
      <c r="AI179" s="588"/>
      <c r="AJ179" s="588"/>
      <c r="AK179" s="588"/>
      <c r="AL179" s="588"/>
      <c r="AM179" s="588"/>
      <c r="AN179" s="588"/>
      <c r="AO179" s="588"/>
      <c r="AP179" s="588"/>
      <c r="AQ179" s="588"/>
      <c r="AR179" s="588"/>
      <c r="AS179" s="588"/>
      <c r="AT179" s="588"/>
      <c r="AU179" s="588"/>
      <c r="AV179" s="588"/>
      <c r="AW179" s="588"/>
      <c r="AX179" s="588"/>
      <c r="AY179" s="588"/>
      <c r="AZ179" s="588"/>
      <c r="BA179" s="588"/>
      <c r="BB179" s="588"/>
      <c r="BC179" s="588"/>
      <c r="BD179" s="588"/>
      <c r="BE179" s="588"/>
      <c r="BF179" s="588"/>
      <c r="BG179" s="588"/>
      <c r="BH179" s="588"/>
      <c r="BI179" s="588"/>
      <c r="BJ179" s="588"/>
      <c r="BK179" s="588"/>
      <c r="BL179" s="588"/>
      <c r="BM179" s="588"/>
      <c r="BN179" s="588"/>
      <c r="BO179" s="588"/>
      <c r="BP179" s="588"/>
      <c r="BQ179" s="588"/>
      <c r="BR179" s="588"/>
      <c r="BS179" s="588"/>
      <c r="BT179" s="588"/>
      <c r="BU179" s="588"/>
      <c r="BV179" s="588"/>
      <c r="BW179" s="588"/>
      <c r="BX179" s="588"/>
      <c r="BY179" s="588"/>
      <c r="BZ179" s="588"/>
      <c r="CA179" s="588"/>
      <c r="CB179" s="588"/>
      <c r="CC179" s="588"/>
      <c r="CD179" s="588"/>
      <c r="CE179" s="588"/>
      <c r="CF179" s="588"/>
      <c r="CG179" s="588"/>
      <c r="CH179" s="588"/>
      <c r="CI179" s="346"/>
      <c r="CJ179" s="346"/>
      <c r="CK179" s="346"/>
      <c r="CL179" s="346"/>
      <c r="CM179" s="346"/>
      <c r="CN179" s="346"/>
      <c r="CO179" s="346"/>
      <c r="CP179" s="346"/>
      <c r="CQ179" s="346"/>
      <c r="CR179" s="346"/>
      <c r="CS179" s="346"/>
      <c r="CT179" s="346"/>
      <c r="CU179" s="346"/>
      <c r="CV179" s="346"/>
      <c r="CW179" s="346"/>
      <c r="CX179" s="346"/>
    </row>
    <row r="180" spans="1:102" x14ac:dyDescent="0.25">
      <c r="A180" s="592"/>
      <c r="B180" s="588"/>
      <c r="C180" s="588"/>
      <c r="D180" s="588"/>
      <c r="E180" s="588"/>
      <c r="F180" s="588"/>
      <c r="G180" s="588"/>
      <c r="H180" s="588"/>
      <c r="I180" s="588"/>
      <c r="J180" s="588"/>
      <c r="K180" s="588"/>
      <c r="L180" s="588"/>
      <c r="M180" s="588"/>
      <c r="N180" s="589"/>
      <c r="O180" s="588"/>
      <c r="P180" s="589"/>
      <c r="Q180" s="588"/>
      <c r="R180" s="588"/>
      <c r="S180" s="588"/>
      <c r="T180" s="588"/>
      <c r="U180" s="588"/>
      <c r="V180" s="588"/>
      <c r="W180" s="588"/>
      <c r="X180" s="590"/>
      <c r="Y180" s="590"/>
      <c r="Z180" s="590"/>
      <c r="AA180" s="588"/>
      <c r="AB180" s="588"/>
      <c r="AC180" s="588"/>
      <c r="AD180" s="588"/>
      <c r="AE180" s="588"/>
      <c r="AF180" s="588"/>
      <c r="AG180" s="588"/>
      <c r="AH180" s="588"/>
      <c r="AI180" s="588"/>
      <c r="AJ180" s="588"/>
      <c r="AK180" s="588"/>
      <c r="AL180" s="588"/>
      <c r="AM180" s="588"/>
      <c r="AN180" s="588"/>
      <c r="AO180" s="588"/>
      <c r="AP180" s="588"/>
      <c r="AQ180" s="588"/>
      <c r="AR180" s="588"/>
      <c r="AS180" s="588"/>
      <c r="AT180" s="588"/>
      <c r="AU180" s="588"/>
      <c r="AV180" s="588"/>
      <c r="AW180" s="588"/>
      <c r="AX180" s="588"/>
      <c r="AY180" s="588"/>
      <c r="AZ180" s="588"/>
      <c r="BA180" s="588"/>
      <c r="BB180" s="588"/>
      <c r="BC180" s="588"/>
      <c r="BD180" s="588"/>
      <c r="BE180" s="588"/>
      <c r="BF180" s="588"/>
      <c r="BG180" s="588"/>
      <c r="BH180" s="588"/>
      <c r="BI180" s="588"/>
      <c r="BJ180" s="588"/>
      <c r="BK180" s="588"/>
      <c r="BL180" s="588"/>
      <c r="BM180" s="588"/>
      <c r="BN180" s="588"/>
      <c r="BO180" s="588"/>
      <c r="BP180" s="588"/>
      <c r="BQ180" s="588"/>
      <c r="BR180" s="588"/>
      <c r="BS180" s="588"/>
      <c r="BT180" s="588"/>
      <c r="BU180" s="588"/>
      <c r="BV180" s="588"/>
      <c r="BW180" s="588"/>
      <c r="BX180" s="588"/>
      <c r="BY180" s="588"/>
      <c r="BZ180" s="588"/>
      <c r="CA180" s="588"/>
      <c r="CB180" s="588"/>
      <c r="CC180" s="588"/>
      <c r="CD180" s="588"/>
      <c r="CE180" s="588"/>
      <c r="CF180" s="588"/>
      <c r="CG180" s="588"/>
      <c r="CH180" s="588"/>
      <c r="CI180" s="346"/>
      <c r="CJ180" s="346"/>
      <c r="CK180" s="346"/>
      <c r="CL180" s="346"/>
      <c r="CM180" s="346"/>
      <c r="CN180" s="346"/>
      <c r="CO180" s="346"/>
      <c r="CP180" s="346"/>
      <c r="CQ180" s="346"/>
      <c r="CR180" s="346"/>
      <c r="CS180" s="346"/>
      <c r="CT180" s="346"/>
      <c r="CU180" s="346"/>
      <c r="CV180" s="346"/>
      <c r="CW180" s="346"/>
      <c r="CX180" s="346"/>
    </row>
    <row r="181" spans="1:102" x14ac:dyDescent="0.25">
      <c r="A181" s="592"/>
      <c r="B181" s="588"/>
      <c r="C181" s="588"/>
      <c r="D181" s="588"/>
      <c r="E181" s="588"/>
      <c r="F181" s="588"/>
      <c r="G181" s="588"/>
      <c r="H181" s="588"/>
      <c r="I181" s="588"/>
      <c r="J181" s="588"/>
      <c r="K181" s="588"/>
      <c r="L181" s="588"/>
      <c r="M181" s="588"/>
      <c r="N181" s="589"/>
      <c r="O181" s="588"/>
      <c r="P181" s="589"/>
      <c r="Q181" s="588"/>
      <c r="R181" s="588"/>
      <c r="S181" s="588"/>
      <c r="T181" s="588"/>
      <c r="U181" s="588"/>
      <c r="V181" s="588"/>
      <c r="W181" s="588"/>
      <c r="X181" s="590"/>
      <c r="Y181" s="590"/>
      <c r="Z181" s="590"/>
      <c r="AA181" s="588"/>
      <c r="AB181" s="588"/>
      <c r="AC181" s="588"/>
      <c r="AD181" s="588"/>
      <c r="AE181" s="588"/>
      <c r="AF181" s="588"/>
      <c r="AG181" s="588"/>
      <c r="AH181" s="588"/>
      <c r="AI181" s="588"/>
      <c r="AJ181" s="588"/>
      <c r="AK181" s="588"/>
      <c r="AL181" s="588"/>
      <c r="AM181" s="588"/>
      <c r="AN181" s="588"/>
      <c r="AO181" s="588"/>
      <c r="AP181" s="588"/>
      <c r="AQ181" s="588"/>
      <c r="AR181" s="588"/>
      <c r="AS181" s="588"/>
      <c r="AT181" s="588"/>
      <c r="AU181" s="588"/>
      <c r="AV181" s="588"/>
      <c r="AW181" s="588"/>
      <c r="AX181" s="588"/>
      <c r="AY181" s="588"/>
      <c r="AZ181" s="588"/>
      <c r="BA181" s="588"/>
      <c r="BB181" s="588"/>
      <c r="BC181" s="588"/>
      <c r="BD181" s="588"/>
      <c r="BE181" s="588"/>
      <c r="BF181" s="588"/>
      <c r="BG181" s="588"/>
      <c r="BH181" s="588"/>
      <c r="BI181" s="588"/>
      <c r="BJ181" s="588"/>
      <c r="BK181" s="588"/>
      <c r="BL181" s="588"/>
      <c r="BM181" s="588"/>
      <c r="BN181" s="588"/>
      <c r="BO181" s="588"/>
      <c r="BP181" s="588"/>
      <c r="BQ181" s="588"/>
      <c r="BR181" s="588"/>
      <c r="BS181" s="588"/>
      <c r="BT181" s="588"/>
      <c r="BU181" s="588"/>
      <c r="BV181" s="588"/>
      <c r="BW181" s="588"/>
      <c r="BX181" s="588"/>
      <c r="BY181" s="588"/>
      <c r="BZ181" s="588"/>
      <c r="CA181" s="588"/>
      <c r="CB181" s="588"/>
      <c r="CC181" s="588"/>
      <c r="CD181" s="588"/>
      <c r="CE181" s="588"/>
      <c r="CF181" s="588"/>
      <c r="CG181" s="588"/>
      <c r="CH181" s="588"/>
      <c r="CI181" s="346"/>
      <c r="CJ181" s="346"/>
      <c r="CK181" s="346"/>
      <c r="CL181" s="346"/>
      <c r="CM181" s="346"/>
      <c r="CN181" s="346"/>
      <c r="CO181" s="346"/>
      <c r="CP181" s="346"/>
      <c r="CQ181" s="346"/>
      <c r="CR181" s="346"/>
      <c r="CS181" s="346"/>
      <c r="CT181" s="346"/>
      <c r="CU181" s="346"/>
      <c r="CV181" s="346"/>
      <c r="CW181" s="346"/>
      <c r="CX181" s="346"/>
    </row>
    <row r="182" spans="1:102" x14ac:dyDescent="0.25">
      <c r="A182" s="592"/>
      <c r="B182" s="588"/>
      <c r="C182" s="588"/>
      <c r="D182" s="588"/>
      <c r="E182" s="588"/>
      <c r="F182" s="588"/>
      <c r="G182" s="588"/>
      <c r="H182" s="588"/>
      <c r="I182" s="588"/>
      <c r="J182" s="588"/>
      <c r="K182" s="588"/>
      <c r="L182" s="588"/>
      <c r="M182" s="588"/>
      <c r="N182" s="589"/>
      <c r="O182" s="588"/>
      <c r="P182" s="589"/>
      <c r="Q182" s="588"/>
      <c r="R182" s="588"/>
      <c r="S182" s="588"/>
      <c r="T182" s="588"/>
      <c r="U182" s="588"/>
      <c r="V182" s="588"/>
      <c r="W182" s="588"/>
      <c r="X182" s="590"/>
      <c r="Y182" s="590"/>
      <c r="Z182" s="590"/>
      <c r="AA182" s="588"/>
      <c r="AB182" s="588"/>
      <c r="AC182" s="588"/>
      <c r="AD182" s="588"/>
      <c r="AE182" s="588"/>
      <c r="AF182" s="588"/>
      <c r="AG182" s="588"/>
      <c r="AH182" s="588"/>
      <c r="AI182" s="588"/>
      <c r="AJ182" s="588"/>
      <c r="AK182" s="588"/>
      <c r="AL182" s="588"/>
      <c r="AM182" s="588"/>
      <c r="AN182" s="588"/>
      <c r="AO182" s="588"/>
      <c r="AP182" s="588"/>
      <c r="AQ182" s="588"/>
      <c r="AR182" s="588"/>
      <c r="AS182" s="588"/>
      <c r="AT182" s="588"/>
      <c r="AU182" s="588"/>
      <c r="AV182" s="588"/>
      <c r="AW182" s="588"/>
      <c r="AX182" s="588"/>
      <c r="AY182" s="588"/>
      <c r="AZ182" s="588"/>
      <c r="BA182" s="588"/>
      <c r="BB182" s="588"/>
      <c r="BC182" s="588"/>
      <c r="BD182" s="588"/>
      <c r="BE182" s="588"/>
      <c r="BF182" s="588"/>
      <c r="BG182" s="588"/>
      <c r="BH182" s="588"/>
      <c r="BI182" s="588"/>
      <c r="BJ182" s="588"/>
      <c r="BK182" s="588"/>
      <c r="BL182" s="588"/>
      <c r="BM182" s="588"/>
      <c r="BN182" s="588"/>
      <c r="BO182" s="588"/>
      <c r="BP182" s="588"/>
      <c r="BQ182" s="588"/>
      <c r="BR182" s="588"/>
      <c r="BS182" s="588"/>
      <c r="BT182" s="588"/>
      <c r="BU182" s="588"/>
      <c r="BV182" s="588"/>
      <c r="BW182" s="588"/>
      <c r="BX182" s="588"/>
      <c r="BY182" s="588"/>
      <c r="BZ182" s="588"/>
      <c r="CA182" s="588"/>
      <c r="CB182" s="588"/>
      <c r="CC182" s="588"/>
      <c r="CD182" s="588"/>
      <c r="CE182" s="588"/>
      <c r="CF182" s="588"/>
      <c r="CG182" s="588"/>
      <c r="CH182" s="588"/>
      <c r="CI182" s="346"/>
      <c r="CJ182" s="346"/>
      <c r="CK182" s="346"/>
      <c r="CL182" s="346"/>
      <c r="CM182" s="346"/>
      <c r="CN182" s="346"/>
      <c r="CO182" s="346"/>
      <c r="CP182" s="346"/>
      <c r="CQ182" s="346"/>
      <c r="CR182" s="346"/>
      <c r="CS182" s="346"/>
      <c r="CT182" s="346"/>
      <c r="CU182" s="346"/>
      <c r="CV182" s="346"/>
      <c r="CW182" s="346"/>
      <c r="CX182" s="346"/>
    </row>
    <row r="183" spans="1:102" x14ac:dyDescent="0.25">
      <c r="A183" s="592"/>
      <c r="B183" s="588"/>
      <c r="C183" s="588"/>
      <c r="D183" s="588"/>
      <c r="E183" s="588"/>
      <c r="F183" s="588"/>
      <c r="G183" s="588"/>
      <c r="H183" s="588"/>
      <c r="I183" s="588"/>
      <c r="J183" s="588"/>
      <c r="K183" s="588"/>
      <c r="L183" s="588"/>
      <c r="M183" s="588"/>
      <c r="N183" s="589"/>
      <c r="O183" s="588"/>
      <c r="P183" s="589"/>
      <c r="Q183" s="588"/>
      <c r="R183" s="588"/>
      <c r="S183" s="588"/>
      <c r="T183" s="588"/>
      <c r="U183" s="588"/>
      <c r="V183" s="588"/>
      <c r="W183" s="588"/>
      <c r="X183" s="590"/>
      <c r="Y183" s="590"/>
      <c r="Z183" s="590"/>
      <c r="AA183" s="588"/>
      <c r="AB183" s="588"/>
      <c r="AC183" s="588"/>
      <c r="AD183" s="588"/>
      <c r="AE183" s="588"/>
      <c r="AF183" s="588"/>
      <c r="AG183" s="588"/>
      <c r="AH183" s="588"/>
      <c r="AI183" s="588"/>
      <c r="AJ183" s="588"/>
      <c r="AK183" s="588"/>
      <c r="AL183" s="588"/>
      <c r="AM183" s="588"/>
      <c r="AN183" s="588"/>
      <c r="AO183" s="588"/>
      <c r="AP183" s="588"/>
      <c r="AQ183" s="588"/>
      <c r="AR183" s="588"/>
      <c r="AS183" s="588"/>
      <c r="AT183" s="588"/>
      <c r="AU183" s="588"/>
      <c r="AV183" s="588"/>
      <c r="AW183" s="588"/>
      <c r="AX183" s="588"/>
      <c r="AY183" s="588"/>
      <c r="AZ183" s="588"/>
      <c r="BA183" s="588"/>
      <c r="BB183" s="588"/>
      <c r="BC183" s="588"/>
      <c r="BD183" s="588"/>
      <c r="BE183" s="588"/>
      <c r="BF183" s="588"/>
      <c r="BG183" s="588"/>
      <c r="BH183" s="588"/>
      <c r="BI183" s="588"/>
      <c r="BJ183" s="588"/>
      <c r="BK183" s="588"/>
      <c r="BL183" s="588"/>
      <c r="BM183" s="588"/>
      <c r="BN183" s="588"/>
      <c r="BO183" s="588"/>
      <c r="BP183" s="588"/>
      <c r="BQ183" s="588"/>
      <c r="BR183" s="588"/>
      <c r="BS183" s="588"/>
      <c r="BT183" s="588"/>
      <c r="BU183" s="588"/>
      <c r="BV183" s="588"/>
      <c r="BW183" s="588"/>
      <c r="BX183" s="588"/>
      <c r="BY183" s="588"/>
      <c r="BZ183" s="588"/>
      <c r="CA183" s="588"/>
      <c r="CB183" s="588"/>
      <c r="CC183" s="588"/>
      <c r="CD183" s="588"/>
      <c r="CE183" s="588"/>
      <c r="CF183" s="588"/>
      <c r="CG183" s="588"/>
      <c r="CH183" s="588"/>
      <c r="CI183" s="346"/>
      <c r="CJ183" s="346"/>
      <c r="CK183" s="346"/>
      <c r="CL183" s="346"/>
      <c r="CM183" s="346"/>
      <c r="CN183" s="346"/>
      <c r="CO183" s="346"/>
      <c r="CP183" s="346"/>
      <c r="CQ183" s="346"/>
      <c r="CR183" s="346"/>
      <c r="CS183" s="346"/>
      <c r="CT183" s="346"/>
      <c r="CU183" s="346"/>
      <c r="CV183" s="346"/>
      <c r="CW183" s="346"/>
      <c r="CX183" s="346"/>
    </row>
    <row r="184" spans="1:102" x14ac:dyDescent="0.25">
      <c r="A184" s="592"/>
      <c r="B184" s="588"/>
      <c r="C184" s="588"/>
      <c r="D184" s="588"/>
      <c r="E184" s="588"/>
      <c r="F184" s="588"/>
      <c r="G184" s="588"/>
      <c r="H184" s="588"/>
      <c r="I184" s="588"/>
      <c r="J184" s="588"/>
      <c r="K184" s="588"/>
      <c r="L184" s="588"/>
      <c r="M184" s="588"/>
      <c r="N184" s="589"/>
      <c r="O184" s="588"/>
      <c r="P184" s="589"/>
      <c r="Q184" s="588"/>
      <c r="R184" s="588"/>
      <c r="S184" s="588"/>
      <c r="T184" s="588"/>
      <c r="U184" s="588"/>
      <c r="V184" s="588"/>
      <c r="W184" s="588"/>
      <c r="X184" s="590"/>
      <c r="Y184" s="590"/>
      <c r="Z184" s="590"/>
      <c r="AA184" s="588"/>
      <c r="AB184" s="588"/>
      <c r="AC184" s="588"/>
      <c r="AD184" s="588"/>
      <c r="AE184" s="588"/>
      <c r="AF184" s="588"/>
      <c r="AG184" s="588"/>
      <c r="AH184" s="588"/>
      <c r="AI184" s="588"/>
      <c r="AJ184" s="588"/>
      <c r="AK184" s="588"/>
      <c r="AL184" s="588"/>
      <c r="AM184" s="588"/>
      <c r="AN184" s="588"/>
      <c r="AO184" s="588"/>
      <c r="AP184" s="588"/>
      <c r="AQ184" s="588"/>
      <c r="AR184" s="588"/>
      <c r="AS184" s="588"/>
      <c r="AT184" s="588"/>
      <c r="AU184" s="588"/>
      <c r="AV184" s="588"/>
      <c r="AW184" s="588"/>
      <c r="AX184" s="588"/>
      <c r="AY184" s="588"/>
      <c r="AZ184" s="588"/>
      <c r="BA184" s="588"/>
      <c r="BB184" s="588"/>
      <c r="BC184" s="588"/>
      <c r="BD184" s="588"/>
      <c r="BE184" s="588"/>
      <c r="BF184" s="588"/>
      <c r="BG184" s="588"/>
      <c r="BH184" s="588"/>
      <c r="BI184" s="588"/>
      <c r="BJ184" s="588"/>
      <c r="BK184" s="588"/>
      <c r="BL184" s="588"/>
      <c r="BM184" s="588"/>
      <c r="BN184" s="588"/>
      <c r="BO184" s="588"/>
      <c r="BP184" s="588"/>
      <c r="BQ184" s="588"/>
      <c r="BR184" s="588"/>
      <c r="BS184" s="588"/>
      <c r="BT184" s="588"/>
      <c r="BU184" s="588"/>
      <c r="BV184" s="588"/>
      <c r="BW184" s="588"/>
      <c r="BX184" s="588"/>
      <c r="BY184" s="588"/>
      <c r="BZ184" s="588"/>
      <c r="CA184" s="588"/>
      <c r="CB184" s="588"/>
      <c r="CC184" s="588"/>
      <c r="CD184" s="588"/>
      <c r="CE184" s="588"/>
      <c r="CF184" s="588"/>
      <c r="CG184" s="588"/>
      <c r="CH184" s="588"/>
      <c r="CI184" s="346"/>
      <c r="CJ184" s="346"/>
      <c r="CK184" s="346"/>
      <c r="CL184" s="346"/>
      <c r="CM184" s="346"/>
      <c r="CN184" s="346"/>
      <c r="CO184" s="346"/>
      <c r="CP184" s="346"/>
      <c r="CQ184" s="346"/>
      <c r="CR184" s="346"/>
      <c r="CS184" s="346"/>
      <c r="CT184" s="346"/>
      <c r="CU184" s="346"/>
      <c r="CV184" s="346"/>
      <c r="CW184" s="346"/>
      <c r="CX184" s="346"/>
    </row>
    <row r="185" spans="1:102" x14ac:dyDescent="0.25">
      <c r="A185" s="592"/>
      <c r="B185" s="588"/>
      <c r="C185" s="588"/>
      <c r="D185" s="588"/>
      <c r="E185" s="588"/>
      <c r="F185" s="588"/>
      <c r="G185" s="588"/>
      <c r="H185" s="588"/>
      <c r="I185" s="588"/>
      <c r="J185" s="588"/>
      <c r="K185" s="588"/>
      <c r="L185" s="588"/>
      <c r="M185" s="588"/>
      <c r="N185" s="589"/>
      <c r="O185" s="588"/>
      <c r="P185" s="589"/>
      <c r="Q185" s="588"/>
      <c r="R185" s="588"/>
      <c r="S185" s="588"/>
      <c r="T185" s="588"/>
      <c r="U185" s="588"/>
      <c r="V185" s="588"/>
      <c r="W185" s="588"/>
      <c r="X185" s="590"/>
      <c r="Y185" s="590"/>
      <c r="Z185" s="590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8"/>
      <c r="AV185" s="588"/>
      <c r="AW185" s="588"/>
      <c r="AX185" s="588"/>
      <c r="AY185" s="588"/>
      <c r="AZ185" s="588"/>
      <c r="BA185" s="588"/>
      <c r="BB185" s="588"/>
      <c r="BC185" s="588"/>
      <c r="BD185" s="588"/>
      <c r="BE185" s="588"/>
      <c r="BF185" s="588"/>
      <c r="BG185" s="588"/>
      <c r="BH185" s="588"/>
      <c r="BI185" s="588"/>
      <c r="BJ185" s="588"/>
      <c r="BK185" s="588"/>
      <c r="BL185" s="588"/>
      <c r="BM185" s="588"/>
      <c r="BN185" s="588"/>
      <c r="BO185" s="588"/>
      <c r="BP185" s="588"/>
      <c r="BQ185" s="588"/>
      <c r="BR185" s="588"/>
      <c r="BS185" s="588"/>
      <c r="BT185" s="588"/>
      <c r="BU185" s="588"/>
      <c r="BV185" s="588"/>
      <c r="BW185" s="588"/>
      <c r="BX185" s="588"/>
      <c r="BY185" s="588"/>
      <c r="BZ185" s="588"/>
      <c r="CA185" s="588"/>
      <c r="CB185" s="588"/>
      <c r="CC185" s="588"/>
      <c r="CD185" s="588"/>
      <c r="CE185" s="588"/>
      <c r="CF185" s="588"/>
      <c r="CG185" s="588"/>
      <c r="CH185" s="588"/>
      <c r="CI185" s="346"/>
      <c r="CJ185" s="346"/>
      <c r="CK185" s="346"/>
      <c r="CL185" s="346"/>
      <c r="CM185" s="346"/>
      <c r="CN185" s="346"/>
      <c r="CO185" s="346"/>
      <c r="CP185" s="346"/>
      <c r="CQ185" s="346"/>
      <c r="CR185" s="346"/>
      <c r="CS185" s="346"/>
      <c r="CT185" s="346"/>
      <c r="CU185" s="346"/>
      <c r="CV185" s="346"/>
      <c r="CW185" s="346"/>
      <c r="CX185" s="346"/>
    </row>
    <row r="186" spans="1:102" x14ac:dyDescent="0.25">
      <c r="A186" s="592"/>
      <c r="B186" s="588"/>
      <c r="C186" s="588"/>
      <c r="D186" s="588"/>
      <c r="E186" s="588"/>
      <c r="F186" s="588"/>
      <c r="G186" s="588"/>
      <c r="H186" s="588"/>
      <c r="I186" s="588"/>
      <c r="J186" s="588"/>
      <c r="K186" s="588"/>
      <c r="L186" s="588"/>
      <c r="M186" s="588"/>
      <c r="N186" s="589"/>
      <c r="O186" s="588"/>
      <c r="P186" s="589"/>
      <c r="Q186" s="588"/>
      <c r="R186" s="588"/>
      <c r="S186" s="588"/>
      <c r="T186" s="588"/>
      <c r="U186" s="588"/>
      <c r="V186" s="588"/>
      <c r="W186" s="588"/>
      <c r="X186" s="590"/>
      <c r="Y186" s="590"/>
      <c r="Z186" s="590"/>
      <c r="AA186" s="588"/>
      <c r="AB186" s="588"/>
      <c r="AC186" s="588"/>
      <c r="AD186" s="588"/>
      <c r="AE186" s="588"/>
      <c r="AF186" s="588"/>
      <c r="AG186" s="588"/>
      <c r="AH186" s="588"/>
      <c r="AI186" s="588"/>
      <c r="AJ186" s="588"/>
      <c r="AK186" s="588"/>
      <c r="AL186" s="588"/>
      <c r="AM186" s="588"/>
      <c r="AN186" s="588"/>
      <c r="AO186" s="588"/>
      <c r="AP186" s="588"/>
      <c r="AQ186" s="588"/>
      <c r="AR186" s="588"/>
      <c r="AS186" s="588"/>
      <c r="AT186" s="588"/>
      <c r="AU186" s="588"/>
      <c r="AV186" s="588"/>
      <c r="AW186" s="588"/>
      <c r="AX186" s="588"/>
      <c r="AY186" s="588"/>
      <c r="AZ186" s="588"/>
      <c r="BA186" s="588"/>
      <c r="BB186" s="588"/>
      <c r="BC186" s="588"/>
      <c r="BD186" s="588"/>
      <c r="BE186" s="588"/>
      <c r="BF186" s="588"/>
      <c r="BG186" s="588"/>
      <c r="BH186" s="588"/>
      <c r="BI186" s="588"/>
      <c r="BJ186" s="588"/>
      <c r="BK186" s="588"/>
      <c r="BL186" s="588"/>
      <c r="BM186" s="588"/>
      <c r="BN186" s="588"/>
      <c r="BO186" s="588"/>
      <c r="BP186" s="588"/>
      <c r="BQ186" s="588"/>
      <c r="BR186" s="588"/>
      <c r="BS186" s="588"/>
      <c r="BT186" s="588"/>
      <c r="BU186" s="588"/>
      <c r="BV186" s="588"/>
      <c r="BW186" s="588"/>
      <c r="BX186" s="588"/>
      <c r="BY186" s="588"/>
      <c r="BZ186" s="588"/>
      <c r="CA186" s="588"/>
      <c r="CB186" s="588"/>
      <c r="CC186" s="588"/>
      <c r="CD186" s="588"/>
      <c r="CE186" s="588"/>
      <c r="CF186" s="588"/>
      <c r="CG186" s="588"/>
      <c r="CH186" s="588"/>
      <c r="CI186" s="346"/>
      <c r="CJ186" s="346"/>
      <c r="CK186" s="346"/>
      <c r="CL186" s="346"/>
      <c r="CM186" s="346"/>
      <c r="CN186" s="346"/>
      <c r="CO186" s="346"/>
      <c r="CP186" s="346"/>
      <c r="CQ186" s="346"/>
      <c r="CR186" s="346"/>
      <c r="CS186" s="346"/>
      <c r="CT186" s="346"/>
      <c r="CU186" s="346"/>
      <c r="CV186" s="346"/>
      <c r="CW186" s="346"/>
      <c r="CX186" s="346"/>
    </row>
    <row r="187" spans="1:102" x14ac:dyDescent="0.25">
      <c r="A187" s="592"/>
      <c r="B187" s="588"/>
      <c r="C187" s="588"/>
      <c r="D187" s="588"/>
      <c r="E187" s="588"/>
      <c r="F187" s="588"/>
      <c r="G187" s="588"/>
      <c r="H187" s="588"/>
      <c r="I187" s="588"/>
      <c r="J187" s="588"/>
      <c r="K187" s="588"/>
      <c r="L187" s="588"/>
      <c r="M187" s="588"/>
      <c r="N187" s="589"/>
      <c r="O187" s="588"/>
      <c r="P187" s="589"/>
      <c r="Q187" s="588"/>
      <c r="R187" s="588"/>
      <c r="S187" s="588"/>
      <c r="T187" s="588"/>
      <c r="U187" s="588"/>
      <c r="V187" s="588"/>
      <c r="W187" s="588"/>
      <c r="X187" s="590"/>
      <c r="Y187" s="590"/>
      <c r="Z187" s="590"/>
      <c r="AA187" s="588"/>
      <c r="AB187" s="588"/>
      <c r="AC187" s="588"/>
      <c r="AD187" s="588"/>
      <c r="AE187" s="588"/>
      <c r="AF187" s="588"/>
      <c r="AG187" s="588"/>
      <c r="AH187" s="588"/>
      <c r="AI187" s="588"/>
      <c r="AJ187" s="588"/>
      <c r="AK187" s="588"/>
      <c r="AL187" s="588"/>
      <c r="AM187" s="588"/>
      <c r="AN187" s="588"/>
      <c r="AO187" s="588"/>
      <c r="AP187" s="588"/>
      <c r="AQ187" s="588"/>
      <c r="AR187" s="588"/>
      <c r="AS187" s="588"/>
      <c r="AT187" s="588"/>
      <c r="AU187" s="588"/>
      <c r="AV187" s="588"/>
      <c r="AW187" s="588"/>
      <c r="AX187" s="588"/>
      <c r="AY187" s="588"/>
      <c r="AZ187" s="588"/>
      <c r="BA187" s="588"/>
      <c r="BB187" s="588"/>
      <c r="BC187" s="588"/>
      <c r="BD187" s="588"/>
      <c r="BE187" s="588"/>
      <c r="BF187" s="588"/>
      <c r="BG187" s="588"/>
      <c r="BH187" s="588"/>
      <c r="BI187" s="588"/>
      <c r="BJ187" s="588"/>
      <c r="BK187" s="588"/>
      <c r="BL187" s="588"/>
      <c r="BM187" s="588"/>
      <c r="BN187" s="588"/>
      <c r="BO187" s="588"/>
      <c r="BP187" s="588"/>
      <c r="BQ187" s="588"/>
      <c r="BR187" s="588"/>
      <c r="BS187" s="588"/>
      <c r="BT187" s="588"/>
      <c r="BU187" s="588"/>
      <c r="BV187" s="588"/>
      <c r="BW187" s="588"/>
      <c r="BX187" s="588"/>
      <c r="BY187" s="588"/>
      <c r="BZ187" s="588"/>
      <c r="CA187" s="588"/>
      <c r="CB187" s="588"/>
      <c r="CC187" s="588"/>
      <c r="CD187" s="588"/>
      <c r="CE187" s="588"/>
      <c r="CF187" s="588"/>
      <c r="CG187" s="588"/>
      <c r="CH187" s="588"/>
      <c r="CI187" s="346"/>
      <c r="CJ187" s="346"/>
      <c r="CK187" s="346"/>
      <c r="CL187" s="346"/>
      <c r="CM187" s="346"/>
      <c r="CN187" s="346"/>
      <c r="CO187" s="346"/>
      <c r="CP187" s="346"/>
      <c r="CQ187" s="346"/>
      <c r="CR187" s="346"/>
      <c r="CS187" s="346"/>
      <c r="CT187" s="346"/>
      <c r="CU187" s="346"/>
      <c r="CV187" s="346"/>
      <c r="CW187" s="346"/>
      <c r="CX187" s="346"/>
    </row>
    <row r="188" spans="1:102" x14ac:dyDescent="0.25">
      <c r="A188" s="592"/>
      <c r="B188" s="588"/>
      <c r="C188" s="588"/>
      <c r="D188" s="588"/>
      <c r="E188" s="588"/>
      <c r="F188" s="588"/>
      <c r="G188" s="588"/>
      <c r="H188" s="588"/>
      <c r="I188" s="568"/>
      <c r="J188" s="588"/>
      <c r="K188" s="588"/>
      <c r="L188" s="588"/>
      <c r="M188" s="588"/>
      <c r="N188" s="589"/>
      <c r="O188" s="588"/>
      <c r="P188" s="589"/>
      <c r="Q188" s="588"/>
      <c r="R188" s="588"/>
      <c r="S188" s="588"/>
      <c r="T188" s="588"/>
      <c r="U188" s="588"/>
      <c r="V188" s="588"/>
      <c r="W188" s="588"/>
      <c r="X188" s="590"/>
      <c r="Y188" s="590"/>
      <c r="Z188" s="590"/>
      <c r="AA188" s="588"/>
      <c r="AB188" s="588"/>
      <c r="AC188" s="588"/>
      <c r="AD188" s="588"/>
      <c r="AE188" s="588"/>
      <c r="AF188" s="588"/>
      <c r="AG188" s="588"/>
      <c r="AH188" s="588"/>
      <c r="AI188" s="588"/>
      <c r="AJ188" s="588"/>
      <c r="AK188" s="588"/>
      <c r="AL188" s="588"/>
      <c r="AM188" s="588"/>
      <c r="AN188" s="588"/>
      <c r="AO188" s="588"/>
      <c r="AP188" s="588"/>
      <c r="AQ188" s="588"/>
      <c r="AR188" s="588"/>
      <c r="AS188" s="588"/>
      <c r="AT188" s="588"/>
      <c r="AU188" s="588"/>
      <c r="AV188" s="588"/>
      <c r="AW188" s="588"/>
      <c r="AX188" s="588"/>
      <c r="AY188" s="588"/>
      <c r="AZ188" s="588"/>
      <c r="BA188" s="588"/>
      <c r="BB188" s="588"/>
      <c r="BC188" s="588"/>
      <c r="BD188" s="588"/>
      <c r="BE188" s="588"/>
      <c r="BF188" s="588"/>
      <c r="BG188" s="588"/>
      <c r="BH188" s="588"/>
      <c r="BI188" s="588"/>
      <c r="BJ188" s="588"/>
      <c r="BK188" s="588"/>
      <c r="BL188" s="588"/>
      <c r="BM188" s="588"/>
      <c r="BN188" s="588"/>
      <c r="BO188" s="588"/>
      <c r="BP188" s="588"/>
      <c r="BQ188" s="588"/>
      <c r="BR188" s="588"/>
      <c r="BS188" s="588"/>
      <c r="BT188" s="588"/>
      <c r="BU188" s="588"/>
      <c r="BV188" s="588"/>
      <c r="BW188" s="588"/>
      <c r="BX188" s="588"/>
      <c r="BY188" s="588"/>
      <c r="BZ188" s="588"/>
      <c r="CA188" s="588"/>
      <c r="CB188" s="588"/>
      <c r="CC188" s="588"/>
      <c r="CD188" s="588"/>
      <c r="CE188" s="588"/>
      <c r="CF188" s="588"/>
      <c r="CG188" s="588"/>
      <c r="CH188" s="588"/>
      <c r="CI188" s="346"/>
      <c r="CJ188" s="346"/>
      <c r="CK188" s="346"/>
      <c r="CL188" s="346"/>
      <c r="CM188" s="346"/>
      <c r="CN188" s="346"/>
      <c r="CO188" s="346"/>
      <c r="CP188" s="346"/>
      <c r="CQ188" s="346"/>
      <c r="CR188" s="346"/>
      <c r="CS188" s="346"/>
      <c r="CT188" s="346"/>
      <c r="CU188" s="346"/>
      <c r="CV188" s="346"/>
      <c r="CW188" s="346"/>
      <c r="CX188" s="346"/>
    </row>
    <row r="189" spans="1:102" x14ac:dyDescent="0.25">
      <c r="A189" s="592"/>
      <c r="B189" s="588"/>
      <c r="C189" s="588"/>
      <c r="D189" s="588"/>
      <c r="E189" s="588"/>
      <c r="F189" s="588"/>
      <c r="G189" s="588"/>
      <c r="H189" s="588"/>
      <c r="I189" s="568"/>
      <c r="J189" s="588"/>
      <c r="K189" s="588"/>
      <c r="L189" s="588"/>
      <c r="M189" s="588"/>
      <c r="N189" s="589"/>
      <c r="O189" s="588"/>
      <c r="P189" s="589"/>
      <c r="Q189" s="588"/>
      <c r="R189" s="588"/>
      <c r="S189" s="588"/>
      <c r="T189" s="588"/>
      <c r="U189" s="588"/>
      <c r="V189" s="588"/>
      <c r="W189" s="588"/>
      <c r="X189" s="590"/>
      <c r="Y189" s="590"/>
      <c r="Z189" s="590"/>
      <c r="AA189" s="588"/>
      <c r="AB189" s="588"/>
      <c r="AC189" s="588"/>
      <c r="AD189" s="588"/>
      <c r="AE189" s="588"/>
      <c r="AF189" s="588"/>
      <c r="AG189" s="588"/>
      <c r="AH189" s="588"/>
      <c r="AI189" s="588"/>
      <c r="AJ189" s="588"/>
      <c r="AK189" s="588"/>
      <c r="AL189" s="588"/>
      <c r="AM189" s="588"/>
      <c r="AN189" s="588"/>
      <c r="AO189" s="588"/>
      <c r="AP189" s="588"/>
      <c r="AQ189" s="588"/>
      <c r="AR189" s="588"/>
      <c r="AS189" s="588"/>
      <c r="AT189" s="588"/>
      <c r="AU189" s="588"/>
      <c r="AV189" s="588"/>
      <c r="AW189" s="588"/>
      <c r="AX189" s="588"/>
      <c r="AY189" s="588"/>
      <c r="AZ189" s="588"/>
      <c r="BA189" s="588"/>
      <c r="BB189" s="588"/>
      <c r="BC189" s="588"/>
      <c r="BD189" s="588"/>
      <c r="BE189" s="588"/>
      <c r="BF189" s="588"/>
      <c r="BG189" s="588"/>
      <c r="BH189" s="588"/>
      <c r="BI189" s="588"/>
      <c r="BJ189" s="588"/>
      <c r="BK189" s="588"/>
      <c r="BL189" s="588"/>
      <c r="BM189" s="588"/>
      <c r="BN189" s="588"/>
      <c r="BO189" s="588"/>
      <c r="BP189" s="588"/>
      <c r="BQ189" s="588"/>
      <c r="BR189" s="588"/>
      <c r="BS189" s="588"/>
      <c r="BT189" s="588"/>
      <c r="BU189" s="588"/>
      <c r="BV189" s="588"/>
      <c r="BW189" s="588"/>
      <c r="BX189" s="588"/>
      <c r="BY189" s="588"/>
      <c r="BZ189" s="588"/>
      <c r="CA189" s="588"/>
      <c r="CB189" s="588"/>
      <c r="CC189" s="588"/>
      <c r="CD189" s="588"/>
      <c r="CE189" s="588"/>
      <c r="CF189" s="588"/>
      <c r="CG189" s="588"/>
      <c r="CH189" s="588"/>
      <c r="CI189" s="346"/>
      <c r="CJ189" s="346"/>
      <c r="CK189" s="346"/>
      <c r="CL189" s="346"/>
      <c r="CM189" s="346"/>
      <c r="CN189" s="346"/>
      <c r="CO189" s="346"/>
      <c r="CP189" s="346"/>
      <c r="CQ189" s="346"/>
      <c r="CR189" s="346"/>
      <c r="CS189" s="346"/>
      <c r="CT189" s="346"/>
      <c r="CU189" s="346"/>
      <c r="CV189" s="346"/>
      <c r="CW189" s="346"/>
      <c r="CX189" s="346"/>
    </row>
    <row r="190" spans="1:102" x14ac:dyDescent="0.25">
      <c r="A190" s="592"/>
      <c r="B190" s="588"/>
      <c r="C190" s="588"/>
      <c r="D190" s="588"/>
      <c r="E190" s="588"/>
      <c r="F190" s="588"/>
      <c r="G190" s="588"/>
      <c r="H190" s="588"/>
      <c r="I190" s="568"/>
      <c r="J190" s="588"/>
      <c r="K190" s="588"/>
      <c r="L190" s="588"/>
      <c r="M190" s="588"/>
      <c r="N190" s="589"/>
      <c r="O190" s="588"/>
      <c r="P190" s="589"/>
      <c r="Q190" s="588"/>
      <c r="R190" s="588"/>
      <c r="S190" s="588"/>
      <c r="T190" s="588"/>
      <c r="U190" s="588"/>
      <c r="V190" s="588"/>
      <c r="W190" s="588"/>
      <c r="X190" s="590"/>
      <c r="Y190" s="590"/>
      <c r="Z190" s="590"/>
      <c r="AA190" s="588"/>
      <c r="AB190" s="588"/>
      <c r="AC190" s="588"/>
      <c r="AD190" s="588"/>
      <c r="AE190" s="588"/>
      <c r="AF190" s="588"/>
      <c r="AG190" s="588"/>
      <c r="AH190" s="588"/>
      <c r="AI190" s="588"/>
      <c r="AJ190" s="588"/>
      <c r="AK190" s="588"/>
      <c r="AL190" s="588"/>
      <c r="AM190" s="588"/>
      <c r="AN190" s="588"/>
      <c r="AO190" s="588"/>
      <c r="AP190" s="588"/>
      <c r="AQ190" s="588"/>
      <c r="AR190" s="588"/>
      <c r="AS190" s="588"/>
      <c r="AT190" s="588"/>
      <c r="AU190" s="588"/>
      <c r="AV190" s="588"/>
      <c r="AW190" s="588"/>
      <c r="AX190" s="588"/>
      <c r="AY190" s="588"/>
      <c r="AZ190" s="588"/>
      <c r="BA190" s="588"/>
      <c r="BB190" s="588"/>
      <c r="BC190" s="588"/>
      <c r="BD190" s="588"/>
      <c r="BE190" s="588"/>
      <c r="BF190" s="588"/>
      <c r="BG190" s="588"/>
      <c r="BH190" s="588"/>
      <c r="BI190" s="588"/>
      <c r="BJ190" s="588"/>
      <c r="BK190" s="588"/>
      <c r="BL190" s="588"/>
      <c r="BM190" s="588"/>
      <c r="BN190" s="588"/>
      <c r="BO190" s="588"/>
      <c r="BP190" s="588"/>
      <c r="BQ190" s="588"/>
      <c r="BR190" s="588"/>
      <c r="BS190" s="588"/>
      <c r="BT190" s="588"/>
      <c r="BU190" s="588"/>
      <c r="BV190" s="588"/>
      <c r="BW190" s="588"/>
      <c r="BX190" s="588"/>
      <c r="BY190" s="588"/>
      <c r="BZ190" s="588"/>
      <c r="CA190" s="588"/>
      <c r="CB190" s="588"/>
      <c r="CC190" s="588"/>
      <c r="CD190" s="588"/>
      <c r="CE190" s="588"/>
      <c r="CF190" s="588"/>
      <c r="CG190" s="588"/>
      <c r="CH190" s="588"/>
      <c r="CI190" s="346"/>
      <c r="CJ190" s="346"/>
      <c r="CK190" s="346"/>
      <c r="CL190" s="346"/>
      <c r="CM190" s="346"/>
      <c r="CN190" s="346"/>
      <c r="CO190" s="346"/>
      <c r="CP190" s="346"/>
      <c r="CQ190" s="346"/>
      <c r="CR190" s="346"/>
      <c r="CS190" s="346"/>
      <c r="CT190" s="346"/>
      <c r="CU190" s="346"/>
      <c r="CV190" s="346"/>
      <c r="CW190" s="346"/>
      <c r="CX190" s="346"/>
    </row>
    <row r="191" spans="1:102" x14ac:dyDescent="0.25">
      <c r="A191" s="592"/>
      <c r="B191" s="588"/>
      <c r="C191" s="588"/>
      <c r="D191" s="588"/>
      <c r="E191" s="588"/>
      <c r="F191" s="588"/>
      <c r="G191" s="588"/>
      <c r="H191" s="588"/>
      <c r="I191" s="568"/>
      <c r="J191" s="588"/>
      <c r="K191" s="588"/>
      <c r="L191" s="588"/>
      <c r="M191" s="588"/>
      <c r="N191" s="589"/>
      <c r="O191" s="588"/>
      <c r="P191" s="589"/>
      <c r="Q191" s="588"/>
      <c r="R191" s="588"/>
      <c r="S191" s="588"/>
      <c r="T191" s="588"/>
      <c r="U191" s="588"/>
      <c r="V191" s="588"/>
      <c r="W191" s="588"/>
      <c r="X191" s="590"/>
      <c r="Y191" s="590"/>
      <c r="Z191" s="590"/>
      <c r="AA191" s="588"/>
      <c r="AB191" s="588"/>
      <c r="AC191" s="588"/>
      <c r="AD191" s="588"/>
      <c r="AE191" s="588"/>
      <c r="AF191" s="588"/>
      <c r="AG191" s="588"/>
      <c r="AH191" s="588"/>
      <c r="AI191" s="588"/>
      <c r="AJ191" s="588"/>
      <c r="AK191" s="588"/>
      <c r="AL191" s="588"/>
      <c r="AM191" s="588"/>
      <c r="AN191" s="588"/>
      <c r="AO191" s="588"/>
      <c r="AP191" s="588"/>
      <c r="AQ191" s="588"/>
      <c r="AR191" s="588"/>
      <c r="AS191" s="588"/>
      <c r="AT191" s="588"/>
      <c r="AU191" s="588"/>
      <c r="AV191" s="588"/>
      <c r="AW191" s="588"/>
      <c r="AX191" s="588"/>
      <c r="AY191" s="588"/>
      <c r="AZ191" s="588"/>
      <c r="BA191" s="588"/>
      <c r="BB191" s="588"/>
      <c r="BC191" s="588"/>
      <c r="BD191" s="588"/>
      <c r="BE191" s="588"/>
      <c r="BF191" s="588"/>
      <c r="BG191" s="588"/>
      <c r="BH191" s="588"/>
      <c r="BI191" s="588"/>
      <c r="BJ191" s="588"/>
      <c r="BK191" s="588"/>
      <c r="BL191" s="588"/>
      <c r="BM191" s="588"/>
      <c r="BN191" s="588"/>
      <c r="BO191" s="588"/>
      <c r="BP191" s="588"/>
      <c r="BQ191" s="588"/>
      <c r="BR191" s="588"/>
      <c r="BS191" s="588"/>
      <c r="BT191" s="588"/>
      <c r="BU191" s="588"/>
      <c r="BV191" s="588"/>
      <c r="BW191" s="588"/>
      <c r="BX191" s="588"/>
      <c r="BY191" s="588"/>
      <c r="BZ191" s="588"/>
      <c r="CA191" s="588"/>
      <c r="CB191" s="588"/>
      <c r="CC191" s="588"/>
      <c r="CD191" s="588"/>
      <c r="CE191" s="588"/>
      <c r="CF191" s="588"/>
      <c r="CG191" s="588"/>
      <c r="CH191" s="588"/>
      <c r="CI191" s="346"/>
      <c r="CJ191" s="346"/>
      <c r="CK191" s="346"/>
      <c r="CL191" s="346"/>
      <c r="CM191" s="346"/>
      <c r="CN191" s="346"/>
      <c r="CO191" s="346"/>
      <c r="CP191" s="346"/>
      <c r="CQ191" s="346"/>
      <c r="CR191" s="346"/>
      <c r="CS191" s="346"/>
      <c r="CT191" s="346"/>
      <c r="CU191" s="346"/>
      <c r="CV191" s="346"/>
      <c r="CW191" s="346"/>
      <c r="CX191" s="346"/>
    </row>
    <row r="192" spans="1:102" x14ac:dyDescent="0.25">
      <c r="A192" s="592"/>
      <c r="B192" s="588"/>
      <c r="C192" s="588"/>
      <c r="D192" s="588"/>
      <c r="E192" s="588"/>
      <c r="F192" s="588"/>
      <c r="G192" s="588"/>
      <c r="H192" s="588"/>
      <c r="I192" s="568"/>
      <c r="J192" s="588"/>
      <c r="K192" s="588"/>
      <c r="L192" s="588"/>
      <c r="M192" s="588"/>
      <c r="N192" s="589"/>
      <c r="O192" s="588"/>
      <c r="P192" s="589"/>
      <c r="Q192" s="588"/>
      <c r="R192" s="588"/>
      <c r="S192" s="588"/>
      <c r="T192" s="588"/>
      <c r="U192" s="588"/>
      <c r="V192" s="588"/>
      <c r="W192" s="588"/>
      <c r="X192" s="590"/>
      <c r="Y192" s="590"/>
      <c r="Z192" s="590"/>
      <c r="AA192" s="588"/>
      <c r="AB192" s="588"/>
      <c r="AC192" s="588"/>
      <c r="AD192" s="588"/>
      <c r="AE192" s="588"/>
      <c r="AF192" s="588"/>
      <c r="AG192" s="588"/>
      <c r="AH192" s="588"/>
      <c r="AI192" s="588"/>
      <c r="AJ192" s="588"/>
      <c r="AK192" s="588"/>
      <c r="AL192" s="588"/>
      <c r="AM192" s="588"/>
      <c r="AN192" s="588"/>
      <c r="AO192" s="588"/>
      <c r="AP192" s="588"/>
      <c r="AQ192" s="588"/>
      <c r="AR192" s="588"/>
      <c r="AS192" s="588"/>
      <c r="AT192" s="588"/>
      <c r="AU192" s="588"/>
      <c r="AV192" s="588"/>
      <c r="AW192" s="588"/>
      <c r="AX192" s="588"/>
      <c r="AY192" s="588"/>
      <c r="AZ192" s="588"/>
      <c r="BA192" s="588"/>
      <c r="BB192" s="588"/>
      <c r="BC192" s="588"/>
      <c r="BD192" s="588"/>
      <c r="BE192" s="588"/>
      <c r="BF192" s="588"/>
      <c r="BG192" s="588"/>
      <c r="BH192" s="588"/>
      <c r="BI192" s="588"/>
      <c r="BJ192" s="588"/>
      <c r="BK192" s="588"/>
      <c r="BL192" s="588"/>
      <c r="BM192" s="588"/>
      <c r="BN192" s="588"/>
      <c r="BO192" s="588"/>
      <c r="BP192" s="588"/>
      <c r="BQ192" s="588"/>
      <c r="BR192" s="588"/>
      <c r="BS192" s="588"/>
      <c r="BT192" s="588"/>
      <c r="BU192" s="588"/>
      <c r="BV192" s="588"/>
      <c r="BW192" s="588"/>
      <c r="BX192" s="588"/>
      <c r="BY192" s="588"/>
      <c r="BZ192" s="588"/>
      <c r="CA192" s="588"/>
      <c r="CB192" s="588"/>
      <c r="CC192" s="588"/>
      <c r="CD192" s="588"/>
      <c r="CE192" s="588"/>
      <c r="CF192" s="588"/>
      <c r="CG192" s="588"/>
      <c r="CH192" s="588"/>
      <c r="CI192" s="346"/>
      <c r="CJ192" s="346"/>
      <c r="CK192" s="346"/>
      <c r="CL192" s="346"/>
      <c r="CM192" s="346"/>
      <c r="CN192" s="346"/>
      <c r="CO192" s="346"/>
      <c r="CP192" s="346"/>
      <c r="CQ192" s="346"/>
      <c r="CR192" s="346"/>
      <c r="CS192" s="346"/>
      <c r="CT192" s="346"/>
      <c r="CU192" s="346"/>
      <c r="CV192" s="346"/>
      <c r="CW192" s="346"/>
      <c r="CX192" s="346"/>
    </row>
    <row r="193" spans="1:102" x14ac:dyDescent="0.25">
      <c r="A193" s="592"/>
      <c r="B193" s="588"/>
      <c r="C193" s="588"/>
      <c r="D193" s="588"/>
      <c r="E193" s="588"/>
      <c r="F193" s="588"/>
      <c r="G193" s="588"/>
      <c r="H193" s="588"/>
      <c r="I193" s="568"/>
      <c r="J193" s="588"/>
      <c r="K193" s="588"/>
      <c r="L193" s="588"/>
      <c r="M193" s="588"/>
      <c r="N193" s="589"/>
      <c r="O193" s="588"/>
      <c r="P193" s="589"/>
      <c r="Q193" s="588"/>
      <c r="R193" s="588"/>
      <c r="S193" s="588"/>
      <c r="T193" s="588"/>
      <c r="U193" s="588"/>
      <c r="V193" s="588"/>
      <c r="W193" s="588"/>
      <c r="X193" s="590"/>
      <c r="Y193" s="590"/>
      <c r="Z193" s="590"/>
      <c r="AA193" s="588"/>
      <c r="AB193" s="588"/>
      <c r="AC193" s="588"/>
      <c r="AD193" s="588"/>
      <c r="AE193" s="588"/>
      <c r="AF193" s="588"/>
      <c r="AG193" s="588"/>
      <c r="AH193" s="588"/>
      <c r="AI193" s="588"/>
      <c r="AJ193" s="588"/>
      <c r="AK193" s="588"/>
      <c r="AL193" s="588"/>
      <c r="AM193" s="588"/>
      <c r="AN193" s="588"/>
      <c r="AO193" s="588"/>
      <c r="AP193" s="588"/>
      <c r="AQ193" s="588"/>
      <c r="AR193" s="588"/>
      <c r="AS193" s="588"/>
      <c r="AT193" s="588"/>
      <c r="AU193" s="588"/>
      <c r="AV193" s="588"/>
      <c r="AW193" s="588"/>
      <c r="AX193" s="588"/>
      <c r="AY193" s="588"/>
      <c r="AZ193" s="588"/>
      <c r="BA193" s="588"/>
      <c r="BB193" s="588"/>
      <c r="BC193" s="588"/>
      <c r="BD193" s="588"/>
      <c r="BE193" s="588"/>
      <c r="BF193" s="588"/>
      <c r="BG193" s="588"/>
      <c r="BH193" s="588"/>
      <c r="BI193" s="588"/>
      <c r="BJ193" s="588"/>
      <c r="BK193" s="588"/>
      <c r="BL193" s="588"/>
      <c r="BM193" s="588"/>
      <c r="BN193" s="588"/>
      <c r="BO193" s="588"/>
      <c r="BP193" s="588"/>
      <c r="BQ193" s="588"/>
      <c r="BR193" s="588"/>
      <c r="BS193" s="588"/>
      <c r="BT193" s="588"/>
      <c r="BU193" s="588"/>
      <c r="BV193" s="588"/>
      <c r="BW193" s="588"/>
      <c r="BX193" s="588"/>
      <c r="BY193" s="588"/>
      <c r="BZ193" s="588"/>
      <c r="CA193" s="588"/>
      <c r="CB193" s="588"/>
      <c r="CC193" s="588"/>
      <c r="CD193" s="588"/>
      <c r="CE193" s="588"/>
      <c r="CF193" s="588"/>
      <c r="CG193" s="588"/>
      <c r="CH193" s="588"/>
      <c r="CI193" s="346"/>
      <c r="CJ193" s="346"/>
      <c r="CK193" s="346"/>
      <c r="CL193" s="346"/>
      <c r="CM193" s="346"/>
      <c r="CN193" s="346"/>
      <c r="CO193" s="346"/>
      <c r="CP193" s="346"/>
      <c r="CQ193" s="346"/>
      <c r="CR193" s="346"/>
      <c r="CS193" s="346"/>
      <c r="CT193" s="346"/>
      <c r="CU193" s="346"/>
      <c r="CV193" s="346"/>
      <c r="CW193" s="346"/>
      <c r="CX193" s="346"/>
    </row>
    <row r="194" spans="1:102" x14ac:dyDescent="0.25">
      <c r="A194" s="592"/>
      <c r="B194" s="588"/>
      <c r="C194" s="588"/>
      <c r="D194" s="588"/>
      <c r="E194" s="588"/>
      <c r="F194" s="588"/>
      <c r="G194" s="568"/>
      <c r="H194" s="568"/>
      <c r="I194" s="568"/>
      <c r="J194" s="568"/>
      <c r="K194" s="568"/>
      <c r="L194" s="568"/>
      <c r="M194" s="568"/>
      <c r="N194" s="582"/>
      <c r="O194" s="568"/>
      <c r="P194" s="582"/>
      <c r="Q194" s="568"/>
      <c r="R194" s="568"/>
      <c r="S194" s="568"/>
      <c r="T194" s="588"/>
      <c r="U194" s="588"/>
      <c r="V194" s="588"/>
      <c r="W194" s="588"/>
      <c r="X194" s="590"/>
      <c r="Y194" s="590"/>
      <c r="Z194" s="590"/>
      <c r="AA194" s="588"/>
      <c r="AB194" s="588"/>
      <c r="AC194" s="588"/>
      <c r="AD194" s="588"/>
      <c r="AE194" s="588"/>
      <c r="AF194" s="588"/>
      <c r="AG194" s="588"/>
      <c r="AH194" s="588"/>
      <c r="AI194" s="588"/>
      <c r="AJ194" s="588"/>
      <c r="AK194" s="588"/>
      <c r="AL194" s="588"/>
      <c r="AM194" s="588"/>
      <c r="AN194" s="588"/>
      <c r="AO194" s="588"/>
      <c r="AP194" s="588"/>
      <c r="AQ194" s="588"/>
      <c r="AR194" s="588"/>
      <c r="AS194" s="588"/>
      <c r="AT194" s="588"/>
      <c r="AU194" s="588"/>
      <c r="AV194" s="588"/>
      <c r="AW194" s="588"/>
      <c r="AX194" s="588"/>
      <c r="AY194" s="588"/>
      <c r="AZ194" s="588"/>
      <c r="BA194" s="588"/>
      <c r="BB194" s="588"/>
      <c r="BC194" s="588"/>
      <c r="BD194" s="588"/>
      <c r="BE194" s="588"/>
      <c r="BF194" s="588"/>
      <c r="BG194" s="588"/>
      <c r="BH194" s="588"/>
      <c r="BI194" s="588"/>
      <c r="BJ194" s="588"/>
      <c r="BK194" s="588"/>
      <c r="BL194" s="588"/>
      <c r="BM194" s="588"/>
      <c r="BN194" s="588"/>
      <c r="BO194" s="588"/>
      <c r="BP194" s="588"/>
      <c r="BQ194" s="588"/>
      <c r="BR194" s="588"/>
      <c r="BS194" s="588"/>
      <c r="BT194" s="588"/>
      <c r="BU194" s="588"/>
      <c r="BV194" s="588"/>
      <c r="BW194" s="588"/>
      <c r="BX194" s="588"/>
      <c r="BY194" s="588"/>
      <c r="BZ194" s="588"/>
      <c r="CA194" s="588"/>
      <c r="CB194" s="588"/>
      <c r="CC194" s="588"/>
      <c r="CD194" s="588"/>
      <c r="CE194" s="588"/>
      <c r="CF194" s="588"/>
      <c r="CG194" s="588"/>
      <c r="CH194" s="588"/>
      <c r="CI194" s="346"/>
      <c r="CJ194" s="346"/>
      <c r="CK194" s="346"/>
      <c r="CL194" s="346"/>
      <c r="CM194" s="346"/>
      <c r="CN194" s="346"/>
      <c r="CO194" s="346"/>
      <c r="CP194" s="346"/>
      <c r="CQ194" s="346"/>
      <c r="CR194" s="346"/>
      <c r="CS194" s="346"/>
      <c r="CT194" s="346"/>
      <c r="CU194" s="346"/>
      <c r="CV194" s="346"/>
      <c r="CW194" s="346"/>
      <c r="CX194" s="346"/>
    </row>
    <row r="195" spans="1:102" x14ac:dyDescent="0.25">
      <c r="A195" s="592"/>
      <c r="B195" s="588"/>
      <c r="C195" s="588"/>
      <c r="D195" s="588"/>
      <c r="E195" s="588"/>
      <c r="F195" s="588"/>
      <c r="G195" s="568"/>
      <c r="H195" s="568"/>
      <c r="I195" s="568"/>
      <c r="J195" s="568"/>
      <c r="K195" s="568"/>
      <c r="L195" s="568"/>
      <c r="M195" s="568"/>
      <c r="N195" s="582"/>
      <c r="O195" s="568"/>
      <c r="P195" s="582"/>
      <c r="Q195" s="568"/>
      <c r="R195" s="568"/>
      <c r="S195" s="568"/>
      <c r="T195" s="588"/>
      <c r="U195" s="588"/>
      <c r="V195" s="588"/>
      <c r="W195" s="588"/>
      <c r="X195" s="590"/>
      <c r="Y195" s="590"/>
      <c r="Z195" s="590"/>
      <c r="AA195" s="588"/>
      <c r="AB195" s="588"/>
      <c r="AC195" s="588"/>
      <c r="AD195" s="588"/>
      <c r="AE195" s="588"/>
      <c r="AF195" s="588"/>
      <c r="AG195" s="588"/>
      <c r="AH195" s="588"/>
      <c r="AI195" s="588"/>
      <c r="AJ195" s="588"/>
      <c r="AK195" s="588"/>
      <c r="AL195" s="588"/>
      <c r="AM195" s="588"/>
      <c r="AN195" s="588"/>
      <c r="AO195" s="588"/>
      <c r="AP195" s="588"/>
      <c r="AQ195" s="588"/>
      <c r="AR195" s="588"/>
      <c r="AS195" s="588"/>
      <c r="AT195" s="588"/>
      <c r="AU195" s="588"/>
      <c r="AV195" s="588"/>
      <c r="AW195" s="588"/>
      <c r="AX195" s="588"/>
      <c r="AY195" s="588"/>
      <c r="AZ195" s="588"/>
      <c r="BA195" s="588"/>
      <c r="BB195" s="588"/>
      <c r="BC195" s="588"/>
      <c r="BD195" s="588"/>
      <c r="BE195" s="588"/>
      <c r="BF195" s="588"/>
      <c r="BG195" s="588"/>
      <c r="BH195" s="588"/>
      <c r="BI195" s="588"/>
      <c r="BJ195" s="588"/>
      <c r="BK195" s="588"/>
      <c r="BL195" s="588"/>
      <c r="BM195" s="588"/>
      <c r="BN195" s="588"/>
      <c r="BO195" s="588"/>
      <c r="BP195" s="588"/>
      <c r="BQ195" s="588"/>
      <c r="BR195" s="588"/>
      <c r="BS195" s="588"/>
      <c r="BT195" s="588"/>
      <c r="BU195" s="588"/>
      <c r="BV195" s="588"/>
      <c r="BW195" s="588"/>
      <c r="BX195" s="588"/>
      <c r="BY195" s="588"/>
      <c r="BZ195" s="588"/>
      <c r="CA195" s="588"/>
      <c r="CB195" s="588"/>
      <c r="CC195" s="588"/>
      <c r="CD195" s="588"/>
      <c r="CE195" s="588"/>
      <c r="CF195" s="588"/>
      <c r="CG195" s="588"/>
      <c r="CH195" s="588"/>
      <c r="CI195" s="346"/>
      <c r="CJ195" s="346"/>
      <c r="CK195" s="346"/>
      <c r="CL195" s="346"/>
      <c r="CM195" s="346"/>
      <c r="CN195" s="346"/>
      <c r="CO195" s="346"/>
      <c r="CP195" s="346"/>
      <c r="CQ195" s="346"/>
      <c r="CR195" s="346"/>
      <c r="CS195" s="346"/>
      <c r="CT195" s="346"/>
      <c r="CU195" s="346"/>
      <c r="CV195" s="346"/>
      <c r="CW195" s="346"/>
      <c r="CX195" s="346"/>
    </row>
    <row r="196" spans="1:102" x14ac:dyDescent="0.25">
      <c r="A196" s="592"/>
      <c r="B196" s="588"/>
      <c r="C196" s="588"/>
      <c r="D196" s="588"/>
      <c r="E196" s="588"/>
      <c r="F196" s="588"/>
      <c r="G196" s="568"/>
      <c r="H196" s="568"/>
      <c r="I196" s="568"/>
      <c r="J196" s="568"/>
      <c r="K196" s="568"/>
      <c r="L196" s="568"/>
      <c r="M196" s="568"/>
      <c r="N196" s="582"/>
      <c r="O196" s="568"/>
      <c r="P196" s="582"/>
      <c r="Q196" s="568"/>
      <c r="R196" s="568"/>
      <c r="S196" s="568"/>
      <c r="T196" s="588"/>
      <c r="U196" s="588"/>
      <c r="V196" s="588"/>
      <c r="W196" s="588"/>
      <c r="X196" s="590"/>
      <c r="Y196" s="590"/>
      <c r="Z196" s="590"/>
      <c r="AA196" s="588"/>
      <c r="AB196" s="588"/>
      <c r="AC196" s="588"/>
      <c r="AD196" s="588"/>
      <c r="AE196" s="588"/>
      <c r="AF196" s="588"/>
      <c r="AG196" s="588"/>
      <c r="AH196" s="588"/>
      <c r="AI196" s="588"/>
      <c r="AJ196" s="588"/>
      <c r="AK196" s="588"/>
      <c r="AL196" s="588"/>
      <c r="AM196" s="588"/>
      <c r="AN196" s="588"/>
      <c r="AO196" s="588"/>
      <c r="AP196" s="588"/>
      <c r="AQ196" s="588"/>
      <c r="AR196" s="588"/>
      <c r="AS196" s="588"/>
      <c r="AT196" s="588"/>
      <c r="AU196" s="588"/>
      <c r="AV196" s="588"/>
      <c r="AW196" s="588"/>
      <c r="AX196" s="588"/>
      <c r="AY196" s="588"/>
      <c r="AZ196" s="588"/>
      <c r="BA196" s="588"/>
      <c r="BB196" s="588"/>
      <c r="BC196" s="588"/>
      <c r="BD196" s="588"/>
      <c r="BE196" s="588"/>
      <c r="BF196" s="588"/>
      <c r="BG196" s="588"/>
      <c r="BH196" s="588"/>
      <c r="BI196" s="588"/>
      <c r="BJ196" s="588"/>
      <c r="BK196" s="588"/>
      <c r="BL196" s="588"/>
      <c r="BM196" s="588"/>
      <c r="BN196" s="588"/>
      <c r="BO196" s="588"/>
      <c r="BP196" s="588"/>
      <c r="BQ196" s="588"/>
      <c r="BR196" s="588"/>
      <c r="BS196" s="588"/>
      <c r="BT196" s="588"/>
      <c r="BU196" s="588"/>
      <c r="BV196" s="588"/>
      <c r="BW196" s="588"/>
      <c r="BX196" s="588"/>
      <c r="BY196" s="588"/>
      <c r="BZ196" s="588"/>
      <c r="CA196" s="588"/>
      <c r="CB196" s="588"/>
      <c r="CC196" s="588"/>
      <c r="CD196" s="588"/>
      <c r="CE196" s="588"/>
      <c r="CF196" s="588"/>
      <c r="CG196" s="588"/>
      <c r="CH196" s="588"/>
      <c r="CI196" s="346"/>
      <c r="CJ196" s="346"/>
      <c r="CK196" s="346"/>
      <c r="CL196" s="346"/>
      <c r="CM196" s="346"/>
      <c r="CN196" s="346"/>
      <c r="CO196" s="346"/>
      <c r="CP196" s="346"/>
      <c r="CQ196" s="346"/>
      <c r="CR196" s="346"/>
      <c r="CS196" s="346"/>
      <c r="CT196" s="346"/>
      <c r="CU196" s="346"/>
      <c r="CV196" s="346"/>
      <c r="CW196" s="346"/>
      <c r="CX196" s="346"/>
    </row>
    <row r="197" spans="1:102" x14ac:dyDescent="0.25">
      <c r="A197" s="592"/>
      <c r="B197" s="588"/>
      <c r="C197" s="588"/>
      <c r="D197" s="588"/>
      <c r="E197" s="588"/>
      <c r="F197" s="568"/>
      <c r="G197" s="568"/>
      <c r="H197" s="568"/>
      <c r="I197" s="568"/>
      <c r="J197" s="568"/>
      <c r="K197" s="568"/>
      <c r="L197" s="568"/>
      <c r="M197" s="568"/>
      <c r="N197" s="582"/>
      <c r="O197" s="568"/>
      <c r="P197" s="582"/>
      <c r="Q197" s="568"/>
      <c r="R197" s="568"/>
      <c r="S197" s="568"/>
      <c r="T197" s="588"/>
      <c r="U197" s="588"/>
      <c r="V197" s="588"/>
      <c r="W197" s="588"/>
      <c r="X197" s="590"/>
      <c r="Y197" s="590"/>
      <c r="Z197" s="590"/>
      <c r="AA197" s="588"/>
      <c r="AB197" s="588"/>
      <c r="AC197" s="588"/>
      <c r="AD197" s="588"/>
      <c r="AE197" s="588"/>
      <c r="AF197" s="588"/>
      <c r="AG197" s="588"/>
      <c r="AH197" s="588"/>
      <c r="AI197" s="588"/>
      <c r="AJ197" s="588"/>
      <c r="AK197" s="588"/>
      <c r="AL197" s="588"/>
      <c r="AM197" s="588"/>
      <c r="AN197" s="588"/>
      <c r="AO197" s="588"/>
      <c r="AP197" s="588"/>
      <c r="AQ197" s="588"/>
      <c r="AR197" s="588"/>
      <c r="AS197" s="588"/>
      <c r="AT197" s="588"/>
      <c r="AU197" s="588"/>
      <c r="AV197" s="588"/>
      <c r="AW197" s="588"/>
      <c r="AX197" s="588"/>
      <c r="AY197" s="588"/>
      <c r="AZ197" s="588"/>
      <c r="BA197" s="588"/>
      <c r="BB197" s="588"/>
      <c r="BC197" s="588"/>
      <c r="BD197" s="588"/>
      <c r="BE197" s="588"/>
      <c r="BF197" s="588"/>
      <c r="BG197" s="588"/>
      <c r="BH197" s="588"/>
      <c r="BI197" s="588"/>
      <c r="BJ197" s="588"/>
      <c r="BK197" s="588"/>
      <c r="BL197" s="588"/>
      <c r="BM197" s="588"/>
      <c r="BN197" s="588"/>
      <c r="BO197" s="588"/>
      <c r="BP197" s="588"/>
      <c r="BQ197" s="588"/>
      <c r="BR197" s="588"/>
      <c r="BS197" s="588"/>
      <c r="BT197" s="588"/>
      <c r="BU197" s="588"/>
      <c r="BV197" s="588"/>
      <c r="BW197" s="588"/>
      <c r="BX197" s="588"/>
      <c r="BY197" s="588"/>
      <c r="BZ197" s="588"/>
      <c r="CA197" s="588"/>
      <c r="CB197" s="588"/>
      <c r="CC197" s="588"/>
      <c r="CD197" s="588"/>
      <c r="CE197" s="588"/>
      <c r="CF197" s="588"/>
      <c r="CG197" s="588"/>
      <c r="CH197" s="588"/>
      <c r="CI197" s="346"/>
      <c r="CJ197" s="346"/>
      <c r="CK197" s="346"/>
      <c r="CL197" s="346"/>
      <c r="CM197" s="346"/>
      <c r="CN197" s="346"/>
      <c r="CO197" s="346"/>
      <c r="CP197" s="346"/>
      <c r="CQ197" s="346"/>
      <c r="CR197" s="346"/>
      <c r="CS197" s="346"/>
      <c r="CT197" s="346"/>
      <c r="CU197" s="346"/>
      <c r="CV197" s="346"/>
      <c r="CW197" s="346"/>
      <c r="CX197" s="346"/>
    </row>
    <row r="198" spans="1:102" x14ac:dyDescent="0.25">
      <c r="A198" s="592"/>
      <c r="B198" s="588"/>
      <c r="C198" s="588"/>
      <c r="D198" s="588"/>
      <c r="E198" s="588"/>
      <c r="F198" s="568"/>
      <c r="G198" s="568"/>
      <c r="H198" s="568"/>
      <c r="I198" s="568"/>
      <c r="J198" s="568"/>
      <c r="K198" s="568"/>
      <c r="L198" s="568"/>
      <c r="M198" s="568"/>
      <c r="N198" s="582"/>
      <c r="O198" s="568"/>
      <c r="P198" s="582"/>
      <c r="Q198" s="568"/>
      <c r="R198" s="568"/>
      <c r="S198" s="568"/>
      <c r="T198" s="588"/>
      <c r="U198" s="588"/>
      <c r="V198" s="588"/>
      <c r="W198" s="588"/>
      <c r="X198" s="590"/>
      <c r="Y198" s="590"/>
      <c r="Z198" s="590"/>
      <c r="AA198" s="588"/>
      <c r="AB198" s="588"/>
      <c r="AC198" s="588"/>
      <c r="AD198" s="588"/>
      <c r="AE198" s="588"/>
      <c r="AF198" s="588"/>
      <c r="AG198" s="588"/>
      <c r="AH198" s="588"/>
      <c r="AI198" s="588"/>
      <c r="AJ198" s="588"/>
      <c r="AK198" s="588"/>
      <c r="AL198" s="588"/>
      <c r="AM198" s="588"/>
      <c r="AN198" s="588"/>
      <c r="AO198" s="588"/>
      <c r="AP198" s="588"/>
      <c r="AQ198" s="588"/>
      <c r="AR198" s="588"/>
      <c r="AS198" s="588"/>
      <c r="AT198" s="588"/>
      <c r="AU198" s="588"/>
      <c r="AV198" s="588"/>
      <c r="AW198" s="588"/>
      <c r="AX198" s="588"/>
      <c r="AY198" s="588"/>
      <c r="AZ198" s="588"/>
      <c r="BA198" s="588"/>
      <c r="BB198" s="588"/>
      <c r="BC198" s="588"/>
      <c r="BD198" s="588"/>
      <c r="BE198" s="588"/>
      <c r="BF198" s="588"/>
      <c r="BG198" s="588"/>
      <c r="BH198" s="588"/>
      <c r="BI198" s="588"/>
      <c r="BJ198" s="588"/>
      <c r="BK198" s="588"/>
      <c r="BL198" s="588"/>
      <c r="BM198" s="588"/>
      <c r="BN198" s="588"/>
      <c r="BO198" s="588"/>
      <c r="BP198" s="588"/>
      <c r="BQ198" s="588"/>
      <c r="BR198" s="588"/>
      <c r="BS198" s="588"/>
      <c r="BT198" s="588"/>
      <c r="BU198" s="588"/>
      <c r="BV198" s="588"/>
      <c r="BW198" s="588"/>
      <c r="BX198" s="588"/>
      <c r="BY198" s="588"/>
      <c r="BZ198" s="588"/>
      <c r="CA198" s="588"/>
      <c r="CB198" s="588"/>
      <c r="CC198" s="588"/>
      <c r="CD198" s="588"/>
      <c r="CE198" s="588"/>
      <c r="CF198" s="588"/>
      <c r="CG198" s="588"/>
      <c r="CH198" s="588"/>
      <c r="CI198" s="346"/>
      <c r="CJ198" s="346"/>
      <c r="CK198" s="346"/>
      <c r="CL198" s="346"/>
      <c r="CM198" s="346"/>
      <c r="CN198" s="346"/>
      <c r="CO198" s="346"/>
      <c r="CP198" s="346"/>
      <c r="CQ198" s="346"/>
      <c r="CR198" s="346"/>
      <c r="CS198" s="346"/>
      <c r="CT198" s="346"/>
      <c r="CU198" s="346"/>
      <c r="CV198" s="346"/>
      <c r="CW198" s="346"/>
      <c r="CX198" s="346"/>
    </row>
    <row r="199" spans="1:102" x14ac:dyDescent="0.25">
      <c r="A199" s="592"/>
      <c r="B199" s="588"/>
      <c r="C199" s="588"/>
      <c r="D199" s="588"/>
      <c r="E199" s="588"/>
      <c r="F199" s="568"/>
      <c r="G199" s="568"/>
      <c r="H199" s="568"/>
      <c r="I199" s="568"/>
      <c r="J199" s="568"/>
      <c r="K199" s="568"/>
      <c r="L199" s="568"/>
      <c r="M199" s="568"/>
      <c r="N199" s="582"/>
      <c r="O199" s="568"/>
      <c r="P199" s="582"/>
      <c r="Q199" s="568"/>
      <c r="R199" s="568"/>
      <c r="S199" s="568"/>
      <c r="T199" s="588"/>
      <c r="U199" s="588"/>
      <c r="V199" s="588"/>
      <c r="W199" s="588"/>
      <c r="X199" s="590"/>
      <c r="Y199" s="590"/>
      <c r="Z199" s="590"/>
      <c r="AA199" s="588"/>
      <c r="AB199" s="588"/>
      <c r="AC199" s="588"/>
      <c r="AD199" s="588"/>
      <c r="AE199" s="588"/>
      <c r="AF199" s="588"/>
      <c r="AG199" s="588"/>
      <c r="AH199" s="588"/>
      <c r="AI199" s="588"/>
      <c r="AJ199" s="588"/>
      <c r="AK199" s="588"/>
      <c r="AL199" s="588"/>
      <c r="AM199" s="588"/>
      <c r="AN199" s="588"/>
      <c r="AO199" s="588"/>
      <c r="AP199" s="588"/>
      <c r="AQ199" s="588"/>
      <c r="AR199" s="588"/>
      <c r="AS199" s="588"/>
      <c r="AT199" s="588"/>
      <c r="AU199" s="588"/>
      <c r="AV199" s="588"/>
      <c r="AW199" s="588"/>
      <c r="AX199" s="588"/>
      <c r="AY199" s="588"/>
      <c r="AZ199" s="588"/>
      <c r="BA199" s="588"/>
      <c r="BB199" s="588"/>
      <c r="BC199" s="588"/>
      <c r="BD199" s="588"/>
      <c r="BE199" s="588"/>
      <c r="BF199" s="588"/>
      <c r="BG199" s="588"/>
      <c r="BH199" s="588"/>
      <c r="BI199" s="588"/>
      <c r="BJ199" s="588"/>
      <c r="BK199" s="588"/>
      <c r="BL199" s="588"/>
      <c r="BM199" s="588"/>
      <c r="BN199" s="588"/>
      <c r="BO199" s="588"/>
      <c r="BP199" s="588"/>
      <c r="BQ199" s="588"/>
      <c r="BR199" s="588"/>
      <c r="BS199" s="588"/>
      <c r="BT199" s="588"/>
      <c r="BU199" s="588"/>
      <c r="BV199" s="588"/>
      <c r="BW199" s="588"/>
      <c r="BX199" s="588"/>
      <c r="BY199" s="588"/>
      <c r="BZ199" s="588"/>
      <c r="CA199" s="588"/>
      <c r="CB199" s="588"/>
      <c r="CC199" s="588"/>
      <c r="CD199" s="588"/>
      <c r="CE199" s="588"/>
      <c r="CF199" s="588"/>
      <c r="CG199" s="588"/>
      <c r="CH199" s="588"/>
      <c r="CI199" s="346"/>
      <c r="CJ199" s="346"/>
      <c r="CK199" s="346"/>
      <c r="CL199" s="346"/>
      <c r="CM199" s="346"/>
      <c r="CN199" s="346"/>
      <c r="CO199" s="346"/>
      <c r="CP199" s="346"/>
      <c r="CQ199" s="346"/>
      <c r="CR199" s="346"/>
      <c r="CS199" s="346"/>
      <c r="CT199" s="346"/>
      <c r="CU199" s="346"/>
      <c r="CV199" s="346"/>
      <c r="CW199" s="346"/>
      <c r="CX199" s="346"/>
    </row>
    <row r="200" spans="1:102" x14ac:dyDescent="0.25">
      <c r="A200" s="759"/>
      <c r="B200" s="588"/>
      <c r="C200" s="588"/>
      <c r="D200" s="588"/>
      <c r="E200" s="588"/>
      <c r="F200" s="568"/>
      <c r="G200" s="568"/>
      <c r="H200" s="568"/>
      <c r="I200" s="568"/>
      <c r="J200" s="568"/>
      <c r="K200" s="568"/>
      <c r="L200" s="568"/>
      <c r="M200" s="568"/>
      <c r="N200" s="582"/>
      <c r="O200" s="568"/>
      <c r="P200" s="582"/>
      <c r="Q200" s="568"/>
      <c r="R200" s="568"/>
      <c r="S200" s="568"/>
      <c r="T200" s="588"/>
      <c r="U200" s="588"/>
      <c r="V200" s="588"/>
      <c r="W200" s="588"/>
      <c r="X200" s="590"/>
      <c r="Y200" s="590"/>
      <c r="Z200" s="590"/>
      <c r="AA200" s="588"/>
      <c r="AB200" s="588"/>
      <c r="AC200" s="588"/>
      <c r="AD200" s="588"/>
      <c r="AE200" s="588"/>
      <c r="AF200" s="588"/>
      <c r="AG200" s="588"/>
      <c r="AH200" s="588"/>
      <c r="AI200" s="588"/>
      <c r="AJ200" s="588"/>
      <c r="AK200" s="588"/>
      <c r="AL200" s="588"/>
      <c r="AM200" s="588"/>
      <c r="AN200" s="588"/>
      <c r="AO200" s="588"/>
      <c r="AP200" s="588"/>
      <c r="AQ200" s="588"/>
      <c r="AR200" s="588"/>
      <c r="AS200" s="588"/>
      <c r="AT200" s="588"/>
      <c r="AU200" s="588"/>
      <c r="AV200" s="588"/>
      <c r="AW200" s="588"/>
      <c r="AX200" s="588"/>
      <c r="AY200" s="588"/>
      <c r="AZ200" s="588"/>
      <c r="BA200" s="588"/>
      <c r="BB200" s="588"/>
      <c r="BC200" s="588"/>
      <c r="BD200" s="588"/>
      <c r="BE200" s="588"/>
      <c r="BF200" s="588"/>
      <c r="BG200" s="588"/>
      <c r="BH200" s="588"/>
      <c r="BI200" s="588"/>
      <c r="BJ200" s="588"/>
      <c r="BK200" s="588"/>
      <c r="BL200" s="588"/>
      <c r="BM200" s="588"/>
      <c r="BN200" s="588"/>
      <c r="BO200" s="588"/>
      <c r="BP200" s="588"/>
      <c r="BQ200" s="588"/>
      <c r="BR200" s="588"/>
      <c r="BS200" s="588"/>
      <c r="BT200" s="588"/>
      <c r="BU200" s="588"/>
      <c r="BV200" s="588"/>
      <c r="BW200" s="588"/>
      <c r="BX200" s="588"/>
      <c r="BY200" s="588"/>
      <c r="BZ200" s="588"/>
      <c r="CA200" s="588"/>
      <c r="CB200" s="588"/>
      <c r="CC200" s="588"/>
      <c r="CD200" s="588"/>
      <c r="CE200" s="588"/>
      <c r="CF200" s="588"/>
      <c r="CG200" s="588"/>
      <c r="CH200" s="588"/>
      <c r="CI200" s="346"/>
      <c r="CJ200" s="346"/>
      <c r="CK200" s="346"/>
      <c r="CL200" s="346"/>
      <c r="CM200" s="346"/>
      <c r="CN200" s="346"/>
      <c r="CO200" s="346"/>
      <c r="CP200" s="346"/>
      <c r="CQ200" s="346"/>
      <c r="CR200" s="346"/>
      <c r="CS200" s="346"/>
      <c r="CT200" s="346"/>
      <c r="CU200" s="346"/>
      <c r="CV200" s="346"/>
      <c r="CW200" s="346"/>
      <c r="CX200" s="346"/>
    </row>
    <row r="201" spans="1:102" x14ac:dyDescent="0.25">
      <c r="A201" s="587"/>
      <c r="B201" s="588"/>
      <c r="C201" s="588"/>
      <c r="D201" s="588"/>
      <c r="E201" s="588"/>
      <c r="F201" s="568"/>
      <c r="G201" s="568"/>
      <c r="H201" s="568"/>
      <c r="I201" s="568"/>
      <c r="J201" s="568"/>
      <c r="K201" s="568"/>
      <c r="L201" s="568"/>
      <c r="M201" s="568"/>
      <c r="N201" s="582"/>
      <c r="O201" s="568"/>
      <c r="P201" s="582"/>
      <c r="Q201" s="568"/>
      <c r="R201" s="568"/>
      <c r="S201" s="568"/>
      <c r="T201" s="588"/>
      <c r="U201" s="588"/>
      <c r="V201" s="588"/>
      <c r="W201" s="588"/>
      <c r="X201" s="590"/>
      <c r="Y201" s="590"/>
      <c r="Z201" s="590"/>
      <c r="AA201" s="588"/>
      <c r="AB201" s="588"/>
      <c r="AC201" s="588"/>
      <c r="AD201" s="588"/>
      <c r="AE201" s="588"/>
      <c r="AF201" s="588"/>
      <c r="AG201" s="588"/>
      <c r="AH201" s="588"/>
      <c r="AI201" s="588"/>
      <c r="AJ201" s="588"/>
      <c r="AK201" s="588"/>
      <c r="AL201" s="588"/>
      <c r="AM201" s="588"/>
      <c r="AN201" s="588"/>
      <c r="AO201" s="588"/>
      <c r="AP201" s="588"/>
      <c r="AQ201" s="588"/>
      <c r="AR201" s="588"/>
      <c r="AS201" s="588"/>
      <c r="AT201" s="588"/>
      <c r="AU201" s="588"/>
      <c r="AV201" s="588"/>
      <c r="AW201" s="588"/>
      <c r="AX201" s="588"/>
      <c r="AY201" s="588"/>
      <c r="AZ201" s="588"/>
      <c r="BA201" s="588"/>
      <c r="BB201" s="588"/>
      <c r="BC201" s="588"/>
      <c r="BD201" s="588"/>
      <c r="BE201" s="588"/>
      <c r="BF201" s="588"/>
      <c r="BG201" s="588"/>
      <c r="BH201" s="588"/>
      <c r="BI201" s="588"/>
      <c r="BJ201" s="588"/>
      <c r="BK201" s="588"/>
      <c r="BL201" s="588"/>
      <c r="BM201" s="588"/>
      <c r="BN201" s="588"/>
      <c r="BO201" s="588"/>
      <c r="BP201" s="588"/>
      <c r="BQ201" s="588"/>
      <c r="BR201" s="588"/>
      <c r="BS201" s="588"/>
      <c r="BT201" s="588"/>
      <c r="BU201" s="588"/>
      <c r="BV201" s="588"/>
      <c r="BW201" s="588"/>
      <c r="BX201" s="588"/>
      <c r="BY201" s="588"/>
      <c r="BZ201" s="588"/>
      <c r="CA201" s="588"/>
      <c r="CB201" s="588"/>
      <c r="CC201" s="588"/>
      <c r="CD201" s="588"/>
      <c r="CE201" s="588"/>
      <c r="CF201" s="588"/>
      <c r="CG201" s="588"/>
      <c r="CH201" s="588"/>
      <c r="CI201" s="346"/>
      <c r="CJ201" s="346"/>
      <c r="CK201" s="346"/>
      <c r="CL201" s="346"/>
      <c r="CM201" s="346"/>
      <c r="CN201" s="346"/>
      <c r="CO201" s="346"/>
      <c r="CP201" s="346"/>
      <c r="CQ201" s="346"/>
      <c r="CR201" s="346"/>
      <c r="CS201" s="346"/>
      <c r="CT201" s="346"/>
      <c r="CU201" s="346"/>
      <c r="CV201" s="346"/>
      <c r="CW201" s="346"/>
      <c r="CX201" s="346"/>
    </row>
    <row r="202" spans="1:102" x14ac:dyDescent="0.25">
      <c r="A202" s="587"/>
      <c r="B202" s="588"/>
      <c r="C202" s="588"/>
      <c r="D202" s="588"/>
      <c r="E202" s="588"/>
      <c r="F202" s="568"/>
      <c r="G202" s="568"/>
      <c r="H202" s="568"/>
      <c r="I202" s="568"/>
      <c r="J202" s="568"/>
      <c r="K202" s="568"/>
      <c r="L202" s="568"/>
      <c r="M202" s="568"/>
      <c r="N202" s="582"/>
      <c r="O202" s="568"/>
      <c r="P202" s="582"/>
      <c r="Q202" s="568"/>
      <c r="R202" s="568"/>
      <c r="S202" s="568"/>
      <c r="T202" s="588"/>
      <c r="U202" s="588"/>
      <c r="V202" s="588"/>
      <c r="W202" s="588"/>
      <c r="X202" s="590"/>
      <c r="Y202" s="590"/>
      <c r="Z202" s="590"/>
      <c r="AA202" s="588"/>
      <c r="AB202" s="588"/>
      <c r="AC202" s="588"/>
      <c r="AD202" s="588"/>
      <c r="AE202" s="588"/>
      <c r="AF202" s="588"/>
      <c r="AG202" s="588"/>
      <c r="AH202" s="588"/>
      <c r="AI202" s="588"/>
      <c r="AJ202" s="588"/>
      <c r="AK202" s="588"/>
      <c r="AL202" s="588"/>
      <c r="AM202" s="588"/>
      <c r="AN202" s="588"/>
      <c r="AO202" s="588"/>
      <c r="AP202" s="588"/>
      <c r="AQ202" s="588"/>
      <c r="AR202" s="588"/>
      <c r="AS202" s="588"/>
      <c r="AT202" s="588"/>
      <c r="AU202" s="588"/>
      <c r="AV202" s="588"/>
      <c r="AW202" s="588"/>
      <c r="AX202" s="588"/>
      <c r="AY202" s="588"/>
      <c r="AZ202" s="588"/>
      <c r="BA202" s="588"/>
      <c r="BB202" s="588"/>
      <c r="BC202" s="588"/>
      <c r="BD202" s="588"/>
      <c r="BE202" s="588"/>
      <c r="BF202" s="588"/>
      <c r="BG202" s="588"/>
      <c r="BH202" s="588"/>
      <c r="BI202" s="588"/>
      <c r="BJ202" s="588"/>
      <c r="BK202" s="588"/>
      <c r="BL202" s="588"/>
      <c r="BM202" s="588"/>
      <c r="BN202" s="588"/>
      <c r="BO202" s="588"/>
      <c r="BP202" s="588"/>
      <c r="BQ202" s="588"/>
      <c r="BR202" s="588"/>
      <c r="BS202" s="588"/>
      <c r="BT202" s="588"/>
      <c r="BU202" s="588"/>
      <c r="BV202" s="588"/>
      <c r="BW202" s="588"/>
      <c r="BX202" s="588"/>
      <c r="BY202" s="588"/>
      <c r="BZ202" s="588"/>
      <c r="CA202" s="588"/>
      <c r="CB202" s="588"/>
      <c r="CC202" s="588"/>
      <c r="CD202" s="588"/>
      <c r="CE202" s="588"/>
      <c r="CF202" s="588"/>
      <c r="CG202" s="588"/>
      <c r="CH202" s="588"/>
      <c r="CI202" s="346"/>
      <c r="CJ202" s="346"/>
      <c r="CK202" s="346"/>
      <c r="CL202" s="346"/>
      <c r="CM202" s="346"/>
      <c r="CN202" s="346"/>
      <c r="CO202" s="346"/>
      <c r="CP202" s="346"/>
      <c r="CQ202" s="346"/>
      <c r="CR202" s="346"/>
      <c r="CS202" s="346"/>
      <c r="CT202" s="346"/>
      <c r="CU202" s="346"/>
      <c r="CV202" s="346"/>
      <c r="CW202" s="346"/>
      <c r="CX202" s="346"/>
    </row>
    <row r="203" spans="1:102" x14ac:dyDescent="0.25">
      <c r="A203" s="587"/>
      <c r="B203" s="568"/>
      <c r="C203" s="568"/>
      <c r="D203" s="568"/>
      <c r="E203" s="568"/>
      <c r="F203" s="568"/>
      <c r="G203" s="568"/>
      <c r="H203" s="568"/>
      <c r="I203" s="568"/>
      <c r="J203" s="568"/>
      <c r="K203" s="568"/>
      <c r="L203" s="568"/>
      <c r="M203" s="568"/>
      <c r="N203" s="582"/>
      <c r="O203" s="568"/>
      <c r="P203" s="582"/>
      <c r="Q203" s="568"/>
      <c r="R203" s="568"/>
      <c r="S203" s="568"/>
      <c r="T203" s="588"/>
      <c r="U203" s="588"/>
      <c r="V203" s="588"/>
      <c r="W203" s="588"/>
      <c r="X203" s="590"/>
      <c r="Y203" s="590"/>
      <c r="Z203" s="590"/>
      <c r="AA203" s="588"/>
      <c r="AB203" s="588"/>
      <c r="AC203" s="588"/>
      <c r="AD203" s="588"/>
      <c r="AE203" s="588"/>
      <c r="AF203" s="588"/>
      <c r="AG203" s="588"/>
      <c r="AH203" s="588"/>
      <c r="AI203" s="588"/>
      <c r="AJ203" s="588"/>
      <c r="AK203" s="588"/>
      <c r="AL203" s="588"/>
      <c r="AM203" s="588"/>
      <c r="AN203" s="588"/>
      <c r="AO203" s="588"/>
      <c r="AP203" s="588"/>
      <c r="AQ203" s="588"/>
      <c r="AR203" s="588"/>
      <c r="AS203" s="588"/>
      <c r="AT203" s="588"/>
      <c r="AU203" s="588"/>
      <c r="AV203" s="588"/>
      <c r="AW203" s="588"/>
      <c r="AX203" s="588"/>
      <c r="AY203" s="588"/>
      <c r="AZ203" s="588"/>
      <c r="BA203" s="588"/>
      <c r="BB203" s="588"/>
      <c r="BC203" s="588"/>
      <c r="BD203" s="588"/>
      <c r="BE203" s="588"/>
      <c r="BF203" s="588"/>
      <c r="BG203" s="588"/>
      <c r="BH203" s="588"/>
      <c r="BI203" s="588"/>
      <c r="BJ203" s="588"/>
      <c r="BK203" s="588"/>
      <c r="BL203" s="588"/>
      <c r="BM203" s="588"/>
      <c r="BN203" s="588"/>
      <c r="BO203" s="588"/>
      <c r="BP203" s="588"/>
      <c r="BQ203" s="588"/>
      <c r="BR203" s="588"/>
      <c r="BS203" s="588"/>
      <c r="BT203" s="588"/>
      <c r="BU203" s="588"/>
      <c r="BV203" s="588"/>
      <c r="BW203" s="588"/>
      <c r="BX203" s="588"/>
      <c r="BY203" s="588"/>
      <c r="BZ203" s="588"/>
      <c r="CA203" s="588"/>
      <c r="CB203" s="588"/>
      <c r="CC203" s="588"/>
      <c r="CD203" s="588"/>
      <c r="CE203" s="588"/>
      <c r="CF203" s="588"/>
      <c r="CG203" s="588"/>
      <c r="CH203" s="588"/>
      <c r="CI203" s="346"/>
      <c r="CJ203" s="346"/>
      <c r="CK203" s="346"/>
      <c r="CL203" s="346"/>
      <c r="CM203" s="346"/>
      <c r="CN203" s="346"/>
      <c r="CO203" s="346"/>
      <c r="CP203" s="346"/>
      <c r="CQ203" s="346"/>
      <c r="CR203" s="346"/>
      <c r="CS203" s="346"/>
      <c r="CT203" s="346"/>
      <c r="CU203" s="346"/>
      <c r="CV203" s="346"/>
      <c r="CW203" s="346"/>
      <c r="CX203" s="346"/>
    </row>
    <row r="204" spans="1:102" x14ac:dyDescent="0.25">
      <c r="A204" s="587"/>
      <c r="B204" s="568"/>
      <c r="C204" s="568"/>
      <c r="D204" s="568"/>
      <c r="E204" s="568"/>
      <c r="F204" s="568"/>
      <c r="G204" s="568"/>
      <c r="H204" s="568"/>
      <c r="I204" s="568"/>
      <c r="J204" s="568"/>
      <c r="K204" s="568"/>
      <c r="L204" s="568"/>
      <c r="M204" s="568"/>
      <c r="N204" s="582"/>
      <c r="O204" s="568"/>
      <c r="P204" s="582"/>
      <c r="Q204" s="568"/>
      <c r="R204" s="568"/>
      <c r="S204" s="568"/>
      <c r="T204" s="588"/>
      <c r="U204" s="588"/>
      <c r="V204" s="588"/>
      <c r="W204" s="588"/>
      <c r="X204" s="590"/>
      <c r="Y204" s="590"/>
      <c r="Z204" s="590"/>
      <c r="AA204" s="588"/>
      <c r="AB204" s="588"/>
      <c r="AC204" s="588"/>
      <c r="AD204" s="588"/>
      <c r="AE204" s="588"/>
      <c r="AF204" s="588"/>
      <c r="AG204" s="588"/>
      <c r="AH204" s="588"/>
      <c r="AI204" s="588"/>
      <c r="AJ204" s="588"/>
      <c r="AK204" s="588"/>
      <c r="AL204" s="588"/>
      <c r="AM204" s="588"/>
      <c r="AN204" s="588"/>
      <c r="AO204" s="588"/>
      <c r="AP204" s="588"/>
      <c r="AQ204" s="588"/>
      <c r="AR204" s="588"/>
      <c r="AS204" s="588"/>
      <c r="AT204" s="588"/>
      <c r="AU204" s="588"/>
      <c r="AV204" s="588"/>
      <c r="AW204" s="588"/>
      <c r="AX204" s="588"/>
      <c r="AY204" s="588"/>
      <c r="AZ204" s="588"/>
      <c r="BA204" s="588"/>
      <c r="BB204" s="588"/>
      <c r="BC204" s="588"/>
      <c r="BD204" s="588"/>
      <c r="BE204" s="588"/>
      <c r="BF204" s="588"/>
      <c r="BG204" s="588"/>
      <c r="BH204" s="588"/>
      <c r="BI204" s="588"/>
      <c r="BJ204" s="588"/>
      <c r="BK204" s="588"/>
      <c r="BL204" s="588"/>
      <c r="BM204" s="588"/>
      <c r="BN204" s="588"/>
      <c r="BO204" s="588"/>
      <c r="BP204" s="588"/>
      <c r="BQ204" s="588"/>
      <c r="BR204" s="588"/>
      <c r="BS204" s="588"/>
      <c r="BT204" s="588"/>
      <c r="BU204" s="588"/>
      <c r="BV204" s="588"/>
      <c r="BW204" s="588"/>
      <c r="BX204" s="588"/>
      <c r="BY204" s="588"/>
      <c r="BZ204" s="588"/>
      <c r="CA204" s="588"/>
      <c r="CB204" s="588"/>
      <c r="CC204" s="588"/>
      <c r="CD204" s="588"/>
      <c r="CE204" s="588"/>
      <c r="CF204" s="588"/>
      <c r="CG204" s="588"/>
      <c r="CH204" s="588"/>
      <c r="CI204" s="346"/>
      <c r="CJ204" s="346"/>
      <c r="CK204" s="346"/>
      <c r="CL204" s="346"/>
      <c r="CM204" s="346"/>
      <c r="CN204" s="346"/>
      <c r="CO204" s="346"/>
      <c r="CP204" s="346"/>
      <c r="CQ204" s="346"/>
      <c r="CR204" s="346"/>
      <c r="CS204" s="346"/>
      <c r="CT204" s="346"/>
      <c r="CU204" s="346"/>
      <c r="CV204" s="346"/>
      <c r="CW204" s="346"/>
      <c r="CX204" s="346"/>
    </row>
    <row r="205" spans="1:102" x14ac:dyDescent="0.25">
      <c r="A205" s="587"/>
      <c r="B205" s="568"/>
      <c r="C205" s="568"/>
      <c r="D205" s="568"/>
      <c r="E205" s="568"/>
      <c r="F205" s="568"/>
      <c r="G205" s="568"/>
      <c r="H205" s="568"/>
      <c r="I205" s="568"/>
      <c r="J205" s="568"/>
      <c r="K205" s="568"/>
      <c r="L205" s="568"/>
      <c r="M205" s="568"/>
      <c r="N205" s="582"/>
      <c r="O205" s="568"/>
      <c r="P205" s="582"/>
      <c r="Q205" s="568"/>
      <c r="R205" s="568"/>
      <c r="S205" s="568"/>
      <c r="T205" s="588"/>
      <c r="U205" s="588"/>
      <c r="V205" s="588"/>
      <c r="W205" s="588"/>
      <c r="X205" s="590"/>
      <c r="Y205" s="590"/>
      <c r="Z205" s="590"/>
      <c r="AA205" s="588"/>
      <c r="AB205" s="588"/>
      <c r="AC205" s="588"/>
      <c r="AD205" s="588"/>
      <c r="AE205" s="588"/>
      <c r="AF205" s="588"/>
      <c r="AG205" s="588"/>
      <c r="AH205" s="588"/>
      <c r="AI205" s="588"/>
      <c r="AJ205" s="588"/>
      <c r="AK205" s="588"/>
      <c r="AL205" s="588"/>
      <c r="AM205" s="588"/>
      <c r="AN205" s="588"/>
      <c r="AO205" s="588"/>
      <c r="AP205" s="588"/>
      <c r="AQ205" s="588"/>
      <c r="AR205" s="588"/>
      <c r="AS205" s="588"/>
      <c r="AT205" s="588"/>
      <c r="AU205" s="588"/>
      <c r="AV205" s="588"/>
      <c r="AW205" s="588"/>
      <c r="AX205" s="588"/>
      <c r="AY205" s="588"/>
      <c r="AZ205" s="588"/>
      <c r="BA205" s="588"/>
      <c r="BB205" s="588"/>
      <c r="BC205" s="588"/>
      <c r="BD205" s="588"/>
      <c r="BE205" s="588"/>
      <c r="BF205" s="588"/>
      <c r="BG205" s="588"/>
      <c r="BH205" s="588"/>
      <c r="BI205" s="588"/>
      <c r="BJ205" s="588"/>
      <c r="BK205" s="588"/>
      <c r="BL205" s="588"/>
      <c r="BM205" s="588"/>
      <c r="BN205" s="588"/>
      <c r="BO205" s="588"/>
      <c r="BP205" s="588"/>
      <c r="BQ205" s="588"/>
      <c r="BR205" s="588"/>
      <c r="BS205" s="588"/>
      <c r="BT205" s="588"/>
      <c r="BU205" s="588"/>
      <c r="BV205" s="588"/>
      <c r="BW205" s="588"/>
      <c r="BX205" s="588"/>
      <c r="BY205" s="588"/>
      <c r="BZ205" s="588"/>
      <c r="CA205" s="588"/>
      <c r="CB205" s="588"/>
      <c r="CC205" s="588"/>
      <c r="CD205" s="588"/>
      <c r="CE205" s="588"/>
      <c r="CF205" s="588"/>
      <c r="CG205" s="588"/>
      <c r="CH205" s="588"/>
      <c r="CI205" s="346"/>
      <c r="CJ205" s="346"/>
      <c r="CK205" s="346"/>
      <c r="CL205" s="346"/>
      <c r="CM205" s="346"/>
      <c r="CN205" s="346"/>
      <c r="CO205" s="346"/>
      <c r="CP205" s="346"/>
      <c r="CQ205" s="346"/>
      <c r="CR205" s="346"/>
      <c r="CS205" s="346"/>
      <c r="CT205" s="346"/>
      <c r="CU205" s="346"/>
      <c r="CV205" s="346"/>
      <c r="CW205" s="346"/>
      <c r="CX205" s="346"/>
    </row>
    <row r="206" spans="1:102" x14ac:dyDescent="0.25">
      <c r="A206" s="587"/>
      <c r="B206" s="568"/>
      <c r="C206" s="568"/>
      <c r="D206" s="568"/>
      <c r="E206" s="568"/>
      <c r="F206" s="568"/>
      <c r="G206" s="568"/>
      <c r="H206" s="568"/>
      <c r="I206" s="568"/>
      <c r="J206" s="568"/>
      <c r="K206" s="568"/>
      <c r="L206" s="568"/>
      <c r="M206" s="568"/>
      <c r="N206" s="582"/>
      <c r="O206" s="568"/>
      <c r="P206" s="582"/>
      <c r="Q206" s="568"/>
      <c r="R206" s="568"/>
      <c r="S206" s="568"/>
      <c r="T206" s="588"/>
      <c r="U206" s="588"/>
      <c r="V206" s="588"/>
      <c r="W206" s="588"/>
      <c r="X206" s="590"/>
      <c r="Y206" s="590"/>
      <c r="Z206" s="590"/>
      <c r="AA206" s="588"/>
      <c r="AB206" s="588"/>
      <c r="AC206" s="588"/>
      <c r="AD206" s="588"/>
      <c r="AE206" s="588"/>
      <c r="AF206" s="588"/>
      <c r="AG206" s="588"/>
      <c r="AH206" s="588"/>
      <c r="AI206" s="588"/>
      <c r="AJ206" s="588"/>
      <c r="AK206" s="588"/>
      <c r="AL206" s="588"/>
      <c r="AM206" s="588"/>
      <c r="AN206" s="588"/>
      <c r="AO206" s="588"/>
      <c r="AP206" s="588"/>
      <c r="AQ206" s="588"/>
      <c r="AR206" s="588"/>
      <c r="AS206" s="588"/>
      <c r="AT206" s="588"/>
      <c r="AU206" s="588"/>
      <c r="AV206" s="588"/>
      <c r="AW206" s="588"/>
      <c r="AX206" s="588"/>
      <c r="AY206" s="588"/>
      <c r="AZ206" s="588"/>
      <c r="BA206" s="588"/>
      <c r="BB206" s="588"/>
      <c r="BC206" s="588"/>
      <c r="BD206" s="588"/>
      <c r="BE206" s="588"/>
      <c r="BF206" s="588"/>
      <c r="BG206" s="588"/>
      <c r="BH206" s="588"/>
      <c r="BI206" s="588"/>
      <c r="BJ206" s="588"/>
      <c r="BK206" s="588"/>
      <c r="BL206" s="588"/>
      <c r="BM206" s="588"/>
      <c r="BN206" s="588"/>
      <c r="BO206" s="588"/>
      <c r="BP206" s="588"/>
      <c r="BQ206" s="588"/>
      <c r="BR206" s="588"/>
      <c r="BS206" s="588"/>
      <c r="BT206" s="588"/>
      <c r="BU206" s="588"/>
      <c r="BV206" s="588"/>
      <c r="BW206" s="588"/>
      <c r="BX206" s="588"/>
      <c r="BY206" s="588"/>
      <c r="BZ206" s="588"/>
      <c r="CA206" s="588"/>
      <c r="CB206" s="588"/>
      <c r="CC206" s="588"/>
      <c r="CD206" s="588"/>
      <c r="CE206" s="588"/>
      <c r="CF206" s="588"/>
      <c r="CG206" s="588"/>
      <c r="CH206" s="588"/>
      <c r="CI206" s="346"/>
      <c r="CJ206" s="346"/>
      <c r="CK206" s="346"/>
      <c r="CL206" s="346"/>
      <c r="CM206" s="346"/>
      <c r="CN206" s="346"/>
      <c r="CO206" s="346"/>
      <c r="CP206" s="346"/>
      <c r="CQ206" s="346"/>
      <c r="CR206" s="346"/>
      <c r="CS206" s="346"/>
      <c r="CT206" s="346"/>
      <c r="CU206" s="346"/>
      <c r="CV206" s="346"/>
      <c r="CW206" s="346"/>
      <c r="CX206" s="346"/>
    </row>
    <row r="207" spans="1:102" x14ac:dyDescent="0.25">
      <c r="A207" s="587"/>
      <c r="B207" s="568"/>
      <c r="C207" s="568"/>
      <c r="D207" s="568"/>
      <c r="E207" s="568"/>
      <c r="F207" s="568"/>
      <c r="G207" s="568"/>
      <c r="H207" s="568"/>
      <c r="I207" s="568"/>
      <c r="J207" s="568"/>
      <c r="K207" s="568"/>
      <c r="L207" s="568"/>
      <c r="M207" s="568"/>
      <c r="N207" s="582"/>
      <c r="O207" s="568"/>
      <c r="P207" s="582"/>
      <c r="Q207" s="568"/>
      <c r="R207" s="568"/>
      <c r="S207" s="568"/>
      <c r="T207" s="588"/>
      <c r="U207" s="588"/>
      <c r="V207" s="588"/>
      <c r="W207" s="588"/>
      <c r="X207" s="590"/>
      <c r="Y207" s="590"/>
      <c r="Z207" s="590"/>
      <c r="AA207" s="588"/>
      <c r="AB207" s="588"/>
      <c r="AC207" s="588"/>
      <c r="AD207" s="588"/>
      <c r="AE207" s="588"/>
      <c r="AF207" s="588"/>
      <c r="AG207" s="588"/>
      <c r="AH207" s="588"/>
      <c r="AI207" s="588"/>
      <c r="AJ207" s="588"/>
      <c r="AK207" s="588"/>
      <c r="AL207" s="588"/>
      <c r="AM207" s="588"/>
      <c r="AN207" s="588"/>
      <c r="AO207" s="588"/>
      <c r="AP207" s="588"/>
      <c r="AQ207" s="588"/>
      <c r="AR207" s="588"/>
      <c r="AS207" s="588"/>
      <c r="AT207" s="588"/>
      <c r="AU207" s="588"/>
      <c r="AV207" s="588"/>
      <c r="AW207" s="588"/>
      <c r="AX207" s="588"/>
      <c r="AY207" s="588"/>
      <c r="AZ207" s="588"/>
      <c r="BA207" s="588"/>
      <c r="BB207" s="588"/>
      <c r="BC207" s="588"/>
      <c r="BD207" s="588"/>
      <c r="BE207" s="588"/>
      <c r="BF207" s="588"/>
      <c r="BG207" s="588"/>
      <c r="BH207" s="588"/>
      <c r="BI207" s="588"/>
      <c r="BJ207" s="588"/>
      <c r="BK207" s="588"/>
      <c r="BL207" s="588"/>
      <c r="BM207" s="588"/>
      <c r="BN207" s="588"/>
      <c r="BO207" s="588"/>
      <c r="BP207" s="588"/>
      <c r="BQ207" s="588"/>
      <c r="BR207" s="588"/>
      <c r="BS207" s="588"/>
      <c r="BT207" s="588"/>
      <c r="BU207" s="588"/>
      <c r="BV207" s="588"/>
      <c r="BW207" s="588"/>
      <c r="BX207" s="588"/>
      <c r="BY207" s="588"/>
      <c r="BZ207" s="588"/>
      <c r="CA207" s="588"/>
      <c r="CB207" s="588"/>
      <c r="CC207" s="588"/>
      <c r="CD207" s="588"/>
      <c r="CE207" s="588"/>
      <c r="CF207" s="588"/>
      <c r="CG207" s="588"/>
      <c r="CH207" s="588"/>
      <c r="CI207" s="346"/>
      <c r="CJ207" s="346"/>
      <c r="CK207" s="346"/>
      <c r="CL207" s="346"/>
      <c r="CM207" s="346"/>
      <c r="CN207" s="346"/>
      <c r="CO207" s="346"/>
      <c r="CP207" s="346"/>
      <c r="CQ207" s="346"/>
      <c r="CR207" s="346"/>
      <c r="CS207" s="346"/>
      <c r="CT207" s="346"/>
      <c r="CU207" s="346"/>
      <c r="CV207" s="346"/>
      <c r="CW207" s="346"/>
      <c r="CX207" s="346"/>
    </row>
    <row r="208" spans="1:102" x14ac:dyDescent="0.25">
      <c r="A208" s="587"/>
      <c r="B208" s="568"/>
      <c r="C208" s="568"/>
      <c r="D208" s="568"/>
      <c r="E208" s="568"/>
      <c r="F208" s="568"/>
      <c r="G208" s="568"/>
      <c r="H208" s="568"/>
      <c r="I208" s="568"/>
      <c r="J208" s="568"/>
      <c r="K208" s="568"/>
      <c r="L208" s="568"/>
      <c r="M208" s="568"/>
      <c r="N208" s="582"/>
      <c r="O208" s="568"/>
      <c r="P208" s="582"/>
      <c r="Q208" s="568"/>
      <c r="R208" s="568"/>
      <c r="S208" s="568"/>
      <c r="T208" s="588"/>
      <c r="U208" s="588"/>
      <c r="V208" s="588"/>
      <c r="W208" s="588"/>
      <c r="X208" s="590"/>
      <c r="Y208" s="590"/>
      <c r="Z208" s="590"/>
      <c r="AA208" s="588"/>
      <c r="AB208" s="588"/>
      <c r="AC208" s="588"/>
      <c r="AD208" s="588"/>
      <c r="AE208" s="588"/>
      <c r="AF208" s="588"/>
      <c r="AG208" s="588"/>
      <c r="AH208" s="588"/>
      <c r="AI208" s="588"/>
      <c r="AJ208" s="588"/>
      <c r="AK208" s="588"/>
      <c r="AL208" s="588"/>
      <c r="AM208" s="588"/>
      <c r="AN208" s="588"/>
      <c r="AO208" s="588"/>
      <c r="AP208" s="588"/>
      <c r="AQ208" s="588"/>
      <c r="AR208" s="588"/>
      <c r="AS208" s="588"/>
      <c r="AT208" s="588"/>
      <c r="AU208" s="588"/>
      <c r="AV208" s="588"/>
      <c r="AW208" s="588"/>
      <c r="AX208" s="588"/>
      <c r="AY208" s="588"/>
      <c r="AZ208" s="588"/>
      <c r="BA208" s="588"/>
      <c r="BB208" s="588"/>
      <c r="BC208" s="588"/>
      <c r="BD208" s="588"/>
      <c r="BE208" s="588"/>
      <c r="BF208" s="588"/>
      <c r="BG208" s="588"/>
      <c r="BH208" s="588"/>
      <c r="BI208" s="588"/>
      <c r="BJ208" s="588"/>
      <c r="BK208" s="588"/>
      <c r="BL208" s="588"/>
      <c r="BM208" s="588"/>
      <c r="BN208" s="588"/>
      <c r="BO208" s="588"/>
      <c r="BP208" s="588"/>
      <c r="BQ208" s="588"/>
      <c r="BR208" s="588"/>
      <c r="BS208" s="588"/>
      <c r="BT208" s="588"/>
      <c r="BU208" s="588"/>
      <c r="BV208" s="588"/>
      <c r="BW208" s="588"/>
      <c r="BX208" s="588"/>
      <c r="BY208" s="588"/>
      <c r="BZ208" s="588"/>
      <c r="CA208" s="588"/>
      <c r="CB208" s="588"/>
      <c r="CC208" s="588"/>
      <c r="CD208" s="588"/>
      <c r="CE208" s="588"/>
      <c r="CF208" s="588"/>
      <c r="CG208" s="588"/>
      <c r="CH208" s="588"/>
      <c r="CI208" s="346"/>
      <c r="CJ208" s="346"/>
      <c r="CK208" s="346"/>
      <c r="CL208" s="346"/>
      <c r="CM208" s="346"/>
      <c r="CN208" s="346"/>
      <c r="CO208" s="346"/>
      <c r="CP208" s="346"/>
      <c r="CQ208" s="346"/>
      <c r="CR208" s="346"/>
      <c r="CS208" s="346"/>
      <c r="CT208" s="346"/>
      <c r="CU208" s="346"/>
      <c r="CV208" s="346"/>
      <c r="CW208" s="346"/>
      <c r="CX208" s="346"/>
    </row>
    <row r="209" spans="1:102" x14ac:dyDescent="0.25">
      <c r="A209" s="587"/>
      <c r="B209" s="568"/>
      <c r="C209" s="568"/>
      <c r="D209" s="568"/>
      <c r="E209" s="568"/>
      <c r="F209" s="568"/>
      <c r="G209" s="568"/>
      <c r="H209" s="568"/>
      <c r="I209" s="568"/>
      <c r="J209" s="568"/>
      <c r="K209" s="568"/>
      <c r="L209" s="568"/>
      <c r="M209" s="568"/>
      <c r="N209" s="582"/>
      <c r="O209" s="568"/>
      <c r="P209" s="582"/>
      <c r="Q209" s="568"/>
      <c r="R209" s="568"/>
      <c r="S209" s="568"/>
      <c r="T209" s="588"/>
      <c r="U209" s="588"/>
      <c r="V209" s="588"/>
      <c r="W209" s="588"/>
      <c r="X209" s="590"/>
      <c r="Y209" s="590"/>
      <c r="Z209" s="590"/>
      <c r="AA209" s="588"/>
      <c r="AB209" s="588"/>
      <c r="AC209" s="588"/>
      <c r="AD209" s="588"/>
      <c r="AE209" s="588"/>
      <c r="AF209" s="588"/>
      <c r="AG209" s="588"/>
      <c r="AH209" s="588"/>
      <c r="AI209" s="588"/>
      <c r="AJ209" s="588"/>
      <c r="AK209" s="588"/>
      <c r="AL209" s="588"/>
      <c r="AM209" s="588"/>
      <c r="AN209" s="588"/>
      <c r="AO209" s="588"/>
      <c r="AP209" s="588"/>
      <c r="AQ209" s="588"/>
      <c r="AR209" s="588"/>
      <c r="AS209" s="588"/>
      <c r="AT209" s="588"/>
      <c r="AU209" s="588"/>
      <c r="AV209" s="588"/>
      <c r="AW209" s="588"/>
      <c r="AX209" s="588"/>
      <c r="AY209" s="588"/>
      <c r="AZ209" s="588"/>
      <c r="BA209" s="588"/>
      <c r="BB209" s="588"/>
      <c r="BC209" s="588"/>
      <c r="BD209" s="588"/>
      <c r="BE209" s="588"/>
      <c r="BF209" s="588"/>
      <c r="BG209" s="588"/>
      <c r="BH209" s="588"/>
      <c r="BI209" s="588"/>
      <c r="BJ209" s="588"/>
      <c r="BK209" s="588"/>
      <c r="BL209" s="588"/>
      <c r="BM209" s="588"/>
      <c r="BN209" s="588"/>
      <c r="BO209" s="588"/>
      <c r="BP209" s="588"/>
      <c r="BQ209" s="588"/>
      <c r="BR209" s="588"/>
      <c r="BS209" s="588"/>
      <c r="BT209" s="588"/>
      <c r="BU209" s="588"/>
      <c r="BV209" s="588"/>
      <c r="BW209" s="588"/>
      <c r="BX209" s="588"/>
      <c r="BY209" s="588"/>
      <c r="BZ209" s="588"/>
      <c r="CA209" s="588"/>
      <c r="CB209" s="588"/>
      <c r="CC209" s="588"/>
      <c r="CD209" s="588"/>
      <c r="CE209" s="588"/>
      <c r="CF209" s="588"/>
      <c r="CG209" s="588"/>
      <c r="CH209" s="588"/>
      <c r="CI209" s="346"/>
      <c r="CJ209" s="346"/>
      <c r="CK209" s="346"/>
      <c r="CL209" s="346"/>
      <c r="CM209" s="346"/>
      <c r="CN209" s="346"/>
      <c r="CO209" s="346"/>
      <c r="CP209" s="346"/>
      <c r="CQ209" s="346"/>
      <c r="CR209" s="346"/>
      <c r="CS209" s="346"/>
      <c r="CT209" s="346"/>
      <c r="CU209" s="346"/>
      <c r="CV209" s="346"/>
      <c r="CW209" s="346"/>
      <c r="CX209" s="346"/>
    </row>
    <row r="210" spans="1:102" x14ac:dyDescent="0.25">
      <c r="A210" s="587"/>
      <c r="B210" s="568"/>
      <c r="C210" s="568"/>
      <c r="D210" s="568"/>
      <c r="E210" s="568"/>
      <c r="F210" s="568"/>
      <c r="G210" s="568"/>
      <c r="H210" s="568"/>
      <c r="I210" s="568"/>
      <c r="J210" s="568"/>
      <c r="K210" s="568"/>
      <c r="L210" s="568"/>
      <c r="M210" s="568"/>
      <c r="N210" s="582"/>
      <c r="O210" s="568"/>
      <c r="P210" s="582"/>
      <c r="Q210" s="568"/>
      <c r="R210" s="568"/>
      <c r="S210" s="568"/>
      <c r="T210" s="588"/>
      <c r="U210" s="588"/>
      <c r="V210" s="588"/>
      <c r="W210" s="588"/>
      <c r="X210" s="590"/>
      <c r="Y210" s="590"/>
      <c r="Z210" s="590"/>
      <c r="AA210" s="588"/>
      <c r="AB210" s="588"/>
      <c r="AC210" s="588"/>
      <c r="AD210" s="588"/>
      <c r="AE210" s="588"/>
      <c r="AF210" s="588"/>
      <c r="AG210" s="588"/>
      <c r="AH210" s="588"/>
      <c r="AI210" s="588"/>
      <c r="AJ210" s="588"/>
      <c r="AK210" s="588"/>
      <c r="AL210" s="588"/>
      <c r="AM210" s="588"/>
      <c r="AN210" s="588"/>
      <c r="AO210" s="588"/>
      <c r="AP210" s="588"/>
      <c r="AQ210" s="588"/>
      <c r="AR210" s="588"/>
      <c r="AS210" s="588"/>
      <c r="AT210" s="588"/>
      <c r="AU210" s="588"/>
      <c r="AV210" s="588"/>
      <c r="AW210" s="588"/>
      <c r="AX210" s="588"/>
      <c r="AY210" s="588"/>
      <c r="AZ210" s="588"/>
      <c r="BA210" s="588"/>
      <c r="BB210" s="588"/>
      <c r="BC210" s="588"/>
      <c r="BD210" s="588"/>
      <c r="BE210" s="588"/>
      <c r="BF210" s="588"/>
      <c r="BG210" s="588"/>
      <c r="BH210" s="588"/>
      <c r="BI210" s="588"/>
      <c r="BJ210" s="588"/>
      <c r="BK210" s="588"/>
      <c r="BL210" s="588"/>
      <c r="BM210" s="588"/>
      <c r="BN210" s="588"/>
      <c r="BO210" s="588"/>
      <c r="BP210" s="588"/>
      <c r="BQ210" s="588"/>
      <c r="BR210" s="588"/>
      <c r="BS210" s="588"/>
      <c r="BT210" s="588"/>
      <c r="BU210" s="588"/>
      <c r="BV210" s="588"/>
      <c r="BW210" s="588"/>
      <c r="BX210" s="588"/>
      <c r="BY210" s="588"/>
      <c r="BZ210" s="588"/>
      <c r="CA210" s="588"/>
      <c r="CB210" s="588"/>
      <c r="CC210" s="588"/>
      <c r="CD210" s="588"/>
      <c r="CE210" s="588"/>
      <c r="CF210" s="588"/>
      <c r="CG210" s="588"/>
      <c r="CH210" s="588"/>
      <c r="CI210" s="346"/>
      <c r="CJ210" s="346"/>
      <c r="CK210" s="346"/>
      <c r="CL210" s="346"/>
      <c r="CM210" s="346"/>
      <c r="CN210" s="346"/>
      <c r="CO210" s="346"/>
      <c r="CP210" s="346"/>
      <c r="CQ210" s="346"/>
      <c r="CR210" s="346"/>
      <c r="CS210" s="346"/>
      <c r="CT210" s="346"/>
      <c r="CU210" s="346"/>
      <c r="CV210" s="346"/>
      <c r="CW210" s="346"/>
      <c r="CX210" s="346"/>
    </row>
    <row r="211" spans="1:102" x14ac:dyDescent="0.25">
      <c r="A211" s="587"/>
      <c r="B211" s="568"/>
      <c r="C211" s="568"/>
      <c r="D211" s="568"/>
      <c r="E211" s="568"/>
      <c r="F211" s="568"/>
      <c r="G211" s="568"/>
      <c r="H211" s="568"/>
      <c r="I211" s="568"/>
      <c r="J211" s="568"/>
      <c r="K211" s="568"/>
      <c r="L211" s="568"/>
      <c r="M211" s="568"/>
      <c r="N211" s="582"/>
      <c r="O211" s="568"/>
      <c r="P211" s="582"/>
      <c r="Q211" s="568"/>
      <c r="R211" s="568"/>
      <c r="S211" s="568"/>
      <c r="T211" s="588"/>
      <c r="U211" s="588"/>
      <c r="V211" s="588"/>
      <c r="W211" s="588"/>
      <c r="X211" s="590"/>
      <c r="Y211" s="590"/>
      <c r="Z211" s="590"/>
      <c r="AA211" s="588"/>
      <c r="AB211" s="588"/>
      <c r="AC211" s="588"/>
      <c r="AD211" s="588"/>
      <c r="AE211" s="588"/>
      <c r="AF211" s="588"/>
      <c r="AG211" s="588"/>
      <c r="AH211" s="588"/>
      <c r="AI211" s="588"/>
      <c r="AJ211" s="588"/>
      <c r="AK211" s="588"/>
      <c r="AL211" s="588"/>
      <c r="AM211" s="588"/>
      <c r="AN211" s="588"/>
      <c r="AO211" s="588"/>
      <c r="AP211" s="588"/>
      <c r="AQ211" s="588"/>
      <c r="AR211" s="588"/>
      <c r="AS211" s="588"/>
      <c r="AT211" s="588"/>
      <c r="AU211" s="588"/>
      <c r="AV211" s="588"/>
      <c r="AW211" s="588"/>
      <c r="AX211" s="588"/>
      <c r="AY211" s="588"/>
      <c r="AZ211" s="588"/>
      <c r="BA211" s="588"/>
      <c r="BB211" s="588"/>
      <c r="BC211" s="588"/>
      <c r="BD211" s="588"/>
      <c r="BE211" s="588"/>
      <c r="BF211" s="588"/>
      <c r="BG211" s="588"/>
      <c r="BH211" s="588"/>
      <c r="BI211" s="588"/>
      <c r="BJ211" s="588"/>
      <c r="BK211" s="588"/>
      <c r="BL211" s="588"/>
      <c r="BM211" s="588"/>
      <c r="BN211" s="588"/>
      <c r="BO211" s="588"/>
      <c r="BP211" s="588"/>
      <c r="BQ211" s="588"/>
      <c r="BR211" s="588"/>
      <c r="BS211" s="588"/>
      <c r="BT211" s="588"/>
      <c r="BU211" s="588"/>
      <c r="BV211" s="588"/>
      <c r="BW211" s="588"/>
      <c r="BX211" s="588"/>
      <c r="BY211" s="588"/>
      <c r="BZ211" s="588"/>
      <c r="CA211" s="588"/>
      <c r="CB211" s="588"/>
      <c r="CC211" s="588"/>
      <c r="CD211" s="588"/>
      <c r="CE211" s="588"/>
      <c r="CF211" s="588"/>
      <c r="CG211" s="588"/>
      <c r="CH211" s="588"/>
      <c r="CI211" s="346"/>
      <c r="CJ211" s="346"/>
      <c r="CK211" s="346"/>
      <c r="CL211" s="346"/>
      <c r="CM211" s="346"/>
      <c r="CN211" s="346"/>
      <c r="CO211" s="346"/>
      <c r="CP211" s="346"/>
      <c r="CQ211" s="346"/>
      <c r="CR211" s="346"/>
      <c r="CS211" s="346"/>
      <c r="CT211" s="346"/>
      <c r="CU211" s="346"/>
      <c r="CV211" s="346"/>
      <c r="CW211" s="346"/>
      <c r="CX211" s="346"/>
    </row>
    <row r="212" spans="1:102" x14ac:dyDescent="0.25">
      <c r="A212" s="587"/>
      <c r="B212" s="568"/>
      <c r="C212" s="568"/>
      <c r="D212" s="568"/>
      <c r="E212" s="568"/>
      <c r="F212" s="568"/>
      <c r="G212" s="568"/>
      <c r="H212" s="568"/>
      <c r="I212" s="568"/>
      <c r="J212" s="568"/>
      <c r="K212" s="568"/>
      <c r="L212" s="568"/>
      <c r="M212" s="568"/>
      <c r="N212" s="582"/>
      <c r="O212" s="568"/>
      <c r="P212" s="582"/>
      <c r="Q212" s="568"/>
      <c r="R212" s="568"/>
      <c r="S212" s="568"/>
      <c r="T212" s="588"/>
      <c r="U212" s="588"/>
      <c r="V212" s="588"/>
      <c r="W212" s="588"/>
      <c r="X212" s="590"/>
      <c r="Y212" s="590"/>
      <c r="Z212" s="590"/>
      <c r="AA212" s="588"/>
      <c r="AB212" s="588"/>
      <c r="AC212" s="588"/>
      <c r="AD212" s="588"/>
      <c r="AE212" s="588"/>
      <c r="AF212" s="588"/>
      <c r="AG212" s="588"/>
      <c r="AH212" s="588"/>
      <c r="AI212" s="588"/>
      <c r="AJ212" s="588"/>
      <c r="AK212" s="588"/>
      <c r="AL212" s="588"/>
      <c r="AM212" s="588"/>
      <c r="AN212" s="588"/>
      <c r="AO212" s="588"/>
      <c r="AP212" s="588"/>
      <c r="AQ212" s="588"/>
      <c r="AR212" s="588"/>
      <c r="AS212" s="588"/>
      <c r="AT212" s="588"/>
      <c r="AU212" s="588"/>
      <c r="AV212" s="588"/>
      <c r="AW212" s="588"/>
      <c r="AX212" s="588"/>
      <c r="AY212" s="588"/>
      <c r="AZ212" s="588"/>
      <c r="BA212" s="588"/>
      <c r="BB212" s="588"/>
      <c r="BC212" s="588"/>
      <c r="BD212" s="588"/>
      <c r="BE212" s="588"/>
      <c r="BF212" s="588"/>
      <c r="BG212" s="588"/>
      <c r="BH212" s="588"/>
      <c r="BI212" s="588"/>
      <c r="BJ212" s="588"/>
      <c r="BK212" s="588"/>
      <c r="BL212" s="588"/>
      <c r="BM212" s="588"/>
      <c r="BN212" s="588"/>
      <c r="BO212" s="588"/>
      <c r="BP212" s="588"/>
      <c r="BQ212" s="588"/>
      <c r="BR212" s="588"/>
      <c r="BS212" s="588"/>
      <c r="BT212" s="588"/>
      <c r="BU212" s="588"/>
      <c r="BV212" s="588"/>
      <c r="BW212" s="588"/>
      <c r="BX212" s="588"/>
      <c r="BY212" s="588"/>
      <c r="BZ212" s="588"/>
      <c r="CA212" s="588"/>
      <c r="CB212" s="588"/>
      <c r="CC212" s="588"/>
      <c r="CD212" s="588"/>
      <c r="CE212" s="588"/>
      <c r="CF212" s="588"/>
      <c r="CG212" s="588"/>
      <c r="CH212" s="588"/>
      <c r="CI212" s="346"/>
      <c r="CJ212" s="346"/>
      <c r="CK212" s="346"/>
      <c r="CL212" s="346"/>
      <c r="CM212" s="346"/>
      <c r="CN212" s="346"/>
      <c r="CO212" s="346"/>
      <c r="CP212" s="346"/>
      <c r="CQ212" s="346"/>
      <c r="CR212" s="346"/>
      <c r="CS212" s="346"/>
      <c r="CT212" s="346"/>
      <c r="CU212" s="346"/>
      <c r="CV212" s="346"/>
      <c r="CW212" s="346"/>
      <c r="CX212" s="346"/>
    </row>
    <row r="213" spans="1:102" x14ac:dyDescent="0.25">
      <c r="A213" s="587"/>
      <c r="B213" s="568"/>
      <c r="C213" s="568"/>
      <c r="D213" s="568"/>
      <c r="E213" s="568"/>
      <c r="F213" s="568"/>
      <c r="G213" s="568"/>
      <c r="H213" s="568"/>
      <c r="I213" s="568"/>
      <c r="J213" s="568"/>
      <c r="K213" s="568"/>
      <c r="L213" s="568"/>
      <c r="M213" s="568"/>
      <c r="N213" s="582"/>
      <c r="O213" s="568"/>
      <c r="P213" s="582"/>
      <c r="Q213" s="568"/>
      <c r="R213" s="568"/>
      <c r="S213" s="568"/>
      <c r="T213" s="588"/>
      <c r="U213" s="588"/>
      <c r="V213" s="588"/>
      <c r="W213" s="588"/>
      <c r="X213" s="590"/>
      <c r="Y213" s="590"/>
      <c r="Z213" s="590"/>
      <c r="AA213" s="588"/>
      <c r="AB213" s="588"/>
      <c r="AC213" s="588"/>
      <c r="AD213" s="588"/>
      <c r="AE213" s="588"/>
      <c r="AF213" s="588"/>
      <c r="AG213" s="588"/>
      <c r="AH213" s="588"/>
      <c r="AI213" s="588"/>
      <c r="AJ213" s="588"/>
      <c r="AK213" s="588"/>
      <c r="AL213" s="588"/>
      <c r="AM213" s="588"/>
      <c r="AN213" s="588"/>
      <c r="AO213" s="588"/>
      <c r="AP213" s="588"/>
      <c r="AQ213" s="588"/>
      <c r="AR213" s="588"/>
      <c r="AS213" s="588"/>
      <c r="AT213" s="588"/>
      <c r="AU213" s="588"/>
      <c r="AV213" s="588"/>
      <c r="AW213" s="588"/>
      <c r="AX213" s="588"/>
      <c r="AY213" s="588"/>
      <c r="AZ213" s="588"/>
      <c r="BA213" s="588"/>
      <c r="BB213" s="588"/>
      <c r="BC213" s="588"/>
      <c r="BD213" s="588"/>
      <c r="BE213" s="588"/>
      <c r="BF213" s="588"/>
      <c r="BG213" s="588"/>
      <c r="BH213" s="588"/>
      <c r="BI213" s="588"/>
      <c r="BJ213" s="588"/>
      <c r="BK213" s="588"/>
      <c r="BL213" s="588"/>
      <c r="BM213" s="588"/>
      <c r="BN213" s="588"/>
      <c r="BO213" s="588"/>
      <c r="BP213" s="588"/>
      <c r="BQ213" s="588"/>
      <c r="BR213" s="588"/>
      <c r="BS213" s="588"/>
      <c r="BT213" s="588"/>
      <c r="BU213" s="588"/>
      <c r="BV213" s="588"/>
      <c r="BW213" s="588"/>
      <c r="BX213" s="588"/>
      <c r="BY213" s="588"/>
      <c r="BZ213" s="588"/>
      <c r="CA213" s="588"/>
      <c r="CB213" s="588"/>
      <c r="CC213" s="588"/>
      <c r="CD213" s="588"/>
      <c r="CE213" s="588"/>
      <c r="CF213" s="588"/>
      <c r="CG213" s="588"/>
      <c r="CH213" s="588"/>
      <c r="CI213" s="346"/>
      <c r="CJ213" s="346"/>
      <c r="CK213" s="346"/>
      <c r="CL213" s="346"/>
      <c r="CM213" s="346"/>
      <c r="CN213" s="346"/>
      <c r="CO213" s="346"/>
      <c r="CP213" s="346"/>
      <c r="CQ213" s="346"/>
      <c r="CR213" s="346"/>
      <c r="CS213" s="346"/>
      <c r="CT213" s="346"/>
      <c r="CU213" s="346"/>
      <c r="CV213" s="346"/>
      <c r="CW213" s="346"/>
      <c r="CX213" s="346"/>
    </row>
    <row r="214" spans="1:102" x14ac:dyDescent="0.25">
      <c r="A214" s="587"/>
      <c r="B214" s="568"/>
      <c r="C214" s="568"/>
      <c r="D214" s="568"/>
      <c r="E214" s="568"/>
      <c r="F214" s="568"/>
      <c r="G214" s="568"/>
      <c r="H214" s="568"/>
      <c r="I214" s="568"/>
      <c r="J214" s="568"/>
      <c r="K214" s="568"/>
      <c r="L214" s="568"/>
      <c r="M214" s="568"/>
      <c r="N214" s="582"/>
      <c r="O214" s="568"/>
      <c r="P214" s="582"/>
      <c r="Q214" s="568"/>
      <c r="R214" s="568"/>
      <c r="S214" s="568"/>
      <c r="T214" s="588"/>
      <c r="U214" s="588"/>
      <c r="V214" s="588"/>
      <c r="W214" s="588"/>
      <c r="X214" s="590"/>
      <c r="Y214" s="590"/>
      <c r="Z214" s="590"/>
      <c r="AA214" s="588"/>
      <c r="AB214" s="588"/>
      <c r="AC214" s="588"/>
      <c r="AD214" s="588"/>
      <c r="AE214" s="588"/>
      <c r="AF214" s="588"/>
      <c r="AG214" s="588"/>
      <c r="AH214" s="588"/>
      <c r="AI214" s="588"/>
      <c r="AJ214" s="588"/>
      <c r="AK214" s="588"/>
      <c r="AL214" s="588"/>
      <c r="AM214" s="588"/>
      <c r="AN214" s="588"/>
      <c r="AO214" s="588"/>
      <c r="AP214" s="588"/>
      <c r="AQ214" s="588"/>
      <c r="AR214" s="588"/>
      <c r="AS214" s="588"/>
      <c r="AT214" s="588"/>
      <c r="AU214" s="588"/>
      <c r="AV214" s="588"/>
      <c r="AW214" s="588"/>
      <c r="AX214" s="588"/>
      <c r="AY214" s="588"/>
      <c r="AZ214" s="588"/>
      <c r="BA214" s="588"/>
      <c r="BB214" s="588"/>
      <c r="BC214" s="588"/>
      <c r="BD214" s="588"/>
      <c r="BE214" s="588"/>
      <c r="BF214" s="588"/>
      <c r="BG214" s="588"/>
      <c r="BH214" s="588"/>
      <c r="BI214" s="588"/>
      <c r="BJ214" s="588"/>
      <c r="BK214" s="588"/>
      <c r="BL214" s="588"/>
      <c r="BM214" s="588"/>
      <c r="BN214" s="588"/>
      <c r="BO214" s="588"/>
      <c r="BP214" s="588"/>
      <c r="BQ214" s="588"/>
      <c r="BR214" s="588"/>
      <c r="BS214" s="588"/>
      <c r="BT214" s="588"/>
      <c r="BU214" s="588"/>
      <c r="BV214" s="588"/>
      <c r="BW214" s="588"/>
      <c r="BX214" s="588"/>
      <c r="BY214" s="588"/>
      <c r="BZ214" s="588"/>
      <c r="CA214" s="588"/>
      <c r="CB214" s="588"/>
      <c r="CC214" s="588"/>
      <c r="CD214" s="588"/>
      <c r="CE214" s="588"/>
      <c r="CF214" s="588"/>
      <c r="CG214" s="588"/>
      <c r="CH214" s="588"/>
      <c r="CI214" s="346"/>
      <c r="CJ214" s="346"/>
      <c r="CK214" s="346"/>
      <c r="CL214" s="346"/>
      <c r="CM214" s="346"/>
      <c r="CN214" s="346"/>
      <c r="CO214" s="346"/>
      <c r="CP214" s="346"/>
      <c r="CQ214" s="346"/>
      <c r="CR214" s="346"/>
      <c r="CS214" s="346"/>
      <c r="CT214" s="346"/>
      <c r="CU214" s="346"/>
      <c r="CV214" s="346"/>
      <c r="CW214" s="346"/>
      <c r="CX214" s="346"/>
    </row>
    <row r="215" spans="1:102" x14ac:dyDescent="0.25">
      <c r="A215" s="587"/>
      <c r="B215" s="568"/>
      <c r="C215" s="568"/>
      <c r="D215" s="568"/>
      <c r="E215" s="568"/>
      <c r="F215" s="568"/>
      <c r="G215" s="568"/>
      <c r="H215" s="568"/>
      <c r="I215" s="568"/>
      <c r="J215" s="568"/>
      <c r="K215" s="568"/>
      <c r="L215" s="568"/>
      <c r="M215" s="568"/>
      <c r="N215" s="582"/>
      <c r="O215" s="568"/>
      <c r="P215" s="582"/>
      <c r="Q215" s="568"/>
      <c r="R215" s="568"/>
      <c r="S215" s="568"/>
      <c r="T215" s="588"/>
      <c r="U215" s="588"/>
      <c r="V215" s="588"/>
      <c r="W215" s="588"/>
      <c r="X215" s="590"/>
      <c r="Y215" s="590"/>
      <c r="Z215" s="590"/>
      <c r="AA215" s="588"/>
      <c r="AB215" s="588"/>
      <c r="AC215" s="588"/>
      <c r="AD215" s="588"/>
      <c r="AE215" s="588"/>
      <c r="AF215" s="588"/>
      <c r="AG215" s="588"/>
      <c r="AH215" s="588"/>
      <c r="AI215" s="588"/>
      <c r="AJ215" s="588"/>
      <c r="AK215" s="588"/>
      <c r="AL215" s="588"/>
      <c r="AM215" s="588"/>
      <c r="AN215" s="588"/>
      <c r="AO215" s="588"/>
      <c r="AP215" s="588"/>
      <c r="AQ215" s="588"/>
      <c r="AR215" s="588"/>
      <c r="AS215" s="588"/>
      <c r="AT215" s="588"/>
      <c r="AU215" s="588"/>
      <c r="AV215" s="588"/>
      <c r="AW215" s="588"/>
      <c r="AX215" s="588"/>
      <c r="AY215" s="588"/>
      <c r="AZ215" s="588"/>
      <c r="BA215" s="588"/>
      <c r="BB215" s="588"/>
      <c r="BC215" s="588"/>
      <c r="BD215" s="588"/>
      <c r="BE215" s="588"/>
      <c r="BF215" s="588"/>
      <c r="BG215" s="588"/>
      <c r="BH215" s="588"/>
      <c r="BI215" s="588"/>
      <c r="BJ215" s="588"/>
      <c r="BK215" s="588"/>
      <c r="BL215" s="588"/>
      <c r="BM215" s="588"/>
      <c r="BN215" s="588"/>
      <c r="BO215" s="588"/>
      <c r="BP215" s="588"/>
      <c r="BQ215" s="588"/>
      <c r="BR215" s="588"/>
      <c r="BS215" s="588"/>
      <c r="BT215" s="588"/>
      <c r="BU215" s="588"/>
      <c r="BV215" s="588"/>
      <c r="BW215" s="588"/>
      <c r="BX215" s="588"/>
      <c r="BY215" s="588"/>
      <c r="BZ215" s="588"/>
      <c r="CA215" s="588"/>
      <c r="CB215" s="588"/>
      <c r="CC215" s="588"/>
      <c r="CD215" s="588"/>
      <c r="CE215" s="588"/>
      <c r="CF215" s="588"/>
      <c r="CG215" s="588"/>
      <c r="CH215" s="588"/>
      <c r="CI215" s="346"/>
      <c r="CJ215" s="346"/>
      <c r="CK215" s="346"/>
      <c r="CL215" s="346"/>
      <c r="CM215" s="346"/>
      <c r="CN215" s="346"/>
      <c r="CO215" s="346"/>
      <c r="CP215" s="346"/>
      <c r="CQ215" s="346"/>
      <c r="CR215" s="346"/>
      <c r="CS215" s="346"/>
      <c r="CT215" s="346"/>
      <c r="CU215" s="346"/>
      <c r="CV215" s="346"/>
      <c r="CW215" s="346"/>
      <c r="CX215" s="346"/>
    </row>
    <row r="216" spans="1:102" x14ac:dyDescent="0.25">
      <c r="A216" s="587"/>
      <c r="B216" s="568"/>
      <c r="C216" s="568"/>
      <c r="D216" s="568"/>
      <c r="E216" s="568"/>
      <c r="F216" s="568"/>
      <c r="G216" s="568"/>
      <c r="H216" s="568"/>
      <c r="I216" s="568"/>
      <c r="J216" s="568"/>
      <c r="K216" s="568"/>
      <c r="L216" s="568"/>
      <c r="M216" s="568"/>
      <c r="N216" s="582"/>
      <c r="O216" s="568"/>
      <c r="P216" s="582"/>
      <c r="Q216" s="568"/>
      <c r="R216" s="568"/>
      <c r="S216" s="568"/>
      <c r="T216" s="588"/>
      <c r="U216" s="588"/>
      <c r="V216" s="588"/>
      <c r="W216" s="588"/>
      <c r="X216" s="590"/>
      <c r="Y216" s="590"/>
      <c r="Z216" s="590"/>
      <c r="AA216" s="588"/>
      <c r="AB216" s="588"/>
      <c r="AC216" s="588"/>
      <c r="AD216" s="588"/>
      <c r="AE216" s="588"/>
      <c r="AF216" s="588"/>
      <c r="AG216" s="588"/>
      <c r="AH216" s="588"/>
      <c r="AI216" s="588"/>
      <c r="AJ216" s="588"/>
      <c r="AK216" s="588"/>
      <c r="AL216" s="588"/>
      <c r="AM216" s="588"/>
      <c r="AN216" s="588"/>
      <c r="AO216" s="588"/>
      <c r="AP216" s="588"/>
      <c r="AQ216" s="588"/>
      <c r="AR216" s="588"/>
      <c r="AS216" s="588"/>
      <c r="AT216" s="588"/>
      <c r="AU216" s="588"/>
      <c r="AV216" s="588"/>
      <c r="AW216" s="588"/>
      <c r="AX216" s="588"/>
      <c r="AY216" s="588"/>
      <c r="AZ216" s="588"/>
      <c r="BA216" s="588"/>
      <c r="BB216" s="588"/>
      <c r="BC216" s="588"/>
      <c r="BD216" s="588"/>
      <c r="BE216" s="588"/>
      <c r="BF216" s="588"/>
      <c r="BG216" s="588"/>
      <c r="BH216" s="588"/>
      <c r="BI216" s="588"/>
      <c r="BJ216" s="588"/>
      <c r="BK216" s="588"/>
      <c r="BL216" s="588"/>
      <c r="BM216" s="588"/>
      <c r="BN216" s="588"/>
      <c r="BO216" s="588"/>
      <c r="BP216" s="588"/>
      <c r="BQ216" s="588"/>
      <c r="BR216" s="588"/>
      <c r="BS216" s="588"/>
      <c r="BT216" s="588"/>
      <c r="BU216" s="588"/>
      <c r="BV216" s="588"/>
      <c r="BW216" s="588"/>
      <c r="BX216" s="588"/>
      <c r="BY216" s="588"/>
      <c r="BZ216" s="588"/>
      <c r="CA216" s="588"/>
      <c r="CB216" s="588"/>
      <c r="CC216" s="588"/>
      <c r="CD216" s="588"/>
      <c r="CE216" s="588"/>
      <c r="CF216" s="588"/>
      <c r="CG216" s="588"/>
      <c r="CH216" s="588"/>
      <c r="CI216" s="346"/>
      <c r="CJ216" s="346"/>
      <c r="CK216" s="346"/>
      <c r="CL216" s="346"/>
      <c r="CM216" s="346"/>
      <c r="CN216" s="346"/>
      <c r="CO216" s="346"/>
      <c r="CP216" s="346"/>
      <c r="CQ216" s="346"/>
      <c r="CR216" s="346"/>
      <c r="CS216" s="346"/>
      <c r="CT216" s="346"/>
      <c r="CU216" s="346"/>
      <c r="CV216" s="346"/>
      <c r="CW216" s="346"/>
      <c r="CX216" s="346"/>
    </row>
    <row r="217" spans="1:102" x14ac:dyDescent="0.25">
      <c r="A217" s="587"/>
      <c r="B217" s="568"/>
      <c r="C217" s="568"/>
      <c r="D217" s="568"/>
      <c r="E217" s="568"/>
      <c r="F217" s="568"/>
      <c r="G217" s="568"/>
      <c r="H217" s="568"/>
      <c r="I217" s="568"/>
      <c r="J217" s="568"/>
      <c r="K217" s="568"/>
      <c r="L217" s="568"/>
      <c r="M217" s="568"/>
      <c r="N217" s="582"/>
      <c r="O217" s="568"/>
      <c r="P217" s="582"/>
      <c r="Q217" s="568"/>
      <c r="R217" s="568"/>
      <c r="S217" s="568"/>
      <c r="T217" s="588"/>
      <c r="U217" s="588"/>
      <c r="V217" s="588"/>
      <c r="W217" s="588"/>
      <c r="X217" s="590"/>
      <c r="Y217" s="590"/>
      <c r="Z217" s="590"/>
      <c r="AA217" s="588"/>
      <c r="AB217" s="588"/>
      <c r="AC217" s="588"/>
      <c r="AD217" s="588"/>
      <c r="AE217" s="588"/>
      <c r="AF217" s="588"/>
      <c r="AG217" s="588"/>
      <c r="AH217" s="588"/>
      <c r="AI217" s="588"/>
      <c r="AJ217" s="588"/>
      <c r="AK217" s="588"/>
      <c r="AL217" s="588"/>
      <c r="AM217" s="588"/>
      <c r="AN217" s="588"/>
      <c r="AO217" s="588"/>
      <c r="AP217" s="588"/>
      <c r="AQ217" s="588"/>
      <c r="AR217" s="588"/>
      <c r="AS217" s="588"/>
      <c r="AT217" s="588"/>
      <c r="AU217" s="588"/>
      <c r="AV217" s="588"/>
      <c r="AW217" s="588"/>
      <c r="AX217" s="588"/>
      <c r="AY217" s="588"/>
      <c r="AZ217" s="588"/>
      <c r="BA217" s="588"/>
      <c r="BB217" s="588"/>
      <c r="BC217" s="588"/>
      <c r="BD217" s="588"/>
      <c r="BE217" s="588"/>
      <c r="BF217" s="588"/>
      <c r="BG217" s="588"/>
      <c r="BH217" s="588"/>
      <c r="BI217" s="588"/>
      <c r="BJ217" s="588"/>
      <c r="BK217" s="588"/>
      <c r="BL217" s="588"/>
      <c r="BM217" s="588"/>
      <c r="BN217" s="588"/>
      <c r="BO217" s="588"/>
      <c r="BP217" s="588"/>
      <c r="BQ217" s="588"/>
      <c r="BR217" s="588"/>
      <c r="BS217" s="588"/>
      <c r="BT217" s="588"/>
      <c r="BU217" s="588"/>
      <c r="BV217" s="588"/>
      <c r="BW217" s="588"/>
      <c r="BX217" s="588"/>
      <c r="BY217" s="588"/>
      <c r="BZ217" s="588"/>
      <c r="CA217" s="588"/>
      <c r="CB217" s="588"/>
      <c r="CC217" s="588"/>
      <c r="CD217" s="588"/>
      <c r="CE217" s="588"/>
      <c r="CF217" s="588"/>
      <c r="CG217" s="588"/>
      <c r="CH217" s="588"/>
      <c r="CI217" s="346"/>
      <c r="CJ217" s="346"/>
      <c r="CK217" s="346"/>
      <c r="CL217" s="346"/>
      <c r="CM217" s="346"/>
      <c r="CN217" s="346"/>
      <c r="CO217" s="346"/>
      <c r="CP217" s="346"/>
      <c r="CQ217" s="346"/>
      <c r="CR217" s="346"/>
      <c r="CS217" s="346"/>
      <c r="CT217" s="346"/>
      <c r="CU217" s="346"/>
      <c r="CV217" s="346"/>
      <c r="CW217" s="346"/>
      <c r="CX217" s="346"/>
    </row>
    <row r="218" spans="1:102" x14ac:dyDescent="0.25">
      <c r="A218" s="587"/>
      <c r="B218" s="568"/>
      <c r="C218" s="568"/>
      <c r="D218" s="568"/>
      <c r="E218" s="568"/>
      <c r="F218" s="568"/>
      <c r="G218" s="568"/>
      <c r="H218" s="568"/>
      <c r="I218" s="568"/>
      <c r="J218" s="568"/>
      <c r="K218" s="568"/>
      <c r="L218" s="568"/>
      <c r="M218" s="568"/>
      <c r="N218" s="582"/>
      <c r="O218" s="568"/>
      <c r="P218" s="582"/>
      <c r="Q218" s="568"/>
      <c r="R218" s="568"/>
      <c r="S218" s="568"/>
      <c r="T218" s="588"/>
      <c r="U218" s="588"/>
      <c r="V218" s="588"/>
      <c r="W218" s="588"/>
      <c r="X218" s="590"/>
      <c r="Y218" s="590"/>
      <c r="Z218" s="590"/>
      <c r="AA218" s="588"/>
      <c r="AB218" s="588"/>
      <c r="AC218" s="588"/>
      <c r="AD218" s="588"/>
      <c r="AE218" s="588"/>
      <c r="AF218" s="588"/>
      <c r="AG218" s="588"/>
      <c r="AH218" s="588"/>
      <c r="AI218" s="588"/>
      <c r="AJ218" s="588"/>
      <c r="AK218" s="588"/>
      <c r="AL218" s="588"/>
      <c r="AM218" s="588"/>
      <c r="AN218" s="588"/>
      <c r="AO218" s="588"/>
      <c r="AP218" s="588"/>
      <c r="AQ218" s="588"/>
      <c r="AR218" s="588"/>
      <c r="AS218" s="588"/>
      <c r="AT218" s="588"/>
      <c r="AU218" s="588"/>
      <c r="AV218" s="588"/>
      <c r="AW218" s="588"/>
      <c r="AX218" s="588"/>
      <c r="AY218" s="588"/>
      <c r="AZ218" s="588"/>
      <c r="BA218" s="588"/>
      <c r="BB218" s="588"/>
      <c r="BC218" s="588"/>
      <c r="BD218" s="588"/>
      <c r="BE218" s="588"/>
      <c r="BF218" s="588"/>
      <c r="BG218" s="588"/>
      <c r="BH218" s="588"/>
      <c r="BI218" s="588"/>
      <c r="BJ218" s="588"/>
      <c r="BK218" s="588"/>
      <c r="BL218" s="588"/>
      <c r="BM218" s="588"/>
      <c r="BN218" s="588"/>
      <c r="BO218" s="588"/>
      <c r="BP218" s="588"/>
      <c r="BQ218" s="588"/>
      <c r="BR218" s="588"/>
      <c r="BS218" s="588"/>
      <c r="BT218" s="588"/>
      <c r="BU218" s="588"/>
      <c r="BV218" s="588"/>
      <c r="BW218" s="588"/>
      <c r="BX218" s="588"/>
      <c r="BY218" s="588"/>
      <c r="BZ218" s="588"/>
      <c r="CA218" s="588"/>
      <c r="CB218" s="588"/>
      <c r="CC218" s="588"/>
      <c r="CD218" s="588"/>
      <c r="CE218" s="588"/>
      <c r="CF218" s="588"/>
      <c r="CG218" s="588"/>
      <c r="CH218" s="588"/>
      <c r="CI218" s="346"/>
      <c r="CJ218" s="346"/>
      <c r="CK218" s="346"/>
      <c r="CL218" s="346"/>
      <c r="CM218" s="346"/>
      <c r="CN218" s="346"/>
      <c r="CO218" s="346"/>
      <c r="CP218" s="346"/>
      <c r="CQ218" s="346"/>
      <c r="CR218" s="346"/>
      <c r="CS218" s="346"/>
      <c r="CT218" s="346"/>
      <c r="CU218" s="346"/>
      <c r="CV218" s="346"/>
      <c r="CW218" s="346"/>
      <c r="CX218" s="346"/>
    </row>
    <row r="219" spans="1:102" x14ac:dyDescent="0.25">
      <c r="A219" s="587"/>
      <c r="B219" s="568"/>
      <c r="C219" s="568"/>
      <c r="D219" s="568"/>
      <c r="E219" s="568"/>
      <c r="F219" s="568"/>
      <c r="G219" s="568"/>
      <c r="H219" s="568"/>
      <c r="I219" s="568"/>
      <c r="J219" s="568"/>
      <c r="K219" s="568"/>
      <c r="L219" s="568"/>
      <c r="M219" s="568"/>
      <c r="N219" s="582"/>
      <c r="O219" s="568"/>
      <c r="P219" s="582"/>
      <c r="Q219" s="568"/>
      <c r="R219" s="568"/>
      <c r="S219" s="568"/>
      <c r="T219" s="588"/>
      <c r="U219" s="588"/>
      <c r="V219" s="588"/>
      <c r="W219" s="588"/>
      <c r="X219" s="590"/>
      <c r="Y219" s="590"/>
      <c r="Z219" s="590"/>
      <c r="AA219" s="588"/>
      <c r="AB219" s="588"/>
      <c r="AC219" s="588"/>
      <c r="AD219" s="588"/>
      <c r="AE219" s="588"/>
      <c r="AF219" s="588"/>
      <c r="AG219" s="588"/>
      <c r="AH219" s="588"/>
      <c r="AI219" s="588"/>
      <c r="AJ219" s="588"/>
      <c r="AK219" s="588"/>
      <c r="AL219" s="588"/>
      <c r="AM219" s="588"/>
      <c r="AN219" s="588"/>
      <c r="AO219" s="588"/>
      <c r="AP219" s="588"/>
      <c r="AQ219" s="588"/>
      <c r="AR219" s="588"/>
      <c r="AS219" s="588"/>
      <c r="AT219" s="588"/>
      <c r="AU219" s="588"/>
      <c r="AV219" s="588"/>
      <c r="AW219" s="588"/>
      <c r="AX219" s="588"/>
      <c r="AY219" s="588"/>
      <c r="AZ219" s="588"/>
      <c r="BA219" s="588"/>
      <c r="BB219" s="588"/>
      <c r="BC219" s="588"/>
      <c r="BD219" s="588"/>
      <c r="BE219" s="588"/>
      <c r="BF219" s="588"/>
      <c r="BG219" s="588"/>
      <c r="BH219" s="588"/>
      <c r="BI219" s="588"/>
      <c r="BJ219" s="588"/>
      <c r="BK219" s="588"/>
      <c r="BL219" s="588"/>
      <c r="BM219" s="588"/>
      <c r="BN219" s="588"/>
      <c r="BO219" s="588"/>
      <c r="BP219" s="588"/>
      <c r="BQ219" s="588"/>
      <c r="BR219" s="588"/>
      <c r="BS219" s="588"/>
      <c r="BT219" s="588"/>
      <c r="BU219" s="588"/>
      <c r="BV219" s="588"/>
      <c r="BW219" s="588"/>
      <c r="BX219" s="588"/>
      <c r="BY219" s="588"/>
      <c r="BZ219" s="588"/>
      <c r="CA219" s="588"/>
      <c r="CB219" s="588"/>
      <c r="CC219" s="588"/>
      <c r="CD219" s="588"/>
      <c r="CE219" s="588"/>
      <c r="CF219" s="588"/>
      <c r="CG219" s="588"/>
      <c r="CH219" s="588"/>
      <c r="CI219" s="346"/>
      <c r="CJ219" s="346"/>
      <c r="CK219" s="346"/>
      <c r="CL219" s="346"/>
      <c r="CM219" s="346"/>
      <c r="CN219" s="346"/>
      <c r="CO219" s="346"/>
      <c r="CP219" s="346"/>
      <c r="CQ219" s="346"/>
      <c r="CR219" s="346"/>
      <c r="CS219" s="346"/>
      <c r="CT219" s="346"/>
      <c r="CU219" s="346"/>
      <c r="CV219" s="346"/>
      <c r="CW219" s="346"/>
      <c r="CX219" s="346"/>
    </row>
    <row r="220" spans="1:102" x14ac:dyDescent="0.25">
      <c r="A220" s="760">
        <v>0</v>
      </c>
      <c r="B220" s="568" t="s">
        <v>131</v>
      </c>
      <c r="C220" s="568"/>
      <c r="D220" s="568"/>
      <c r="E220" s="568"/>
      <c r="F220" s="568"/>
      <c r="G220" s="568"/>
      <c r="H220" s="568"/>
      <c r="I220" s="568"/>
      <c r="J220" s="568"/>
      <c r="K220" s="568"/>
      <c r="L220" s="568"/>
      <c r="M220" s="568"/>
      <c r="N220" s="582"/>
      <c r="O220" s="568"/>
      <c r="P220" s="582"/>
      <c r="Q220" s="568"/>
      <c r="R220" s="568"/>
      <c r="S220" s="568"/>
      <c r="T220" s="588"/>
      <c r="U220" s="588"/>
      <c r="V220" s="588"/>
      <c r="W220" s="588"/>
      <c r="X220" s="590"/>
      <c r="Y220" s="590"/>
      <c r="Z220" s="590"/>
      <c r="AA220" s="588"/>
      <c r="AB220" s="588"/>
      <c r="AC220" s="588"/>
      <c r="AD220" s="588"/>
      <c r="AE220" s="588"/>
      <c r="AF220" s="588"/>
      <c r="AG220" s="588"/>
      <c r="AH220" s="588"/>
      <c r="AI220" s="588"/>
      <c r="AJ220" s="588"/>
      <c r="AK220" s="588"/>
      <c r="AL220" s="588"/>
      <c r="AM220" s="588"/>
      <c r="AN220" s="588"/>
      <c r="AO220" s="588"/>
      <c r="AP220" s="588"/>
      <c r="AQ220" s="588"/>
      <c r="AR220" s="588"/>
      <c r="AS220" s="588"/>
      <c r="AT220" s="588"/>
      <c r="AU220" s="588"/>
      <c r="AV220" s="588"/>
      <c r="AW220" s="588"/>
      <c r="AX220" s="588"/>
      <c r="AY220" s="588"/>
      <c r="AZ220" s="588"/>
      <c r="BA220" s="588"/>
      <c r="BB220" s="588"/>
      <c r="BC220" s="588"/>
      <c r="BD220" s="761">
        <v>0</v>
      </c>
      <c r="BE220" s="588"/>
      <c r="BF220" s="588"/>
      <c r="BG220" s="588"/>
      <c r="BH220" s="588"/>
      <c r="BI220" s="588"/>
      <c r="BJ220" s="588"/>
      <c r="BK220" s="588"/>
      <c r="BL220" s="588"/>
      <c r="BM220" s="588"/>
      <c r="BN220" s="588"/>
      <c r="BO220" s="588"/>
      <c r="BP220" s="588"/>
      <c r="BQ220" s="588"/>
      <c r="BR220" s="588"/>
      <c r="BS220" s="588"/>
      <c r="BT220" s="588"/>
      <c r="BU220" s="588"/>
      <c r="BV220" s="588"/>
      <c r="BW220" s="588"/>
      <c r="BX220" s="588"/>
      <c r="BY220" s="588"/>
      <c r="BZ220" s="588"/>
      <c r="CA220" s="588"/>
      <c r="CB220" s="588"/>
      <c r="CC220" s="588"/>
      <c r="CD220" s="588"/>
      <c r="CE220" s="588"/>
      <c r="CF220" s="588"/>
      <c r="CG220" s="588"/>
      <c r="CH220" s="588"/>
      <c r="CI220" s="346"/>
      <c r="CJ220" s="346"/>
      <c r="CK220" s="346"/>
      <c r="CL220" s="346"/>
      <c r="CM220" s="346"/>
      <c r="CN220" s="346"/>
      <c r="CO220" s="346"/>
      <c r="CP220" s="346"/>
      <c r="CQ220" s="346"/>
      <c r="CR220" s="346"/>
      <c r="CS220" s="346"/>
      <c r="CT220" s="346"/>
      <c r="CU220" s="346"/>
      <c r="CV220" s="346"/>
      <c r="CW220" s="346"/>
      <c r="CX220" s="346"/>
    </row>
    <row r="221" spans="1:102" x14ac:dyDescent="0.25">
      <c r="A221" s="760">
        <v>168</v>
      </c>
      <c r="B221" s="568" t="s">
        <v>132</v>
      </c>
      <c r="C221" s="568"/>
      <c r="D221" s="568"/>
      <c r="E221" s="568"/>
      <c r="F221" s="568"/>
      <c r="G221" s="568"/>
      <c r="H221" s="568"/>
      <c r="I221" s="568"/>
      <c r="J221" s="568"/>
      <c r="K221" s="568"/>
      <c r="L221" s="568"/>
      <c r="M221" s="568"/>
      <c r="N221" s="582"/>
      <c r="O221" s="568"/>
      <c r="P221" s="582"/>
      <c r="Q221" s="568"/>
      <c r="R221" s="568"/>
      <c r="S221" s="568"/>
      <c r="T221" s="588"/>
      <c r="U221" s="588"/>
      <c r="V221" s="588"/>
      <c r="W221" s="588"/>
      <c r="X221" s="590"/>
      <c r="Y221" s="590"/>
      <c r="Z221" s="590"/>
      <c r="AA221" s="588"/>
      <c r="AB221" s="588"/>
      <c r="AC221" s="588"/>
      <c r="AD221" s="588"/>
      <c r="AE221" s="588"/>
      <c r="AF221" s="588"/>
      <c r="AG221" s="588"/>
      <c r="AH221" s="588"/>
      <c r="AI221" s="588"/>
      <c r="AJ221" s="588"/>
      <c r="AK221" s="588"/>
      <c r="AL221" s="588"/>
      <c r="AM221" s="588"/>
      <c r="AN221" s="588"/>
      <c r="AO221" s="588"/>
      <c r="AP221" s="588"/>
      <c r="AQ221" s="588"/>
      <c r="AR221" s="588"/>
      <c r="AS221" s="588"/>
      <c r="AT221" s="588"/>
      <c r="AU221" s="588"/>
      <c r="AV221" s="588"/>
      <c r="AW221" s="588"/>
      <c r="AX221" s="588"/>
      <c r="AY221" s="588"/>
      <c r="AZ221" s="588"/>
      <c r="BA221" s="588"/>
      <c r="BB221" s="588"/>
      <c r="BC221" s="588"/>
      <c r="BD221" s="761">
        <v>0</v>
      </c>
      <c r="BE221" s="588"/>
      <c r="BF221" s="588"/>
      <c r="BG221" s="588"/>
      <c r="BH221" s="588"/>
      <c r="BI221" s="588"/>
      <c r="BJ221" s="588"/>
      <c r="BK221" s="588"/>
      <c r="BL221" s="588"/>
      <c r="BM221" s="588"/>
      <c r="BN221" s="588"/>
      <c r="BO221" s="588"/>
      <c r="BP221" s="588"/>
      <c r="BQ221" s="588"/>
      <c r="BR221" s="588"/>
      <c r="BS221" s="588"/>
      <c r="BT221" s="588"/>
      <c r="BU221" s="588"/>
      <c r="BV221" s="588"/>
      <c r="BW221" s="588"/>
      <c r="BX221" s="588"/>
      <c r="BY221" s="588"/>
      <c r="BZ221" s="588"/>
      <c r="CA221" s="588"/>
      <c r="CB221" s="588"/>
      <c r="CC221" s="588"/>
      <c r="CD221" s="588"/>
      <c r="CE221" s="588"/>
      <c r="CF221" s="588"/>
      <c r="CG221" s="588"/>
      <c r="CH221" s="588"/>
      <c r="CI221" s="346"/>
      <c r="CJ221" s="346"/>
      <c r="CK221" s="346"/>
      <c r="CL221" s="346"/>
      <c r="CM221" s="346"/>
      <c r="CN221" s="346"/>
      <c r="CO221" s="346"/>
      <c r="CP221" s="346"/>
      <c r="CQ221" s="346"/>
      <c r="CR221" s="346"/>
      <c r="CS221" s="346"/>
      <c r="CT221" s="346"/>
      <c r="CU221" s="346"/>
      <c r="CV221" s="346"/>
      <c r="CW221" s="346"/>
      <c r="CX221" s="346"/>
    </row>
    <row r="222" spans="1:102" x14ac:dyDescent="0.25">
      <c r="A222" s="587"/>
      <c r="B222" s="568"/>
      <c r="C222" s="568"/>
      <c r="D222" s="568"/>
      <c r="E222" s="568"/>
      <c r="F222" s="568"/>
      <c r="G222" s="568"/>
      <c r="H222" s="568"/>
      <c r="I222" s="568"/>
      <c r="J222" s="568"/>
      <c r="K222" s="568"/>
      <c r="L222" s="568"/>
      <c r="M222" s="568"/>
      <c r="N222" s="582"/>
      <c r="O222" s="568"/>
      <c r="P222" s="582"/>
      <c r="Q222" s="568"/>
      <c r="R222" s="568"/>
      <c r="S222" s="568"/>
      <c r="T222" s="588"/>
      <c r="U222" s="588"/>
      <c r="V222" s="588"/>
      <c r="W222" s="588"/>
      <c r="X222" s="590"/>
      <c r="Y222" s="590"/>
      <c r="Z222" s="590"/>
      <c r="AA222" s="588"/>
      <c r="AB222" s="588"/>
      <c r="AC222" s="588"/>
      <c r="AD222" s="588"/>
      <c r="AE222" s="588"/>
      <c r="AF222" s="588"/>
      <c r="AG222" s="588"/>
      <c r="AH222" s="588"/>
      <c r="AI222" s="588"/>
      <c r="AJ222" s="588"/>
      <c r="AK222" s="588"/>
      <c r="AL222" s="588"/>
      <c r="AM222" s="588"/>
      <c r="AN222" s="588"/>
      <c r="AO222" s="588"/>
      <c r="AP222" s="588"/>
      <c r="AQ222" s="588"/>
      <c r="AR222" s="588"/>
      <c r="AS222" s="588"/>
      <c r="AT222" s="588"/>
      <c r="AU222" s="588"/>
      <c r="AV222" s="588"/>
      <c r="AW222" s="588"/>
      <c r="AX222" s="588"/>
      <c r="AY222" s="588"/>
      <c r="AZ222" s="588"/>
      <c r="BA222" s="588"/>
      <c r="BB222" s="588"/>
      <c r="BC222" s="588"/>
      <c r="BD222" s="588"/>
      <c r="BE222" s="588"/>
      <c r="BF222" s="588"/>
      <c r="BG222" s="588"/>
      <c r="BH222" s="588"/>
      <c r="BI222" s="588"/>
      <c r="BJ222" s="588"/>
      <c r="BK222" s="588"/>
      <c r="BL222" s="588"/>
      <c r="BM222" s="588"/>
      <c r="BN222" s="588"/>
      <c r="BO222" s="588"/>
      <c r="BP222" s="588"/>
      <c r="BQ222" s="588"/>
      <c r="BR222" s="588"/>
      <c r="BS222" s="588"/>
      <c r="BT222" s="588"/>
      <c r="BU222" s="588"/>
      <c r="BV222" s="588"/>
      <c r="BW222" s="588"/>
      <c r="BX222" s="588"/>
      <c r="BY222" s="588"/>
      <c r="BZ222" s="588"/>
      <c r="CA222" s="588"/>
      <c r="CB222" s="588"/>
      <c r="CC222" s="588"/>
      <c r="CD222" s="588"/>
      <c r="CE222" s="588"/>
      <c r="CF222" s="588"/>
      <c r="CG222" s="588"/>
      <c r="CH222" s="588"/>
      <c r="CI222" s="346"/>
      <c r="CJ222" s="346"/>
      <c r="CK222" s="346"/>
      <c r="CL222" s="346"/>
      <c r="CM222" s="346"/>
      <c r="CN222" s="346"/>
      <c r="CO222" s="346"/>
      <c r="CP222" s="346"/>
      <c r="CQ222" s="346"/>
      <c r="CR222" s="346"/>
      <c r="CS222" s="346"/>
      <c r="CT222" s="346"/>
      <c r="CU222" s="346"/>
      <c r="CV222" s="346"/>
      <c r="CW222" s="346"/>
      <c r="CX222" s="346"/>
    </row>
    <row r="223" spans="1:102" x14ac:dyDescent="0.25">
      <c r="A223" s="587"/>
      <c r="B223" s="568"/>
      <c r="C223" s="568"/>
      <c r="D223" s="568"/>
      <c r="E223" s="568"/>
      <c r="F223" s="568"/>
      <c r="G223" s="568"/>
      <c r="H223" s="568"/>
      <c r="I223" s="568"/>
      <c r="J223" s="568"/>
      <c r="K223" s="568"/>
      <c r="L223" s="568"/>
      <c r="M223" s="568"/>
      <c r="N223" s="582"/>
      <c r="O223" s="568"/>
      <c r="P223" s="582"/>
      <c r="Q223" s="568"/>
      <c r="R223" s="568"/>
      <c r="S223" s="568"/>
      <c r="T223" s="588"/>
      <c r="U223" s="588"/>
      <c r="V223" s="588"/>
      <c r="W223" s="588"/>
      <c r="X223" s="590"/>
      <c r="Y223" s="590"/>
      <c r="Z223" s="590"/>
      <c r="AA223" s="588"/>
      <c r="AB223" s="588"/>
      <c r="AC223" s="588"/>
      <c r="AD223" s="588"/>
      <c r="AE223" s="588"/>
      <c r="AF223" s="588"/>
      <c r="AG223" s="588"/>
      <c r="AH223" s="588"/>
      <c r="AI223" s="588"/>
      <c r="AJ223" s="588"/>
      <c r="AK223" s="588"/>
      <c r="AL223" s="588"/>
      <c r="AM223" s="588"/>
      <c r="AN223" s="588"/>
      <c r="AO223" s="588"/>
      <c r="AP223" s="588"/>
      <c r="AQ223" s="588"/>
      <c r="AR223" s="588"/>
      <c r="AS223" s="588"/>
      <c r="AT223" s="588"/>
      <c r="AU223" s="588"/>
      <c r="AV223" s="588"/>
      <c r="AW223" s="588"/>
      <c r="AX223" s="588"/>
      <c r="AY223" s="588"/>
      <c r="AZ223" s="588"/>
      <c r="BA223" s="588"/>
      <c r="BB223" s="588"/>
      <c r="BC223" s="588"/>
      <c r="BD223" s="588"/>
      <c r="BE223" s="588"/>
      <c r="BF223" s="588"/>
      <c r="BG223" s="588"/>
      <c r="BH223" s="588"/>
      <c r="BI223" s="588"/>
      <c r="BJ223" s="588"/>
      <c r="BK223" s="588"/>
      <c r="BL223" s="588"/>
      <c r="BM223" s="588"/>
      <c r="BN223" s="588"/>
      <c r="BO223" s="588"/>
      <c r="BP223" s="588"/>
      <c r="BQ223" s="588"/>
      <c r="BR223" s="588"/>
      <c r="BS223" s="588"/>
      <c r="BT223" s="588"/>
      <c r="BU223" s="588"/>
      <c r="BV223" s="588"/>
      <c r="BW223" s="588"/>
      <c r="BX223" s="588"/>
      <c r="BY223" s="588"/>
      <c r="BZ223" s="588"/>
      <c r="CA223" s="588"/>
      <c r="CB223" s="588"/>
      <c r="CC223" s="588"/>
      <c r="CD223" s="588"/>
      <c r="CE223" s="588"/>
      <c r="CF223" s="588"/>
      <c r="CG223" s="588"/>
      <c r="CH223" s="588"/>
      <c r="CI223" s="346"/>
      <c r="CJ223" s="346"/>
      <c r="CK223" s="346"/>
      <c r="CL223" s="346"/>
      <c r="CM223" s="346"/>
      <c r="CN223" s="346"/>
      <c r="CO223" s="346"/>
      <c r="CP223" s="346"/>
      <c r="CQ223" s="346"/>
      <c r="CR223" s="346"/>
      <c r="CS223" s="346"/>
      <c r="CT223" s="346"/>
      <c r="CU223" s="346"/>
      <c r="CV223" s="346"/>
      <c r="CW223" s="346"/>
      <c r="CX223" s="346"/>
    </row>
    <row r="224" spans="1:102" x14ac:dyDescent="0.25">
      <c r="A224" s="587"/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82"/>
      <c r="O224" s="568"/>
      <c r="P224" s="582"/>
      <c r="Q224" s="568"/>
      <c r="R224" s="568"/>
      <c r="S224" s="568"/>
      <c r="T224" s="588"/>
      <c r="U224" s="588"/>
      <c r="V224" s="588"/>
      <c r="W224" s="588"/>
      <c r="X224" s="590"/>
      <c r="Y224" s="590"/>
      <c r="Z224" s="590"/>
      <c r="AA224" s="588"/>
      <c r="AB224" s="588"/>
      <c r="AC224" s="588"/>
      <c r="AD224" s="588"/>
      <c r="AE224" s="588"/>
      <c r="AF224" s="588"/>
      <c r="AG224" s="588"/>
      <c r="AH224" s="588"/>
      <c r="AI224" s="588"/>
      <c r="AJ224" s="588"/>
      <c r="AK224" s="588"/>
      <c r="AL224" s="588"/>
      <c r="AM224" s="588"/>
      <c r="AN224" s="588"/>
      <c r="AO224" s="588"/>
      <c r="AP224" s="588"/>
      <c r="AQ224" s="588"/>
      <c r="AR224" s="588"/>
      <c r="AS224" s="588"/>
      <c r="AT224" s="588"/>
      <c r="AU224" s="588"/>
      <c r="AV224" s="588"/>
      <c r="AW224" s="588"/>
      <c r="AX224" s="588"/>
      <c r="AY224" s="588"/>
      <c r="AZ224" s="588"/>
      <c r="BA224" s="588"/>
      <c r="BB224" s="588"/>
      <c r="BC224" s="588"/>
      <c r="BD224" s="588"/>
      <c r="BE224" s="588"/>
      <c r="BF224" s="588"/>
      <c r="BG224" s="588"/>
      <c r="BH224" s="588"/>
      <c r="BI224" s="588"/>
      <c r="BJ224" s="588"/>
      <c r="BK224" s="588"/>
      <c r="BL224" s="588"/>
      <c r="BM224" s="588"/>
      <c r="BN224" s="588"/>
      <c r="BO224" s="588"/>
      <c r="BP224" s="588"/>
      <c r="BQ224" s="588"/>
      <c r="BR224" s="588"/>
      <c r="BS224" s="588"/>
      <c r="BT224" s="588"/>
      <c r="BU224" s="588"/>
      <c r="BV224" s="588"/>
      <c r="BW224" s="588"/>
      <c r="BX224" s="588"/>
      <c r="BY224" s="588"/>
      <c r="BZ224" s="588"/>
      <c r="CA224" s="588"/>
      <c r="CB224" s="588"/>
      <c r="CC224" s="588"/>
      <c r="CD224" s="588"/>
      <c r="CE224" s="588"/>
      <c r="CF224" s="588"/>
      <c r="CG224" s="588"/>
      <c r="CH224" s="588"/>
      <c r="CI224" s="346"/>
      <c r="CJ224" s="346"/>
      <c r="CK224" s="346"/>
      <c r="CL224" s="346"/>
      <c r="CM224" s="346"/>
      <c r="CN224" s="346"/>
      <c r="CO224" s="346"/>
      <c r="CP224" s="346"/>
      <c r="CQ224" s="346"/>
      <c r="CR224" s="346"/>
      <c r="CS224" s="346"/>
      <c r="CT224" s="346"/>
      <c r="CU224" s="346"/>
      <c r="CV224" s="346"/>
      <c r="CW224" s="346"/>
      <c r="CX224" s="346"/>
    </row>
    <row r="225" spans="1:102" x14ac:dyDescent="0.25">
      <c r="A225" s="587"/>
      <c r="B225" s="568"/>
      <c r="C225" s="568"/>
      <c r="D225" s="568"/>
      <c r="E225" s="568"/>
      <c r="F225" s="568"/>
      <c r="G225" s="568"/>
      <c r="H225" s="568"/>
      <c r="I225" s="568"/>
      <c r="J225" s="568"/>
      <c r="K225" s="568"/>
      <c r="L225" s="568"/>
      <c r="M225" s="568"/>
      <c r="N225" s="582"/>
      <c r="O225" s="568"/>
      <c r="P225" s="582"/>
      <c r="Q225" s="568"/>
      <c r="R225" s="568"/>
      <c r="S225" s="568"/>
      <c r="T225" s="588"/>
      <c r="U225" s="588"/>
      <c r="V225" s="588"/>
      <c r="W225" s="588"/>
      <c r="X225" s="590"/>
      <c r="Y225" s="590"/>
      <c r="Z225" s="590"/>
      <c r="AA225" s="588"/>
      <c r="AB225" s="588"/>
      <c r="AC225" s="588"/>
      <c r="AD225" s="588"/>
      <c r="AE225" s="588"/>
      <c r="AF225" s="588"/>
      <c r="AG225" s="588"/>
      <c r="AH225" s="588"/>
      <c r="AI225" s="588"/>
      <c r="AJ225" s="588"/>
      <c r="AK225" s="588"/>
      <c r="AL225" s="588"/>
      <c r="AM225" s="588"/>
      <c r="AN225" s="588"/>
      <c r="AO225" s="588"/>
      <c r="AP225" s="588"/>
      <c r="AQ225" s="588"/>
      <c r="AR225" s="588"/>
      <c r="AS225" s="588"/>
      <c r="AT225" s="588"/>
      <c r="AU225" s="588"/>
      <c r="AV225" s="588"/>
      <c r="AW225" s="588"/>
      <c r="AX225" s="588"/>
      <c r="AY225" s="588"/>
      <c r="AZ225" s="588"/>
      <c r="BA225" s="588"/>
      <c r="BB225" s="588"/>
      <c r="BC225" s="588"/>
      <c r="BD225" s="588"/>
      <c r="BE225" s="588"/>
      <c r="BF225" s="588"/>
      <c r="BG225" s="588"/>
      <c r="BH225" s="588"/>
      <c r="BI225" s="588"/>
      <c r="BJ225" s="588"/>
      <c r="BK225" s="588"/>
      <c r="BL225" s="588"/>
      <c r="BM225" s="588"/>
      <c r="BN225" s="588"/>
      <c r="BO225" s="588"/>
      <c r="BP225" s="588"/>
      <c r="BQ225" s="588"/>
      <c r="BR225" s="588"/>
      <c r="BS225" s="588"/>
      <c r="BT225" s="588"/>
      <c r="BU225" s="588"/>
      <c r="BV225" s="588"/>
      <c r="BW225" s="588"/>
      <c r="BX225" s="588"/>
      <c r="BY225" s="588"/>
      <c r="BZ225" s="588"/>
      <c r="CA225" s="588"/>
      <c r="CB225" s="588"/>
      <c r="CC225" s="588"/>
      <c r="CD225" s="588"/>
      <c r="CE225" s="588"/>
      <c r="CF225" s="588"/>
      <c r="CG225" s="588"/>
      <c r="CH225" s="588"/>
      <c r="CI225" s="346"/>
      <c r="CJ225" s="346"/>
      <c r="CK225" s="346"/>
      <c r="CL225" s="346"/>
      <c r="CM225" s="346"/>
      <c r="CN225" s="346"/>
      <c r="CO225" s="346"/>
      <c r="CP225" s="346"/>
      <c r="CQ225" s="346"/>
      <c r="CR225" s="346"/>
      <c r="CS225" s="346"/>
      <c r="CT225" s="346"/>
      <c r="CU225" s="346"/>
      <c r="CV225" s="346"/>
      <c r="CW225" s="346"/>
      <c r="CX225" s="346"/>
    </row>
    <row r="226" spans="1:102" x14ac:dyDescent="0.25">
      <c r="A226" s="587"/>
      <c r="B226" s="568"/>
      <c r="C226" s="568"/>
      <c r="D226" s="568"/>
      <c r="E226" s="568"/>
      <c r="F226" s="568"/>
      <c r="G226" s="568"/>
      <c r="H226" s="568"/>
      <c r="I226" s="568"/>
      <c r="J226" s="568"/>
      <c r="K226" s="568"/>
      <c r="L226" s="568"/>
      <c r="M226" s="568"/>
      <c r="N226" s="582"/>
      <c r="O226" s="568"/>
      <c r="P226" s="582"/>
      <c r="Q226" s="568"/>
      <c r="R226" s="568"/>
      <c r="S226" s="568"/>
      <c r="T226" s="588"/>
      <c r="U226" s="588"/>
      <c r="V226" s="588"/>
      <c r="W226" s="588"/>
      <c r="X226" s="590"/>
      <c r="Y226" s="590"/>
      <c r="Z226" s="590"/>
      <c r="AA226" s="588"/>
      <c r="AB226" s="588"/>
      <c r="AC226" s="588"/>
      <c r="AD226" s="588"/>
      <c r="AE226" s="588"/>
      <c r="AF226" s="588"/>
      <c r="AG226" s="588"/>
      <c r="AH226" s="588"/>
      <c r="AI226" s="588"/>
      <c r="AJ226" s="588"/>
      <c r="AK226" s="588"/>
      <c r="AL226" s="588"/>
      <c r="AM226" s="588"/>
      <c r="AN226" s="588"/>
      <c r="AO226" s="588"/>
      <c r="AP226" s="588"/>
      <c r="AQ226" s="588"/>
      <c r="AR226" s="588"/>
      <c r="AS226" s="588"/>
      <c r="AT226" s="588"/>
      <c r="AU226" s="588"/>
      <c r="AV226" s="588"/>
      <c r="AW226" s="588"/>
      <c r="AX226" s="588"/>
      <c r="AY226" s="588"/>
      <c r="AZ226" s="588"/>
      <c r="BA226" s="588"/>
      <c r="BB226" s="588"/>
      <c r="BC226" s="588"/>
      <c r="BD226" s="588"/>
      <c r="BE226" s="588"/>
      <c r="BF226" s="588"/>
      <c r="BG226" s="588"/>
      <c r="BH226" s="588"/>
      <c r="BI226" s="588"/>
      <c r="BJ226" s="588"/>
      <c r="BK226" s="588"/>
      <c r="BL226" s="588"/>
      <c r="BM226" s="588"/>
      <c r="BN226" s="588"/>
      <c r="BO226" s="588"/>
      <c r="BP226" s="588"/>
      <c r="BQ226" s="588"/>
      <c r="BR226" s="588"/>
      <c r="BS226" s="588"/>
      <c r="BT226" s="588"/>
      <c r="BU226" s="588"/>
      <c r="BV226" s="588"/>
      <c r="BW226" s="588"/>
      <c r="BX226" s="588"/>
      <c r="BY226" s="588"/>
      <c r="BZ226" s="588"/>
      <c r="CA226" s="588"/>
      <c r="CB226" s="588"/>
      <c r="CC226" s="588"/>
      <c r="CD226" s="588"/>
      <c r="CE226" s="588"/>
      <c r="CF226" s="588"/>
      <c r="CG226" s="588"/>
      <c r="CH226" s="588"/>
      <c r="CI226" s="346"/>
      <c r="CJ226" s="346"/>
      <c r="CK226" s="346"/>
      <c r="CL226" s="346"/>
      <c r="CM226" s="346"/>
      <c r="CN226" s="346"/>
      <c r="CO226" s="346"/>
      <c r="CP226" s="346"/>
      <c r="CQ226" s="346"/>
      <c r="CR226" s="346"/>
      <c r="CS226" s="346"/>
      <c r="CT226" s="346"/>
      <c r="CU226" s="346"/>
      <c r="CV226" s="346"/>
      <c r="CW226" s="346"/>
      <c r="CX226" s="346"/>
    </row>
    <row r="227" spans="1:102" x14ac:dyDescent="0.25">
      <c r="A227" s="587"/>
      <c r="B227" s="568"/>
      <c r="C227" s="568"/>
      <c r="D227" s="568"/>
      <c r="E227" s="568"/>
      <c r="F227" s="568"/>
      <c r="G227" s="568"/>
      <c r="H227" s="568"/>
      <c r="I227" s="568"/>
      <c r="J227" s="568"/>
      <c r="K227" s="568"/>
      <c r="L227" s="568"/>
      <c r="M227" s="568"/>
      <c r="N227" s="582"/>
      <c r="O227" s="568"/>
      <c r="P227" s="582"/>
      <c r="Q227" s="568"/>
      <c r="R227" s="568"/>
      <c r="S227" s="568"/>
      <c r="T227" s="588"/>
      <c r="U227" s="588"/>
      <c r="V227" s="588"/>
      <c r="W227" s="588"/>
      <c r="X227" s="590"/>
      <c r="Y227" s="590"/>
      <c r="Z227" s="590"/>
      <c r="AA227" s="588"/>
      <c r="AB227" s="588"/>
      <c r="AC227" s="588"/>
      <c r="AD227" s="588"/>
      <c r="AE227" s="588"/>
      <c r="AF227" s="588"/>
      <c r="AG227" s="588"/>
      <c r="AH227" s="588"/>
      <c r="AI227" s="588"/>
      <c r="AJ227" s="588"/>
      <c r="AK227" s="588"/>
      <c r="AL227" s="588"/>
      <c r="AM227" s="588"/>
      <c r="AN227" s="588"/>
      <c r="AO227" s="588"/>
      <c r="AP227" s="588"/>
      <c r="AQ227" s="588"/>
      <c r="AR227" s="588"/>
      <c r="AS227" s="588"/>
      <c r="AT227" s="588"/>
      <c r="AU227" s="588"/>
      <c r="AV227" s="588"/>
      <c r="AW227" s="588"/>
      <c r="AX227" s="588"/>
      <c r="AY227" s="588"/>
      <c r="AZ227" s="588"/>
      <c r="BA227" s="588"/>
      <c r="BB227" s="588"/>
      <c r="BC227" s="588"/>
      <c r="BD227" s="588"/>
      <c r="BE227" s="588"/>
      <c r="BF227" s="588"/>
      <c r="BG227" s="588"/>
      <c r="BH227" s="588"/>
      <c r="BI227" s="588"/>
      <c r="BJ227" s="588"/>
      <c r="BK227" s="588"/>
      <c r="BL227" s="588"/>
      <c r="BM227" s="588"/>
      <c r="BN227" s="588"/>
      <c r="BO227" s="588"/>
      <c r="BP227" s="588"/>
      <c r="BQ227" s="588"/>
      <c r="BR227" s="588"/>
      <c r="BS227" s="588"/>
      <c r="BT227" s="588"/>
      <c r="BU227" s="588"/>
      <c r="BV227" s="588"/>
      <c r="BW227" s="588"/>
      <c r="BX227" s="588"/>
      <c r="BY227" s="588"/>
      <c r="BZ227" s="588"/>
      <c r="CA227" s="588"/>
      <c r="CB227" s="588"/>
      <c r="CC227" s="588"/>
      <c r="CD227" s="588"/>
      <c r="CE227" s="588"/>
      <c r="CF227" s="588"/>
      <c r="CG227" s="588"/>
      <c r="CH227" s="588"/>
      <c r="CI227" s="346"/>
      <c r="CJ227" s="346"/>
      <c r="CK227" s="346"/>
      <c r="CL227" s="346"/>
      <c r="CM227" s="346"/>
      <c r="CN227" s="346"/>
      <c r="CO227" s="346"/>
      <c r="CP227" s="346"/>
      <c r="CQ227" s="346"/>
      <c r="CR227" s="346"/>
      <c r="CS227" s="346"/>
      <c r="CT227" s="346"/>
      <c r="CU227" s="346"/>
      <c r="CV227" s="346"/>
      <c r="CW227" s="346"/>
      <c r="CX227" s="346"/>
    </row>
    <row r="228" spans="1:102" x14ac:dyDescent="0.25">
      <c r="A228" s="587"/>
      <c r="B228" s="568"/>
      <c r="C228" s="568"/>
      <c r="D228" s="568"/>
      <c r="E228" s="568"/>
      <c r="F228" s="568"/>
      <c r="G228" s="568"/>
      <c r="H228" s="568"/>
      <c r="I228" s="568"/>
      <c r="J228" s="568"/>
      <c r="K228" s="568"/>
      <c r="L228" s="568"/>
      <c r="M228" s="568"/>
      <c r="N228" s="582"/>
      <c r="O228" s="568"/>
      <c r="P228" s="582"/>
      <c r="Q228" s="568"/>
      <c r="R228" s="568"/>
      <c r="S228" s="568"/>
      <c r="T228" s="588"/>
      <c r="U228" s="588"/>
      <c r="V228" s="588"/>
      <c r="W228" s="588"/>
      <c r="X228" s="590"/>
      <c r="Y228" s="590"/>
      <c r="Z228" s="590"/>
      <c r="AA228" s="588"/>
      <c r="AB228" s="588"/>
      <c r="AC228" s="588"/>
      <c r="AD228" s="588"/>
      <c r="AE228" s="588"/>
      <c r="AF228" s="588"/>
      <c r="AG228" s="588"/>
      <c r="AH228" s="588"/>
      <c r="AI228" s="588"/>
      <c r="AJ228" s="588"/>
      <c r="AK228" s="588"/>
      <c r="AL228" s="588"/>
      <c r="AM228" s="588"/>
      <c r="AN228" s="588"/>
      <c r="AO228" s="588"/>
      <c r="AP228" s="588"/>
      <c r="AQ228" s="588"/>
      <c r="AR228" s="588"/>
      <c r="AS228" s="588"/>
      <c r="AT228" s="588"/>
      <c r="AU228" s="588"/>
      <c r="AV228" s="588"/>
      <c r="AW228" s="588"/>
      <c r="AX228" s="588"/>
      <c r="AY228" s="588"/>
      <c r="AZ228" s="588"/>
      <c r="BA228" s="588"/>
      <c r="BB228" s="588"/>
      <c r="BC228" s="588"/>
      <c r="BD228" s="588"/>
      <c r="BE228" s="588"/>
      <c r="BF228" s="588"/>
      <c r="BG228" s="588"/>
      <c r="BH228" s="588"/>
      <c r="BI228" s="588"/>
      <c r="BJ228" s="588"/>
      <c r="BK228" s="588"/>
      <c r="BL228" s="588"/>
      <c r="BM228" s="588"/>
      <c r="BN228" s="588"/>
      <c r="BO228" s="588"/>
      <c r="BP228" s="588"/>
      <c r="BQ228" s="588"/>
      <c r="BR228" s="588"/>
      <c r="BS228" s="588"/>
      <c r="BT228" s="588"/>
      <c r="BU228" s="588"/>
      <c r="BV228" s="588"/>
      <c r="BW228" s="588"/>
      <c r="BX228" s="588"/>
      <c r="BY228" s="588"/>
      <c r="BZ228" s="588"/>
      <c r="CA228" s="588"/>
      <c r="CB228" s="588"/>
      <c r="CC228" s="588"/>
      <c r="CD228" s="588"/>
      <c r="CE228" s="588"/>
      <c r="CF228" s="588"/>
      <c r="CG228" s="588"/>
      <c r="CH228" s="588"/>
      <c r="CI228" s="346"/>
      <c r="CJ228" s="346"/>
      <c r="CK228" s="346"/>
      <c r="CL228" s="346"/>
      <c r="CM228" s="346"/>
      <c r="CN228" s="346"/>
      <c r="CO228" s="346"/>
      <c r="CP228" s="346"/>
      <c r="CQ228" s="346"/>
      <c r="CR228" s="346"/>
      <c r="CS228" s="346"/>
      <c r="CT228" s="346"/>
      <c r="CU228" s="346"/>
      <c r="CV228" s="346"/>
      <c r="CW228" s="346"/>
      <c r="CX228" s="346"/>
    </row>
    <row r="229" spans="1:102" x14ac:dyDescent="0.25">
      <c r="A229" s="587"/>
      <c r="B229" s="568"/>
      <c r="C229" s="568"/>
      <c r="D229" s="568"/>
      <c r="E229" s="568"/>
      <c r="F229" s="568"/>
      <c r="G229" s="568"/>
      <c r="H229" s="568"/>
      <c r="I229" s="568"/>
      <c r="J229" s="568"/>
      <c r="K229" s="568"/>
      <c r="L229" s="568"/>
      <c r="M229" s="568"/>
      <c r="N229" s="582"/>
      <c r="O229" s="568"/>
      <c r="P229" s="582"/>
      <c r="Q229" s="568"/>
      <c r="R229" s="568"/>
      <c r="S229" s="568"/>
      <c r="T229" s="588"/>
      <c r="U229" s="588"/>
      <c r="V229" s="588"/>
      <c r="W229" s="588"/>
      <c r="X229" s="590"/>
      <c r="Y229" s="590"/>
      <c r="Z229" s="590"/>
      <c r="AA229" s="588"/>
      <c r="AB229" s="588"/>
      <c r="AC229" s="588"/>
      <c r="AD229" s="588"/>
      <c r="AE229" s="588"/>
      <c r="AF229" s="588"/>
      <c r="AG229" s="588"/>
      <c r="AH229" s="588"/>
      <c r="AI229" s="588"/>
      <c r="AJ229" s="588"/>
      <c r="AK229" s="588"/>
      <c r="AL229" s="588"/>
      <c r="AM229" s="588"/>
      <c r="AN229" s="588"/>
      <c r="AO229" s="588"/>
      <c r="AP229" s="588"/>
      <c r="AQ229" s="588"/>
      <c r="AR229" s="588"/>
      <c r="AS229" s="588"/>
      <c r="AT229" s="588"/>
      <c r="AU229" s="588"/>
      <c r="AV229" s="588"/>
      <c r="AW229" s="588"/>
      <c r="AX229" s="588"/>
      <c r="AY229" s="588"/>
      <c r="AZ229" s="588"/>
      <c r="BA229" s="588"/>
      <c r="BB229" s="588"/>
      <c r="BC229" s="588"/>
      <c r="BD229" s="588"/>
      <c r="BE229" s="588"/>
      <c r="BF229" s="588"/>
      <c r="BG229" s="588"/>
      <c r="BH229" s="588"/>
      <c r="BI229" s="588"/>
      <c r="BJ229" s="588"/>
      <c r="BK229" s="588"/>
      <c r="BL229" s="588"/>
      <c r="BM229" s="588"/>
      <c r="BN229" s="588"/>
      <c r="BO229" s="588"/>
      <c r="BP229" s="588"/>
      <c r="BQ229" s="588"/>
      <c r="BR229" s="588"/>
      <c r="BS229" s="588"/>
      <c r="BT229" s="588"/>
      <c r="BU229" s="588"/>
      <c r="BV229" s="588"/>
      <c r="BW229" s="588"/>
      <c r="BX229" s="588"/>
      <c r="BY229" s="588"/>
      <c r="BZ229" s="588"/>
      <c r="CA229" s="588"/>
      <c r="CB229" s="588"/>
      <c r="CC229" s="588"/>
      <c r="CD229" s="588"/>
      <c r="CE229" s="588"/>
      <c r="CF229" s="588"/>
      <c r="CG229" s="588"/>
      <c r="CH229" s="588"/>
      <c r="CI229" s="346"/>
      <c r="CJ229" s="346"/>
      <c r="CK229" s="346"/>
      <c r="CL229" s="346"/>
      <c r="CM229" s="346"/>
      <c r="CN229" s="346"/>
      <c r="CO229" s="346"/>
      <c r="CP229" s="346"/>
      <c r="CQ229" s="346"/>
      <c r="CR229" s="346"/>
      <c r="CS229" s="346"/>
      <c r="CT229" s="346"/>
      <c r="CU229" s="346"/>
      <c r="CV229" s="346"/>
      <c r="CW229" s="346"/>
      <c r="CX229" s="346"/>
    </row>
    <row r="230" spans="1:102" x14ac:dyDescent="0.25">
      <c r="A230" s="587"/>
      <c r="B230" s="568"/>
      <c r="C230" s="568"/>
      <c r="D230" s="568"/>
      <c r="E230" s="568"/>
      <c r="F230" s="568"/>
      <c r="G230" s="568"/>
      <c r="H230" s="568"/>
      <c r="I230" s="568"/>
      <c r="J230" s="568"/>
      <c r="K230" s="568"/>
      <c r="L230" s="568"/>
      <c r="M230" s="568"/>
      <c r="N230" s="582"/>
      <c r="O230" s="568"/>
      <c r="P230" s="582"/>
      <c r="Q230" s="568"/>
      <c r="R230" s="568"/>
      <c r="S230" s="568"/>
      <c r="T230" s="588"/>
      <c r="U230" s="588"/>
      <c r="V230" s="588"/>
      <c r="W230" s="588"/>
      <c r="X230" s="590"/>
      <c r="Y230" s="590"/>
      <c r="Z230" s="590"/>
      <c r="AA230" s="588"/>
      <c r="AB230" s="588"/>
      <c r="AC230" s="588"/>
      <c r="AD230" s="588"/>
      <c r="AE230" s="588"/>
      <c r="AF230" s="588"/>
      <c r="AG230" s="588"/>
      <c r="AH230" s="588"/>
      <c r="AI230" s="588"/>
      <c r="AJ230" s="588"/>
      <c r="AK230" s="588"/>
      <c r="AL230" s="588"/>
      <c r="AM230" s="588"/>
      <c r="AN230" s="588"/>
      <c r="AO230" s="588"/>
      <c r="AP230" s="588"/>
      <c r="AQ230" s="588"/>
      <c r="AR230" s="588"/>
      <c r="AS230" s="588"/>
      <c r="AT230" s="588"/>
      <c r="AU230" s="588"/>
      <c r="AV230" s="588"/>
      <c r="AW230" s="588"/>
      <c r="AX230" s="588"/>
      <c r="AY230" s="588"/>
      <c r="AZ230" s="588"/>
      <c r="BA230" s="588"/>
      <c r="BB230" s="588"/>
      <c r="BC230" s="588"/>
      <c r="BD230" s="588"/>
      <c r="BE230" s="588"/>
      <c r="BF230" s="588"/>
      <c r="BG230" s="588"/>
      <c r="BH230" s="588"/>
      <c r="BI230" s="588"/>
      <c r="BJ230" s="588"/>
      <c r="BK230" s="588"/>
      <c r="BL230" s="588"/>
      <c r="BM230" s="588"/>
      <c r="BN230" s="588"/>
      <c r="BO230" s="588"/>
      <c r="BP230" s="588"/>
      <c r="BQ230" s="588"/>
      <c r="BR230" s="588"/>
      <c r="BS230" s="588"/>
      <c r="BT230" s="588"/>
      <c r="BU230" s="588"/>
      <c r="BV230" s="588"/>
      <c r="BW230" s="588"/>
      <c r="BX230" s="588"/>
      <c r="BY230" s="588"/>
      <c r="BZ230" s="588"/>
      <c r="CA230" s="588"/>
      <c r="CB230" s="588"/>
      <c r="CC230" s="588"/>
      <c r="CD230" s="588"/>
      <c r="CE230" s="588"/>
      <c r="CF230" s="588"/>
      <c r="CG230" s="588"/>
      <c r="CH230" s="588"/>
      <c r="CI230" s="346"/>
      <c r="CJ230" s="346"/>
      <c r="CK230" s="346"/>
      <c r="CL230" s="346"/>
      <c r="CM230" s="346"/>
      <c r="CN230" s="346"/>
      <c r="CO230" s="346"/>
      <c r="CP230" s="346"/>
      <c r="CQ230" s="346"/>
      <c r="CR230" s="346"/>
      <c r="CS230" s="346"/>
      <c r="CT230" s="346"/>
      <c r="CU230" s="346"/>
      <c r="CV230" s="346"/>
      <c r="CW230" s="346"/>
      <c r="CX230" s="346"/>
    </row>
    <row r="231" spans="1:102" x14ac:dyDescent="0.25">
      <c r="A231" s="587"/>
      <c r="B231" s="568"/>
      <c r="C231" s="568"/>
      <c r="D231" s="568"/>
      <c r="E231" s="568"/>
      <c r="F231" s="568"/>
      <c r="G231" s="568"/>
      <c r="H231" s="568"/>
      <c r="I231" s="568"/>
      <c r="J231" s="568"/>
      <c r="K231" s="568"/>
      <c r="L231" s="568"/>
      <c r="M231" s="568"/>
      <c r="N231" s="582"/>
      <c r="O231" s="568"/>
      <c r="P231" s="582"/>
      <c r="Q231" s="568"/>
      <c r="R231" s="568"/>
      <c r="S231" s="568"/>
      <c r="T231" s="588"/>
      <c r="U231" s="588"/>
      <c r="V231" s="588"/>
      <c r="W231" s="588"/>
      <c r="X231" s="590"/>
      <c r="Y231" s="590"/>
      <c r="Z231" s="590"/>
      <c r="AA231" s="588"/>
      <c r="AB231" s="588"/>
      <c r="AC231" s="588"/>
      <c r="AD231" s="588"/>
      <c r="AE231" s="588"/>
      <c r="AF231" s="588"/>
      <c r="AG231" s="588"/>
      <c r="AH231" s="588"/>
      <c r="AI231" s="588"/>
      <c r="AJ231" s="588"/>
      <c r="AK231" s="588"/>
      <c r="AL231" s="588"/>
      <c r="AM231" s="588"/>
      <c r="AN231" s="588"/>
      <c r="AO231" s="588"/>
      <c r="AP231" s="588"/>
      <c r="AQ231" s="588"/>
      <c r="AR231" s="588"/>
      <c r="AS231" s="588"/>
      <c r="AT231" s="588"/>
      <c r="AU231" s="588"/>
      <c r="AV231" s="588"/>
      <c r="AW231" s="588"/>
      <c r="AX231" s="588"/>
      <c r="AY231" s="588"/>
      <c r="AZ231" s="588"/>
      <c r="BA231" s="588"/>
      <c r="BB231" s="588"/>
      <c r="BC231" s="588"/>
      <c r="BD231" s="588"/>
      <c r="BE231" s="588"/>
      <c r="BF231" s="588"/>
      <c r="BG231" s="588"/>
      <c r="BH231" s="588"/>
      <c r="BI231" s="588"/>
      <c r="BJ231" s="588"/>
      <c r="BK231" s="588"/>
      <c r="BL231" s="588"/>
      <c r="BM231" s="588"/>
      <c r="BN231" s="588"/>
      <c r="BO231" s="588"/>
      <c r="BP231" s="588"/>
      <c r="BQ231" s="588"/>
      <c r="BR231" s="588"/>
      <c r="BS231" s="588"/>
      <c r="BT231" s="588"/>
      <c r="BU231" s="588"/>
      <c r="BV231" s="588"/>
      <c r="BW231" s="588"/>
      <c r="BX231" s="588"/>
      <c r="BY231" s="588"/>
      <c r="BZ231" s="588"/>
      <c r="CA231" s="588"/>
      <c r="CB231" s="588"/>
      <c r="CC231" s="588"/>
      <c r="CD231" s="588"/>
      <c r="CE231" s="588"/>
      <c r="CF231" s="588"/>
      <c r="CG231" s="588"/>
      <c r="CH231" s="588"/>
      <c r="CI231" s="346"/>
      <c r="CJ231" s="346"/>
      <c r="CK231" s="346"/>
      <c r="CL231" s="346"/>
      <c r="CM231" s="346"/>
      <c r="CN231" s="346"/>
      <c r="CO231" s="346"/>
      <c r="CP231" s="346"/>
      <c r="CQ231" s="346"/>
      <c r="CR231" s="346"/>
      <c r="CS231" s="346"/>
      <c r="CT231" s="346"/>
      <c r="CU231" s="346"/>
      <c r="CV231" s="346"/>
      <c r="CW231" s="346"/>
      <c r="CX231" s="346"/>
    </row>
    <row r="232" spans="1:102" x14ac:dyDescent="0.25">
      <c r="A232" s="587"/>
      <c r="B232" s="568"/>
      <c r="C232" s="568"/>
      <c r="D232" s="568"/>
      <c r="E232" s="568"/>
      <c r="F232" s="568"/>
      <c r="G232" s="568"/>
      <c r="H232" s="568"/>
      <c r="I232" s="568"/>
      <c r="J232" s="568"/>
      <c r="K232" s="568"/>
      <c r="L232" s="568"/>
      <c r="M232" s="568"/>
      <c r="N232" s="582"/>
      <c r="O232" s="568"/>
      <c r="P232" s="582"/>
      <c r="Q232" s="568"/>
      <c r="R232" s="568"/>
      <c r="S232" s="568"/>
      <c r="T232" s="588"/>
      <c r="U232" s="588"/>
      <c r="V232" s="588"/>
      <c r="W232" s="588"/>
      <c r="X232" s="590"/>
      <c r="Y232" s="590"/>
      <c r="Z232" s="590"/>
      <c r="AA232" s="588"/>
      <c r="AB232" s="588"/>
      <c r="AC232" s="588"/>
      <c r="AD232" s="588"/>
      <c r="AE232" s="588"/>
      <c r="AF232" s="588"/>
      <c r="AG232" s="588"/>
      <c r="AH232" s="588"/>
      <c r="AI232" s="588"/>
      <c r="AJ232" s="588"/>
      <c r="AK232" s="588"/>
      <c r="AL232" s="588"/>
      <c r="AM232" s="588"/>
      <c r="AN232" s="588"/>
      <c r="AO232" s="588"/>
      <c r="AP232" s="588"/>
      <c r="AQ232" s="588"/>
      <c r="AR232" s="588"/>
      <c r="AS232" s="588"/>
      <c r="AT232" s="588"/>
      <c r="AU232" s="588"/>
      <c r="AV232" s="588"/>
      <c r="AW232" s="588"/>
      <c r="AX232" s="588"/>
      <c r="AY232" s="588"/>
      <c r="AZ232" s="588"/>
      <c r="BA232" s="588"/>
      <c r="BB232" s="588"/>
      <c r="BC232" s="588"/>
      <c r="BD232" s="588"/>
      <c r="BE232" s="588"/>
      <c r="BF232" s="588"/>
      <c r="BG232" s="588"/>
      <c r="BH232" s="588"/>
      <c r="BI232" s="588"/>
      <c r="BJ232" s="588"/>
      <c r="BK232" s="588"/>
      <c r="BL232" s="588"/>
      <c r="BM232" s="588"/>
      <c r="BN232" s="588"/>
      <c r="BO232" s="588"/>
      <c r="BP232" s="588"/>
      <c r="BQ232" s="588"/>
      <c r="BR232" s="588"/>
      <c r="BS232" s="588"/>
      <c r="BT232" s="588"/>
      <c r="BU232" s="588"/>
      <c r="BV232" s="588"/>
      <c r="BW232" s="588"/>
      <c r="BX232" s="588"/>
      <c r="BY232" s="588"/>
      <c r="BZ232" s="588"/>
      <c r="CA232" s="588"/>
      <c r="CB232" s="588"/>
      <c r="CC232" s="588"/>
      <c r="CD232" s="588"/>
      <c r="CE232" s="588"/>
      <c r="CF232" s="588"/>
      <c r="CG232" s="588"/>
      <c r="CH232" s="588"/>
      <c r="CI232" s="346"/>
      <c r="CJ232" s="346"/>
      <c r="CK232" s="346"/>
      <c r="CL232" s="346"/>
      <c r="CM232" s="346"/>
      <c r="CN232" s="346"/>
      <c r="CO232" s="346"/>
      <c r="CP232" s="346"/>
      <c r="CQ232" s="346"/>
      <c r="CR232" s="346"/>
      <c r="CS232" s="346"/>
      <c r="CT232" s="346"/>
      <c r="CU232" s="346"/>
      <c r="CV232" s="346"/>
      <c r="CW232" s="346"/>
      <c r="CX232" s="346"/>
    </row>
    <row r="233" spans="1:102" x14ac:dyDescent="0.25">
      <c r="A233" s="587"/>
      <c r="B233" s="568"/>
      <c r="C233" s="568"/>
      <c r="D233" s="568"/>
      <c r="E233" s="568"/>
      <c r="F233" s="568"/>
      <c r="G233" s="568"/>
      <c r="H233" s="568"/>
      <c r="I233" s="568"/>
      <c r="J233" s="568"/>
      <c r="K233" s="568"/>
      <c r="L233" s="568"/>
      <c r="M233" s="568"/>
      <c r="N233" s="582"/>
      <c r="O233" s="568"/>
      <c r="P233" s="582"/>
      <c r="Q233" s="568"/>
      <c r="R233" s="568"/>
      <c r="S233" s="568"/>
      <c r="T233" s="588"/>
      <c r="U233" s="588"/>
      <c r="V233" s="588"/>
      <c r="W233" s="588"/>
      <c r="X233" s="590"/>
      <c r="Y233" s="590"/>
      <c r="Z233" s="590"/>
      <c r="AA233" s="588"/>
      <c r="AB233" s="588"/>
      <c r="AC233" s="588"/>
      <c r="AD233" s="588"/>
      <c r="AE233" s="588"/>
      <c r="AF233" s="588"/>
      <c r="AG233" s="588"/>
      <c r="AH233" s="588"/>
      <c r="AI233" s="588"/>
      <c r="AJ233" s="588"/>
      <c r="AK233" s="588"/>
      <c r="AL233" s="588"/>
      <c r="AM233" s="588"/>
      <c r="AN233" s="588"/>
      <c r="AO233" s="588"/>
      <c r="AP233" s="588"/>
      <c r="AQ233" s="588"/>
      <c r="AR233" s="588"/>
      <c r="AS233" s="588"/>
      <c r="AT233" s="588"/>
      <c r="AU233" s="588"/>
      <c r="AV233" s="588"/>
      <c r="AW233" s="588"/>
      <c r="AX233" s="588"/>
      <c r="AY233" s="588"/>
      <c r="AZ233" s="588"/>
      <c r="BA233" s="588"/>
      <c r="BB233" s="588"/>
      <c r="BC233" s="588"/>
      <c r="BD233" s="588"/>
      <c r="BE233" s="588"/>
      <c r="BF233" s="588"/>
      <c r="BG233" s="588"/>
      <c r="BH233" s="588"/>
      <c r="BI233" s="588"/>
      <c r="BJ233" s="588"/>
      <c r="BK233" s="588"/>
      <c r="BL233" s="588"/>
      <c r="BM233" s="588"/>
      <c r="BN233" s="588"/>
      <c r="BO233" s="588"/>
      <c r="BP233" s="588"/>
      <c r="BQ233" s="588"/>
      <c r="BR233" s="588"/>
      <c r="BS233" s="588"/>
      <c r="BT233" s="588"/>
      <c r="BU233" s="588"/>
      <c r="BV233" s="588"/>
      <c r="BW233" s="588"/>
      <c r="BX233" s="588"/>
      <c r="BY233" s="588"/>
      <c r="BZ233" s="588"/>
      <c r="CA233" s="588"/>
      <c r="CB233" s="588"/>
      <c r="CC233" s="588"/>
      <c r="CD233" s="588"/>
      <c r="CE233" s="588"/>
      <c r="CF233" s="588"/>
      <c r="CG233" s="588"/>
      <c r="CH233" s="588"/>
      <c r="CI233" s="346"/>
      <c r="CJ233" s="346"/>
      <c r="CK233" s="346"/>
      <c r="CL233" s="346"/>
      <c r="CM233" s="346"/>
      <c r="CN233" s="346"/>
      <c r="CO233" s="346"/>
      <c r="CP233" s="346"/>
      <c r="CQ233" s="346"/>
      <c r="CR233" s="346"/>
      <c r="CS233" s="346"/>
      <c r="CT233" s="346"/>
      <c r="CU233" s="346"/>
      <c r="CV233" s="346"/>
      <c r="CW233" s="346"/>
      <c r="CX233" s="346"/>
    </row>
    <row r="234" spans="1:102" x14ac:dyDescent="0.25">
      <c r="A234" s="587"/>
      <c r="B234" s="568"/>
      <c r="C234" s="568"/>
      <c r="D234" s="568"/>
      <c r="E234" s="568"/>
      <c r="F234" s="568"/>
      <c r="G234" s="568"/>
      <c r="H234" s="568"/>
      <c r="I234" s="568"/>
      <c r="J234" s="568"/>
      <c r="K234" s="568"/>
      <c r="L234" s="568"/>
      <c r="M234" s="568"/>
      <c r="N234" s="582"/>
      <c r="O234" s="568"/>
      <c r="P234" s="582"/>
      <c r="Q234" s="568"/>
      <c r="R234" s="568"/>
      <c r="S234" s="568"/>
      <c r="T234" s="588"/>
      <c r="U234" s="588"/>
      <c r="V234" s="588"/>
      <c r="W234" s="588"/>
      <c r="X234" s="590"/>
      <c r="Y234" s="590"/>
      <c r="Z234" s="590"/>
      <c r="AA234" s="588"/>
      <c r="AB234" s="588"/>
      <c r="AC234" s="588"/>
      <c r="AD234" s="588"/>
      <c r="AE234" s="588"/>
      <c r="AF234" s="588"/>
      <c r="AG234" s="588"/>
      <c r="AH234" s="588"/>
      <c r="AI234" s="588"/>
      <c r="AJ234" s="588"/>
      <c r="AK234" s="588"/>
      <c r="AL234" s="588"/>
      <c r="AM234" s="588"/>
      <c r="AN234" s="588"/>
      <c r="AO234" s="588"/>
      <c r="AP234" s="588"/>
      <c r="AQ234" s="588"/>
      <c r="AR234" s="588"/>
      <c r="AS234" s="588"/>
      <c r="AT234" s="588"/>
      <c r="AU234" s="588"/>
      <c r="AV234" s="588"/>
      <c r="AW234" s="588"/>
      <c r="AX234" s="588"/>
      <c r="AY234" s="588"/>
      <c r="AZ234" s="588"/>
      <c r="BA234" s="588"/>
      <c r="BB234" s="588"/>
      <c r="BC234" s="588"/>
      <c r="BD234" s="588"/>
      <c r="BE234" s="588"/>
      <c r="BF234" s="588"/>
      <c r="BG234" s="588"/>
      <c r="BH234" s="588"/>
      <c r="BI234" s="588"/>
      <c r="BJ234" s="588"/>
      <c r="BK234" s="588"/>
      <c r="BL234" s="588"/>
      <c r="BM234" s="588"/>
      <c r="BN234" s="588"/>
      <c r="BO234" s="588"/>
      <c r="BP234" s="588"/>
      <c r="BQ234" s="588"/>
      <c r="BR234" s="588"/>
      <c r="BS234" s="588"/>
      <c r="BT234" s="588"/>
      <c r="BU234" s="588"/>
      <c r="BV234" s="588"/>
      <c r="BW234" s="588"/>
      <c r="BX234" s="588"/>
      <c r="BY234" s="588"/>
      <c r="BZ234" s="588"/>
      <c r="CA234" s="588"/>
      <c r="CB234" s="588"/>
      <c r="CC234" s="588"/>
      <c r="CD234" s="588"/>
      <c r="CE234" s="588"/>
      <c r="CF234" s="588"/>
      <c r="CG234" s="588"/>
      <c r="CH234" s="588"/>
      <c r="CI234" s="346"/>
      <c r="CJ234" s="346"/>
      <c r="CK234" s="346"/>
      <c r="CL234" s="346"/>
      <c r="CM234" s="346"/>
      <c r="CN234" s="346"/>
      <c r="CO234" s="346"/>
      <c r="CP234" s="346"/>
      <c r="CQ234" s="346"/>
      <c r="CR234" s="346"/>
      <c r="CS234" s="346"/>
      <c r="CT234" s="346"/>
      <c r="CU234" s="346"/>
      <c r="CV234" s="346"/>
      <c r="CW234" s="346"/>
      <c r="CX234" s="346"/>
    </row>
    <row r="235" spans="1:102" x14ac:dyDescent="0.25">
      <c r="A235" s="587"/>
      <c r="B235" s="568"/>
      <c r="C235" s="568"/>
      <c r="D235" s="568"/>
      <c r="E235" s="568"/>
      <c r="F235" s="568"/>
      <c r="G235" s="568"/>
      <c r="H235" s="568"/>
      <c r="I235" s="568"/>
      <c r="J235" s="568"/>
      <c r="K235" s="568"/>
      <c r="L235" s="568"/>
      <c r="M235" s="568"/>
      <c r="N235" s="582"/>
      <c r="O235" s="568"/>
      <c r="P235" s="582"/>
      <c r="Q235" s="568"/>
      <c r="R235" s="568"/>
      <c r="S235" s="568"/>
      <c r="T235" s="588"/>
      <c r="U235" s="588"/>
      <c r="V235" s="588"/>
      <c r="W235" s="588"/>
      <c r="X235" s="590"/>
      <c r="Y235" s="590"/>
      <c r="Z235" s="590"/>
      <c r="AA235" s="588"/>
      <c r="AB235" s="588"/>
      <c r="AC235" s="588"/>
      <c r="AD235" s="588"/>
      <c r="AE235" s="588"/>
      <c r="AF235" s="588"/>
      <c r="AG235" s="588"/>
      <c r="AH235" s="588"/>
      <c r="AI235" s="588"/>
      <c r="AJ235" s="588"/>
      <c r="AK235" s="588"/>
      <c r="AL235" s="588"/>
      <c r="AM235" s="588"/>
      <c r="AN235" s="588"/>
      <c r="AO235" s="588"/>
      <c r="AP235" s="588"/>
      <c r="AQ235" s="588"/>
      <c r="AR235" s="588"/>
      <c r="AS235" s="588"/>
      <c r="AT235" s="588"/>
      <c r="AU235" s="588"/>
      <c r="AV235" s="588"/>
      <c r="AW235" s="588"/>
      <c r="AX235" s="588"/>
      <c r="AY235" s="588"/>
      <c r="AZ235" s="588"/>
      <c r="BA235" s="588"/>
      <c r="BB235" s="588"/>
      <c r="BC235" s="588"/>
      <c r="BD235" s="588"/>
      <c r="BE235" s="588"/>
      <c r="BF235" s="588"/>
      <c r="BG235" s="588"/>
      <c r="BH235" s="588"/>
      <c r="BI235" s="588"/>
      <c r="BJ235" s="588"/>
      <c r="BK235" s="588"/>
      <c r="BL235" s="588"/>
      <c r="BM235" s="588"/>
      <c r="BN235" s="588"/>
      <c r="BO235" s="588"/>
      <c r="BP235" s="588"/>
      <c r="BQ235" s="588"/>
      <c r="BR235" s="588"/>
      <c r="BS235" s="588"/>
      <c r="BT235" s="588"/>
      <c r="BU235" s="588"/>
      <c r="BV235" s="588"/>
      <c r="BW235" s="588"/>
      <c r="BX235" s="588"/>
      <c r="BY235" s="588"/>
      <c r="BZ235" s="588"/>
      <c r="CA235" s="588"/>
      <c r="CB235" s="588"/>
      <c r="CC235" s="588"/>
      <c r="CD235" s="588"/>
      <c r="CE235" s="588"/>
      <c r="CF235" s="588"/>
      <c r="CG235" s="588"/>
      <c r="CH235" s="588"/>
      <c r="CI235" s="346"/>
      <c r="CJ235" s="346"/>
      <c r="CK235" s="346"/>
      <c r="CL235" s="346"/>
      <c r="CM235" s="346"/>
      <c r="CN235" s="346"/>
      <c r="CO235" s="346"/>
      <c r="CP235" s="346"/>
      <c r="CQ235" s="346"/>
      <c r="CR235" s="346"/>
      <c r="CS235" s="346"/>
      <c r="CT235" s="346"/>
      <c r="CU235" s="346"/>
      <c r="CV235" s="346"/>
      <c r="CW235" s="346"/>
      <c r="CX235" s="346"/>
    </row>
    <row r="236" spans="1:102" x14ac:dyDescent="0.25">
      <c r="A236" s="587"/>
      <c r="B236" s="568"/>
      <c r="C236" s="568"/>
      <c r="D236" s="568"/>
      <c r="E236" s="568"/>
      <c r="F236" s="568"/>
      <c r="G236" s="568"/>
      <c r="H236" s="568"/>
      <c r="I236" s="568"/>
      <c r="J236" s="568"/>
      <c r="K236" s="568"/>
      <c r="L236" s="568"/>
      <c r="M236" s="568"/>
      <c r="N236" s="582"/>
      <c r="O236" s="568"/>
      <c r="P236" s="582"/>
      <c r="Q236" s="568"/>
      <c r="R236" s="568"/>
      <c r="S236" s="568"/>
      <c r="T236" s="588"/>
      <c r="U236" s="588"/>
      <c r="V236" s="588"/>
      <c r="W236" s="588"/>
      <c r="X236" s="590"/>
      <c r="Y236" s="590"/>
      <c r="Z236" s="590"/>
      <c r="AA236" s="588"/>
      <c r="AB236" s="588"/>
      <c r="AC236" s="588"/>
      <c r="AD236" s="588"/>
      <c r="AE236" s="588"/>
      <c r="AF236" s="588"/>
      <c r="AG236" s="588"/>
      <c r="AH236" s="588"/>
      <c r="AI236" s="588"/>
      <c r="AJ236" s="588"/>
      <c r="AK236" s="588"/>
      <c r="AL236" s="588"/>
      <c r="AM236" s="588"/>
      <c r="AN236" s="588"/>
      <c r="AO236" s="588"/>
      <c r="AP236" s="588"/>
      <c r="AQ236" s="588"/>
      <c r="AR236" s="588"/>
      <c r="AS236" s="588"/>
      <c r="AT236" s="588"/>
      <c r="AU236" s="588"/>
      <c r="AV236" s="588"/>
      <c r="AW236" s="588"/>
      <c r="AX236" s="588"/>
      <c r="AY236" s="588"/>
      <c r="AZ236" s="588"/>
      <c r="BA236" s="588"/>
      <c r="BB236" s="588"/>
      <c r="BC236" s="588"/>
      <c r="BD236" s="588"/>
      <c r="BE236" s="588"/>
      <c r="BF236" s="588"/>
      <c r="BG236" s="588"/>
      <c r="BH236" s="588"/>
      <c r="BI236" s="588"/>
      <c r="BJ236" s="588"/>
      <c r="BK236" s="588"/>
      <c r="BL236" s="588"/>
      <c r="BM236" s="588"/>
      <c r="BN236" s="588"/>
      <c r="BO236" s="588"/>
      <c r="BP236" s="588"/>
      <c r="BQ236" s="588"/>
      <c r="BR236" s="588"/>
      <c r="BS236" s="588"/>
      <c r="BT236" s="588"/>
      <c r="BU236" s="588"/>
      <c r="BV236" s="588"/>
      <c r="BW236" s="588"/>
      <c r="BX236" s="588"/>
      <c r="BY236" s="588"/>
      <c r="BZ236" s="588"/>
      <c r="CA236" s="588"/>
      <c r="CB236" s="588"/>
      <c r="CC236" s="588"/>
      <c r="CD236" s="588"/>
      <c r="CE236" s="588"/>
      <c r="CF236" s="588"/>
      <c r="CG236" s="588"/>
      <c r="CH236" s="588"/>
      <c r="CI236" s="346"/>
      <c r="CJ236" s="346"/>
      <c r="CK236" s="346"/>
      <c r="CL236" s="346"/>
      <c r="CM236" s="346"/>
      <c r="CN236" s="346"/>
      <c r="CO236" s="346"/>
      <c r="CP236" s="346"/>
      <c r="CQ236" s="346"/>
      <c r="CR236" s="346"/>
      <c r="CS236" s="346"/>
      <c r="CT236" s="346"/>
      <c r="CU236" s="346"/>
      <c r="CV236" s="346"/>
      <c r="CW236" s="346"/>
      <c r="CX236" s="346"/>
    </row>
    <row r="237" spans="1:102" x14ac:dyDescent="0.25">
      <c r="A237" s="587"/>
      <c r="B237" s="568"/>
      <c r="C237" s="568"/>
      <c r="D237" s="568"/>
      <c r="E237" s="568"/>
      <c r="F237" s="568"/>
      <c r="G237" s="568"/>
      <c r="H237" s="568"/>
      <c r="I237" s="568"/>
      <c r="J237" s="568"/>
      <c r="K237" s="568"/>
      <c r="L237" s="568"/>
      <c r="M237" s="568"/>
      <c r="N237" s="582"/>
      <c r="O237" s="568"/>
      <c r="P237" s="582"/>
      <c r="Q237" s="568"/>
      <c r="R237" s="568"/>
      <c r="S237" s="568"/>
      <c r="T237" s="588"/>
      <c r="U237" s="588"/>
      <c r="V237" s="588"/>
      <c r="W237" s="588"/>
      <c r="X237" s="590"/>
      <c r="Y237" s="590"/>
      <c r="Z237" s="590"/>
      <c r="AA237" s="588"/>
      <c r="AB237" s="588"/>
      <c r="AC237" s="588"/>
      <c r="AD237" s="588"/>
      <c r="AE237" s="588"/>
      <c r="AF237" s="588"/>
      <c r="AG237" s="588"/>
      <c r="AH237" s="588"/>
      <c r="AI237" s="588"/>
      <c r="AJ237" s="588"/>
      <c r="AK237" s="588"/>
      <c r="AL237" s="588"/>
      <c r="AM237" s="588"/>
      <c r="AN237" s="588"/>
      <c r="AO237" s="588"/>
      <c r="AP237" s="588"/>
      <c r="AQ237" s="588"/>
      <c r="AR237" s="588"/>
      <c r="AS237" s="588"/>
      <c r="AT237" s="588"/>
      <c r="AU237" s="588"/>
      <c r="AV237" s="588"/>
      <c r="AW237" s="588"/>
      <c r="AX237" s="588"/>
      <c r="AY237" s="588"/>
      <c r="AZ237" s="588"/>
      <c r="BA237" s="588"/>
      <c r="BB237" s="588"/>
      <c r="BC237" s="588"/>
      <c r="BD237" s="588"/>
      <c r="BE237" s="588"/>
      <c r="BF237" s="588"/>
      <c r="BG237" s="588"/>
      <c r="BH237" s="588"/>
      <c r="BI237" s="588"/>
      <c r="BJ237" s="588"/>
      <c r="BK237" s="588"/>
      <c r="BL237" s="588"/>
      <c r="BM237" s="588"/>
      <c r="BN237" s="588"/>
      <c r="BO237" s="588"/>
      <c r="BP237" s="588"/>
      <c r="BQ237" s="588"/>
      <c r="BR237" s="588"/>
      <c r="BS237" s="588"/>
      <c r="BT237" s="588"/>
      <c r="BU237" s="588"/>
      <c r="BV237" s="588"/>
      <c r="BW237" s="588"/>
      <c r="BX237" s="588"/>
      <c r="BY237" s="588"/>
      <c r="BZ237" s="588"/>
      <c r="CA237" s="588"/>
      <c r="CB237" s="588"/>
      <c r="CC237" s="588"/>
      <c r="CD237" s="588"/>
      <c r="CE237" s="588"/>
      <c r="CF237" s="588"/>
      <c r="CG237" s="588"/>
      <c r="CH237" s="588"/>
      <c r="CI237" s="346"/>
      <c r="CJ237" s="346"/>
      <c r="CK237" s="346"/>
      <c r="CL237" s="346"/>
      <c r="CM237" s="346"/>
      <c r="CN237" s="346"/>
      <c r="CO237" s="346"/>
      <c r="CP237" s="346"/>
      <c r="CQ237" s="346"/>
      <c r="CR237" s="346"/>
      <c r="CS237" s="346"/>
      <c r="CT237" s="346"/>
      <c r="CU237" s="346"/>
      <c r="CV237" s="346"/>
      <c r="CW237" s="346"/>
      <c r="CX237" s="346"/>
    </row>
    <row r="238" spans="1:102" x14ac:dyDescent="0.25">
      <c r="A238" s="587"/>
      <c r="B238" s="568"/>
      <c r="C238" s="568"/>
      <c r="D238" s="568"/>
      <c r="E238" s="568"/>
      <c r="F238" s="568"/>
      <c r="G238" s="568"/>
      <c r="H238" s="568"/>
      <c r="I238" s="568"/>
      <c r="J238" s="568"/>
      <c r="K238" s="568"/>
      <c r="L238" s="568"/>
      <c r="M238" s="568"/>
      <c r="N238" s="582"/>
      <c r="O238" s="568"/>
      <c r="P238" s="582"/>
      <c r="Q238" s="568"/>
      <c r="R238" s="568"/>
      <c r="S238" s="568"/>
      <c r="T238" s="588"/>
      <c r="U238" s="588"/>
      <c r="V238" s="588"/>
      <c r="W238" s="588"/>
      <c r="X238" s="590"/>
      <c r="Y238" s="590"/>
      <c r="Z238" s="590"/>
      <c r="AA238" s="588"/>
      <c r="AB238" s="588"/>
      <c r="AC238" s="588"/>
      <c r="AD238" s="588"/>
      <c r="AE238" s="588"/>
      <c r="AF238" s="588"/>
      <c r="AG238" s="588"/>
      <c r="AH238" s="588"/>
      <c r="AI238" s="588"/>
      <c r="AJ238" s="588"/>
      <c r="AK238" s="588"/>
      <c r="AL238" s="588"/>
      <c r="AM238" s="588"/>
      <c r="AN238" s="588"/>
      <c r="AO238" s="588"/>
      <c r="AP238" s="588"/>
      <c r="AQ238" s="588"/>
      <c r="AR238" s="588"/>
      <c r="AS238" s="588"/>
      <c r="AT238" s="588"/>
      <c r="AU238" s="588"/>
      <c r="AV238" s="588"/>
      <c r="AW238" s="588"/>
      <c r="AX238" s="588"/>
      <c r="AY238" s="588"/>
      <c r="AZ238" s="588"/>
      <c r="BA238" s="588"/>
      <c r="BB238" s="588"/>
      <c r="BC238" s="588"/>
      <c r="BD238" s="588"/>
      <c r="BE238" s="588"/>
      <c r="BF238" s="588"/>
      <c r="BG238" s="588"/>
      <c r="BH238" s="588"/>
      <c r="BI238" s="588"/>
      <c r="BJ238" s="588"/>
      <c r="BK238" s="588"/>
      <c r="BL238" s="588"/>
      <c r="BM238" s="588"/>
      <c r="BN238" s="588"/>
      <c r="BO238" s="588"/>
      <c r="BP238" s="588"/>
      <c r="BQ238" s="588"/>
      <c r="BR238" s="588"/>
      <c r="BS238" s="588"/>
      <c r="BT238" s="588"/>
      <c r="BU238" s="588"/>
      <c r="BV238" s="588"/>
      <c r="BW238" s="588"/>
      <c r="BX238" s="588"/>
      <c r="BY238" s="588"/>
      <c r="BZ238" s="588"/>
      <c r="CA238" s="588"/>
      <c r="CB238" s="588"/>
      <c r="CC238" s="588"/>
      <c r="CD238" s="588"/>
      <c r="CE238" s="588"/>
      <c r="CF238" s="588"/>
      <c r="CG238" s="588"/>
      <c r="CH238" s="588"/>
      <c r="CI238" s="346"/>
      <c r="CJ238" s="346"/>
      <c r="CK238" s="346"/>
      <c r="CL238" s="346"/>
      <c r="CM238" s="346"/>
      <c r="CN238" s="346"/>
      <c r="CO238" s="346"/>
      <c r="CP238" s="346"/>
      <c r="CQ238" s="346"/>
      <c r="CR238" s="346"/>
      <c r="CS238" s="346"/>
      <c r="CT238" s="346"/>
      <c r="CU238" s="346"/>
      <c r="CV238" s="346"/>
      <c r="CW238" s="346"/>
      <c r="CX238" s="346"/>
    </row>
    <row r="239" spans="1:102" x14ac:dyDescent="0.25">
      <c r="A239" s="587"/>
      <c r="B239" s="568"/>
      <c r="C239" s="568"/>
      <c r="D239" s="568"/>
      <c r="E239" s="568"/>
      <c r="F239" s="568"/>
      <c r="G239" s="568"/>
      <c r="H239" s="568"/>
      <c r="I239" s="568"/>
      <c r="J239" s="568"/>
      <c r="K239" s="568"/>
      <c r="L239" s="568"/>
      <c r="M239" s="568"/>
      <c r="N239" s="582"/>
      <c r="O239" s="568"/>
      <c r="P239" s="582"/>
      <c r="Q239" s="568"/>
      <c r="R239" s="568"/>
      <c r="S239" s="568"/>
      <c r="T239" s="588"/>
      <c r="U239" s="588"/>
      <c r="V239" s="588"/>
      <c r="W239" s="588"/>
      <c r="X239" s="590"/>
      <c r="Y239" s="590"/>
      <c r="Z239" s="590"/>
      <c r="AA239" s="588"/>
      <c r="AB239" s="588"/>
      <c r="AC239" s="588"/>
      <c r="AD239" s="588"/>
      <c r="AE239" s="588"/>
      <c r="AF239" s="588"/>
      <c r="AG239" s="588"/>
      <c r="AH239" s="588"/>
      <c r="AI239" s="588"/>
      <c r="AJ239" s="588"/>
      <c r="AK239" s="588"/>
      <c r="AL239" s="588"/>
      <c r="AM239" s="588"/>
      <c r="AN239" s="588"/>
      <c r="AO239" s="588"/>
      <c r="AP239" s="588"/>
      <c r="AQ239" s="588"/>
      <c r="AR239" s="588"/>
      <c r="AS239" s="588"/>
      <c r="AT239" s="588"/>
      <c r="AU239" s="588"/>
      <c r="AV239" s="588"/>
      <c r="AW239" s="588"/>
      <c r="AX239" s="588"/>
      <c r="AY239" s="588"/>
      <c r="AZ239" s="588"/>
      <c r="BA239" s="588"/>
      <c r="BB239" s="588"/>
      <c r="BC239" s="588"/>
      <c r="BD239" s="588"/>
      <c r="BE239" s="588"/>
      <c r="BF239" s="588"/>
      <c r="BG239" s="588"/>
      <c r="BH239" s="588"/>
      <c r="BI239" s="588"/>
      <c r="BJ239" s="588"/>
      <c r="BK239" s="588"/>
      <c r="BL239" s="588"/>
      <c r="BM239" s="588"/>
      <c r="BN239" s="588"/>
      <c r="BO239" s="588"/>
      <c r="BP239" s="588"/>
      <c r="BQ239" s="588"/>
      <c r="BR239" s="588"/>
      <c r="BS239" s="588"/>
      <c r="BT239" s="588"/>
      <c r="BU239" s="588"/>
      <c r="BV239" s="588"/>
      <c r="BW239" s="588"/>
      <c r="BX239" s="588"/>
      <c r="BY239" s="588"/>
      <c r="BZ239" s="588"/>
      <c r="CA239" s="588"/>
      <c r="CB239" s="588"/>
      <c r="CC239" s="588"/>
      <c r="CD239" s="588"/>
      <c r="CE239" s="588"/>
      <c r="CF239" s="588"/>
      <c r="CG239" s="588"/>
      <c r="CH239" s="588"/>
      <c r="CI239" s="346"/>
      <c r="CJ239" s="346"/>
      <c r="CK239" s="346"/>
      <c r="CL239" s="346"/>
      <c r="CM239" s="346"/>
      <c r="CN239" s="346"/>
      <c r="CO239" s="346"/>
      <c r="CP239" s="346"/>
      <c r="CQ239" s="346"/>
      <c r="CR239" s="346"/>
      <c r="CS239" s="346"/>
      <c r="CT239" s="346"/>
      <c r="CU239" s="346"/>
      <c r="CV239" s="346"/>
      <c r="CW239" s="346"/>
      <c r="CX239" s="346"/>
    </row>
    <row r="240" spans="1:102" x14ac:dyDescent="0.25">
      <c r="A240" s="587"/>
      <c r="B240" s="568"/>
      <c r="C240" s="568"/>
      <c r="D240" s="568"/>
      <c r="E240" s="568"/>
      <c r="F240" s="568"/>
      <c r="G240" s="568"/>
      <c r="H240" s="568"/>
      <c r="I240" s="568"/>
      <c r="J240" s="568"/>
      <c r="K240" s="568"/>
      <c r="L240" s="568"/>
      <c r="M240" s="568"/>
      <c r="N240" s="582"/>
      <c r="O240" s="568"/>
      <c r="P240" s="582"/>
      <c r="Q240" s="568"/>
      <c r="R240" s="568"/>
      <c r="S240" s="568"/>
      <c r="T240" s="588"/>
      <c r="U240" s="588"/>
      <c r="V240" s="588"/>
      <c r="W240" s="588"/>
      <c r="X240" s="590"/>
      <c r="Y240" s="590"/>
      <c r="Z240" s="590"/>
      <c r="AA240" s="588"/>
      <c r="AB240" s="588"/>
      <c r="AC240" s="588"/>
      <c r="AD240" s="588"/>
      <c r="AE240" s="588"/>
      <c r="AF240" s="588"/>
      <c r="AG240" s="588"/>
      <c r="AH240" s="588"/>
      <c r="AI240" s="588"/>
      <c r="AJ240" s="588"/>
      <c r="AK240" s="588"/>
      <c r="AL240" s="588"/>
      <c r="AM240" s="588"/>
      <c r="AN240" s="588"/>
      <c r="AO240" s="588"/>
      <c r="AP240" s="588"/>
      <c r="AQ240" s="588"/>
      <c r="AR240" s="588"/>
      <c r="AS240" s="588"/>
      <c r="AT240" s="588"/>
      <c r="AU240" s="588"/>
      <c r="AV240" s="588"/>
      <c r="AW240" s="588"/>
      <c r="AX240" s="588"/>
      <c r="AY240" s="588"/>
      <c r="AZ240" s="588"/>
      <c r="BA240" s="588"/>
      <c r="BB240" s="588"/>
      <c r="BC240" s="588"/>
      <c r="BD240" s="588"/>
      <c r="BE240" s="588"/>
      <c r="BF240" s="588"/>
      <c r="BG240" s="588"/>
      <c r="BH240" s="588"/>
      <c r="BI240" s="588"/>
      <c r="BJ240" s="588"/>
      <c r="BK240" s="588"/>
      <c r="BL240" s="588"/>
      <c r="BM240" s="588"/>
      <c r="BN240" s="588"/>
      <c r="BO240" s="588"/>
      <c r="BP240" s="588"/>
      <c r="BQ240" s="588"/>
      <c r="BR240" s="588"/>
      <c r="BS240" s="588"/>
      <c r="BT240" s="588"/>
      <c r="BU240" s="588"/>
      <c r="BV240" s="588"/>
      <c r="BW240" s="588"/>
      <c r="BX240" s="588"/>
      <c r="BY240" s="588"/>
      <c r="BZ240" s="588"/>
      <c r="CA240" s="588"/>
      <c r="CB240" s="588"/>
      <c r="CC240" s="588"/>
      <c r="CD240" s="588"/>
      <c r="CE240" s="588"/>
      <c r="CF240" s="588"/>
      <c r="CG240" s="588"/>
      <c r="CH240" s="588"/>
      <c r="CI240" s="346"/>
      <c r="CJ240" s="346"/>
      <c r="CK240" s="346"/>
      <c r="CL240" s="346"/>
      <c r="CM240" s="346"/>
      <c r="CN240" s="346"/>
      <c r="CO240" s="346"/>
      <c r="CP240" s="346"/>
      <c r="CQ240" s="346"/>
      <c r="CR240" s="346"/>
      <c r="CS240" s="346"/>
      <c r="CT240" s="346"/>
      <c r="CU240" s="346"/>
      <c r="CV240" s="346"/>
      <c r="CW240" s="346"/>
      <c r="CX240" s="346"/>
    </row>
    <row r="241" spans="1:102" x14ac:dyDescent="0.25">
      <c r="A241" s="587"/>
      <c r="B241" s="568"/>
      <c r="C241" s="568"/>
      <c r="D241" s="568"/>
      <c r="E241" s="568"/>
      <c r="F241" s="568"/>
      <c r="G241" s="568"/>
      <c r="H241" s="568"/>
      <c r="I241" s="568"/>
      <c r="J241" s="568"/>
      <c r="K241" s="568"/>
      <c r="L241" s="568"/>
      <c r="M241" s="568"/>
      <c r="N241" s="582"/>
      <c r="O241" s="568"/>
      <c r="P241" s="582"/>
      <c r="Q241" s="568"/>
      <c r="R241" s="568"/>
      <c r="S241" s="568"/>
      <c r="T241" s="588"/>
      <c r="U241" s="588"/>
      <c r="V241" s="588"/>
      <c r="W241" s="588"/>
      <c r="X241" s="590"/>
      <c r="Y241" s="590"/>
      <c r="Z241" s="590"/>
      <c r="AA241" s="588"/>
      <c r="AB241" s="588"/>
      <c r="AC241" s="588"/>
      <c r="AD241" s="588"/>
      <c r="AE241" s="588"/>
      <c r="AF241" s="588"/>
      <c r="AG241" s="588"/>
      <c r="AH241" s="588"/>
      <c r="AI241" s="588"/>
      <c r="AJ241" s="588"/>
      <c r="AK241" s="588"/>
      <c r="AL241" s="588"/>
      <c r="AM241" s="588"/>
      <c r="AN241" s="588"/>
      <c r="AO241" s="588"/>
      <c r="AP241" s="588"/>
      <c r="AQ241" s="588"/>
      <c r="AR241" s="588"/>
      <c r="AS241" s="588"/>
      <c r="AT241" s="588"/>
      <c r="AU241" s="588"/>
      <c r="AV241" s="588"/>
      <c r="AW241" s="588"/>
      <c r="AX241" s="588"/>
      <c r="AY241" s="588"/>
      <c r="AZ241" s="588"/>
      <c r="BA241" s="588"/>
      <c r="BB241" s="588"/>
      <c r="BC241" s="588"/>
      <c r="BD241" s="588"/>
      <c r="BE241" s="588"/>
      <c r="BF241" s="588"/>
      <c r="BG241" s="588"/>
      <c r="BH241" s="588"/>
      <c r="BI241" s="588"/>
      <c r="BJ241" s="588"/>
      <c r="BK241" s="588"/>
      <c r="BL241" s="588"/>
      <c r="BM241" s="588"/>
      <c r="BN241" s="588"/>
      <c r="BO241" s="588"/>
      <c r="BP241" s="588"/>
      <c r="BQ241" s="588"/>
      <c r="BR241" s="588"/>
      <c r="BS241" s="588"/>
      <c r="BT241" s="588"/>
      <c r="BU241" s="588"/>
      <c r="BV241" s="588"/>
      <c r="BW241" s="588"/>
      <c r="BX241" s="588"/>
      <c r="BY241" s="588"/>
      <c r="BZ241" s="588"/>
      <c r="CA241" s="588"/>
      <c r="CB241" s="588"/>
      <c r="CC241" s="588"/>
      <c r="CD241" s="588"/>
      <c r="CE241" s="588"/>
      <c r="CF241" s="588"/>
      <c r="CG241" s="588"/>
      <c r="CH241" s="588"/>
      <c r="CI241" s="346"/>
      <c r="CJ241" s="346"/>
      <c r="CK241" s="346"/>
      <c r="CL241" s="346"/>
      <c r="CM241" s="346"/>
      <c r="CN241" s="346"/>
      <c r="CO241" s="346"/>
      <c r="CP241" s="346"/>
      <c r="CQ241" s="346"/>
      <c r="CR241" s="346"/>
      <c r="CS241" s="346"/>
      <c r="CT241" s="346"/>
      <c r="CU241" s="346"/>
      <c r="CV241" s="346"/>
      <c r="CW241" s="346"/>
      <c r="CX241" s="346"/>
    </row>
    <row r="242" spans="1:102" x14ac:dyDescent="0.25">
      <c r="A242" s="587"/>
      <c r="B242" s="568"/>
      <c r="C242" s="568"/>
      <c r="D242" s="568"/>
      <c r="E242" s="568"/>
      <c r="F242" s="568"/>
      <c r="G242" s="568"/>
      <c r="H242" s="568"/>
      <c r="I242" s="568"/>
      <c r="J242" s="568"/>
      <c r="K242" s="568"/>
      <c r="L242" s="568"/>
      <c r="M242" s="568"/>
      <c r="N242" s="582"/>
      <c r="O242" s="568"/>
      <c r="P242" s="582"/>
      <c r="Q242" s="568"/>
      <c r="R242" s="568"/>
      <c r="S242" s="568"/>
      <c r="T242" s="588"/>
      <c r="U242" s="588"/>
      <c r="V242" s="588"/>
      <c r="W242" s="588"/>
      <c r="X242" s="590"/>
      <c r="Y242" s="590"/>
      <c r="Z242" s="590"/>
      <c r="AA242" s="588"/>
      <c r="AB242" s="588"/>
      <c r="AC242" s="588"/>
      <c r="AD242" s="588"/>
      <c r="AE242" s="588"/>
      <c r="AF242" s="588"/>
      <c r="AG242" s="588"/>
      <c r="AH242" s="588"/>
      <c r="AI242" s="588"/>
      <c r="AJ242" s="588"/>
      <c r="AK242" s="588"/>
      <c r="AL242" s="588"/>
      <c r="AM242" s="588"/>
      <c r="AN242" s="588"/>
      <c r="AO242" s="588"/>
      <c r="AP242" s="588"/>
      <c r="AQ242" s="588"/>
      <c r="AR242" s="588"/>
      <c r="AS242" s="588"/>
      <c r="AT242" s="588"/>
      <c r="AU242" s="588"/>
      <c r="AV242" s="588"/>
      <c r="AW242" s="588"/>
      <c r="AX242" s="588"/>
      <c r="AY242" s="588"/>
      <c r="AZ242" s="588"/>
      <c r="BA242" s="588"/>
      <c r="BB242" s="588"/>
      <c r="BC242" s="588"/>
      <c r="BD242" s="588"/>
      <c r="BE242" s="588"/>
      <c r="BF242" s="588"/>
      <c r="BG242" s="588"/>
      <c r="BH242" s="588"/>
      <c r="BI242" s="588"/>
      <c r="BJ242" s="588"/>
      <c r="BK242" s="588"/>
      <c r="BL242" s="588"/>
      <c r="BM242" s="588"/>
      <c r="BN242" s="588"/>
      <c r="BO242" s="588"/>
      <c r="BP242" s="588"/>
      <c r="BQ242" s="588"/>
      <c r="BR242" s="588"/>
      <c r="BS242" s="588"/>
      <c r="BT242" s="588"/>
      <c r="BU242" s="588"/>
      <c r="BV242" s="588"/>
      <c r="BW242" s="588"/>
      <c r="BX242" s="588"/>
      <c r="BY242" s="588"/>
      <c r="BZ242" s="588"/>
      <c r="CA242" s="588"/>
      <c r="CB242" s="588"/>
      <c r="CC242" s="588"/>
      <c r="CD242" s="588"/>
      <c r="CE242" s="588"/>
      <c r="CF242" s="588"/>
      <c r="CG242" s="588"/>
      <c r="CH242" s="588"/>
      <c r="CI242" s="346"/>
      <c r="CJ242" s="346"/>
      <c r="CK242" s="346"/>
      <c r="CL242" s="346"/>
      <c r="CM242" s="346"/>
      <c r="CN242" s="346"/>
      <c r="CO242" s="346"/>
      <c r="CP242" s="346"/>
      <c r="CQ242" s="346"/>
      <c r="CR242" s="346"/>
      <c r="CS242" s="346"/>
      <c r="CT242" s="346"/>
      <c r="CU242" s="346"/>
      <c r="CV242" s="346"/>
      <c r="CW242" s="346"/>
      <c r="CX242" s="346"/>
    </row>
    <row r="243" spans="1:102" x14ac:dyDescent="0.25">
      <c r="A243" s="587"/>
      <c r="B243" s="568"/>
      <c r="C243" s="568"/>
      <c r="D243" s="568"/>
      <c r="E243" s="568"/>
      <c r="F243" s="568"/>
      <c r="G243" s="568"/>
      <c r="H243" s="568"/>
      <c r="I243" s="568"/>
      <c r="J243" s="568"/>
      <c r="K243" s="568"/>
      <c r="L243" s="568"/>
      <c r="M243" s="568"/>
      <c r="N243" s="582"/>
      <c r="O243" s="568"/>
      <c r="P243" s="582"/>
      <c r="Q243" s="568"/>
      <c r="R243" s="568"/>
      <c r="S243" s="568"/>
      <c r="T243" s="588"/>
      <c r="U243" s="588"/>
      <c r="V243" s="588"/>
      <c r="W243" s="588"/>
      <c r="X243" s="590"/>
      <c r="Y243" s="590"/>
      <c r="Z243" s="590"/>
      <c r="AA243" s="588"/>
      <c r="AB243" s="588"/>
      <c r="AC243" s="588"/>
      <c r="AD243" s="588"/>
      <c r="AE243" s="588"/>
      <c r="AF243" s="588"/>
      <c r="AG243" s="588"/>
      <c r="AH243" s="588"/>
      <c r="AI243" s="588"/>
      <c r="AJ243" s="588"/>
      <c r="AK243" s="588"/>
      <c r="AL243" s="588"/>
      <c r="AM243" s="588"/>
      <c r="AN243" s="588"/>
      <c r="AO243" s="588"/>
      <c r="AP243" s="588"/>
      <c r="AQ243" s="588"/>
      <c r="AR243" s="588"/>
      <c r="AS243" s="588"/>
      <c r="AT243" s="588"/>
      <c r="AU243" s="588"/>
      <c r="AV243" s="588"/>
      <c r="AW243" s="588"/>
      <c r="AX243" s="588"/>
      <c r="AY243" s="588"/>
      <c r="AZ243" s="588"/>
      <c r="BA243" s="588"/>
      <c r="BB243" s="588"/>
      <c r="BC243" s="588"/>
      <c r="BD243" s="588"/>
      <c r="BE243" s="588"/>
      <c r="BF243" s="588"/>
      <c r="BG243" s="588"/>
      <c r="BH243" s="588"/>
      <c r="BI243" s="588"/>
      <c r="BJ243" s="588"/>
      <c r="BK243" s="588"/>
      <c r="BL243" s="588"/>
      <c r="BM243" s="588"/>
      <c r="BN243" s="588"/>
      <c r="BO243" s="588"/>
      <c r="BP243" s="588"/>
      <c r="BQ243" s="588"/>
      <c r="BR243" s="588"/>
      <c r="BS243" s="588"/>
      <c r="BT243" s="588"/>
      <c r="BU243" s="588"/>
      <c r="BV243" s="588"/>
      <c r="BW243" s="588"/>
      <c r="BX243" s="588"/>
      <c r="BY243" s="588"/>
      <c r="BZ243" s="588"/>
      <c r="CA243" s="588"/>
      <c r="CB243" s="588"/>
      <c r="CC243" s="588"/>
      <c r="CD243" s="588"/>
      <c r="CE243" s="588"/>
      <c r="CF243" s="588"/>
      <c r="CG243" s="588"/>
      <c r="CH243" s="588"/>
      <c r="CI243" s="346"/>
      <c r="CJ243" s="346"/>
      <c r="CK243" s="346"/>
      <c r="CL243" s="346"/>
      <c r="CM243" s="346"/>
      <c r="CN243" s="346"/>
      <c r="CO243" s="346"/>
      <c r="CP243" s="346"/>
      <c r="CQ243" s="346"/>
      <c r="CR243" s="346"/>
      <c r="CS243" s="346"/>
      <c r="CT243" s="346"/>
      <c r="CU243" s="346"/>
      <c r="CV243" s="346"/>
      <c r="CW243" s="346"/>
      <c r="CX243" s="346"/>
    </row>
    <row r="244" spans="1:102" x14ac:dyDescent="0.25">
      <c r="A244" s="587"/>
      <c r="B244" s="568"/>
      <c r="C244" s="568"/>
      <c r="D244" s="568"/>
      <c r="E244" s="568"/>
      <c r="F244" s="568"/>
      <c r="G244" s="568"/>
      <c r="H244" s="568"/>
      <c r="I244" s="568"/>
      <c r="J244" s="568"/>
      <c r="K244" s="568"/>
      <c r="L244" s="568"/>
      <c r="M244" s="568"/>
      <c r="N244" s="582"/>
      <c r="O244" s="568"/>
      <c r="P244" s="582"/>
      <c r="Q244" s="568"/>
      <c r="R244" s="568"/>
      <c r="S244" s="568"/>
      <c r="T244" s="588"/>
      <c r="U244" s="588"/>
      <c r="V244" s="588"/>
      <c r="W244" s="588"/>
      <c r="X244" s="590"/>
      <c r="Y244" s="590"/>
      <c r="Z244" s="590"/>
      <c r="AA244" s="588"/>
      <c r="AB244" s="588"/>
      <c r="AC244" s="588"/>
      <c r="AD244" s="588"/>
      <c r="AE244" s="588"/>
      <c r="AF244" s="588"/>
      <c r="AG244" s="588"/>
      <c r="AH244" s="588"/>
      <c r="AI244" s="588"/>
      <c r="AJ244" s="588"/>
      <c r="AK244" s="588"/>
      <c r="AL244" s="588"/>
      <c r="AM244" s="588"/>
      <c r="AN244" s="588"/>
      <c r="AO244" s="588"/>
      <c r="AP244" s="588"/>
      <c r="AQ244" s="588"/>
      <c r="AR244" s="588"/>
      <c r="AS244" s="588"/>
      <c r="AT244" s="588"/>
      <c r="AU244" s="588"/>
      <c r="AV244" s="588"/>
      <c r="AW244" s="588"/>
      <c r="AX244" s="588"/>
      <c r="AY244" s="588"/>
      <c r="AZ244" s="588"/>
      <c r="BA244" s="588"/>
      <c r="BB244" s="588"/>
      <c r="BC244" s="588"/>
      <c r="BD244" s="588"/>
      <c r="BE244" s="588"/>
      <c r="BF244" s="588"/>
      <c r="BG244" s="588"/>
      <c r="BH244" s="588"/>
      <c r="BI244" s="588"/>
      <c r="BJ244" s="588"/>
      <c r="BK244" s="588"/>
      <c r="BL244" s="588"/>
      <c r="BM244" s="588"/>
      <c r="BN244" s="588"/>
      <c r="BO244" s="588"/>
      <c r="BP244" s="588"/>
      <c r="BQ244" s="588"/>
      <c r="BR244" s="588"/>
      <c r="BS244" s="588"/>
      <c r="BT244" s="588"/>
      <c r="BU244" s="588"/>
      <c r="BV244" s="588"/>
      <c r="BW244" s="588"/>
      <c r="BX244" s="588"/>
      <c r="BY244" s="588"/>
      <c r="BZ244" s="588"/>
      <c r="CA244" s="588"/>
      <c r="CB244" s="588"/>
      <c r="CC244" s="588"/>
      <c r="CD244" s="588"/>
      <c r="CE244" s="588"/>
      <c r="CF244" s="588"/>
      <c r="CG244" s="588"/>
      <c r="CH244" s="588"/>
      <c r="CI244" s="346"/>
      <c r="CJ244" s="346"/>
      <c r="CK244" s="346"/>
      <c r="CL244" s="346"/>
      <c r="CM244" s="346"/>
      <c r="CN244" s="346"/>
      <c r="CO244" s="346"/>
      <c r="CP244" s="346"/>
      <c r="CQ244" s="346"/>
      <c r="CR244" s="346"/>
      <c r="CS244" s="346"/>
      <c r="CT244" s="346"/>
      <c r="CU244" s="346"/>
      <c r="CV244" s="346"/>
      <c r="CW244" s="346"/>
      <c r="CX244" s="346"/>
    </row>
    <row r="245" spans="1:102" x14ac:dyDescent="0.25">
      <c r="A245" s="587"/>
      <c r="B245" s="568"/>
      <c r="C245" s="568"/>
      <c r="D245" s="568"/>
      <c r="E245" s="568"/>
      <c r="F245" s="568"/>
      <c r="G245" s="568"/>
      <c r="H245" s="568"/>
      <c r="I245" s="568"/>
      <c r="J245" s="568"/>
      <c r="K245" s="568"/>
      <c r="L245" s="568"/>
      <c r="M245" s="568"/>
      <c r="N245" s="582"/>
      <c r="O245" s="568"/>
      <c r="P245" s="582"/>
      <c r="Q245" s="568"/>
      <c r="R245" s="568"/>
      <c r="S245" s="568"/>
      <c r="T245" s="588"/>
      <c r="U245" s="588"/>
      <c r="V245" s="588"/>
      <c r="W245" s="588"/>
      <c r="X245" s="590"/>
      <c r="Y245" s="590"/>
      <c r="Z245" s="590"/>
      <c r="AA245" s="588"/>
      <c r="AB245" s="588"/>
      <c r="AC245" s="588"/>
      <c r="AD245" s="588"/>
      <c r="AE245" s="588"/>
      <c r="AF245" s="588"/>
      <c r="AG245" s="588"/>
      <c r="AH245" s="588"/>
      <c r="AI245" s="588"/>
      <c r="AJ245" s="588"/>
      <c r="AK245" s="588"/>
      <c r="AL245" s="588"/>
      <c r="AM245" s="588"/>
      <c r="AN245" s="588"/>
      <c r="AO245" s="588"/>
      <c r="AP245" s="588"/>
      <c r="AQ245" s="588"/>
      <c r="AR245" s="588"/>
      <c r="AS245" s="588"/>
      <c r="AT245" s="588"/>
      <c r="AU245" s="588"/>
      <c r="AV245" s="588"/>
      <c r="AW245" s="588"/>
      <c r="AX245" s="588"/>
      <c r="AY245" s="588"/>
      <c r="AZ245" s="588"/>
      <c r="BA245" s="588"/>
      <c r="BB245" s="588"/>
      <c r="BC245" s="588"/>
      <c r="BD245" s="588"/>
      <c r="BE245" s="588"/>
      <c r="BF245" s="588"/>
      <c r="BG245" s="588"/>
      <c r="BH245" s="588"/>
      <c r="BI245" s="588"/>
      <c r="BJ245" s="588"/>
      <c r="BK245" s="588"/>
      <c r="BL245" s="588"/>
      <c r="BM245" s="588"/>
      <c r="BN245" s="588"/>
      <c r="BO245" s="588"/>
      <c r="BP245" s="588"/>
      <c r="BQ245" s="588"/>
      <c r="BR245" s="588"/>
      <c r="BS245" s="588"/>
      <c r="BT245" s="588"/>
      <c r="BU245" s="588"/>
      <c r="BV245" s="588"/>
      <c r="BW245" s="588"/>
      <c r="BX245" s="588"/>
      <c r="BY245" s="588"/>
      <c r="BZ245" s="588"/>
      <c r="CA245" s="588"/>
      <c r="CB245" s="588"/>
      <c r="CC245" s="588"/>
      <c r="CD245" s="588"/>
      <c r="CE245" s="588"/>
      <c r="CF245" s="588"/>
      <c r="CG245" s="588"/>
      <c r="CH245" s="588"/>
      <c r="CI245" s="346"/>
      <c r="CJ245" s="346"/>
      <c r="CK245" s="346"/>
      <c r="CL245" s="346"/>
      <c r="CM245" s="346"/>
      <c r="CN245" s="346"/>
      <c r="CO245" s="346"/>
      <c r="CP245" s="346"/>
      <c r="CQ245" s="346"/>
      <c r="CR245" s="346"/>
      <c r="CS245" s="346"/>
      <c r="CT245" s="346"/>
      <c r="CU245" s="346"/>
      <c r="CV245" s="346"/>
      <c r="CW245" s="346"/>
      <c r="CX245" s="346"/>
    </row>
    <row r="246" spans="1:102" x14ac:dyDescent="0.25">
      <c r="A246" s="587"/>
      <c r="B246" s="568"/>
      <c r="C246" s="568"/>
      <c r="D246" s="568"/>
      <c r="E246" s="568"/>
      <c r="F246" s="568"/>
      <c r="G246" s="568"/>
      <c r="H246" s="568"/>
      <c r="I246" s="568"/>
      <c r="J246" s="568"/>
      <c r="K246" s="568"/>
      <c r="L246" s="568"/>
      <c r="M246" s="568"/>
      <c r="N246" s="582"/>
      <c r="O246" s="568"/>
      <c r="P246" s="582"/>
      <c r="Q246" s="568"/>
      <c r="R246" s="568"/>
      <c r="S246" s="568"/>
      <c r="T246" s="588"/>
      <c r="U246" s="588"/>
      <c r="V246" s="588"/>
      <c r="W246" s="588"/>
      <c r="X246" s="590"/>
      <c r="Y246" s="590"/>
      <c r="Z246" s="590"/>
      <c r="AA246" s="588"/>
      <c r="AB246" s="588"/>
      <c r="AC246" s="588"/>
      <c r="AD246" s="588"/>
      <c r="AE246" s="588"/>
      <c r="AF246" s="588"/>
      <c r="AG246" s="588"/>
      <c r="AH246" s="588"/>
      <c r="AI246" s="588"/>
      <c r="AJ246" s="588"/>
      <c r="AK246" s="588"/>
      <c r="AL246" s="588"/>
      <c r="AM246" s="588"/>
      <c r="AN246" s="588"/>
      <c r="AO246" s="588"/>
      <c r="AP246" s="588"/>
      <c r="AQ246" s="588"/>
      <c r="AR246" s="588"/>
      <c r="AS246" s="588"/>
      <c r="AT246" s="588"/>
      <c r="AU246" s="588"/>
      <c r="AV246" s="588"/>
      <c r="AW246" s="588"/>
      <c r="AX246" s="588"/>
      <c r="AY246" s="588"/>
      <c r="AZ246" s="588"/>
      <c r="BA246" s="588"/>
      <c r="BB246" s="588"/>
      <c r="BC246" s="588"/>
      <c r="BD246" s="588"/>
      <c r="BE246" s="588"/>
      <c r="BF246" s="588"/>
      <c r="BG246" s="588"/>
      <c r="BH246" s="588"/>
      <c r="BI246" s="588"/>
      <c r="BJ246" s="588"/>
      <c r="BK246" s="588"/>
      <c r="BL246" s="588"/>
      <c r="BM246" s="588"/>
      <c r="BN246" s="588"/>
      <c r="BO246" s="588"/>
      <c r="BP246" s="588"/>
      <c r="BQ246" s="588"/>
      <c r="BR246" s="588"/>
      <c r="BS246" s="588"/>
      <c r="BT246" s="588"/>
      <c r="BU246" s="588"/>
      <c r="BV246" s="588"/>
      <c r="BW246" s="588"/>
      <c r="BX246" s="588"/>
      <c r="BY246" s="588"/>
      <c r="BZ246" s="588"/>
      <c r="CA246" s="588"/>
      <c r="CB246" s="588"/>
      <c r="CC246" s="588"/>
      <c r="CD246" s="588"/>
      <c r="CE246" s="588"/>
      <c r="CF246" s="588"/>
      <c r="CG246" s="588"/>
      <c r="CH246" s="588"/>
      <c r="CI246" s="346"/>
      <c r="CJ246" s="346"/>
      <c r="CK246" s="346"/>
      <c r="CL246" s="346"/>
      <c r="CM246" s="346"/>
      <c r="CN246" s="346"/>
      <c r="CO246" s="346"/>
      <c r="CP246" s="346"/>
      <c r="CQ246" s="346"/>
      <c r="CR246" s="346"/>
      <c r="CS246" s="346"/>
      <c r="CT246" s="346"/>
      <c r="CU246" s="346"/>
      <c r="CV246" s="346"/>
      <c r="CW246" s="346"/>
      <c r="CX246" s="346"/>
    </row>
    <row r="247" spans="1:102" x14ac:dyDescent="0.25">
      <c r="A247" s="587"/>
      <c r="B247" s="568"/>
      <c r="C247" s="568"/>
      <c r="D247" s="568"/>
      <c r="E247" s="568"/>
      <c r="F247" s="568"/>
      <c r="G247" s="568"/>
      <c r="H247" s="568"/>
      <c r="I247" s="568"/>
      <c r="J247" s="568"/>
      <c r="K247" s="568"/>
      <c r="L247" s="568"/>
      <c r="M247" s="568"/>
      <c r="N247" s="582"/>
      <c r="O247" s="568"/>
      <c r="P247" s="582"/>
      <c r="Q247" s="568"/>
      <c r="R247" s="568"/>
      <c r="S247" s="568"/>
      <c r="T247" s="588"/>
      <c r="U247" s="588"/>
      <c r="V247" s="588"/>
      <c r="W247" s="588"/>
      <c r="X247" s="590"/>
      <c r="Y247" s="590"/>
      <c r="Z247" s="590"/>
      <c r="AA247" s="588"/>
      <c r="AB247" s="588"/>
      <c r="AC247" s="588"/>
      <c r="AD247" s="588"/>
      <c r="AE247" s="588"/>
      <c r="AF247" s="588"/>
      <c r="AG247" s="588"/>
      <c r="AH247" s="588"/>
      <c r="AI247" s="588"/>
      <c r="AJ247" s="588"/>
      <c r="AK247" s="588"/>
      <c r="AL247" s="588"/>
      <c r="AM247" s="588"/>
      <c r="AN247" s="588"/>
      <c r="AO247" s="588"/>
      <c r="AP247" s="588"/>
      <c r="AQ247" s="588"/>
      <c r="AR247" s="588"/>
      <c r="AS247" s="588"/>
      <c r="AT247" s="588"/>
      <c r="AU247" s="588"/>
      <c r="AV247" s="588"/>
      <c r="AW247" s="588"/>
      <c r="AX247" s="588"/>
      <c r="AY247" s="588"/>
      <c r="AZ247" s="588"/>
      <c r="BA247" s="588"/>
      <c r="BB247" s="588"/>
      <c r="BC247" s="588"/>
      <c r="BD247" s="588"/>
      <c r="BE247" s="588"/>
      <c r="BF247" s="588"/>
      <c r="BG247" s="588"/>
      <c r="BH247" s="588"/>
      <c r="BI247" s="588"/>
      <c r="BJ247" s="588"/>
      <c r="BK247" s="588"/>
      <c r="BL247" s="588"/>
      <c r="BM247" s="588"/>
      <c r="BN247" s="588"/>
      <c r="BO247" s="588"/>
      <c r="BP247" s="588"/>
      <c r="BQ247" s="588"/>
      <c r="BR247" s="588"/>
      <c r="BS247" s="588"/>
      <c r="BT247" s="588"/>
      <c r="BU247" s="588"/>
      <c r="BV247" s="588"/>
      <c r="BW247" s="588"/>
      <c r="BX247" s="588"/>
      <c r="BY247" s="588"/>
      <c r="BZ247" s="588"/>
      <c r="CA247" s="588"/>
      <c r="CB247" s="588"/>
      <c r="CC247" s="588"/>
      <c r="CD247" s="588"/>
      <c r="CE247" s="588"/>
      <c r="CF247" s="588"/>
      <c r="CG247" s="588"/>
      <c r="CH247" s="588"/>
      <c r="CI247" s="346"/>
      <c r="CJ247" s="346"/>
      <c r="CK247" s="346"/>
      <c r="CL247" s="346"/>
      <c r="CM247" s="346"/>
      <c r="CN247" s="346"/>
      <c r="CO247" s="346"/>
      <c r="CP247" s="346"/>
      <c r="CQ247" s="346"/>
      <c r="CR247" s="346"/>
      <c r="CS247" s="346"/>
      <c r="CT247" s="346"/>
      <c r="CU247" s="346"/>
      <c r="CV247" s="346"/>
      <c r="CW247" s="346"/>
      <c r="CX247" s="346"/>
    </row>
    <row r="248" spans="1:102" x14ac:dyDescent="0.25">
      <c r="A248" s="587"/>
      <c r="B248" s="568"/>
      <c r="C248" s="568"/>
      <c r="D248" s="568"/>
      <c r="E248" s="568"/>
      <c r="F248" s="568"/>
      <c r="G248" s="568"/>
      <c r="H248" s="568"/>
      <c r="I248" s="568"/>
      <c r="J248" s="568"/>
      <c r="K248" s="568"/>
      <c r="L248" s="568"/>
      <c r="M248" s="568"/>
      <c r="N248" s="582"/>
      <c r="O248" s="568"/>
      <c r="P248" s="582"/>
      <c r="Q248" s="568"/>
      <c r="R248" s="568"/>
      <c r="S248" s="568"/>
      <c r="T248" s="588"/>
      <c r="U248" s="588"/>
      <c r="V248" s="588"/>
      <c r="W248" s="588"/>
      <c r="X248" s="590"/>
      <c r="Y248" s="590"/>
      <c r="Z248" s="590"/>
      <c r="AA248" s="588"/>
      <c r="AB248" s="588"/>
      <c r="AC248" s="588"/>
      <c r="AD248" s="588"/>
      <c r="AE248" s="588"/>
      <c r="AF248" s="588"/>
      <c r="AG248" s="588"/>
      <c r="AH248" s="588"/>
      <c r="AI248" s="588"/>
      <c r="AJ248" s="588"/>
      <c r="AK248" s="588"/>
      <c r="AL248" s="588"/>
      <c r="AM248" s="588"/>
      <c r="AN248" s="588"/>
      <c r="AO248" s="588"/>
      <c r="AP248" s="588"/>
      <c r="AQ248" s="588"/>
      <c r="AR248" s="588"/>
      <c r="AS248" s="588"/>
      <c r="AT248" s="588"/>
      <c r="AU248" s="588"/>
      <c r="AV248" s="588"/>
      <c r="AW248" s="588"/>
      <c r="AX248" s="588"/>
      <c r="AY248" s="588"/>
      <c r="AZ248" s="588"/>
      <c r="BA248" s="588"/>
      <c r="BB248" s="588"/>
      <c r="BC248" s="588"/>
      <c r="BD248" s="588"/>
      <c r="BE248" s="588"/>
      <c r="BF248" s="588"/>
      <c r="BG248" s="588"/>
      <c r="BH248" s="588"/>
      <c r="BI248" s="588"/>
      <c r="BJ248" s="588"/>
      <c r="BK248" s="588"/>
      <c r="BL248" s="588"/>
      <c r="BM248" s="588"/>
      <c r="BN248" s="588"/>
      <c r="BO248" s="588"/>
      <c r="BP248" s="588"/>
      <c r="BQ248" s="588"/>
      <c r="BR248" s="588"/>
      <c r="BS248" s="588"/>
      <c r="BT248" s="588"/>
      <c r="BU248" s="588"/>
      <c r="BV248" s="588"/>
      <c r="BW248" s="588"/>
      <c r="BX248" s="588"/>
      <c r="BY248" s="588"/>
      <c r="BZ248" s="588"/>
      <c r="CA248" s="588"/>
      <c r="CB248" s="588"/>
      <c r="CC248" s="588"/>
      <c r="CD248" s="588"/>
      <c r="CE248" s="588"/>
      <c r="CF248" s="588"/>
      <c r="CG248" s="588"/>
      <c r="CH248" s="588"/>
      <c r="CI248" s="346"/>
      <c r="CJ248" s="346"/>
      <c r="CK248" s="346"/>
      <c r="CL248" s="346"/>
      <c r="CM248" s="346"/>
      <c r="CN248" s="346"/>
      <c r="CO248" s="346"/>
      <c r="CP248" s="346"/>
      <c r="CQ248" s="346"/>
      <c r="CR248" s="346"/>
      <c r="CS248" s="346"/>
      <c r="CT248" s="346"/>
      <c r="CU248" s="346"/>
      <c r="CV248" s="346"/>
      <c r="CW248" s="346"/>
      <c r="CX248" s="346"/>
    </row>
    <row r="249" spans="1:102" x14ac:dyDescent="0.25">
      <c r="A249" s="587"/>
      <c r="B249" s="568"/>
      <c r="C249" s="568"/>
      <c r="D249" s="568"/>
      <c r="E249" s="568"/>
      <c r="F249" s="568"/>
      <c r="G249" s="568"/>
      <c r="H249" s="568"/>
      <c r="I249" s="568"/>
      <c r="J249" s="568"/>
      <c r="K249" s="568"/>
      <c r="L249" s="568"/>
      <c r="M249" s="568"/>
      <c r="N249" s="582"/>
      <c r="O249" s="568"/>
      <c r="P249" s="582"/>
      <c r="Q249" s="568"/>
      <c r="R249" s="568"/>
      <c r="S249" s="568"/>
      <c r="T249" s="588"/>
      <c r="U249" s="588"/>
      <c r="V249" s="588"/>
      <c r="W249" s="588"/>
      <c r="X249" s="590"/>
      <c r="Y249" s="590"/>
      <c r="Z249" s="590"/>
      <c r="AA249" s="588"/>
      <c r="AB249" s="588"/>
      <c r="AC249" s="588"/>
      <c r="AD249" s="588"/>
      <c r="AE249" s="588"/>
      <c r="AF249" s="588"/>
      <c r="AG249" s="588"/>
      <c r="AH249" s="588"/>
      <c r="AI249" s="588"/>
      <c r="AJ249" s="588"/>
      <c r="AK249" s="588"/>
      <c r="AL249" s="588"/>
      <c r="AM249" s="588"/>
      <c r="AN249" s="588"/>
      <c r="AO249" s="588"/>
      <c r="AP249" s="588"/>
      <c r="AQ249" s="588"/>
      <c r="AR249" s="588"/>
      <c r="AS249" s="588"/>
      <c r="AT249" s="588"/>
      <c r="AU249" s="588"/>
      <c r="AV249" s="588"/>
      <c r="AW249" s="588"/>
      <c r="AX249" s="588"/>
      <c r="AY249" s="588"/>
      <c r="AZ249" s="588"/>
      <c r="BA249" s="588"/>
      <c r="BB249" s="588"/>
      <c r="BC249" s="588"/>
      <c r="BD249" s="588"/>
      <c r="BE249" s="588"/>
      <c r="BF249" s="588"/>
      <c r="BG249" s="588"/>
      <c r="BH249" s="588"/>
      <c r="BI249" s="588"/>
      <c r="BJ249" s="588"/>
      <c r="BK249" s="588"/>
      <c r="BL249" s="588"/>
      <c r="BM249" s="588"/>
      <c r="BN249" s="588"/>
      <c r="BO249" s="588"/>
      <c r="BP249" s="588"/>
      <c r="BQ249" s="588"/>
      <c r="BR249" s="588"/>
      <c r="BS249" s="588"/>
      <c r="BT249" s="588"/>
      <c r="BU249" s="588"/>
      <c r="BV249" s="588"/>
      <c r="BW249" s="588"/>
      <c r="BX249" s="588"/>
      <c r="BY249" s="588"/>
      <c r="BZ249" s="588"/>
      <c r="CA249" s="588"/>
      <c r="CB249" s="588"/>
      <c r="CC249" s="588"/>
      <c r="CD249" s="588"/>
      <c r="CE249" s="588"/>
      <c r="CF249" s="588"/>
      <c r="CG249" s="588"/>
      <c r="CH249" s="588"/>
      <c r="CI249" s="346"/>
      <c r="CJ249" s="346"/>
      <c r="CK249" s="346"/>
      <c r="CL249" s="346"/>
      <c r="CM249" s="346"/>
      <c r="CN249" s="346"/>
      <c r="CO249" s="346"/>
      <c r="CP249" s="346"/>
      <c r="CQ249" s="346"/>
      <c r="CR249" s="346"/>
      <c r="CS249" s="346"/>
      <c r="CT249" s="346"/>
      <c r="CU249" s="346"/>
      <c r="CV249" s="346"/>
      <c r="CW249" s="346"/>
      <c r="CX249" s="346"/>
    </row>
    <row r="250" spans="1:102" x14ac:dyDescent="0.25">
      <c r="A250" s="587"/>
      <c r="B250" s="568"/>
      <c r="C250" s="568"/>
      <c r="D250" s="568"/>
      <c r="E250" s="568"/>
      <c r="F250" s="568"/>
      <c r="G250" s="568"/>
      <c r="H250" s="568"/>
      <c r="I250" s="568"/>
      <c r="J250" s="568"/>
      <c r="K250" s="568"/>
      <c r="L250" s="568"/>
      <c r="M250" s="568"/>
      <c r="N250" s="582"/>
      <c r="O250" s="568"/>
      <c r="P250" s="582"/>
      <c r="Q250" s="568"/>
      <c r="R250" s="568"/>
      <c r="S250" s="568"/>
      <c r="T250" s="588"/>
      <c r="U250" s="588"/>
      <c r="V250" s="588"/>
      <c r="W250" s="588"/>
      <c r="X250" s="590"/>
      <c r="Y250" s="590"/>
      <c r="Z250" s="590"/>
      <c r="AA250" s="588"/>
      <c r="AB250" s="588"/>
      <c r="AC250" s="588"/>
      <c r="AD250" s="588"/>
      <c r="AE250" s="588"/>
      <c r="AF250" s="588"/>
      <c r="AG250" s="588"/>
      <c r="AH250" s="588"/>
      <c r="AI250" s="588"/>
      <c r="AJ250" s="588"/>
      <c r="AK250" s="588"/>
      <c r="AL250" s="588"/>
      <c r="AM250" s="588"/>
      <c r="AN250" s="588"/>
      <c r="AO250" s="588"/>
      <c r="AP250" s="588"/>
      <c r="AQ250" s="588"/>
      <c r="AR250" s="588"/>
      <c r="AS250" s="588"/>
      <c r="AT250" s="588"/>
      <c r="AU250" s="588"/>
      <c r="AV250" s="588"/>
      <c r="AW250" s="588"/>
      <c r="AX250" s="588"/>
      <c r="AY250" s="588"/>
      <c r="AZ250" s="588"/>
      <c r="BA250" s="588"/>
      <c r="BB250" s="588"/>
      <c r="BC250" s="588"/>
      <c r="BD250" s="588"/>
      <c r="BE250" s="588"/>
      <c r="BF250" s="588"/>
      <c r="BG250" s="588"/>
      <c r="BH250" s="588"/>
      <c r="BI250" s="588"/>
      <c r="BJ250" s="588"/>
      <c r="BK250" s="588"/>
      <c r="BL250" s="588"/>
      <c r="BM250" s="588"/>
      <c r="BN250" s="588"/>
      <c r="BO250" s="588"/>
      <c r="BP250" s="588"/>
      <c r="BQ250" s="588"/>
      <c r="BR250" s="588"/>
      <c r="BS250" s="588"/>
      <c r="BT250" s="588"/>
      <c r="BU250" s="588"/>
      <c r="BV250" s="588"/>
      <c r="BW250" s="588"/>
      <c r="BX250" s="588"/>
      <c r="BY250" s="588"/>
      <c r="BZ250" s="588"/>
      <c r="CA250" s="588"/>
      <c r="CB250" s="588"/>
      <c r="CC250" s="588"/>
      <c r="CD250" s="588"/>
      <c r="CE250" s="588"/>
      <c r="CF250" s="588"/>
      <c r="CG250" s="588"/>
      <c r="CH250" s="588"/>
      <c r="CI250" s="346"/>
      <c r="CJ250" s="346"/>
      <c r="CK250" s="346"/>
      <c r="CL250" s="346"/>
      <c r="CM250" s="346"/>
      <c r="CN250" s="346"/>
      <c r="CO250" s="346"/>
      <c r="CP250" s="346"/>
      <c r="CQ250" s="346"/>
      <c r="CR250" s="346"/>
      <c r="CS250" s="346"/>
      <c r="CT250" s="346"/>
      <c r="CU250" s="346"/>
      <c r="CV250" s="346"/>
      <c r="CW250" s="346"/>
      <c r="CX250" s="346"/>
    </row>
    <row r="251" spans="1:102" x14ac:dyDescent="0.25">
      <c r="A251" s="587"/>
      <c r="B251" s="568"/>
      <c r="C251" s="568"/>
      <c r="D251" s="568"/>
      <c r="E251" s="568"/>
      <c r="F251" s="568"/>
      <c r="G251" s="568"/>
      <c r="H251" s="568"/>
      <c r="I251" s="568"/>
      <c r="J251" s="568"/>
      <c r="K251" s="568"/>
      <c r="L251" s="568"/>
      <c r="M251" s="568"/>
      <c r="N251" s="582"/>
      <c r="O251" s="568"/>
      <c r="P251" s="582"/>
      <c r="Q251" s="568"/>
      <c r="R251" s="568"/>
      <c r="S251" s="568"/>
      <c r="T251" s="588"/>
      <c r="U251" s="588"/>
      <c r="V251" s="588"/>
      <c r="W251" s="588"/>
      <c r="X251" s="590"/>
      <c r="Y251" s="590"/>
      <c r="Z251" s="590"/>
      <c r="AA251" s="588"/>
      <c r="AB251" s="588"/>
      <c r="AC251" s="588"/>
      <c r="AD251" s="588"/>
      <c r="AE251" s="588"/>
      <c r="AF251" s="588"/>
      <c r="AG251" s="588"/>
      <c r="AH251" s="588"/>
      <c r="AI251" s="588"/>
      <c r="AJ251" s="588"/>
      <c r="AK251" s="588"/>
      <c r="AL251" s="588"/>
      <c r="AM251" s="588"/>
      <c r="AN251" s="588"/>
      <c r="AO251" s="588"/>
      <c r="AP251" s="588"/>
      <c r="AQ251" s="588"/>
      <c r="AR251" s="588"/>
      <c r="AS251" s="588"/>
      <c r="AT251" s="588"/>
      <c r="AU251" s="588"/>
      <c r="AV251" s="588"/>
      <c r="AW251" s="588"/>
      <c r="AX251" s="588"/>
      <c r="AY251" s="588"/>
      <c r="AZ251" s="588"/>
      <c r="BA251" s="588"/>
      <c r="BB251" s="588"/>
      <c r="BC251" s="588"/>
      <c r="BD251" s="588"/>
      <c r="BE251" s="588"/>
      <c r="BF251" s="588"/>
      <c r="BG251" s="588"/>
      <c r="BH251" s="588"/>
      <c r="BI251" s="588"/>
      <c r="BJ251" s="588"/>
      <c r="BK251" s="588"/>
      <c r="BL251" s="588"/>
      <c r="BM251" s="588"/>
      <c r="BN251" s="588"/>
      <c r="BO251" s="588"/>
      <c r="BP251" s="588"/>
      <c r="BQ251" s="588"/>
      <c r="BR251" s="588"/>
      <c r="BS251" s="588"/>
      <c r="BT251" s="588"/>
      <c r="BU251" s="588"/>
      <c r="BV251" s="588"/>
      <c r="BW251" s="588"/>
      <c r="BX251" s="588"/>
      <c r="BY251" s="588"/>
      <c r="BZ251" s="588"/>
      <c r="CA251" s="588"/>
      <c r="CB251" s="588"/>
      <c r="CC251" s="588"/>
      <c r="CD251" s="588"/>
      <c r="CE251" s="588"/>
      <c r="CF251" s="588"/>
      <c r="CG251" s="588"/>
      <c r="CH251" s="588"/>
      <c r="CI251" s="346"/>
      <c r="CJ251" s="346"/>
      <c r="CK251" s="346"/>
      <c r="CL251" s="346"/>
      <c r="CM251" s="346"/>
      <c r="CN251" s="346"/>
      <c r="CO251" s="346"/>
      <c r="CP251" s="346"/>
      <c r="CQ251" s="346"/>
      <c r="CR251" s="346"/>
      <c r="CS251" s="346"/>
      <c r="CT251" s="346"/>
      <c r="CU251" s="346"/>
      <c r="CV251" s="346"/>
      <c r="CW251" s="346"/>
      <c r="CX251" s="346"/>
    </row>
    <row r="252" spans="1:102" x14ac:dyDescent="0.25">
      <c r="A252" s="587"/>
      <c r="B252" s="568"/>
      <c r="C252" s="568"/>
      <c r="D252" s="568"/>
      <c r="E252" s="568"/>
      <c r="F252" s="568"/>
      <c r="G252" s="568"/>
      <c r="H252" s="568"/>
      <c r="I252" s="568"/>
      <c r="J252" s="568"/>
      <c r="K252" s="568"/>
      <c r="L252" s="568"/>
      <c r="M252" s="568"/>
      <c r="N252" s="582"/>
      <c r="O252" s="568"/>
      <c r="P252" s="582"/>
      <c r="Q252" s="568"/>
      <c r="R252" s="568"/>
      <c r="S252" s="568"/>
      <c r="T252" s="588"/>
      <c r="U252" s="588"/>
      <c r="V252" s="588"/>
      <c r="W252" s="588"/>
      <c r="X252" s="590"/>
      <c r="Y252" s="590"/>
      <c r="Z252" s="590"/>
      <c r="AA252" s="588"/>
      <c r="AB252" s="588"/>
      <c r="AC252" s="588"/>
      <c r="AD252" s="588"/>
      <c r="AE252" s="588"/>
      <c r="AF252" s="588"/>
      <c r="AG252" s="588"/>
      <c r="AH252" s="588"/>
      <c r="AI252" s="588"/>
      <c r="AJ252" s="588"/>
      <c r="AK252" s="588"/>
      <c r="AL252" s="588"/>
      <c r="AM252" s="588"/>
      <c r="AN252" s="588"/>
      <c r="AO252" s="588"/>
      <c r="AP252" s="588"/>
      <c r="AQ252" s="588"/>
      <c r="AR252" s="588"/>
      <c r="AS252" s="588"/>
      <c r="AT252" s="588"/>
      <c r="AU252" s="588"/>
      <c r="AV252" s="588"/>
      <c r="AW252" s="588"/>
      <c r="AX252" s="588"/>
      <c r="AY252" s="588"/>
      <c r="AZ252" s="588"/>
      <c r="BA252" s="588"/>
      <c r="BB252" s="588"/>
      <c r="BC252" s="588"/>
      <c r="BD252" s="588"/>
      <c r="BE252" s="588"/>
      <c r="BF252" s="588"/>
      <c r="BG252" s="588"/>
      <c r="BH252" s="588"/>
      <c r="BI252" s="588"/>
      <c r="BJ252" s="588"/>
      <c r="BK252" s="588"/>
      <c r="BL252" s="588"/>
      <c r="BM252" s="588"/>
      <c r="BN252" s="588"/>
      <c r="BO252" s="588"/>
      <c r="BP252" s="588"/>
      <c r="BQ252" s="588"/>
      <c r="BR252" s="588"/>
      <c r="BS252" s="588"/>
      <c r="BT252" s="588"/>
      <c r="BU252" s="588"/>
      <c r="BV252" s="588"/>
      <c r="BW252" s="588"/>
      <c r="BX252" s="588"/>
      <c r="BY252" s="588"/>
      <c r="BZ252" s="588"/>
      <c r="CA252" s="588"/>
      <c r="CB252" s="588"/>
      <c r="CC252" s="588"/>
      <c r="CD252" s="588"/>
      <c r="CE252" s="588"/>
      <c r="CF252" s="588"/>
      <c r="CG252" s="588"/>
      <c r="CH252" s="588"/>
      <c r="CI252" s="346"/>
      <c r="CJ252" s="346"/>
      <c r="CK252" s="346"/>
      <c r="CL252" s="346"/>
      <c r="CM252" s="346"/>
      <c r="CN252" s="346"/>
      <c r="CO252" s="346"/>
      <c r="CP252" s="346"/>
      <c r="CQ252" s="346"/>
      <c r="CR252" s="346"/>
      <c r="CS252" s="346"/>
      <c r="CT252" s="346"/>
      <c r="CU252" s="346"/>
      <c r="CV252" s="346"/>
      <c r="CW252" s="346"/>
      <c r="CX252" s="346"/>
    </row>
    <row r="253" spans="1:102" x14ac:dyDescent="0.25">
      <c r="A253" s="587"/>
      <c r="B253" s="568"/>
      <c r="C253" s="568"/>
      <c r="D253" s="568"/>
      <c r="E253" s="568"/>
      <c r="F253" s="568"/>
      <c r="G253" s="568"/>
      <c r="H253" s="568"/>
      <c r="I253" s="568"/>
      <c r="J253" s="568"/>
      <c r="K253" s="568"/>
      <c r="L253" s="568"/>
      <c r="M253" s="568"/>
      <c r="N253" s="582"/>
      <c r="O253" s="568"/>
      <c r="P253" s="582"/>
      <c r="Q253" s="568"/>
      <c r="R253" s="568"/>
      <c r="S253" s="568"/>
      <c r="T253" s="588"/>
      <c r="U253" s="588"/>
      <c r="V253" s="588"/>
      <c r="W253" s="588"/>
      <c r="X253" s="590"/>
      <c r="Y253" s="590"/>
      <c r="Z253" s="590"/>
      <c r="AA253" s="588"/>
      <c r="AB253" s="588"/>
      <c r="AC253" s="588"/>
      <c r="AD253" s="588"/>
      <c r="AE253" s="588"/>
      <c r="AF253" s="588"/>
      <c r="AG253" s="588"/>
      <c r="AH253" s="588"/>
      <c r="AI253" s="588"/>
      <c r="AJ253" s="588"/>
      <c r="AK253" s="588"/>
      <c r="AL253" s="588"/>
      <c r="AM253" s="588"/>
      <c r="AN253" s="588"/>
      <c r="AO253" s="588"/>
      <c r="AP253" s="588"/>
      <c r="AQ253" s="588"/>
      <c r="AR253" s="588"/>
      <c r="AS253" s="588"/>
      <c r="AT253" s="588"/>
      <c r="AU253" s="588"/>
      <c r="AV253" s="588"/>
      <c r="AW253" s="588"/>
      <c r="AX253" s="588"/>
      <c r="AY253" s="588"/>
      <c r="AZ253" s="588"/>
      <c r="BA253" s="588"/>
      <c r="BB253" s="588"/>
      <c r="BC253" s="588"/>
      <c r="BD253" s="588"/>
      <c r="BE253" s="588"/>
      <c r="BF253" s="588"/>
      <c r="BG253" s="588"/>
      <c r="BH253" s="588"/>
      <c r="BI253" s="588"/>
      <c r="BJ253" s="588"/>
      <c r="BK253" s="588"/>
      <c r="BL253" s="588"/>
      <c r="BM253" s="588"/>
      <c r="BN253" s="588"/>
      <c r="BO253" s="588"/>
      <c r="BP253" s="588"/>
      <c r="BQ253" s="588"/>
      <c r="BR253" s="588"/>
      <c r="BS253" s="588"/>
      <c r="BT253" s="588"/>
      <c r="BU253" s="588"/>
      <c r="BV253" s="588"/>
      <c r="BW253" s="588"/>
      <c r="BX253" s="588"/>
      <c r="BY253" s="588"/>
      <c r="BZ253" s="588"/>
      <c r="CA253" s="588"/>
      <c r="CB253" s="588"/>
      <c r="CC253" s="588"/>
      <c r="CD253" s="588"/>
      <c r="CE253" s="588"/>
      <c r="CF253" s="588"/>
      <c r="CG253" s="588"/>
      <c r="CH253" s="588"/>
      <c r="CI253" s="346"/>
      <c r="CJ253" s="346"/>
      <c r="CK253" s="346"/>
      <c r="CL253" s="346"/>
      <c r="CM253" s="346"/>
      <c r="CN253" s="346"/>
      <c r="CO253" s="346"/>
      <c r="CP253" s="346"/>
      <c r="CQ253" s="346"/>
      <c r="CR253" s="346"/>
      <c r="CS253" s="346"/>
      <c r="CT253" s="346"/>
      <c r="CU253" s="346"/>
      <c r="CV253" s="346"/>
      <c r="CW253" s="346"/>
      <c r="CX253" s="346"/>
    </row>
    <row r="254" spans="1:102" x14ac:dyDescent="0.25">
      <c r="A254" s="587"/>
      <c r="B254" s="568"/>
      <c r="C254" s="568"/>
      <c r="D254" s="568"/>
      <c r="E254" s="568"/>
      <c r="F254" s="568"/>
      <c r="G254" s="568"/>
      <c r="H254" s="568"/>
      <c r="I254" s="568"/>
      <c r="J254" s="568"/>
      <c r="K254" s="568"/>
      <c r="L254" s="568"/>
      <c r="M254" s="568"/>
      <c r="N254" s="582"/>
      <c r="O254" s="568"/>
      <c r="P254" s="582"/>
      <c r="Q254" s="568"/>
      <c r="R254" s="568"/>
      <c r="S254" s="568"/>
      <c r="T254" s="588"/>
      <c r="U254" s="588"/>
      <c r="V254" s="588"/>
      <c r="W254" s="588"/>
      <c r="X254" s="590"/>
      <c r="Y254" s="590"/>
      <c r="Z254" s="590"/>
      <c r="AA254" s="588"/>
      <c r="AB254" s="588"/>
      <c r="AC254" s="588"/>
      <c r="AD254" s="588"/>
      <c r="AE254" s="588"/>
      <c r="AF254" s="588"/>
      <c r="AG254" s="588"/>
      <c r="AH254" s="588"/>
      <c r="AI254" s="588"/>
      <c r="AJ254" s="588"/>
      <c r="AK254" s="588"/>
      <c r="AL254" s="588"/>
      <c r="AM254" s="588"/>
      <c r="AN254" s="588"/>
      <c r="AO254" s="588"/>
      <c r="AP254" s="588"/>
      <c r="AQ254" s="588"/>
      <c r="AR254" s="588"/>
      <c r="AS254" s="588"/>
      <c r="AT254" s="588"/>
      <c r="AU254" s="588"/>
      <c r="AV254" s="588"/>
      <c r="AW254" s="588"/>
      <c r="AX254" s="588"/>
      <c r="AY254" s="588"/>
      <c r="AZ254" s="588"/>
      <c r="BA254" s="588"/>
      <c r="BB254" s="588"/>
      <c r="BC254" s="588"/>
      <c r="BD254" s="588"/>
      <c r="BE254" s="588"/>
      <c r="BF254" s="588"/>
      <c r="BG254" s="588"/>
      <c r="BH254" s="588"/>
      <c r="BI254" s="588"/>
      <c r="BJ254" s="588"/>
      <c r="BK254" s="588"/>
      <c r="BL254" s="588"/>
      <c r="BM254" s="588"/>
      <c r="BN254" s="588"/>
      <c r="BO254" s="588"/>
      <c r="BP254" s="588"/>
      <c r="BQ254" s="588"/>
      <c r="BR254" s="588"/>
      <c r="BS254" s="588"/>
      <c r="BT254" s="588"/>
      <c r="BU254" s="588"/>
      <c r="BV254" s="588"/>
      <c r="BW254" s="588"/>
      <c r="BX254" s="588"/>
      <c r="BY254" s="588"/>
      <c r="BZ254" s="588"/>
      <c r="CA254" s="588"/>
      <c r="CB254" s="588"/>
      <c r="CC254" s="588"/>
      <c r="CD254" s="588"/>
      <c r="CE254" s="588"/>
      <c r="CF254" s="588"/>
      <c r="CG254" s="588"/>
      <c r="CH254" s="588"/>
      <c r="CI254" s="346"/>
      <c r="CJ254" s="346"/>
      <c r="CK254" s="346"/>
      <c r="CL254" s="346"/>
      <c r="CM254" s="346"/>
      <c r="CN254" s="346"/>
      <c r="CO254" s="346"/>
      <c r="CP254" s="346"/>
      <c r="CQ254" s="346"/>
      <c r="CR254" s="346"/>
      <c r="CS254" s="346"/>
      <c r="CT254" s="346"/>
      <c r="CU254" s="346"/>
      <c r="CV254" s="346"/>
      <c r="CW254" s="346"/>
      <c r="CX254" s="346"/>
    </row>
    <row r="255" spans="1:102" x14ac:dyDescent="0.25">
      <c r="A255" s="587"/>
      <c r="B255" s="568"/>
      <c r="C255" s="568"/>
      <c r="D255" s="568"/>
      <c r="E255" s="568"/>
      <c r="F255" s="568"/>
      <c r="G255" s="568"/>
      <c r="H255" s="568"/>
      <c r="I255" s="568"/>
      <c r="J255" s="568"/>
      <c r="K255" s="568"/>
      <c r="L255" s="568"/>
      <c r="M255" s="568"/>
      <c r="N255" s="582"/>
      <c r="O255" s="568"/>
      <c r="P255" s="582"/>
      <c r="Q255" s="568"/>
      <c r="R255" s="568"/>
      <c r="S255" s="568"/>
      <c r="T255" s="588"/>
      <c r="U255" s="588"/>
      <c r="V255" s="588"/>
      <c r="W255" s="588"/>
      <c r="X255" s="590"/>
      <c r="Y255" s="590"/>
      <c r="Z255" s="590"/>
      <c r="AA255" s="588"/>
      <c r="AB255" s="588"/>
      <c r="AC255" s="588"/>
      <c r="AD255" s="588"/>
      <c r="AE255" s="588"/>
      <c r="AF255" s="588"/>
      <c r="AG255" s="588"/>
      <c r="AH255" s="588"/>
      <c r="AI255" s="588"/>
      <c r="AJ255" s="588"/>
      <c r="AK255" s="588"/>
      <c r="AL255" s="588"/>
      <c r="AM255" s="588"/>
      <c r="AN255" s="588"/>
      <c r="AO255" s="588"/>
      <c r="AP255" s="588"/>
      <c r="AQ255" s="588"/>
      <c r="AR255" s="588"/>
      <c r="AS255" s="588"/>
      <c r="AT255" s="588"/>
      <c r="AU255" s="588"/>
      <c r="AV255" s="588"/>
      <c r="AW255" s="588"/>
      <c r="AX255" s="588"/>
      <c r="AY255" s="588"/>
      <c r="AZ255" s="588"/>
      <c r="BA255" s="588"/>
      <c r="BB255" s="588"/>
      <c r="BC255" s="588"/>
      <c r="BD255" s="588"/>
      <c r="BE255" s="588"/>
      <c r="BF255" s="588"/>
      <c r="BG255" s="588"/>
      <c r="BH255" s="588"/>
      <c r="BI255" s="588"/>
      <c r="BJ255" s="588"/>
      <c r="BK255" s="588"/>
      <c r="BL255" s="588"/>
      <c r="BM255" s="588"/>
      <c r="BN255" s="588"/>
      <c r="BO255" s="588"/>
      <c r="BP255" s="588"/>
      <c r="BQ255" s="588"/>
      <c r="BR255" s="588"/>
      <c r="BS255" s="588"/>
      <c r="BT255" s="588"/>
      <c r="BU255" s="588"/>
      <c r="BV255" s="588"/>
      <c r="BW255" s="588"/>
      <c r="BX255" s="588"/>
      <c r="BY255" s="588"/>
      <c r="BZ255" s="588"/>
      <c r="CA255" s="588"/>
      <c r="CB255" s="588"/>
      <c r="CC255" s="588"/>
      <c r="CD255" s="588"/>
      <c r="CE255" s="588"/>
      <c r="CF255" s="588"/>
      <c r="CG255" s="588"/>
      <c r="CH255" s="588"/>
      <c r="CI255" s="346"/>
      <c r="CJ255" s="346"/>
      <c r="CK255" s="346"/>
      <c r="CL255" s="346"/>
      <c r="CM255" s="346"/>
      <c r="CN255" s="346"/>
      <c r="CO255" s="346"/>
      <c r="CP255" s="346"/>
      <c r="CQ255" s="346"/>
      <c r="CR255" s="346"/>
      <c r="CS255" s="346"/>
      <c r="CT255" s="346"/>
      <c r="CU255" s="346"/>
      <c r="CV255" s="346"/>
      <c r="CW255" s="346"/>
      <c r="CX255" s="346"/>
    </row>
    <row r="256" spans="1:102" x14ac:dyDescent="0.25">
      <c r="A256" s="587"/>
      <c r="B256" s="568"/>
      <c r="C256" s="568"/>
      <c r="D256" s="568"/>
      <c r="E256" s="568"/>
      <c r="F256" s="568"/>
      <c r="G256" s="568"/>
      <c r="H256" s="568"/>
      <c r="I256" s="568"/>
      <c r="J256" s="568"/>
      <c r="K256" s="568"/>
      <c r="L256" s="568"/>
      <c r="M256" s="568"/>
      <c r="N256" s="582"/>
      <c r="O256" s="568"/>
      <c r="P256" s="582"/>
      <c r="Q256" s="568"/>
      <c r="R256" s="568"/>
      <c r="S256" s="568"/>
      <c r="T256" s="588"/>
      <c r="U256" s="588"/>
      <c r="V256" s="588"/>
      <c r="W256" s="588"/>
      <c r="X256" s="590"/>
      <c r="Y256" s="590"/>
      <c r="Z256" s="590"/>
      <c r="AA256" s="588"/>
      <c r="AB256" s="588"/>
      <c r="AC256" s="588"/>
      <c r="AD256" s="588"/>
      <c r="AE256" s="588"/>
      <c r="AF256" s="588"/>
      <c r="AG256" s="588"/>
      <c r="AH256" s="588"/>
      <c r="AI256" s="588"/>
      <c r="AJ256" s="588"/>
      <c r="AK256" s="588"/>
      <c r="AL256" s="588"/>
      <c r="AM256" s="588"/>
      <c r="AN256" s="588"/>
      <c r="AO256" s="588"/>
      <c r="AP256" s="588"/>
      <c r="AQ256" s="588"/>
      <c r="AR256" s="588"/>
      <c r="AS256" s="588"/>
      <c r="AT256" s="588"/>
      <c r="AU256" s="588"/>
      <c r="AV256" s="588"/>
      <c r="AW256" s="588"/>
      <c r="AX256" s="588"/>
      <c r="AY256" s="588"/>
      <c r="AZ256" s="588"/>
      <c r="BA256" s="588"/>
      <c r="BB256" s="588"/>
      <c r="BC256" s="588"/>
      <c r="BD256" s="588"/>
      <c r="BE256" s="588"/>
      <c r="BF256" s="588"/>
      <c r="BG256" s="588"/>
      <c r="BH256" s="588"/>
      <c r="BI256" s="588"/>
      <c r="BJ256" s="588"/>
      <c r="BK256" s="588"/>
      <c r="BL256" s="588"/>
      <c r="BM256" s="588"/>
      <c r="BN256" s="588"/>
      <c r="BO256" s="588"/>
      <c r="BP256" s="588"/>
      <c r="BQ256" s="588"/>
      <c r="BR256" s="588"/>
      <c r="BS256" s="588"/>
      <c r="BT256" s="588"/>
      <c r="BU256" s="588"/>
      <c r="BV256" s="588"/>
      <c r="BW256" s="588"/>
      <c r="BX256" s="588"/>
      <c r="BY256" s="588"/>
      <c r="BZ256" s="588"/>
      <c r="CA256" s="588"/>
      <c r="CB256" s="588"/>
      <c r="CC256" s="588"/>
      <c r="CD256" s="588"/>
      <c r="CE256" s="588"/>
      <c r="CF256" s="588"/>
      <c r="CG256" s="588"/>
      <c r="CH256" s="588"/>
      <c r="CI256" s="346"/>
      <c r="CJ256" s="346"/>
      <c r="CK256" s="346"/>
      <c r="CL256" s="346"/>
      <c r="CM256" s="346"/>
      <c r="CN256" s="346"/>
      <c r="CO256" s="346"/>
      <c r="CP256" s="346"/>
      <c r="CQ256" s="346"/>
      <c r="CR256" s="346"/>
      <c r="CS256" s="346"/>
      <c r="CT256" s="346"/>
      <c r="CU256" s="346"/>
      <c r="CV256" s="346"/>
      <c r="CW256" s="346"/>
      <c r="CX256" s="346"/>
    </row>
    <row r="257" spans="1:102" x14ac:dyDescent="0.25">
      <c r="A257" s="587"/>
      <c r="B257" s="568"/>
      <c r="C257" s="568"/>
      <c r="D257" s="568"/>
      <c r="E257" s="568"/>
      <c r="F257" s="568"/>
      <c r="G257" s="568"/>
      <c r="H257" s="568"/>
      <c r="I257" s="568"/>
      <c r="J257" s="568"/>
      <c r="K257" s="568"/>
      <c r="L257" s="568"/>
      <c r="M257" s="568"/>
      <c r="N257" s="582"/>
      <c r="O257" s="568"/>
      <c r="P257" s="582"/>
      <c r="Q257" s="568"/>
      <c r="R257" s="568"/>
      <c r="S257" s="568"/>
      <c r="T257" s="588"/>
      <c r="U257" s="588"/>
      <c r="V257" s="588"/>
      <c r="W257" s="588"/>
      <c r="X257" s="590"/>
      <c r="Y257" s="590"/>
      <c r="Z257" s="590"/>
      <c r="AA257" s="588"/>
      <c r="AB257" s="588"/>
      <c r="AC257" s="588"/>
      <c r="AD257" s="588"/>
      <c r="AE257" s="588"/>
      <c r="AF257" s="588"/>
      <c r="AG257" s="588"/>
      <c r="AH257" s="588"/>
      <c r="AI257" s="588"/>
      <c r="AJ257" s="588"/>
      <c r="AK257" s="588"/>
      <c r="AL257" s="588"/>
      <c r="AM257" s="588"/>
      <c r="AN257" s="588"/>
      <c r="AO257" s="588"/>
      <c r="AP257" s="588"/>
      <c r="AQ257" s="588"/>
      <c r="AR257" s="588"/>
      <c r="AS257" s="588"/>
      <c r="AT257" s="588"/>
      <c r="AU257" s="588"/>
      <c r="AV257" s="588"/>
      <c r="AW257" s="588"/>
      <c r="AX257" s="588"/>
      <c r="AY257" s="588"/>
      <c r="AZ257" s="588"/>
      <c r="BA257" s="588"/>
      <c r="BB257" s="588"/>
      <c r="BC257" s="588"/>
      <c r="BD257" s="588"/>
      <c r="BE257" s="588"/>
      <c r="BF257" s="588"/>
      <c r="BG257" s="588"/>
      <c r="BH257" s="588"/>
      <c r="BI257" s="588"/>
      <c r="BJ257" s="588"/>
      <c r="BK257" s="588"/>
      <c r="BL257" s="588"/>
      <c r="BM257" s="588"/>
      <c r="BN257" s="588"/>
      <c r="BO257" s="588"/>
      <c r="BP257" s="588"/>
      <c r="BQ257" s="588"/>
      <c r="BR257" s="588"/>
      <c r="BS257" s="588"/>
      <c r="BT257" s="588"/>
      <c r="BU257" s="588"/>
      <c r="BV257" s="588"/>
      <c r="BW257" s="588"/>
      <c r="BX257" s="588"/>
      <c r="BY257" s="588"/>
      <c r="BZ257" s="588"/>
      <c r="CA257" s="588"/>
      <c r="CB257" s="588"/>
      <c r="CC257" s="588"/>
      <c r="CD257" s="588"/>
      <c r="CE257" s="588"/>
      <c r="CF257" s="588"/>
      <c r="CG257" s="588"/>
      <c r="CH257" s="588"/>
      <c r="CI257" s="346"/>
      <c r="CJ257" s="346"/>
      <c r="CK257" s="346"/>
      <c r="CL257" s="346"/>
      <c r="CM257" s="346"/>
      <c r="CN257" s="346"/>
      <c r="CO257" s="346"/>
      <c r="CP257" s="346"/>
      <c r="CQ257" s="346"/>
      <c r="CR257" s="346"/>
      <c r="CS257" s="346"/>
      <c r="CT257" s="346"/>
      <c r="CU257" s="346"/>
      <c r="CV257" s="346"/>
      <c r="CW257" s="346"/>
      <c r="CX257" s="346"/>
    </row>
    <row r="258" spans="1:102" x14ac:dyDescent="0.25">
      <c r="A258" s="587"/>
      <c r="B258" s="568"/>
      <c r="C258" s="568"/>
      <c r="D258" s="568"/>
      <c r="E258" s="568"/>
      <c r="F258" s="568"/>
      <c r="G258" s="568"/>
      <c r="H258" s="568"/>
      <c r="I258" s="568"/>
      <c r="J258" s="568"/>
      <c r="K258" s="568"/>
      <c r="L258" s="568"/>
      <c r="M258" s="568"/>
      <c r="N258" s="582"/>
      <c r="O258" s="568"/>
      <c r="P258" s="582"/>
      <c r="Q258" s="568"/>
      <c r="R258" s="568"/>
      <c r="S258" s="568"/>
      <c r="T258" s="588"/>
      <c r="U258" s="588"/>
      <c r="V258" s="588"/>
      <c r="W258" s="588"/>
      <c r="X258" s="590"/>
      <c r="Y258" s="590"/>
      <c r="Z258" s="590"/>
      <c r="AA258" s="588"/>
      <c r="AB258" s="588"/>
      <c r="AC258" s="588"/>
      <c r="AD258" s="588"/>
      <c r="AE258" s="588"/>
      <c r="AF258" s="588"/>
      <c r="AG258" s="588"/>
      <c r="AH258" s="588"/>
      <c r="AI258" s="588"/>
      <c r="AJ258" s="588"/>
      <c r="AK258" s="588"/>
      <c r="AL258" s="588"/>
      <c r="AM258" s="588"/>
      <c r="AN258" s="588"/>
      <c r="AO258" s="588"/>
      <c r="AP258" s="588"/>
      <c r="AQ258" s="588"/>
      <c r="AR258" s="588"/>
      <c r="AS258" s="588"/>
      <c r="AT258" s="588"/>
      <c r="AU258" s="588"/>
      <c r="AV258" s="588"/>
      <c r="AW258" s="588"/>
      <c r="AX258" s="588"/>
      <c r="AY258" s="588"/>
      <c r="AZ258" s="588"/>
      <c r="BA258" s="588"/>
      <c r="BB258" s="588"/>
      <c r="BC258" s="588"/>
      <c r="BD258" s="588"/>
      <c r="BE258" s="588"/>
      <c r="BF258" s="588"/>
      <c r="BG258" s="588"/>
      <c r="BH258" s="588"/>
      <c r="BI258" s="588"/>
      <c r="BJ258" s="588"/>
      <c r="BK258" s="588"/>
      <c r="BL258" s="588"/>
      <c r="BM258" s="588"/>
      <c r="BN258" s="588"/>
      <c r="BO258" s="588"/>
      <c r="BP258" s="588"/>
      <c r="BQ258" s="588"/>
      <c r="BR258" s="588"/>
      <c r="BS258" s="588"/>
      <c r="BT258" s="588"/>
      <c r="BU258" s="588"/>
      <c r="BV258" s="588"/>
      <c r="BW258" s="588"/>
      <c r="BX258" s="588"/>
      <c r="BY258" s="588"/>
      <c r="BZ258" s="588"/>
      <c r="CA258" s="588"/>
      <c r="CB258" s="588"/>
      <c r="CC258" s="588"/>
      <c r="CD258" s="588"/>
      <c r="CE258" s="588"/>
      <c r="CF258" s="588"/>
      <c r="CG258" s="588"/>
      <c r="CH258" s="588"/>
      <c r="CI258" s="346"/>
      <c r="CJ258" s="346"/>
      <c r="CK258" s="346"/>
      <c r="CL258" s="346"/>
      <c r="CM258" s="346"/>
      <c r="CN258" s="346"/>
      <c r="CO258" s="346"/>
      <c r="CP258" s="346"/>
      <c r="CQ258" s="346"/>
      <c r="CR258" s="346"/>
      <c r="CS258" s="346"/>
      <c r="CT258" s="346"/>
      <c r="CU258" s="346"/>
      <c r="CV258" s="346"/>
      <c r="CW258" s="346"/>
      <c r="CX258" s="346"/>
    </row>
    <row r="259" spans="1:102" x14ac:dyDescent="0.25">
      <c r="A259" s="587"/>
      <c r="B259" s="568"/>
      <c r="C259" s="568"/>
      <c r="D259" s="568"/>
      <c r="E259" s="568"/>
      <c r="F259" s="568"/>
      <c r="G259" s="568"/>
      <c r="H259" s="568"/>
      <c r="I259" s="568"/>
      <c r="J259" s="568"/>
      <c r="K259" s="568"/>
      <c r="L259" s="568"/>
      <c r="M259" s="568"/>
      <c r="N259" s="582"/>
      <c r="O259" s="568"/>
      <c r="P259" s="582"/>
      <c r="Q259" s="568"/>
      <c r="R259" s="568"/>
      <c r="S259" s="568"/>
      <c r="T259" s="588"/>
      <c r="U259" s="588"/>
      <c r="V259" s="588"/>
      <c r="W259" s="588"/>
      <c r="X259" s="590"/>
      <c r="Y259" s="590"/>
      <c r="Z259" s="590"/>
      <c r="AA259" s="588"/>
      <c r="AB259" s="588"/>
      <c r="AC259" s="588"/>
      <c r="AD259" s="588"/>
      <c r="AE259" s="588"/>
      <c r="AF259" s="588"/>
      <c r="AG259" s="588"/>
      <c r="AH259" s="588"/>
      <c r="AI259" s="588"/>
      <c r="AJ259" s="588"/>
      <c r="AK259" s="588"/>
      <c r="AL259" s="588"/>
      <c r="AM259" s="588"/>
      <c r="AN259" s="588"/>
      <c r="AO259" s="588"/>
      <c r="AP259" s="588"/>
      <c r="AQ259" s="588"/>
      <c r="AR259" s="588"/>
      <c r="AS259" s="588"/>
      <c r="AT259" s="588"/>
      <c r="AU259" s="588"/>
      <c r="AV259" s="588"/>
      <c r="AW259" s="588"/>
      <c r="AX259" s="588"/>
      <c r="AY259" s="588"/>
      <c r="AZ259" s="588"/>
      <c r="BA259" s="588"/>
      <c r="BB259" s="588"/>
      <c r="BC259" s="588"/>
      <c r="BD259" s="588"/>
      <c r="BE259" s="588"/>
      <c r="BF259" s="588"/>
      <c r="BG259" s="588"/>
      <c r="BH259" s="588"/>
      <c r="BI259" s="588"/>
      <c r="BJ259" s="588"/>
      <c r="BK259" s="588"/>
      <c r="BL259" s="588"/>
      <c r="BM259" s="588"/>
      <c r="BN259" s="588"/>
      <c r="BO259" s="588"/>
      <c r="BP259" s="588"/>
      <c r="BQ259" s="588"/>
      <c r="BR259" s="588"/>
      <c r="BS259" s="588"/>
      <c r="BT259" s="588"/>
      <c r="BU259" s="588"/>
      <c r="BV259" s="588"/>
      <c r="BW259" s="588"/>
      <c r="BX259" s="588"/>
      <c r="BY259" s="588"/>
      <c r="BZ259" s="588"/>
      <c r="CA259" s="588"/>
      <c r="CB259" s="588"/>
      <c r="CC259" s="588"/>
      <c r="CD259" s="588"/>
      <c r="CE259" s="588"/>
      <c r="CF259" s="588"/>
      <c r="CG259" s="588"/>
      <c r="CH259" s="588"/>
      <c r="CI259" s="346"/>
      <c r="CJ259" s="346"/>
      <c r="CK259" s="346"/>
      <c r="CL259" s="346"/>
      <c r="CM259" s="346"/>
      <c r="CN259" s="346"/>
      <c r="CO259" s="346"/>
      <c r="CP259" s="346"/>
      <c r="CQ259" s="346"/>
      <c r="CR259" s="346"/>
      <c r="CS259" s="346"/>
      <c r="CT259" s="346"/>
      <c r="CU259" s="346"/>
      <c r="CV259" s="346"/>
      <c r="CW259" s="346"/>
      <c r="CX259" s="346"/>
    </row>
    <row r="260" spans="1:102" x14ac:dyDescent="0.25">
      <c r="A260" s="587"/>
      <c r="B260" s="568"/>
      <c r="C260" s="568"/>
      <c r="D260" s="568"/>
      <c r="E260" s="568"/>
      <c r="F260" s="568"/>
      <c r="G260" s="568"/>
      <c r="H260" s="568"/>
      <c r="I260" s="568"/>
      <c r="J260" s="568"/>
      <c r="K260" s="568"/>
      <c r="L260" s="568"/>
      <c r="M260" s="568"/>
      <c r="N260" s="582"/>
      <c r="O260" s="568"/>
      <c r="P260" s="582"/>
      <c r="Q260" s="568"/>
      <c r="R260" s="568"/>
      <c r="S260" s="568"/>
      <c r="T260" s="588"/>
      <c r="U260" s="588"/>
      <c r="V260" s="588"/>
      <c r="W260" s="588"/>
      <c r="X260" s="590"/>
      <c r="Y260" s="590"/>
      <c r="Z260" s="590"/>
      <c r="AA260" s="588"/>
      <c r="AB260" s="588"/>
      <c r="AC260" s="588"/>
      <c r="AD260" s="588"/>
      <c r="AE260" s="588"/>
      <c r="AF260" s="588"/>
      <c r="AG260" s="588"/>
      <c r="AH260" s="588"/>
      <c r="AI260" s="588"/>
      <c r="AJ260" s="588"/>
      <c r="AK260" s="588"/>
      <c r="AL260" s="588"/>
      <c r="AM260" s="588"/>
      <c r="AN260" s="588"/>
      <c r="AO260" s="588"/>
      <c r="AP260" s="588"/>
      <c r="AQ260" s="588"/>
      <c r="AR260" s="588"/>
      <c r="AS260" s="588"/>
      <c r="AT260" s="588"/>
      <c r="AU260" s="588"/>
      <c r="AV260" s="588"/>
      <c r="AW260" s="588"/>
      <c r="AX260" s="588"/>
      <c r="AY260" s="588"/>
      <c r="AZ260" s="588"/>
      <c r="BA260" s="588"/>
      <c r="BB260" s="588"/>
      <c r="BC260" s="588"/>
      <c r="BD260" s="588"/>
      <c r="BE260" s="588"/>
      <c r="BF260" s="588"/>
      <c r="BG260" s="588"/>
      <c r="BH260" s="588"/>
      <c r="BI260" s="588"/>
      <c r="BJ260" s="588"/>
      <c r="BK260" s="588"/>
      <c r="BL260" s="588"/>
      <c r="BM260" s="588"/>
      <c r="BN260" s="588"/>
      <c r="BO260" s="588"/>
      <c r="BP260" s="588"/>
      <c r="BQ260" s="588"/>
      <c r="BR260" s="588"/>
      <c r="BS260" s="588"/>
      <c r="BT260" s="588"/>
      <c r="BU260" s="588"/>
      <c r="BV260" s="588"/>
      <c r="BW260" s="588"/>
      <c r="BX260" s="588"/>
      <c r="BY260" s="588"/>
      <c r="BZ260" s="588"/>
      <c r="CA260" s="588"/>
      <c r="CB260" s="588"/>
      <c r="CC260" s="588"/>
      <c r="CD260" s="588"/>
      <c r="CE260" s="588"/>
      <c r="CF260" s="588"/>
      <c r="CG260" s="588"/>
      <c r="CH260" s="588"/>
      <c r="CI260" s="346"/>
      <c r="CJ260" s="346"/>
      <c r="CK260" s="346"/>
      <c r="CL260" s="346"/>
      <c r="CM260" s="346"/>
      <c r="CN260" s="346"/>
      <c r="CO260" s="346"/>
      <c r="CP260" s="346"/>
      <c r="CQ260" s="346"/>
      <c r="CR260" s="346"/>
      <c r="CS260" s="346"/>
      <c r="CT260" s="346"/>
      <c r="CU260" s="346"/>
      <c r="CV260" s="346"/>
      <c r="CW260" s="346"/>
      <c r="CX260" s="346"/>
    </row>
    <row r="261" spans="1:102" x14ac:dyDescent="0.25">
      <c r="A261" s="587"/>
      <c r="B261" s="568"/>
      <c r="C261" s="568"/>
      <c r="D261" s="568"/>
      <c r="E261" s="568"/>
      <c r="F261" s="568"/>
      <c r="G261" s="568"/>
      <c r="H261" s="568"/>
      <c r="I261" s="568"/>
      <c r="J261" s="568"/>
      <c r="K261" s="568"/>
      <c r="L261" s="568"/>
      <c r="M261" s="568"/>
      <c r="N261" s="582"/>
      <c r="O261" s="568"/>
      <c r="P261" s="582"/>
      <c r="Q261" s="568"/>
      <c r="R261" s="568"/>
      <c r="S261" s="568"/>
      <c r="T261" s="588"/>
      <c r="U261" s="588"/>
      <c r="V261" s="588"/>
      <c r="W261" s="588"/>
      <c r="X261" s="590"/>
      <c r="Y261" s="590"/>
      <c r="Z261" s="590"/>
      <c r="AA261" s="588"/>
      <c r="AB261" s="588"/>
      <c r="AC261" s="588"/>
      <c r="AD261" s="588"/>
      <c r="AE261" s="588"/>
      <c r="AF261" s="588"/>
      <c r="AG261" s="588"/>
      <c r="AH261" s="588"/>
      <c r="AI261" s="588"/>
      <c r="AJ261" s="588"/>
      <c r="AK261" s="588"/>
      <c r="AL261" s="588"/>
      <c r="AM261" s="588"/>
      <c r="AN261" s="588"/>
      <c r="AO261" s="588"/>
      <c r="AP261" s="588"/>
      <c r="AQ261" s="588"/>
      <c r="AR261" s="588"/>
      <c r="AS261" s="588"/>
      <c r="AT261" s="588"/>
      <c r="AU261" s="588"/>
      <c r="AV261" s="588"/>
      <c r="AW261" s="588"/>
      <c r="AX261" s="588"/>
      <c r="AY261" s="588"/>
      <c r="AZ261" s="588"/>
      <c r="BA261" s="588"/>
      <c r="BB261" s="588"/>
      <c r="BC261" s="588"/>
      <c r="BD261" s="588"/>
      <c r="BE261" s="588"/>
      <c r="BF261" s="588"/>
      <c r="BG261" s="588"/>
      <c r="BH261" s="588"/>
      <c r="BI261" s="588"/>
      <c r="BJ261" s="588"/>
      <c r="BK261" s="588"/>
      <c r="BL261" s="588"/>
      <c r="BM261" s="588"/>
      <c r="BN261" s="588"/>
      <c r="BO261" s="588"/>
      <c r="BP261" s="588"/>
      <c r="BQ261" s="588"/>
      <c r="BR261" s="588"/>
      <c r="BS261" s="588"/>
      <c r="BT261" s="588"/>
      <c r="BU261" s="588"/>
      <c r="BV261" s="588"/>
      <c r="BW261" s="588"/>
      <c r="BX261" s="588"/>
      <c r="BY261" s="588"/>
      <c r="BZ261" s="588"/>
      <c r="CA261" s="588"/>
      <c r="CB261" s="588"/>
      <c r="CC261" s="588"/>
      <c r="CD261" s="588"/>
      <c r="CE261" s="588"/>
      <c r="CF261" s="588"/>
      <c r="CG261" s="588"/>
      <c r="CH261" s="588"/>
      <c r="CI261" s="346"/>
      <c r="CJ261" s="346"/>
      <c r="CK261" s="346"/>
      <c r="CL261" s="346"/>
      <c r="CM261" s="346"/>
      <c r="CN261" s="346"/>
      <c r="CO261" s="346"/>
      <c r="CP261" s="346"/>
      <c r="CQ261" s="346"/>
      <c r="CR261" s="346"/>
      <c r="CS261" s="346"/>
      <c r="CT261" s="346"/>
      <c r="CU261" s="346"/>
      <c r="CV261" s="346"/>
      <c r="CW261" s="346"/>
      <c r="CX261" s="346"/>
    </row>
    <row r="262" spans="1:102" x14ac:dyDescent="0.25">
      <c r="A262" s="587"/>
      <c r="B262" s="568"/>
      <c r="C262" s="568"/>
      <c r="D262" s="568"/>
      <c r="E262" s="568"/>
      <c r="F262" s="568"/>
      <c r="G262" s="568"/>
      <c r="H262" s="568"/>
      <c r="I262" s="568"/>
      <c r="J262" s="568"/>
      <c r="K262" s="568"/>
      <c r="L262" s="568"/>
      <c r="M262" s="568"/>
      <c r="N262" s="582"/>
      <c r="O262" s="568"/>
      <c r="P262" s="582"/>
      <c r="Q262" s="568"/>
      <c r="R262" s="568"/>
      <c r="S262" s="568"/>
      <c r="T262" s="588"/>
      <c r="U262" s="588"/>
      <c r="V262" s="588"/>
      <c r="W262" s="588"/>
      <c r="X262" s="590"/>
      <c r="Y262" s="590"/>
      <c r="Z262" s="590"/>
      <c r="AA262" s="588"/>
      <c r="AB262" s="588"/>
      <c r="AC262" s="588"/>
      <c r="AD262" s="588"/>
      <c r="AE262" s="588"/>
      <c r="AF262" s="588"/>
      <c r="AG262" s="588"/>
      <c r="AH262" s="588"/>
      <c r="AI262" s="588"/>
      <c r="AJ262" s="588"/>
      <c r="AK262" s="588"/>
      <c r="AL262" s="588"/>
      <c r="AM262" s="588"/>
      <c r="AN262" s="588"/>
      <c r="AO262" s="588"/>
      <c r="AP262" s="588"/>
      <c r="AQ262" s="588"/>
      <c r="AR262" s="588"/>
      <c r="AS262" s="588"/>
      <c r="AT262" s="588"/>
      <c r="AU262" s="588"/>
      <c r="AV262" s="588"/>
      <c r="AW262" s="588"/>
      <c r="AX262" s="588"/>
      <c r="AY262" s="588"/>
      <c r="AZ262" s="588"/>
      <c r="BA262" s="588"/>
      <c r="BB262" s="588"/>
      <c r="BC262" s="588"/>
      <c r="BD262" s="588"/>
      <c r="BE262" s="588"/>
      <c r="BF262" s="588"/>
      <c r="BG262" s="588"/>
      <c r="BH262" s="588"/>
      <c r="BI262" s="588"/>
      <c r="BJ262" s="588"/>
      <c r="BK262" s="588"/>
      <c r="BL262" s="588"/>
      <c r="BM262" s="588"/>
      <c r="BN262" s="588"/>
      <c r="BO262" s="588"/>
      <c r="BP262" s="588"/>
      <c r="BQ262" s="588"/>
      <c r="BR262" s="588"/>
      <c r="BS262" s="588"/>
      <c r="BT262" s="588"/>
      <c r="BU262" s="588"/>
      <c r="BV262" s="588"/>
      <c r="BW262" s="588"/>
      <c r="BX262" s="588"/>
      <c r="BY262" s="588"/>
      <c r="BZ262" s="588"/>
      <c r="CA262" s="588"/>
      <c r="CB262" s="588"/>
      <c r="CC262" s="588"/>
      <c r="CD262" s="588"/>
      <c r="CE262" s="588"/>
      <c r="CF262" s="588"/>
      <c r="CG262" s="588"/>
      <c r="CH262" s="588"/>
      <c r="CI262" s="346"/>
      <c r="CJ262" s="346"/>
      <c r="CK262" s="346"/>
      <c r="CL262" s="346"/>
      <c r="CM262" s="346"/>
      <c r="CN262" s="346"/>
      <c r="CO262" s="346"/>
      <c r="CP262" s="346"/>
      <c r="CQ262" s="346"/>
      <c r="CR262" s="346"/>
      <c r="CS262" s="346"/>
      <c r="CT262" s="346"/>
      <c r="CU262" s="346"/>
      <c r="CV262" s="346"/>
      <c r="CW262" s="346"/>
      <c r="CX262" s="346"/>
    </row>
    <row r="263" spans="1:102" x14ac:dyDescent="0.25">
      <c r="A263" s="587"/>
      <c r="B263" s="568"/>
      <c r="C263" s="568"/>
      <c r="D263" s="568"/>
      <c r="E263" s="568"/>
      <c r="F263" s="568"/>
      <c r="G263" s="568"/>
      <c r="H263" s="568"/>
      <c r="I263" s="568"/>
      <c r="J263" s="568"/>
      <c r="K263" s="568"/>
      <c r="L263" s="568"/>
      <c r="M263" s="568"/>
      <c r="N263" s="582"/>
      <c r="O263" s="568"/>
      <c r="P263" s="582"/>
      <c r="Q263" s="568"/>
      <c r="R263" s="568"/>
      <c r="S263" s="568"/>
      <c r="T263" s="588"/>
      <c r="U263" s="588"/>
      <c r="V263" s="588"/>
      <c r="W263" s="588"/>
      <c r="X263" s="590"/>
      <c r="Y263" s="590"/>
      <c r="Z263" s="590"/>
      <c r="AA263" s="588"/>
      <c r="AB263" s="588"/>
      <c r="AC263" s="588"/>
      <c r="AD263" s="588"/>
      <c r="AE263" s="588"/>
      <c r="AF263" s="588"/>
      <c r="AG263" s="588"/>
      <c r="AH263" s="588"/>
      <c r="AI263" s="588"/>
      <c r="AJ263" s="588"/>
      <c r="AK263" s="588"/>
      <c r="AL263" s="588"/>
      <c r="AM263" s="588"/>
      <c r="AN263" s="588"/>
      <c r="AO263" s="588"/>
      <c r="AP263" s="588"/>
      <c r="AQ263" s="588"/>
      <c r="AR263" s="588"/>
      <c r="AS263" s="588"/>
      <c r="AT263" s="588"/>
      <c r="AU263" s="588"/>
      <c r="AV263" s="588"/>
      <c r="AW263" s="588"/>
      <c r="AX263" s="588"/>
      <c r="AY263" s="588"/>
      <c r="AZ263" s="588"/>
      <c r="BA263" s="588"/>
      <c r="BB263" s="588"/>
      <c r="BC263" s="588"/>
      <c r="BD263" s="588"/>
      <c r="BE263" s="588"/>
      <c r="BF263" s="588"/>
      <c r="BG263" s="588"/>
      <c r="BH263" s="588"/>
      <c r="BI263" s="588"/>
      <c r="BJ263" s="588"/>
      <c r="BK263" s="588"/>
      <c r="BL263" s="588"/>
      <c r="BM263" s="588"/>
      <c r="BN263" s="588"/>
      <c r="BO263" s="588"/>
      <c r="BP263" s="588"/>
      <c r="BQ263" s="588"/>
      <c r="BR263" s="588"/>
      <c r="BS263" s="588"/>
      <c r="BT263" s="588"/>
      <c r="BU263" s="588"/>
      <c r="BV263" s="588"/>
      <c r="BW263" s="588"/>
      <c r="BX263" s="588"/>
      <c r="BY263" s="588"/>
      <c r="BZ263" s="588"/>
      <c r="CA263" s="588"/>
      <c r="CB263" s="588"/>
      <c r="CC263" s="588"/>
      <c r="CD263" s="588"/>
      <c r="CE263" s="588"/>
      <c r="CF263" s="588"/>
      <c r="CG263" s="588"/>
      <c r="CH263" s="588"/>
      <c r="CI263" s="346"/>
      <c r="CJ263" s="346"/>
      <c r="CK263" s="346"/>
      <c r="CL263" s="346"/>
      <c r="CM263" s="346"/>
      <c r="CN263" s="346"/>
      <c r="CO263" s="346"/>
      <c r="CP263" s="346"/>
      <c r="CQ263" s="346"/>
      <c r="CR263" s="346"/>
      <c r="CS263" s="346"/>
      <c r="CT263" s="346"/>
      <c r="CU263" s="346"/>
      <c r="CV263" s="346"/>
      <c r="CW263" s="346"/>
      <c r="CX263" s="346"/>
    </row>
    <row r="264" spans="1:102" x14ac:dyDescent="0.25">
      <c r="A264" s="587"/>
      <c r="B264" s="568"/>
      <c r="C264" s="568"/>
      <c r="D264" s="568"/>
      <c r="E264" s="568"/>
      <c r="F264" s="568"/>
      <c r="G264" s="568"/>
      <c r="H264" s="568"/>
      <c r="I264" s="568"/>
      <c r="J264" s="568"/>
      <c r="K264" s="568"/>
      <c r="L264" s="568"/>
      <c r="M264" s="568"/>
      <c r="N264" s="582"/>
      <c r="O264" s="568"/>
      <c r="P264" s="582"/>
      <c r="Q264" s="568"/>
      <c r="R264" s="568"/>
      <c r="S264" s="568"/>
      <c r="T264" s="588"/>
      <c r="U264" s="588"/>
      <c r="V264" s="588"/>
      <c r="W264" s="588"/>
      <c r="X264" s="590"/>
      <c r="Y264" s="590"/>
      <c r="Z264" s="590"/>
      <c r="AA264" s="588"/>
      <c r="AB264" s="588"/>
      <c r="AC264" s="588"/>
      <c r="AD264" s="588"/>
      <c r="AE264" s="588"/>
      <c r="AF264" s="588"/>
      <c r="AG264" s="588"/>
      <c r="AH264" s="588"/>
      <c r="AI264" s="588"/>
      <c r="AJ264" s="588"/>
      <c r="AK264" s="588"/>
      <c r="AL264" s="588"/>
      <c r="AM264" s="588"/>
      <c r="AN264" s="588"/>
      <c r="AO264" s="588"/>
      <c r="AP264" s="588"/>
      <c r="AQ264" s="588"/>
      <c r="AR264" s="588"/>
      <c r="AS264" s="588"/>
      <c r="AT264" s="588"/>
      <c r="AU264" s="588"/>
      <c r="AV264" s="588"/>
      <c r="AW264" s="588"/>
      <c r="AX264" s="588"/>
      <c r="AY264" s="588"/>
      <c r="AZ264" s="588"/>
      <c r="BA264" s="588"/>
      <c r="BB264" s="588"/>
      <c r="BC264" s="588"/>
      <c r="BD264" s="588"/>
      <c r="BE264" s="588"/>
      <c r="BF264" s="588"/>
      <c r="BG264" s="588"/>
      <c r="BH264" s="588"/>
      <c r="BI264" s="588"/>
      <c r="BJ264" s="588"/>
      <c r="BK264" s="588"/>
      <c r="BL264" s="588"/>
      <c r="BM264" s="588"/>
      <c r="BN264" s="588"/>
      <c r="BO264" s="588"/>
      <c r="BP264" s="588"/>
      <c r="BQ264" s="588"/>
      <c r="BR264" s="588"/>
      <c r="BS264" s="588"/>
      <c r="BT264" s="588"/>
      <c r="BU264" s="588"/>
      <c r="BV264" s="588"/>
      <c r="BW264" s="588"/>
      <c r="BX264" s="588"/>
      <c r="BY264" s="588"/>
      <c r="BZ264" s="588"/>
      <c r="CA264" s="588"/>
      <c r="CB264" s="588"/>
      <c r="CC264" s="588"/>
      <c r="CD264" s="588"/>
      <c r="CE264" s="588"/>
      <c r="CF264" s="588"/>
      <c r="CG264" s="588"/>
      <c r="CH264" s="588"/>
      <c r="CI264" s="346"/>
      <c r="CJ264" s="346"/>
      <c r="CK264" s="346"/>
      <c r="CL264" s="346"/>
      <c r="CM264" s="346"/>
      <c r="CN264" s="346"/>
      <c r="CO264" s="346"/>
      <c r="CP264" s="346"/>
      <c r="CQ264" s="346"/>
      <c r="CR264" s="346"/>
      <c r="CS264" s="346"/>
      <c r="CT264" s="346"/>
      <c r="CU264" s="346"/>
      <c r="CV264" s="346"/>
      <c r="CW264" s="346"/>
      <c r="CX264" s="346"/>
    </row>
    <row r="265" spans="1:102" x14ac:dyDescent="0.25">
      <c r="A265" s="587"/>
      <c r="B265" s="568"/>
      <c r="C265" s="568"/>
      <c r="D265" s="568"/>
      <c r="E265" s="568"/>
      <c r="F265" s="568"/>
      <c r="G265" s="568"/>
      <c r="H265" s="568"/>
      <c r="I265" s="568"/>
      <c r="J265" s="568"/>
      <c r="K265" s="568"/>
      <c r="L265" s="568"/>
      <c r="M265" s="568"/>
      <c r="N265" s="582"/>
      <c r="O265" s="568"/>
      <c r="P265" s="582"/>
      <c r="Q265" s="568"/>
      <c r="R265" s="568"/>
      <c r="S265" s="568"/>
      <c r="T265" s="588"/>
      <c r="U265" s="588"/>
      <c r="V265" s="588"/>
      <c r="W265" s="588"/>
      <c r="X265" s="590"/>
      <c r="Y265" s="590"/>
      <c r="Z265" s="590"/>
      <c r="AA265" s="588"/>
      <c r="AB265" s="588"/>
      <c r="AC265" s="588"/>
      <c r="AD265" s="588"/>
      <c r="AE265" s="588"/>
      <c r="AF265" s="588"/>
      <c r="AG265" s="588"/>
      <c r="AH265" s="588"/>
      <c r="AI265" s="588"/>
      <c r="AJ265" s="588"/>
      <c r="AK265" s="588"/>
      <c r="AL265" s="588"/>
      <c r="AM265" s="588"/>
      <c r="AN265" s="588"/>
      <c r="AO265" s="588"/>
      <c r="AP265" s="588"/>
      <c r="AQ265" s="588"/>
      <c r="AR265" s="588"/>
      <c r="AS265" s="588"/>
      <c r="AT265" s="588"/>
      <c r="AU265" s="588"/>
      <c r="AV265" s="588"/>
      <c r="AW265" s="588"/>
      <c r="AX265" s="588"/>
      <c r="AY265" s="588"/>
      <c r="AZ265" s="588"/>
      <c r="BA265" s="588"/>
      <c r="BB265" s="588"/>
      <c r="BC265" s="588"/>
      <c r="BD265" s="588"/>
      <c r="BE265" s="588"/>
      <c r="BF265" s="588"/>
      <c r="BG265" s="588"/>
      <c r="BH265" s="588"/>
      <c r="BI265" s="588"/>
      <c r="BJ265" s="588"/>
      <c r="BK265" s="588"/>
      <c r="BL265" s="588"/>
      <c r="BM265" s="588"/>
      <c r="BN265" s="588"/>
      <c r="BO265" s="588"/>
      <c r="BP265" s="588"/>
      <c r="BQ265" s="588"/>
      <c r="BR265" s="588"/>
      <c r="BS265" s="588"/>
      <c r="BT265" s="588"/>
      <c r="BU265" s="588"/>
      <c r="BV265" s="588"/>
      <c r="BW265" s="588"/>
      <c r="BX265" s="588"/>
      <c r="BY265" s="588"/>
      <c r="BZ265" s="588"/>
      <c r="CA265" s="588"/>
      <c r="CB265" s="588"/>
      <c r="CC265" s="588"/>
      <c r="CD265" s="588"/>
      <c r="CE265" s="588"/>
      <c r="CF265" s="588"/>
      <c r="CG265" s="588"/>
      <c r="CH265" s="588"/>
      <c r="CI265" s="346"/>
      <c r="CJ265" s="346"/>
      <c r="CK265" s="346"/>
      <c r="CL265" s="346"/>
      <c r="CM265" s="346"/>
      <c r="CN265" s="346"/>
      <c r="CO265" s="346"/>
      <c r="CP265" s="346"/>
      <c r="CQ265" s="346"/>
      <c r="CR265" s="346"/>
      <c r="CS265" s="346"/>
      <c r="CT265" s="346"/>
      <c r="CU265" s="346"/>
      <c r="CV265" s="346"/>
      <c r="CW265" s="346"/>
      <c r="CX265" s="346"/>
    </row>
    <row r="266" spans="1:102" x14ac:dyDescent="0.25">
      <c r="A266" s="587"/>
      <c r="B266" s="568"/>
      <c r="C266" s="568"/>
      <c r="D266" s="568"/>
      <c r="E266" s="568"/>
      <c r="F266" s="568"/>
      <c r="G266" s="568"/>
      <c r="H266" s="568"/>
      <c r="I266" s="568"/>
      <c r="J266" s="568"/>
      <c r="K266" s="568"/>
      <c r="L266" s="568"/>
      <c r="M266" s="568"/>
      <c r="N266" s="582"/>
      <c r="O266" s="568"/>
      <c r="P266" s="582"/>
      <c r="Q266" s="568"/>
      <c r="R266" s="568"/>
      <c r="S266" s="568"/>
      <c r="T266" s="588"/>
      <c r="U266" s="588"/>
      <c r="V266" s="588"/>
      <c r="W266" s="588"/>
      <c r="X266" s="590"/>
      <c r="Y266" s="590"/>
      <c r="Z266" s="590"/>
      <c r="AA266" s="588"/>
      <c r="AB266" s="588"/>
      <c r="AC266" s="588"/>
      <c r="AD266" s="588"/>
      <c r="AE266" s="588"/>
      <c r="AF266" s="588"/>
      <c r="AG266" s="588"/>
      <c r="AH266" s="588"/>
      <c r="AI266" s="588"/>
      <c r="AJ266" s="588"/>
      <c r="AK266" s="588"/>
      <c r="AL266" s="588"/>
      <c r="AM266" s="588"/>
      <c r="AN266" s="588"/>
      <c r="AO266" s="588"/>
      <c r="AP266" s="588"/>
      <c r="AQ266" s="588"/>
      <c r="AR266" s="588"/>
      <c r="AS266" s="588"/>
      <c r="AT266" s="588"/>
      <c r="AU266" s="588"/>
      <c r="AV266" s="588"/>
      <c r="AW266" s="588"/>
      <c r="AX266" s="588"/>
      <c r="AY266" s="588"/>
      <c r="AZ266" s="588"/>
      <c r="BA266" s="588"/>
      <c r="BB266" s="588"/>
      <c r="BC266" s="588"/>
      <c r="BD266" s="588"/>
      <c r="BE266" s="588"/>
      <c r="BF266" s="588"/>
      <c r="BG266" s="588"/>
      <c r="BH266" s="588"/>
      <c r="BI266" s="588"/>
      <c r="BJ266" s="588"/>
      <c r="BK266" s="588"/>
      <c r="BL266" s="588"/>
      <c r="BM266" s="588"/>
      <c r="BN266" s="588"/>
      <c r="BO266" s="588"/>
      <c r="BP266" s="588"/>
      <c r="BQ266" s="588"/>
      <c r="BR266" s="588"/>
      <c r="BS266" s="588"/>
      <c r="BT266" s="588"/>
      <c r="BU266" s="588"/>
      <c r="BV266" s="588"/>
      <c r="BW266" s="588"/>
      <c r="BX266" s="588"/>
      <c r="BY266" s="588"/>
      <c r="BZ266" s="588"/>
      <c r="CA266" s="588"/>
      <c r="CB266" s="588"/>
      <c r="CC266" s="588"/>
      <c r="CD266" s="588"/>
      <c r="CE266" s="588"/>
      <c r="CF266" s="588"/>
      <c r="CG266" s="588"/>
      <c r="CH266" s="588"/>
      <c r="CI266" s="346"/>
      <c r="CJ266" s="346"/>
      <c r="CK266" s="346"/>
      <c r="CL266" s="346"/>
      <c r="CM266" s="346"/>
      <c r="CN266" s="346"/>
      <c r="CO266" s="346"/>
      <c r="CP266" s="346"/>
      <c r="CQ266" s="346"/>
      <c r="CR266" s="346"/>
      <c r="CS266" s="346"/>
      <c r="CT266" s="346"/>
      <c r="CU266" s="346"/>
      <c r="CV266" s="346"/>
      <c r="CW266" s="346"/>
      <c r="CX266" s="346"/>
    </row>
    <row r="267" spans="1:102" x14ac:dyDescent="0.25">
      <c r="A267" s="587"/>
      <c r="B267" s="568"/>
      <c r="C267" s="568"/>
      <c r="D267" s="568"/>
      <c r="E267" s="568"/>
      <c r="F267" s="568"/>
      <c r="G267" s="568"/>
      <c r="H267" s="568"/>
      <c r="I267" s="568"/>
      <c r="J267" s="568"/>
      <c r="K267" s="568"/>
      <c r="L267" s="568"/>
      <c r="M267" s="568"/>
      <c r="N267" s="582"/>
      <c r="O267" s="568"/>
      <c r="P267" s="582"/>
      <c r="Q267" s="568"/>
      <c r="R267" s="568"/>
      <c r="S267" s="568"/>
      <c r="T267" s="588"/>
      <c r="U267" s="588"/>
      <c r="V267" s="588"/>
      <c r="W267" s="588"/>
      <c r="X267" s="590"/>
      <c r="Y267" s="590"/>
      <c r="Z267" s="590"/>
      <c r="AA267" s="588"/>
      <c r="AB267" s="588"/>
      <c r="AC267" s="588"/>
      <c r="AD267" s="588"/>
      <c r="AE267" s="588"/>
      <c r="AF267" s="588"/>
      <c r="AG267" s="588"/>
      <c r="AH267" s="588"/>
      <c r="AI267" s="588"/>
      <c r="AJ267" s="588"/>
      <c r="AK267" s="588"/>
      <c r="AL267" s="588"/>
      <c r="AM267" s="588"/>
      <c r="AN267" s="588"/>
      <c r="AO267" s="588"/>
      <c r="AP267" s="588"/>
      <c r="AQ267" s="588"/>
      <c r="AR267" s="588"/>
      <c r="AS267" s="588"/>
      <c r="AT267" s="588"/>
      <c r="AU267" s="588"/>
      <c r="AV267" s="588"/>
      <c r="AW267" s="588"/>
      <c r="AX267" s="588"/>
      <c r="AY267" s="588"/>
      <c r="AZ267" s="588"/>
      <c r="BA267" s="588"/>
      <c r="BB267" s="588"/>
      <c r="BC267" s="588"/>
      <c r="BD267" s="588"/>
      <c r="BE267" s="588"/>
      <c r="BF267" s="588"/>
      <c r="BG267" s="588"/>
      <c r="BH267" s="588"/>
      <c r="BI267" s="588"/>
      <c r="BJ267" s="588"/>
      <c r="BK267" s="588"/>
      <c r="BL267" s="588"/>
      <c r="BM267" s="588"/>
      <c r="BN267" s="588"/>
      <c r="BO267" s="588"/>
      <c r="BP267" s="588"/>
      <c r="BQ267" s="588"/>
      <c r="BR267" s="588"/>
      <c r="BS267" s="588"/>
      <c r="BT267" s="588"/>
      <c r="BU267" s="588"/>
      <c r="BV267" s="588"/>
      <c r="BW267" s="588"/>
      <c r="BX267" s="588"/>
      <c r="BY267" s="588"/>
      <c r="BZ267" s="588"/>
      <c r="CA267" s="588"/>
      <c r="CB267" s="588"/>
      <c r="CC267" s="588"/>
      <c r="CD267" s="588"/>
      <c r="CE267" s="588"/>
      <c r="CF267" s="588"/>
      <c r="CG267" s="588"/>
      <c r="CH267" s="588"/>
      <c r="CI267" s="346"/>
      <c r="CJ267" s="346"/>
      <c r="CK267" s="346"/>
      <c r="CL267" s="346"/>
      <c r="CM267" s="346"/>
      <c r="CN267" s="346"/>
      <c r="CO267" s="346"/>
      <c r="CP267" s="346"/>
      <c r="CQ267" s="346"/>
      <c r="CR267" s="346"/>
      <c r="CS267" s="346"/>
      <c r="CT267" s="346"/>
      <c r="CU267" s="346"/>
      <c r="CV267" s="346"/>
      <c r="CW267" s="346"/>
      <c r="CX267" s="346"/>
    </row>
    <row r="268" spans="1:102" x14ac:dyDescent="0.25">
      <c r="A268" s="587"/>
      <c r="B268" s="568"/>
      <c r="C268" s="568"/>
      <c r="D268" s="568"/>
      <c r="E268" s="568"/>
      <c r="F268" s="568"/>
      <c r="G268" s="568"/>
      <c r="H268" s="568"/>
      <c r="I268" s="568"/>
      <c r="J268" s="568"/>
      <c r="K268" s="568"/>
      <c r="L268" s="568"/>
      <c r="M268" s="568"/>
      <c r="N268" s="582"/>
      <c r="O268" s="568"/>
      <c r="P268" s="582"/>
      <c r="Q268" s="568"/>
      <c r="R268" s="568"/>
      <c r="S268" s="568"/>
      <c r="T268" s="588"/>
      <c r="U268" s="588"/>
      <c r="V268" s="588"/>
      <c r="W268" s="588"/>
      <c r="X268" s="590"/>
      <c r="Y268" s="590"/>
      <c r="Z268" s="590"/>
      <c r="AA268" s="588"/>
      <c r="AB268" s="588"/>
      <c r="AC268" s="588"/>
      <c r="AD268" s="588"/>
      <c r="AE268" s="588"/>
      <c r="AF268" s="588"/>
      <c r="AG268" s="588"/>
      <c r="AH268" s="588"/>
      <c r="AI268" s="588"/>
      <c r="AJ268" s="588"/>
      <c r="AK268" s="588"/>
      <c r="AL268" s="588"/>
      <c r="AM268" s="588"/>
      <c r="AN268" s="588"/>
      <c r="AO268" s="588"/>
      <c r="AP268" s="588"/>
      <c r="AQ268" s="588"/>
      <c r="AR268" s="588"/>
      <c r="AS268" s="588"/>
      <c r="AT268" s="588"/>
      <c r="AU268" s="588"/>
      <c r="AV268" s="588"/>
      <c r="AW268" s="588"/>
      <c r="AX268" s="588"/>
      <c r="AY268" s="588"/>
      <c r="AZ268" s="588"/>
      <c r="BA268" s="588"/>
      <c r="BB268" s="588"/>
      <c r="BC268" s="588"/>
      <c r="BD268" s="588"/>
      <c r="BE268" s="588"/>
      <c r="BF268" s="588"/>
      <c r="BG268" s="588"/>
      <c r="BH268" s="588"/>
      <c r="BI268" s="588"/>
      <c r="BJ268" s="588"/>
      <c r="BK268" s="588"/>
      <c r="BL268" s="588"/>
      <c r="BM268" s="588"/>
      <c r="BN268" s="588"/>
      <c r="BO268" s="588"/>
      <c r="BP268" s="588"/>
      <c r="BQ268" s="588"/>
      <c r="BR268" s="588"/>
      <c r="BS268" s="588"/>
      <c r="BT268" s="588"/>
      <c r="BU268" s="588"/>
      <c r="BV268" s="588"/>
      <c r="BW268" s="588"/>
      <c r="BX268" s="588"/>
      <c r="BY268" s="588"/>
      <c r="BZ268" s="588"/>
      <c r="CA268" s="588"/>
      <c r="CB268" s="588"/>
      <c r="CC268" s="588"/>
      <c r="CD268" s="588"/>
      <c r="CE268" s="588"/>
      <c r="CF268" s="588"/>
      <c r="CG268" s="588"/>
      <c r="CH268" s="588"/>
      <c r="CI268" s="346"/>
      <c r="CJ268" s="346"/>
      <c r="CK268" s="346"/>
      <c r="CL268" s="346"/>
      <c r="CM268" s="346"/>
      <c r="CN268" s="346"/>
      <c r="CO268" s="346"/>
      <c r="CP268" s="346"/>
      <c r="CQ268" s="346"/>
      <c r="CR268" s="346"/>
      <c r="CS268" s="346"/>
      <c r="CT268" s="346"/>
      <c r="CU268" s="346"/>
      <c r="CV268" s="346"/>
      <c r="CW268" s="346"/>
      <c r="CX268" s="346"/>
    </row>
    <row r="269" spans="1:102" x14ac:dyDescent="0.25">
      <c r="A269" s="587"/>
      <c r="B269" s="568"/>
      <c r="C269" s="568"/>
      <c r="D269" s="568"/>
      <c r="E269" s="568"/>
      <c r="F269" s="568"/>
      <c r="G269" s="568"/>
      <c r="H269" s="568"/>
      <c r="I269" s="568"/>
      <c r="J269" s="568"/>
      <c r="K269" s="568"/>
      <c r="L269" s="568"/>
      <c r="M269" s="568"/>
      <c r="N269" s="582"/>
      <c r="O269" s="568"/>
      <c r="P269" s="582"/>
      <c r="Q269" s="568"/>
      <c r="R269" s="568"/>
      <c r="S269" s="568"/>
      <c r="T269" s="588"/>
      <c r="U269" s="588"/>
      <c r="V269" s="588"/>
      <c r="W269" s="588"/>
      <c r="X269" s="590"/>
      <c r="Y269" s="590"/>
      <c r="Z269" s="590"/>
      <c r="AA269" s="588"/>
      <c r="AB269" s="588"/>
      <c r="AC269" s="588"/>
      <c r="AD269" s="588"/>
      <c r="AE269" s="588"/>
      <c r="AF269" s="588"/>
      <c r="AG269" s="588"/>
      <c r="AH269" s="588"/>
      <c r="AI269" s="588"/>
      <c r="AJ269" s="588"/>
      <c r="AK269" s="588"/>
      <c r="AL269" s="588"/>
      <c r="AM269" s="588"/>
      <c r="AN269" s="588"/>
      <c r="AO269" s="588"/>
      <c r="AP269" s="588"/>
      <c r="AQ269" s="588"/>
      <c r="AR269" s="588"/>
      <c r="AS269" s="588"/>
      <c r="AT269" s="588"/>
      <c r="AU269" s="588"/>
      <c r="AV269" s="588"/>
      <c r="AW269" s="588"/>
      <c r="AX269" s="588"/>
      <c r="AY269" s="588"/>
      <c r="AZ269" s="588"/>
      <c r="BA269" s="588"/>
      <c r="BB269" s="588"/>
      <c r="BC269" s="588"/>
      <c r="BD269" s="588"/>
      <c r="BE269" s="588"/>
      <c r="BF269" s="588"/>
      <c r="BG269" s="588"/>
      <c r="BH269" s="588"/>
      <c r="BI269" s="588"/>
      <c r="BJ269" s="588"/>
      <c r="BK269" s="588"/>
      <c r="BL269" s="588"/>
      <c r="BM269" s="588"/>
      <c r="BN269" s="588"/>
      <c r="BO269" s="588"/>
      <c r="BP269" s="588"/>
      <c r="BQ269" s="588"/>
      <c r="BR269" s="588"/>
      <c r="BS269" s="588"/>
      <c r="BT269" s="588"/>
      <c r="BU269" s="588"/>
      <c r="BV269" s="588"/>
      <c r="BW269" s="588"/>
      <c r="BX269" s="588"/>
      <c r="BY269" s="588"/>
      <c r="BZ269" s="588"/>
      <c r="CA269" s="588"/>
      <c r="CB269" s="588"/>
      <c r="CC269" s="588"/>
      <c r="CD269" s="588"/>
      <c r="CE269" s="588"/>
      <c r="CF269" s="588"/>
      <c r="CG269" s="588"/>
      <c r="CH269" s="588"/>
      <c r="CI269" s="346"/>
      <c r="CJ269" s="346"/>
      <c r="CK269" s="346"/>
      <c r="CL269" s="346"/>
      <c r="CM269" s="346"/>
      <c r="CN269" s="346"/>
      <c r="CO269" s="346"/>
      <c r="CP269" s="346"/>
      <c r="CQ269" s="346"/>
      <c r="CR269" s="346"/>
      <c r="CS269" s="346"/>
      <c r="CT269" s="346"/>
      <c r="CU269" s="346"/>
      <c r="CV269" s="346"/>
      <c r="CW269" s="346"/>
      <c r="CX269" s="346"/>
    </row>
    <row r="270" spans="1:102" x14ac:dyDescent="0.25">
      <c r="A270" s="587"/>
      <c r="B270" s="568"/>
      <c r="C270" s="568"/>
      <c r="D270" s="568"/>
      <c r="E270" s="568"/>
      <c r="F270" s="568"/>
      <c r="G270" s="568"/>
      <c r="H270" s="568"/>
      <c r="I270" s="568"/>
      <c r="J270" s="568"/>
      <c r="K270" s="568"/>
      <c r="L270" s="568"/>
      <c r="M270" s="568"/>
      <c r="N270" s="582"/>
      <c r="O270" s="568"/>
      <c r="P270" s="582"/>
      <c r="Q270" s="568"/>
      <c r="R270" s="568"/>
      <c r="S270" s="568"/>
      <c r="T270" s="588"/>
      <c r="U270" s="588"/>
      <c r="V270" s="588"/>
      <c r="W270" s="588"/>
      <c r="X270" s="590"/>
      <c r="Y270" s="590"/>
      <c r="Z270" s="590"/>
      <c r="AA270" s="588"/>
      <c r="AB270" s="588"/>
      <c r="AC270" s="588"/>
      <c r="AD270" s="588"/>
      <c r="AE270" s="588"/>
      <c r="AF270" s="588"/>
      <c r="AG270" s="588"/>
      <c r="AH270" s="588"/>
      <c r="AI270" s="588"/>
      <c r="AJ270" s="588"/>
      <c r="AK270" s="588"/>
      <c r="AL270" s="588"/>
      <c r="AM270" s="588"/>
      <c r="AN270" s="588"/>
      <c r="AO270" s="588"/>
      <c r="AP270" s="588"/>
      <c r="AQ270" s="588"/>
      <c r="AR270" s="588"/>
      <c r="AS270" s="588"/>
      <c r="AT270" s="588"/>
      <c r="AU270" s="588"/>
      <c r="AV270" s="588"/>
      <c r="AW270" s="588"/>
      <c r="AX270" s="588"/>
      <c r="AY270" s="588"/>
      <c r="AZ270" s="588"/>
      <c r="BA270" s="588"/>
      <c r="BB270" s="588"/>
      <c r="BC270" s="588"/>
      <c r="BD270" s="588"/>
      <c r="BE270" s="588"/>
      <c r="BF270" s="588"/>
      <c r="BG270" s="588"/>
      <c r="BH270" s="588"/>
      <c r="BI270" s="588"/>
      <c r="BJ270" s="588"/>
      <c r="BK270" s="588"/>
      <c r="BL270" s="588"/>
      <c r="BM270" s="588"/>
      <c r="BN270" s="588"/>
      <c r="BO270" s="588"/>
      <c r="BP270" s="588"/>
      <c r="BQ270" s="588"/>
      <c r="BR270" s="588"/>
      <c r="BS270" s="588"/>
      <c r="BT270" s="588"/>
      <c r="BU270" s="588"/>
      <c r="BV270" s="588"/>
      <c r="BW270" s="588"/>
      <c r="BX270" s="588"/>
      <c r="BY270" s="588"/>
      <c r="BZ270" s="588"/>
      <c r="CA270" s="588"/>
      <c r="CB270" s="588"/>
      <c r="CC270" s="588"/>
      <c r="CD270" s="588"/>
      <c r="CE270" s="588"/>
      <c r="CF270" s="588"/>
      <c r="CG270" s="588"/>
      <c r="CH270" s="588"/>
      <c r="CI270" s="346"/>
      <c r="CJ270" s="346"/>
      <c r="CK270" s="346"/>
      <c r="CL270" s="346"/>
      <c r="CM270" s="346"/>
      <c r="CN270" s="346"/>
      <c r="CO270" s="346"/>
      <c r="CP270" s="346"/>
      <c r="CQ270" s="346"/>
      <c r="CR270" s="346"/>
      <c r="CS270" s="346"/>
      <c r="CT270" s="346"/>
      <c r="CU270" s="346"/>
      <c r="CV270" s="346"/>
      <c r="CW270" s="346"/>
      <c r="CX270" s="346"/>
    </row>
    <row r="271" spans="1:102" x14ac:dyDescent="0.25">
      <c r="A271" s="587"/>
      <c r="B271" s="568"/>
      <c r="C271" s="568"/>
      <c r="D271" s="568"/>
      <c r="E271" s="568"/>
      <c r="F271" s="568"/>
      <c r="G271" s="568"/>
      <c r="H271" s="568"/>
      <c r="I271" s="568"/>
      <c r="J271" s="568"/>
      <c r="K271" s="568"/>
      <c r="L271" s="568"/>
      <c r="M271" s="568"/>
      <c r="N271" s="582"/>
      <c r="O271" s="568"/>
      <c r="P271" s="582"/>
      <c r="Q271" s="568"/>
      <c r="R271" s="568"/>
      <c r="S271" s="568"/>
      <c r="T271" s="588"/>
      <c r="U271" s="588"/>
      <c r="V271" s="588"/>
      <c r="W271" s="588"/>
      <c r="X271" s="590"/>
      <c r="Y271" s="590"/>
      <c r="Z271" s="590"/>
      <c r="AA271" s="588"/>
      <c r="AB271" s="588"/>
      <c r="AC271" s="588"/>
      <c r="AD271" s="588"/>
      <c r="AE271" s="588"/>
      <c r="AF271" s="588"/>
      <c r="AG271" s="588"/>
      <c r="AH271" s="588"/>
      <c r="AI271" s="588"/>
      <c r="AJ271" s="588"/>
      <c r="AK271" s="588"/>
      <c r="AL271" s="588"/>
      <c r="AM271" s="588"/>
      <c r="AN271" s="588"/>
      <c r="AO271" s="588"/>
      <c r="AP271" s="588"/>
      <c r="AQ271" s="588"/>
      <c r="AR271" s="588"/>
      <c r="AS271" s="588"/>
      <c r="AT271" s="588"/>
      <c r="AU271" s="588"/>
      <c r="AV271" s="588"/>
      <c r="AW271" s="588"/>
      <c r="AX271" s="588"/>
      <c r="AY271" s="588"/>
      <c r="AZ271" s="588"/>
      <c r="BA271" s="588"/>
      <c r="BB271" s="588"/>
      <c r="BC271" s="588"/>
      <c r="BD271" s="588"/>
      <c r="BE271" s="588"/>
      <c r="BF271" s="588"/>
      <c r="BG271" s="588"/>
      <c r="BH271" s="588"/>
      <c r="BI271" s="588"/>
      <c r="BJ271" s="588"/>
      <c r="BK271" s="588"/>
      <c r="BL271" s="588"/>
      <c r="BM271" s="588"/>
      <c r="BN271" s="588"/>
      <c r="BO271" s="588"/>
      <c r="BP271" s="588"/>
      <c r="BQ271" s="588"/>
      <c r="BR271" s="588"/>
      <c r="BS271" s="588"/>
      <c r="BT271" s="588"/>
      <c r="BU271" s="588"/>
      <c r="BV271" s="588"/>
      <c r="BW271" s="588"/>
      <c r="BX271" s="588"/>
      <c r="BY271" s="588"/>
      <c r="BZ271" s="588"/>
      <c r="CA271" s="588"/>
      <c r="CB271" s="588"/>
      <c r="CC271" s="588"/>
      <c r="CD271" s="588"/>
      <c r="CE271" s="588"/>
      <c r="CF271" s="588"/>
      <c r="CG271" s="588"/>
      <c r="CH271" s="588"/>
      <c r="CI271" s="346"/>
      <c r="CJ271" s="346"/>
      <c r="CK271" s="346"/>
      <c r="CL271" s="346"/>
      <c r="CM271" s="346"/>
      <c r="CN271" s="346"/>
      <c r="CO271" s="346"/>
      <c r="CP271" s="346"/>
      <c r="CQ271" s="346"/>
      <c r="CR271" s="346"/>
      <c r="CS271" s="346"/>
      <c r="CT271" s="346"/>
      <c r="CU271" s="346"/>
      <c r="CV271" s="346"/>
      <c r="CW271" s="346"/>
      <c r="CX271" s="346"/>
    </row>
    <row r="272" spans="1:102" x14ac:dyDescent="0.25">
      <c r="A272" s="587"/>
      <c r="B272" s="568"/>
      <c r="C272" s="568"/>
      <c r="D272" s="568"/>
      <c r="E272" s="568"/>
      <c r="F272" s="568"/>
      <c r="G272" s="568"/>
      <c r="H272" s="568"/>
      <c r="I272" s="568"/>
      <c r="J272" s="568"/>
      <c r="K272" s="568"/>
      <c r="L272" s="568"/>
      <c r="M272" s="568"/>
      <c r="N272" s="582"/>
      <c r="O272" s="568"/>
      <c r="P272" s="582"/>
      <c r="Q272" s="568"/>
      <c r="R272" s="568"/>
      <c r="S272" s="568"/>
      <c r="T272" s="588"/>
      <c r="U272" s="588"/>
      <c r="V272" s="588"/>
      <c r="W272" s="588"/>
      <c r="X272" s="590"/>
      <c r="Y272" s="590"/>
      <c r="Z272" s="590"/>
      <c r="AA272" s="588"/>
      <c r="AB272" s="588"/>
      <c r="AC272" s="588"/>
      <c r="AD272" s="588"/>
      <c r="AE272" s="588"/>
      <c r="AF272" s="588"/>
      <c r="AG272" s="588"/>
      <c r="AH272" s="588"/>
      <c r="AI272" s="588"/>
      <c r="AJ272" s="588"/>
      <c r="AK272" s="588"/>
      <c r="AL272" s="588"/>
      <c r="AM272" s="588"/>
      <c r="AN272" s="588"/>
      <c r="AO272" s="588"/>
      <c r="AP272" s="588"/>
      <c r="AQ272" s="588"/>
      <c r="AR272" s="588"/>
      <c r="AS272" s="588"/>
      <c r="AT272" s="588"/>
      <c r="AU272" s="588"/>
      <c r="AV272" s="588"/>
      <c r="AW272" s="588"/>
      <c r="AX272" s="588"/>
      <c r="AY272" s="588"/>
      <c r="AZ272" s="588"/>
      <c r="BA272" s="588"/>
      <c r="BB272" s="588"/>
      <c r="BC272" s="588"/>
      <c r="BD272" s="588"/>
      <c r="BE272" s="588"/>
      <c r="BF272" s="588"/>
      <c r="BG272" s="588"/>
      <c r="BH272" s="588"/>
      <c r="BI272" s="588"/>
      <c r="BJ272" s="588"/>
      <c r="BK272" s="588"/>
      <c r="BL272" s="588"/>
      <c r="BM272" s="588"/>
      <c r="BN272" s="588"/>
      <c r="BO272" s="588"/>
      <c r="BP272" s="588"/>
      <c r="BQ272" s="588"/>
      <c r="BR272" s="588"/>
      <c r="BS272" s="588"/>
      <c r="BT272" s="588"/>
      <c r="BU272" s="588"/>
      <c r="BV272" s="588"/>
      <c r="BW272" s="588"/>
      <c r="BX272" s="588"/>
      <c r="BY272" s="588"/>
      <c r="BZ272" s="588"/>
      <c r="CA272" s="588"/>
      <c r="CB272" s="588"/>
      <c r="CC272" s="588"/>
      <c r="CD272" s="588"/>
      <c r="CE272" s="588"/>
      <c r="CF272" s="588"/>
      <c r="CG272" s="588"/>
      <c r="CH272" s="588"/>
      <c r="CI272" s="346"/>
      <c r="CJ272" s="346"/>
      <c r="CK272" s="346"/>
      <c r="CL272" s="346"/>
      <c r="CM272" s="346"/>
      <c r="CN272" s="346"/>
      <c r="CO272" s="346"/>
      <c r="CP272" s="346"/>
      <c r="CQ272" s="346"/>
      <c r="CR272" s="346"/>
      <c r="CS272" s="346"/>
      <c r="CT272" s="346"/>
      <c r="CU272" s="346"/>
      <c r="CV272" s="346"/>
      <c r="CW272" s="346"/>
      <c r="CX272" s="346"/>
    </row>
    <row r="273" spans="1:102" x14ac:dyDescent="0.25">
      <c r="A273" s="587"/>
      <c r="B273" s="568"/>
      <c r="C273" s="568"/>
      <c r="D273" s="568"/>
      <c r="E273" s="568"/>
      <c r="F273" s="568"/>
      <c r="G273" s="568"/>
      <c r="H273" s="568"/>
      <c r="I273" s="568"/>
      <c r="J273" s="568"/>
      <c r="K273" s="568"/>
      <c r="L273" s="568"/>
      <c r="M273" s="568"/>
      <c r="N273" s="582"/>
      <c r="O273" s="568"/>
      <c r="P273" s="582"/>
      <c r="Q273" s="568"/>
      <c r="R273" s="568"/>
      <c r="S273" s="568"/>
      <c r="T273" s="588"/>
      <c r="U273" s="588"/>
      <c r="V273" s="588"/>
      <c r="W273" s="588"/>
      <c r="X273" s="590"/>
      <c r="Y273" s="590"/>
      <c r="Z273" s="590"/>
      <c r="AA273" s="588"/>
      <c r="AB273" s="588"/>
      <c r="AC273" s="588"/>
      <c r="AD273" s="588"/>
      <c r="AE273" s="588"/>
      <c r="AF273" s="588"/>
      <c r="AG273" s="588"/>
      <c r="AH273" s="588"/>
      <c r="AI273" s="588"/>
      <c r="AJ273" s="588"/>
      <c r="AK273" s="588"/>
      <c r="AL273" s="588"/>
      <c r="AM273" s="588"/>
      <c r="AN273" s="588"/>
      <c r="AO273" s="588"/>
      <c r="AP273" s="588"/>
      <c r="AQ273" s="588"/>
      <c r="AR273" s="588"/>
      <c r="AS273" s="588"/>
      <c r="AT273" s="588"/>
      <c r="AU273" s="588"/>
      <c r="AV273" s="588"/>
      <c r="AW273" s="588"/>
      <c r="AX273" s="588"/>
      <c r="AY273" s="588"/>
      <c r="AZ273" s="588"/>
      <c r="BA273" s="588"/>
      <c r="BB273" s="588"/>
      <c r="BC273" s="588"/>
      <c r="BD273" s="588"/>
      <c r="BE273" s="588"/>
      <c r="BF273" s="588"/>
      <c r="BG273" s="588"/>
      <c r="BH273" s="588"/>
      <c r="BI273" s="588"/>
      <c r="BJ273" s="588"/>
      <c r="BK273" s="588"/>
      <c r="BL273" s="588"/>
      <c r="BM273" s="588"/>
      <c r="BN273" s="588"/>
      <c r="BO273" s="588"/>
      <c r="BP273" s="588"/>
      <c r="BQ273" s="588"/>
      <c r="BR273" s="588"/>
      <c r="BS273" s="588"/>
      <c r="BT273" s="588"/>
      <c r="BU273" s="588"/>
      <c r="BV273" s="588"/>
      <c r="BW273" s="588"/>
      <c r="BX273" s="588"/>
      <c r="BY273" s="588"/>
      <c r="BZ273" s="588"/>
      <c r="CA273" s="588"/>
      <c r="CB273" s="588"/>
      <c r="CC273" s="588"/>
      <c r="CD273" s="588"/>
      <c r="CE273" s="588"/>
      <c r="CF273" s="588"/>
      <c r="CG273" s="588"/>
      <c r="CH273" s="588"/>
      <c r="CI273" s="346"/>
      <c r="CJ273" s="346"/>
      <c r="CK273" s="346"/>
      <c r="CL273" s="346"/>
      <c r="CM273" s="346"/>
      <c r="CN273" s="346"/>
      <c r="CO273" s="346"/>
      <c r="CP273" s="346"/>
      <c r="CQ273" s="346"/>
      <c r="CR273" s="346"/>
      <c r="CS273" s="346"/>
      <c r="CT273" s="346"/>
      <c r="CU273" s="346"/>
      <c r="CV273" s="346"/>
      <c r="CW273" s="346"/>
      <c r="CX273" s="346"/>
    </row>
    <row r="274" spans="1:102" x14ac:dyDescent="0.25">
      <c r="A274" s="587"/>
      <c r="B274" s="568"/>
      <c r="C274" s="568"/>
      <c r="D274" s="568"/>
      <c r="E274" s="568"/>
      <c r="F274" s="568"/>
      <c r="G274" s="568"/>
      <c r="H274" s="568"/>
      <c r="I274" s="568"/>
      <c r="J274" s="568"/>
      <c r="K274" s="568"/>
      <c r="L274" s="568"/>
      <c r="M274" s="568"/>
      <c r="N274" s="582"/>
      <c r="O274" s="568"/>
      <c r="P274" s="582"/>
      <c r="Q274" s="568"/>
      <c r="R274" s="568"/>
      <c r="S274" s="568"/>
      <c r="T274" s="588"/>
      <c r="U274" s="588"/>
      <c r="V274" s="588"/>
      <c r="W274" s="588"/>
      <c r="X274" s="590"/>
      <c r="Y274" s="590"/>
      <c r="Z274" s="590"/>
      <c r="AA274" s="588"/>
      <c r="AB274" s="588"/>
      <c r="AC274" s="588"/>
      <c r="AD274" s="588"/>
      <c r="AE274" s="588"/>
      <c r="AF274" s="588"/>
      <c r="AG274" s="588"/>
      <c r="AH274" s="588"/>
      <c r="AI274" s="588"/>
      <c r="AJ274" s="588"/>
      <c r="AK274" s="588"/>
      <c r="AL274" s="588"/>
      <c r="AM274" s="588"/>
      <c r="AN274" s="588"/>
      <c r="AO274" s="588"/>
      <c r="AP274" s="588"/>
      <c r="AQ274" s="588"/>
      <c r="AR274" s="588"/>
      <c r="AS274" s="588"/>
      <c r="AT274" s="588"/>
      <c r="AU274" s="588"/>
      <c r="AV274" s="588"/>
      <c r="AW274" s="588"/>
      <c r="AX274" s="588"/>
      <c r="AY274" s="588"/>
      <c r="AZ274" s="588"/>
      <c r="BA274" s="588"/>
      <c r="BB274" s="588"/>
      <c r="BC274" s="588"/>
      <c r="BD274" s="588"/>
      <c r="BE274" s="588"/>
      <c r="BF274" s="588"/>
      <c r="BG274" s="588"/>
      <c r="BH274" s="588"/>
      <c r="BI274" s="588"/>
      <c r="BJ274" s="588"/>
      <c r="BK274" s="588"/>
      <c r="BL274" s="588"/>
      <c r="BM274" s="588"/>
      <c r="BN274" s="588"/>
      <c r="BO274" s="588"/>
      <c r="BP274" s="588"/>
      <c r="BQ274" s="588"/>
      <c r="BR274" s="588"/>
      <c r="BS274" s="588"/>
      <c r="BT274" s="588"/>
      <c r="BU274" s="588"/>
      <c r="BV274" s="588"/>
      <c r="BW274" s="588"/>
      <c r="BX274" s="588"/>
      <c r="BY274" s="588"/>
      <c r="BZ274" s="588"/>
      <c r="CA274" s="588"/>
      <c r="CB274" s="588"/>
      <c r="CC274" s="588"/>
      <c r="CD274" s="588"/>
      <c r="CE274" s="588"/>
      <c r="CF274" s="588"/>
      <c r="CG274" s="588"/>
      <c r="CH274" s="588"/>
      <c r="CI274" s="346"/>
      <c r="CJ274" s="346"/>
      <c r="CK274" s="346"/>
      <c r="CL274" s="346"/>
      <c r="CM274" s="346"/>
      <c r="CN274" s="346"/>
      <c r="CO274" s="346"/>
      <c r="CP274" s="346"/>
      <c r="CQ274" s="346"/>
      <c r="CR274" s="346"/>
      <c r="CS274" s="346"/>
      <c r="CT274" s="346"/>
      <c r="CU274" s="346"/>
      <c r="CV274" s="346"/>
      <c r="CW274" s="346"/>
      <c r="CX274" s="346"/>
    </row>
    <row r="275" spans="1:102" x14ac:dyDescent="0.25">
      <c r="A275" s="587"/>
      <c r="B275" s="568"/>
      <c r="C275" s="568"/>
      <c r="D275" s="568"/>
      <c r="E275" s="568"/>
      <c r="F275" s="568"/>
      <c r="G275" s="568"/>
      <c r="H275" s="568"/>
      <c r="I275" s="568"/>
      <c r="J275" s="568"/>
      <c r="K275" s="568"/>
      <c r="L275" s="568"/>
      <c r="M275" s="568"/>
      <c r="N275" s="582"/>
      <c r="O275" s="568"/>
      <c r="P275" s="582"/>
      <c r="Q275" s="568"/>
      <c r="R275" s="568"/>
      <c r="S275" s="568"/>
      <c r="T275" s="588"/>
      <c r="U275" s="588"/>
      <c r="V275" s="588"/>
      <c r="W275" s="588"/>
      <c r="X275" s="590"/>
      <c r="Y275" s="590"/>
      <c r="Z275" s="590"/>
      <c r="AA275" s="588"/>
      <c r="AB275" s="588"/>
      <c r="AC275" s="588"/>
      <c r="AD275" s="588"/>
      <c r="AE275" s="588"/>
      <c r="AF275" s="588"/>
      <c r="AG275" s="588"/>
      <c r="AH275" s="588"/>
      <c r="AI275" s="588"/>
      <c r="AJ275" s="588"/>
      <c r="AK275" s="588"/>
      <c r="AL275" s="588"/>
      <c r="AM275" s="588"/>
      <c r="AN275" s="588"/>
      <c r="AO275" s="588"/>
      <c r="AP275" s="588"/>
      <c r="AQ275" s="588"/>
      <c r="AR275" s="588"/>
      <c r="AS275" s="588"/>
      <c r="AT275" s="588"/>
      <c r="AU275" s="588"/>
      <c r="AV275" s="588"/>
      <c r="AW275" s="588"/>
      <c r="AX275" s="588"/>
      <c r="AY275" s="588"/>
      <c r="AZ275" s="588"/>
      <c r="BA275" s="588"/>
      <c r="BB275" s="588"/>
      <c r="BC275" s="588"/>
      <c r="BD275" s="588"/>
      <c r="BE275" s="588"/>
      <c r="BF275" s="588"/>
      <c r="BG275" s="588"/>
      <c r="BH275" s="588"/>
      <c r="BI275" s="588"/>
      <c r="BJ275" s="588"/>
      <c r="BK275" s="588"/>
      <c r="BL275" s="588"/>
      <c r="BM275" s="588"/>
      <c r="BN275" s="588"/>
      <c r="BO275" s="588"/>
      <c r="BP275" s="588"/>
      <c r="BQ275" s="588"/>
      <c r="BR275" s="588"/>
      <c r="BS275" s="588"/>
      <c r="BT275" s="588"/>
      <c r="BU275" s="588"/>
      <c r="BV275" s="588"/>
      <c r="BW275" s="588"/>
      <c r="BX275" s="588"/>
      <c r="BY275" s="588"/>
      <c r="BZ275" s="588"/>
      <c r="CA275" s="588"/>
      <c r="CB275" s="588"/>
      <c r="CC275" s="588"/>
      <c r="CD275" s="588"/>
      <c r="CE275" s="588"/>
      <c r="CF275" s="588"/>
      <c r="CG275" s="588"/>
      <c r="CH275" s="588"/>
      <c r="CI275" s="346"/>
      <c r="CJ275" s="346"/>
      <c r="CK275" s="346"/>
      <c r="CL275" s="346"/>
      <c r="CM275" s="346"/>
      <c r="CN275" s="346"/>
      <c r="CO275" s="346"/>
      <c r="CP275" s="346"/>
      <c r="CQ275" s="346"/>
      <c r="CR275" s="346"/>
      <c r="CS275" s="346"/>
      <c r="CT275" s="346"/>
      <c r="CU275" s="346"/>
      <c r="CV275" s="346"/>
      <c r="CW275" s="346"/>
      <c r="CX275" s="346"/>
    </row>
    <row r="276" spans="1:102" x14ac:dyDescent="0.25">
      <c r="A276" s="587"/>
      <c r="B276" s="568"/>
      <c r="C276" s="568"/>
      <c r="D276" s="568"/>
      <c r="E276" s="568"/>
      <c r="F276" s="568"/>
      <c r="G276" s="568"/>
      <c r="H276" s="568"/>
      <c r="I276" s="568"/>
      <c r="J276" s="568"/>
      <c r="K276" s="568"/>
      <c r="L276" s="568"/>
      <c r="M276" s="568"/>
      <c r="N276" s="582"/>
      <c r="O276" s="568"/>
      <c r="P276" s="582"/>
      <c r="Q276" s="568"/>
      <c r="R276" s="568"/>
      <c r="S276" s="568"/>
      <c r="T276" s="588"/>
      <c r="U276" s="588"/>
      <c r="V276" s="588"/>
      <c r="W276" s="588"/>
      <c r="X276" s="590"/>
      <c r="Y276" s="590"/>
      <c r="Z276" s="590"/>
      <c r="AA276" s="588"/>
      <c r="AB276" s="588"/>
      <c r="AC276" s="588"/>
      <c r="AD276" s="588"/>
      <c r="AE276" s="588"/>
      <c r="AF276" s="588"/>
      <c r="AG276" s="588"/>
      <c r="AH276" s="588"/>
      <c r="AI276" s="588"/>
      <c r="AJ276" s="588"/>
      <c r="AK276" s="588"/>
      <c r="AL276" s="588"/>
      <c r="AM276" s="588"/>
      <c r="AN276" s="588"/>
      <c r="AO276" s="588"/>
      <c r="AP276" s="588"/>
      <c r="AQ276" s="588"/>
      <c r="AR276" s="588"/>
      <c r="AS276" s="588"/>
      <c r="AT276" s="588"/>
      <c r="AU276" s="588"/>
      <c r="AV276" s="588"/>
      <c r="AW276" s="588"/>
      <c r="AX276" s="588"/>
      <c r="AY276" s="588"/>
      <c r="AZ276" s="588"/>
      <c r="BA276" s="588"/>
      <c r="BB276" s="588"/>
      <c r="BC276" s="588"/>
      <c r="BD276" s="588"/>
      <c r="BE276" s="588"/>
      <c r="BF276" s="588"/>
      <c r="BG276" s="588"/>
      <c r="BH276" s="588"/>
      <c r="BI276" s="588"/>
      <c r="BJ276" s="588"/>
      <c r="BK276" s="588"/>
      <c r="BL276" s="588"/>
      <c r="BM276" s="588"/>
      <c r="BN276" s="588"/>
      <c r="BO276" s="588"/>
      <c r="BP276" s="588"/>
      <c r="BQ276" s="588"/>
      <c r="BR276" s="588"/>
      <c r="BS276" s="588"/>
      <c r="BT276" s="588"/>
      <c r="BU276" s="588"/>
      <c r="BV276" s="588"/>
      <c r="BW276" s="588"/>
      <c r="BX276" s="588"/>
      <c r="BY276" s="588"/>
      <c r="BZ276" s="588"/>
      <c r="CA276" s="588"/>
      <c r="CB276" s="588"/>
      <c r="CC276" s="588"/>
      <c r="CD276" s="588"/>
      <c r="CE276" s="588"/>
      <c r="CF276" s="588"/>
      <c r="CG276" s="588"/>
      <c r="CH276" s="588"/>
      <c r="CI276" s="346"/>
      <c r="CJ276" s="346"/>
      <c r="CK276" s="346"/>
      <c r="CL276" s="346"/>
      <c r="CM276" s="346"/>
      <c r="CN276" s="346"/>
      <c r="CO276" s="346"/>
      <c r="CP276" s="346"/>
      <c r="CQ276" s="346"/>
      <c r="CR276" s="346"/>
      <c r="CS276" s="346"/>
      <c r="CT276" s="346"/>
      <c r="CU276" s="346"/>
      <c r="CV276" s="346"/>
      <c r="CW276" s="346"/>
      <c r="CX276" s="346"/>
    </row>
    <row r="277" spans="1:102" x14ac:dyDescent="0.25">
      <c r="A277" s="587"/>
      <c r="B277" s="568"/>
      <c r="C277" s="568"/>
      <c r="D277" s="568"/>
      <c r="E277" s="568"/>
      <c r="F277" s="568"/>
      <c r="G277" s="568"/>
      <c r="H277" s="568"/>
      <c r="I277" s="568"/>
      <c r="J277" s="568"/>
      <c r="K277" s="568"/>
      <c r="L277" s="568"/>
      <c r="M277" s="568"/>
      <c r="N277" s="582"/>
      <c r="O277" s="568"/>
      <c r="P277" s="582"/>
      <c r="Q277" s="568"/>
      <c r="R277" s="568"/>
      <c r="S277" s="568"/>
      <c r="T277" s="588"/>
      <c r="U277" s="588"/>
      <c r="V277" s="588"/>
      <c r="W277" s="588"/>
      <c r="X277" s="590"/>
      <c r="Y277" s="590"/>
      <c r="Z277" s="590"/>
      <c r="AA277" s="588"/>
      <c r="AB277" s="588"/>
      <c r="AC277" s="588"/>
      <c r="AD277" s="588"/>
      <c r="AE277" s="588"/>
      <c r="AF277" s="588"/>
      <c r="AG277" s="588"/>
      <c r="AH277" s="588"/>
      <c r="AI277" s="588"/>
      <c r="AJ277" s="588"/>
      <c r="AK277" s="588"/>
      <c r="AL277" s="588"/>
      <c r="AM277" s="588"/>
      <c r="AN277" s="588"/>
      <c r="AO277" s="588"/>
      <c r="AP277" s="588"/>
      <c r="AQ277" s="588"/>
      <c r="AR277" s="588"/>
      <c r="AS277" s="588"/>
      <c r="AT277" s="588"/>
      <c r="AU277" s="588"/>
      <c r="AV277" s="588"/>
      <c r="AW277" s="588"/>
      <c r="AX277" s="588"/>
      <c r="AY277" s="588"/>
      <c r="AZ277" s="588"/>
      <c r="BA277" s="588"/>
      <c r="BB277" s="588"/>
      <c r="BC277" s="588"/>
      <c r="BD277" s="588"/>
      <c r="BE277" s="588"/>
      <c r="BF277" s="588"/>
      <c r="BG277" s="588"/>
      <c r="BH277" s="588"/>
      <c r="BI277" s="588"/>
      <c r="BJ277" s="588"/>
      <c r="BK277" s="588"/>
      <c r="BL277" s="588"/>
      <c r="BM277" s="588"/>
      <c r="BN277" s="588"/>
      <c r="BO277" s="588"/>
      <c r="BP277" s="588"/>
      <c r="BQ277" s="588"/>
      <c r="BR277" s="588"/>
      <c r="BS277" s="588"/>
      <c r="BT277" s="588"/>
      <c r="BU277" s="588"/>
      <c r="BV277" s="588"/>
      <c r="BW277" s="588"/>
      <c r="BX277" s="588"/>
      <c r="BY277" s="588"/>
      <c r="BZ277" s="588"/>
      <c r="CA277" s="588"/>
      <c r="CB277" s="588"/>
      <c r="CC277" s="588"/>
      <c r="CD277" s="588"/>
      <c r="CE277" s="588"/>
      <c r="CF277" s="588"/>
      <c r="CG277" s="588"/>
      <c r="CH277" s="588"/>
      <c r="CI277" s="346"/>
      <c r="CJ277" s="346"/>
      <c r="CK277" s="346"/>
      <c r="CL277" s="346"/>
      <c r="CM277" s="346"/>
      <c r="CN277" s="346"/>
      <c r="CO277" s="346"/>
      <c r="CP277" s="346"/>
      <c r="CQ277" s="346"/>
      <c r="CR277" s="346"/>
      <c r="CS277" s="346"/>
      <c r="CT277" s="346"/>
      <c r="CU277" s="346"/>
      <c r="CV277" s="346"/>
      <c r="CW277" s="346"/>
      <c r="CX277" s="346"/>
    </row>
    <row r="278" spans="1:102" x14ac:dyDescent="0.25">
      <c r="A278" s="587"/>
      <c r="B278" s="568"/>
      <c r="C278" s="568"/>
      <c r="D278" s="568"/>
      <c r="E278" s="568"/>
      <c r="F278" s="568"/>
      <c r="G278" s="568"/>
      <c r="H278" s="568"/>
      <c r="I278" s="568"/>
      <c r="J278" s="568"/>
      <c r="K278" s="568"/>
      <c r="L278" s="568"/>
      <c r="M278" s="568"/>
      <c r="N278" s="582"/>
      <c r="O278" s="568"/>
      <c r="P278" s="582"/>
      <c r="Q278" s="568"/>
      <c r="R278" s="568"/>
      <c r="S278" s="568"/>
      <c r="T278" s="588"/>
      <c r="U278" s="588"/>
      <c r="V278" s="588"/>
      <c r="W278" s="588"/>
      <c r="X278" s="590"/>
      <c r="Y278" s="590"/>
      <c r="Z278" s="590"/>
      <c r="AA278" s="588"/>
      <c r="AB278" s="588"/>
      <c r="AC278" s="588"/>
      <c r="AD278" s="588"/>
      <c r="AE278" s="588"/>
      <c r="AF278" s="588"/>
      <c r="AG278" s="588"/>
      <c r="AH278" s="588"/>
      <c r="AI278" s="588"/>
      <c r="AJ278" s="588"/>
      <c r="AK278" s="588"/>
      <c r="AL278" s="588"/>
      <c r="AM278" s="588"/>
      <c r="AN278" s="588"/>
      <c r="AO278" s="588"/>
      <c r="AP278" s="588"/>
      <c r="AQ278" s="588"/>
      <c r="AR278" s="588"/>
      <c r="AS278" s="588"/>
      <c r="AT278" s="588"/>
      <c r="AU278" s="588"/>
      <c r="AV278" s="588"/>
      <c r="AW278" s="588"/>
      <c r="AX278" s="588"/>
      <c r="AY278" s="588"/>
      <c r="AZ278" s="588"/>
      <c r="BA278" s="588"/>
      <c r="BB278" s="588"/>
      <c r="BC278" s="588"/>
      <c r="BD278" s="588"/>
      <c r="BE278" s="588"/>
      <c r="BF278" s="588"/>
      <c r="BG278" s="588"/>
      <c r="BH278" s="588"/>
      <c r="BI278" s="588"/>
      <c r="BJ278" s="588"/>
      <c r="BK278" s="588"/>
      <c r="BL278" s="588"/>
      <c r="BM278" s="588"/>
      <c r="BN278" s="588"/>
      <c r="BO278" s="588"/>
      <c r="BP278" s="588"/>
      <c r="BQ278" s="588"/>
      <c r="BR278" s="588"/>
      <c r="BS278" s="588"/>
      <c r="BT278" s="588"/>
      <c r="BU278" s="588"/>
      <c r="BV278" s="588"/>
      <c r="BW278" s="588"/>
      <c r="BX278" s="588"/>
      <c r="BY278" s="588"/>
      <c r="BZ278" s="588"/>
      <c r="CA278" s="588"/>
      <c r="CB278" s="588"/>
      <c r="CC278" s="588"/>
      <c r="CD278" s="588"/>
      <c r="CE278" s="588"/>
      <c r="CF278" s="588"/>
      <c r="CG278" s="588"/>
      <c r="CH278" s="588"/>
      <c r="CI278" s="346"/>
      <c r="CJ278" s="346"/>
      <c r="CK278" s="346"/>
      <c r="CL278" s="346"/>
      <c r="CM278" s="346"/>
      <c r="CN278" s="346"/>
      <c r="CO278" s="346"/>
      <c r="CP278" s="346"/>
      <c r="CQ278" s="346"/>
      <c r="CR278" s="346"/>
      <c r="CS278" s="346"/>
      <c r="CT278" s="346"/>
      <c r="CU278" s="346"/>
      <c r="CV278" s="346"/>
      <c r="CW278" s="346"/>
      <c r="CX278" s="346"/>
    </row>
    <row r="279" spans="1:102" x14ac:dyDescent="0.25">
      <c r="A279" s="587"/>
      <c r="B279" s="568"/>
      <c r="C279" s="568"/>
      <c r="D279" s="568"/>
      <c r="E279" s="568"/>
      <c r="F279" s="568"/>
      <c r="G279" s="568"/>
      <c r="H279" s="568"/>
      <c r="I279" s="568"/>
      <c r="J279" s="568"/>
      <c r="K279" s="568"/>
      <c r="L279" s="568"/>
      <c r="M279" s="568"/>
      <c r="N279" s="582"/>
      <c r="O279" s="568"/>
      <c r="P279" s="582"/>
      <c r="Q279" s="568"/>
      <c r="R279" s="568"/>
      <c r="S279" s="568"/>
      <c r="T279" s="588"/>
      <c r="U279" s="588"/>
      <c r="V279" s="588"/>
      <c r="W279" s="588"/>
      <c r="X279" s="590"/>
      <c r="Y279" s="590"/>
      <c r="Z279" s="590"/>
      <c r="AA279" s="588"/>
      <c r="AB279" s="588"/>
      <c r="AC279" s="588"/>
      <c r="AD279" s="588"/>
      <c r="AE279" s="588"/>
      <c r="AF279" s="588"/>
      <c r="AG279" s="588"/>
      <c r="AH279" s="588"/>
      <c r="AI279" s="588"/>
      <c r="AJ279" s="588"/>
      <c r="AK279" s="588"/>
      <c r="AL279" s="588"/>
      <c r="AM279" s="588"/>
      <c r="AN279" s="588"/>
      <c r="AO279" s="588"/>
      <c r="AP279" s="588"/>
      <c r="AQ279" s="588"/>
      <c r="AR279" s="588"/>
      <c r="AS279" s="588"/>
      <c r="AT279" s="588"/>
      <c r="AU279" s="588"/>
      <c r="AV279" s="588"/>
      <c r="AW279" s="588"/>
      <c r="AX279" s="588"/>
      <c r="AY279" s="588"/>
      <c r="AZ279" s="588"/>
      <c r="BA279" s="588"/>
      <c r="BB279" s="588"/>
      <c r="BC279" s="588"/>
      <c r="BD279" s="588"/>
      <c r="BE279" s="588"/>
      <c r="BF279" s="588"/>
      <c r="BG279" s="588"/>
      <c r="BH279" s="588"/>
      <c r="BI279" s="588"/>
      <c r="BJ279" s="588"/>
      <c r="BK279" s="588"/>
      <c r="BL279" s="588"/>
      <c r="BM279" s="588"/>
      <c r="BN279" s="588"/>
      <c r="BO279" s="588"/>
      <c r="BP279" s="588"/>
      <c r="BQ279" s="588"/>
      <c r="BR279" s="588"/>
      <c r="BS279" s="588"/>
      <c r="BT279" s="588"/>
      <c r="BU279" s="588"/>
      <c r="BV279" s="588"/>
      <c r="BW279" s="588"/>
      <c r="BX279" s="588"/>
      <c r="BY279" s="588"/>
      <c r="BZ279" s="588"/>
      <c r="CA279" s="588"/>
      <c r="CB279" s="588"/>
      <c r="CC279" s="588"/>
      <c r="CD279" s="588"/>
      <c r="CE279" s="588"/>
      <c r="CF279" s="588"/>
      <c r="CG279" s="588"/>
      <c r="CH279" s="588"/>
      <c r="CI279" s="346"/>
      <c r="CJ279" s="346"/>
      <c r="CK279" s="346"/>
      <c r="CL279" s="346"/>
      <c r="CM279" s="346"/>
      <c r="CN279" s="346"/>
      <c r="CO279" s="346"/>
      <c r="CP279" s="346"/>
      <c r="CQ279" s="346"/>
      <c r="CR279" s="346"/>
      <c r="CS279" s="346"/>
      <c r="CT279" s="346"/>
      <c r="CU279" s="346"/>
      <c r="CV279" s="346"/>
      <c r="CW279" s="346"/>
      <c r="CX279" s="346"/>
    </row>
    <row r="280" spans="1:102" x14ac:dyDescent="0.25">
      <c r="A280" s="587"/>
      <c r="B280" s="568"/>
      <c r="C280" s="568"/>
      <c r="D280" s="568"/>
      <c r="E280" s="568"/>
      <c r="F280" s="568"/>
      <c r="G280" s="568"/>
      <c r="H280" s="568"/>
      <c r="I280" s="568"/>
      <c r="J280" s="568"/>
      <c r="K280" s="568"/>
      <c r="L280" s="568"/>
      <c r="M280" s="568"/>
      <c r="N280" s="582"/>
      <c r="O280" s="568"/>
      <c r="P280" s="582"/>
      <c r="Q280" s="568"/>
      <c r="R280" s="568"/>
      <c r="S280" s="568"/>
      <c r="T280" s="588"/>
      <c r="U280" s="588"/>
      <c r="V280" s="588"/>
      <c r="W280" s="588"/>
      <c r="X280" s="590"/>
      <c r="Y280" s="590"/>
      <c r="Z280" s="590"/>
      <c r="AA280" s="588"/>
      <c r="AB280" s="588"/>
      <c r="AC280" s="588"/>
      <c r="AD280" s="588"/>
      <c r="AE280" s="588"/>
      <c r="AF280" s="588"/>
      <c r="AG280" s="588"/>
      <c r="AH280" s="588"/>
      <c r="AI280" s="588"/>
      <c r="AJ280" s="588"/>
      <c r="AK280" s="588"/>
      <c r="AL280" s="588"/>
      <c r="AM280" s="588"/>
      <c r="AN280" s="588"/>
      <c r="AO280" s="588"/>
      <c r="AP280" s="588"/>
      <c r="AQ280" s="588"/>
      <c r="AR280" s="588"/>
      <c r="AS280" s="588"/>
      <c r="AT280" s="588"/>
      <c r="AU280" s="588"/>
      <c r="AV280" s="588"/>
      <c r="AW280" s="588"/>
      <c r="AX280" s="588"/>
      <c r="AY280" s="588"/>
      <c r="AZ280" s="588"/>
      <c r="BA280" s="588"/>
      <c r="BB280" s="588"/>
      <c r="BC280" s="588"/>
      <c r="BD280" s="588"/>
      <c r="BE280" s="588"/>
      <c r="BF280" s="588"/>
      <c r="BG280" s="588"/>
      <c r="BH280" s="588"/>
      <c r="BI280" s="588"/>
      <c r="BJ280" s="588"/>
      <c r="BK280" s="588"/>
      <c r="BL280" s="588"/>
      <c r="BM280" s="588"/>
      <c r="BN280" s="588"/>
      <c r="BO280" s="588"/>
      <c r="BP280" s="588"/>
      <c r="BQ280" s="588"/>
      <c r="BR280" s="588"/>
      <c r="BS280" s="588"/>
      <c r="BT280" s="588"/>
      <c r="BU280" s="588"/>
      <c r="BV280" s="588"/>
      <c r="BW280" s="588"/>
      <c r="BX280" s="588"/>
      <c r="BY280" s="588"/>
      <c r="BZ280" s="588"/>
      <c r="CA280" s="588"/>
      <c r="CB280" s="588"/>
      <c r="CC280" s="588"/>
      <c r="CD280" s="588"/>
      <c r="CE280" s="588"/>
      <c r="CF280" s="588"/>
      <c r="CG280" s="588"/>
      <c r="CH280" s="588"/>
      <c r="CI280" s="346"/>
      <c r="CJ280" s="346"/>
      <c r="CK280" s="346"/>
      <c r="CL280" s="346"/>
      <c r="CM280" s="346"/>
      <c r="CN280" s="346"/>
      <c r="CO280" s="346"/>
      <c r="CP280" s="346"/>
      <c r="CQ280" s="346"/>
      <c r="CR280" s="346"/>
      <c r="CS280" s="346"/>
      <c r="CT280" s="346"/>
      <c r="CU280" s="346"/>
      <c r="CV280" s="346"/>
      <c r="CW280" s="346"/>
      <c r="CX280" s="346"/>
    </row>
    <row r="281" spans="1:102" x14ac:dyDescent="0.25">
      <c r="A281" s="587"/>
      <c r="B281" s="568"/>
      <c r="C281" s="568"/>
      <c r="D281" s="568"/>
      <c r="E281" s="568"/>
      <c r="F281" s="568"/>
      <c r="G281" s="568"/>
      <c r="H281" s="568"/>
      <c r="I281" s="568"/>
      <c r="J281" s="568"/>
      <c r="K281" s="568"/>
      <c r="L281" s="568"/>
      <c r="M281" s="568"/>
      <c r="N281" s="582"/>
      <c r="O281" s="568"/>
      <c r="P281" s="582"/>
      <c r="Q281" s="568"/>
      <c r="R281" s="568"/>
      <c r="S281" s="568"/>
      <c r="T281" s="588"/>
      <c r="U281" s="588"/>
      <c r="V281" s="588"/>
      <c r="W281" s="588"/>
      <c r="X281" s="590"/>
      <c r="Y281" s="590"/>
      <c r="Z281" s="590"/>
      <c r="AA281" s="588"/>
      <c r="AB281" s="588"/>
      <c r="AC281" s="588"/>
      <c r="AD281" s="588"/>
      <c r="AE281" s="588"/>
      <c r="AF281" s="588"/>
      <c r="AG281" s="588"/>
      <c r="AH281" s="588"/>
      <c r="AI281" s="588"/>
      <c r="AJ281" s="588"/>
      <c r="AK281" s="588"/>
      <c r="AL281" s="588"/>
      <c r="AM281" s="588"/>
      <c r="AN281" s="588"/>
      <c r="AO281" s="588"/>
      <c r="AP281" s="588"/>
      <c r="AQ281" s="588"/>
      <c r="AR281" s="588"/>
      <c r="AS281" s="588"/>
      <c r="AT281" s="588"/>
      <c r="AU281" s="588"/>
      <c r="AV281" s="588"/>
      <c r="AW281" s="588"/>
      <c r="AX281" s="588"/>
      <c r="AY281" s="588"/>
      <c r="AZ281" s="588"/>
      <c r="BA281" s="588"/>
      <c r="BB281" s="588"/>
      <c r="BC281" s="588"/>
      <c r="BD281" s="588"/>
      <c r="BE281" s="588"/>
      <c r="BF281" s="588"/>
      <c r="BG281" s="588"/>
      <c r="BH281" s="588"/>
      <c r="BI281" s="588"/>
      <c r="BJ281" s="588"/>
      <c r="BK281" s="588"/>
      <c r="BL281" s="588"/>
      <c r="BM281" s="588"/>
      <c r="BN281" s="588"/>
      <c r="BO281" s="588"/>
      <c r="BP281" s="588"/>
      <c r="BQ281" s="588"/>
      <c r="BR281" s="588"/>
      <c r="BS281" s="588"/>
      <c r="BT281" s="588"/>
      <c r="BU281" s="588"/>
      <c r="BV281" s="588"/>
      <c r="BW281" s="588"/>
      <c r="BX281" s="588"/>
      <c r="BY281" s="588"/>
      <c r="BZ281" s="588"/>
      <c r="CA281" s="588"/>
      <c r="CB281" s="588"/>
      <c r="CC281" s="588"/>
      <c r="CD281" s="588"/>
      <c r="CE281" s="588"/>
      <c r="CF281" s="588"/>
      <c r="CG281" s="588"/>
      <c r="CH281" s="588"/>
      <c r="CI281" s="346"/>
      <c r="CJ281" s="346"/>
      <c r="CK281" s="346"/>
      <c r="CL281" s="346"/>
      <c r="CM281" s="346"/>
      <c r="CN281" s="346"/>
      <c r="CO281" s="346"/>
      <c r="CP281" s="346"/>
      <c r="CQ281" s="346"/>
      <c r="CR281" s="346"/>
      <c r="CS281" s="346"/>
      <c r="CT281" s="346"/>
      <c r="CU281" s="346"/>
      <c r="CV281" s="346"/>
      <c r="CW281" s="346"/>
      <c r="CX281" s="346"/>
    </row>
    <row r="282" spans="1:102" x14ac:dyDescent="0.25">
      <c r="A282" s="587"/>
      <c r="B282" s="568"/>
      <c r="C282" s="568"/>
      <c r="D282" s="568"/>
      <c r="E282" s="568"/>
      <c r="F282" s="568"/>
      <c r="G282" s="568"/>
      <c r="H282" s="568"/>
      <c r="I282" s="568"/>
      <c r="J282" s="568"/>
      <c r="K282" s="568"/>
      <c r="L282" s="568"/>
      <c r="M282" s="568"/>
      <c r="N282" s="582"/>
      <c r="O282" s="568"/>
      <c r="P282" s="582"/>
      <c r="Q282" s="568"/>
      <c r="R282" s="568"/>
      <c r="S282" s="568"/>
      <c r="T282" s="588"/>
      <c r="U282" s="588"/>
      <c r="V282" s="588"/>
      <c r="W282" s="588"/>
      <c r="X282" s="590"/>
      <c r="Y282" s="590"/>
      <c r="Z282" s="590"/>
      <c r="AA282" s="588"/>
      <c r="AB282" s="588"/>
      <c r="AC282" s="588"/>
      <c r="AD282" s="588"/>
      <c r="AE282" s="588"/>
      <c r="AF282" s="588"/>
      <c r="AG282" s="588"/>
      <c r="AH282" s="588"/>
      <c r="AI282" s="588"/>
      <c r="AJ282" s="588"/>
      <c r="AK282" s="588"/>
      <c r="AL282" s="588"/>
      <c r="AM282" s="588"/>
      <c r="AN282" s="588"/>
      <c r="AO282" s="588"/>
      <c r="AP282" s="588"/>
      <c r="AQ282" s="588"/>
      <c r="AR282" s="588"/>
      <c r="AS282" s="588"/>
      <c r="AT282" s="588"/>
      <c r="AU282" s="588"/>
      <c r="AV282" s="588"/>
      <c r="AW282" s="588"/>
      <c r="AX282" s="588"/>
      <c r="AY282" s="588"/>
      <c r="AZ282" s="588"/>
      <c r="BA282" s="588"/>
      <c r="BB282" s="588"/>
      <c r="BC282" s="588"/>
      <c r="BD282" s="588"/>
      <c r="BE282" s="588"/>
      <c r="BF282" s="588"/>
      <c r="BG282" s="588"/>
      <c r="BH282" s="588"/>
      <c r="BI282" s="588"/>
      <c r="BJ282" s="588"/>
      <c r="BK282" s="588"/>
      <c r="BL282" s="588"/>
      <c r="BM282" s="588"/>
      <c r="BN282" s="588"/>
      <c r="BO282" s="588"/>
      <c r="BP282" s="588"/>
      <c r="BQ282" s="588"/>
      <c r="BR282" s="588"/>
      <c r="BS282" s="588"/>
      <c r="BT282" s="588"/>
      <c r="BU282" s="588"/>
      <c r="BV282" s="588"/>
      <c r="BW282" s="588"/>
      <c r="BX282" s="588"/>
      <c r="BY282" s="588"/>
      <c r="BZ282" s="588"/>
      <c r="CA282" s="588"/>
      <c r="CB282" s="588"/>
      <c r="CC282" s="588"/>
      <c r="CD282" s="588"/>
      <c r="CE282" s="588"/>
      <c r="CF282" s="588"/>
      <c r="CG282" s="588"/>
      <c r="CH282" s="588"/>
      <c r="CI282" s="346"/>
      <c r="CJ282" s="346"/>
      <c r="CK282" s="346"/>
      <c r="CL282" s="346"/>
      <c r="CM282" s="346"/>
      <c r="CN282" s="346"/>
      <c r="CO282" s="346"/>
      <c r="CP282" s="346"/>
      <c r="CQ282" s="346"/>
      <c r="CR282" s="346"/>
      <c r="CS282" s="346"/>
      <c r="CT282" s="346"/>
      <c r="CU282" s="346"/>
      <c r="CV282" s="346"/>
      <c r="CW282" s="346"/>
      <c r="CX282" s="346"/>
    </row>
    <row r="283" spans="1:102" x14ac:dyDescent="0.25">
      <c r="A283" s="587"/>
      <c r="B283" s="568"/>
      <c r="C283" s="568"/>
      <c r="D283" s="568"/>
      <c r="E283" s="568"/>
      <c r="F283" s="568"/>
      <c r="G283" s="568"/>
      <c r="H283" s="568"/>
      <c r="I283" s="568"/>
      <c r="J283" s="568"/>
      <c r="K283" s="568"/>
      <c r="L283" s="568"/>
      <c r="M283" s="568"/>
      <c r="N283" s="582"/>
      <c r="O283" s="568"/>
      <c r="P283" s="582"/>
      <c r="Q283" s="568"/>
      <c r="R283" s="568"/>
      <c r="S283" s="568"/>
      <c r="T283" s="588"/>
      <c r="U283" s="588"/>
      <c r="V283" s="588"/>
      <c r="W283" s="588"/>
      <c r="X283" s="590"/>
      <c r="Y283" s="590"/>
      <c r="Z283" s="590"/>
      <c r="AA283" s="588"/>
      <c r="AB283" s="588"/>
      <c r="AC283" s="588"/>
      <c r="AD283" s="588"/>
      <c r="AE283" s="588"/>
      <c r="AF283" s="588"/>
      <c r="AG283" s="588"/>
      <c r="AH283" s="588"/>
      <c r="AI283" s="588"/>
      <c r="AJ283" s="588"/>
      <c r="AK283" s="588"/>
      <c r="AL283" s="588"/>
      <c r="AM283" s="588"/>
      <c r="AN283" s="588"/>
      <c r="AO283" s="588"/>
      <c r="AP283" s="588"/>
      <c r="AQ283" s="588"/>
      <c r="AR283" s="588"/>
      <c r="AS283" s="588"/>
      <c r="AT283" s="588"/>
      <c r="AU283" s="588"/>
      <c r="AV283" s="588"/>
      <c r="AW283" s="588"/>
      <c r="AX283" s="588"/>
      <c r="AY283" s="588"/>
      <c r="AZ283" s="588"/>
      <c r="BA283" s="588"/>
      <c r="BB283" s="588"/>
      <c r="BC283" s="588"/>
      <c r="BD283" s="588"/>
      <c r="BE283" s="588"/>
      <c r="BF283" s="588"/>
      <c r="BG283" s="588"/>
      <c r="BH283" s="588"/>
      <c r="BI283" s="588"/>
      <c r="BJ283" s="588"/>
      <c r="BK283" s="588"/>
      <c r="BL283" s="588"/>
      <c r="BM283" s="588"/>
      <c r="BN283" s="588"/>
      <c r="BO283" s="588"/>
      <c r="BP283" s="588"/>
      <c r="BQ283" s="588"/>
      <c r="BR283" s="588"/>
      <c r="BS283" s="588"/>
      <c r="BT283" s="588"/>
      <c r="BU283" s="588"/>
      <c r="BV283" s="588"/>
      <c r="BW283" s="588"/>
      <c r="BX283" s="588"/>
      <c r="BY283" s="588"/>
      <c r="BZ283" s="588"/>
      <c r="CA283" s="588"/>
      <c r="CB283" s="588"/>
      <c r="CC283" s="588"/>
      <c r="CD283" s="588"/>
      <c r="CE283" s="588"/>
      <c r="CF283" s="588"/>
      <c r="CG283" s="588"/>
      <c r="CH283" s="588"/>
      <c r="CI283" s="346"/>
      <c r="CJ283" s="346"/>
      <c r="CK283" s="346"/>
      <c r="CL283" s="346"/>
      <c r="CM283" s="346"/>
      <c r="CN283" s="346"/>
      <c r="CO283" s="346"/>
      <c r="CP283" s="346"/>
      <c r="CQ283" s="346"/>
      <c r="CR283" s="346"/>
      <c r="CS283" s="346"/>
      <c r="CT283" s="346"/>
      <c r="CU283" s="346"/>
      <c r="CV283" s="346"/>
      <c r="CW283" s="346"/>
      <c r="CX283" s="346"/>
    </row>
    <row r="284" spans="1:102" x14ac:dyDescent="0.25">
      <c r="A284" s="587"/>
      <c r="B284" s="568"/>
      <c r="C284" s="568"/>
      <c r="D284" s="568"/>
      <c r="E284" s="568"/>
      <c r="F284" s="568"/>
      <c r="G284" s="568"/>
      <c r="H284" s="568"/>
      <c r="I284" s="568"/>
      <c r="J284" s="568"/>
      <c r="K284" s="568"/>
      <c r="L284" s="568"/>
      <c r="M284" s="568"/>
      <c r="N284" s="582"/>
      <c r="O284" s="568"/>
      <c r="P284" s="582"/>
      <c r="Q284" s="568"/>
      <c r="R284" s="568"/>
      <c r="S284" s="568"/>
      <c r="T284" s="588"/>
      <c r="U284" s="588"/>
      <c r="V284" s="588"/>
      <c r="W284" s="588"/>
      <c r="X284" s="590"/>
      <c r="Y284" s="590"/>
      <c r="Z284" s="590"/>
      <c r="AA284" s="588"/>
      <c r="AB284" s="588"/>
      <c r="AC284" s="588"/>
      <c r="AD284" s="588"/>
      <c r="AE284" s="588"/>
      <c r="AF284" s="588"/>
      <c r="AG284" s="588"/>
      <c r="AH284" s="588"/>
      <c r="AI284" s="588"/>
      <c r="AJ284" s="588"/>
      <c r="AK284" s="588"/>
      <c r="AL284" s="588"/>
      <c r="AM284" s="588"/>
      <c r="AN284" s="588"/>
      <c r="AO284" s="588"/>
      <c r="AP284" s="588"/>
      <c r="AQ284" s="588"/>
      <c r="AR284" s="588"/>
      <c r="AS284" s="588"/>
      <c r="AT284" s="588"/>
      <c r="AU284" s="588"/>
      <c r="AV284" s="588"/>
      <c r="AW284" s="588"/>
      <c r="AX284" s="588"/>
      <c r="AY284" s="588"/>
      <c r="AZ284" s="588"/>
      <c r="BA284" s="588"/>
      <c r="BB284" s="588"/>
      <c r="BC284" s="588"/>
      <c r="BD284" s="588"/>
      <c r="BE284" s="588"/>
      <c r="BF284" s="588"/>
      <c r="BG284" s="588"/>
      <c r="BH284" s="588"/>
      <c r="BI284" s="588"/>
      <c r="BJ284" s="588"/>
      <c r="BK284" s="588"/>
      <c r="BL284" s="588"/>
      <c r="BM284" s="588"/>
      <c r="BN284" s="588"/>
      <c r="BO284" s="588"/>
      <c r="BP284" s="588"/>
      <c r="BQ284" s="588"/>
      <c r="BR284" s="588"/>
      <c r="BS284" s="588"/>
      <c r="BT284" s="588"/>
      <c r="BU284" s="588"/>
      <c r="BV284" s="588"/>
      <c r="BW284" s="588"/>
      <c r="BX284" s="588"/>
      <c r="BY284" s="588"/>
      <c r="BZ284" s="588"/>
      <c r="CA284" s="588"/>
      <c r="CB284" s="588"/>
      <c r="CC284" s="588"/>
      <c r="CD284" s="588"/>
      <c r="CE284" s="588"/>
      <c r="CF284" s="588"/>
      <c r="CG284" s="588"/>
      <c r="CH284" s="588"/>
      <c r="CI284" s="346"/>
      <c r="CJ284" s="346"/>
      <c r="CK284" s="346"/>
      <c r="CL284" s="346"/>
      <c r="CM284" s="346"/>
      <c r="CN284" s="346"/>
      <c r="CO284" s="346"/>
      <c r="CP284" s="346"/>
      <c r="CQ284" s="346"/>
      <c r="CR284" s="346"/>
      <c r="CS284" s="346"/>
      <c r="CT284" s="346"/>
      <c r="CU284" s="346"/>
      <c r="CV284" s="346"/>
      <c r="CW284" s="346"/>
      <c r="CX284" s="346"/>
    </row>
    <row r="285" spans="1:102" x14ac:dyDescent="0.25">
      <c r="A285" s="587"/>
      <c r="B285" s="568"/>
      <c r="C285" s="568"/>
      <c r="D285" s="568"/>
      <c r="E285" s="568"/>
      <c r="F285" s="568"/>
      <c r="G285" s="568"/>
      <c r="H285" s="568"/>
      <c r="I285" s="568"/>
      <c r="J285" s="568"/>
      <c r="K285" s="568"/>
      <c r="L285" s="568"/>
      <c r="M285" s="568"/>
      <c r="N285" s="582"/>
      <c r="O285" s="568"/>
      <c r="P285" s="582"/>
      <c r="Q285" s="568"/>
      <c r="R285" s="568"/>
      <c r="S285" s="568"/>
      <c r="T285" s="588"/>
      <c r="U285" s="588"/>
      <c r="V285" s="588"/>
      <c r="W285" s="588"/>
      <c r="X285" s="590"/>
      <c r="Y285" s="590"/>
      <c r="Z285" s="590"/>
      <c r="AA285" s="588"/>
      <c r="AB285" s="588"/>
      <c r="AC285" s="588"/>
      <c r="AD285" s="588"/>
      <c r="AE285" s="588"/>
      <c r="AF285" s="588"/>
      <c r="AG285" s="588"/>
      <c r="AH285" s="588"/>
      <c r="AI285" s="588"/>
      <c r="AJ285" s="588"/>
      <c r="AK285" s="588"/>
      <c r="AL285" s="588"/>
      <c r="AM285" s="588"/>
      <c r="AN285" s="588"/>
      <c r="AO285" s="588"/>
      <c r="AP285" s="588"/>
      <c r="AQ285" s="588"/>
      <c r="AR285" s="588"/>
      <c r="AS285" s="588"/>
      <c r="AT285" s="588"/>
      <c r="AU285" s="588"/>
      <c r="AV285" s="588"/>
      <c r="AW285" s="588"/>
      <c r="AX285" s="588"/>
      <c r="AY285" s="588"/>
      <c r="AZ285" s="588"/>
      <c r="BA285" s="588"/>
      <c r="BB285" s="588"/>
      <c r="BC285" s="588"/>
      <c r="BD285" s="588"/>
      <c r="BE285" s="588"/>
      <c r="BF285" s="588"/>
      <c r="BG285" s="588"/>
      <c r="BH285" s="588"/>
      <c r="BI285" s="588"/>
      <c r="BJ285" s="588"/>
      <c r="BK285" s="588"/>
      <c r="BL285" s="588"/>
      <c r="BM285" s="588"/>
      <c r="BN285" s="588"/>
      <c r="BO285" s="588"/>
      <c r="BP285" s="588"/>
      <c r="BQ285" s="588"/>
      <c r="BR285" s="588"/>
      <c r="BS285" s="588"/>
      <c r="BT285" s="588"/>
      <c r="BU285" s="588"/>
      <c r="BV285" s="588"/>
      <c r="BW285" s="588"/>
      <c r="BX285" s="588"/>
      <c r="BY285" s="588"/>
      <c r="BZ285" s="588"/>
      <c r="CA285" s="588"/>
      <c r="CB285" s="588"/>
      <c r="CC285" s="588"/>
      <c r="CD285" s="588"/>
      <c r="CE285" s="588"/>
      <c r="CF285" s="588"/>
      <c r="CG285" s="588"/>
      <c r="CH285" s="588"/>
      <c r="CI285" s="346"/>
      <c r="CJ285" s="346"/>
      <c r="CK285" s="346"/>
      <c r="CL285" s="346"/>
      <c r="CM285" s="346"/>
      <c r="CN285" s="346"/>
      <c r="CO285" s="346"/>
      <c r="CP285" s="346"/>
      <c r="CQ285" s="346"/>
      <c r="CR285" s="346"/>
      <c r="CS285" s="346"/>
      <c r="CT285" s="346"/>
      <c r="CU285" s="346"/>
      <c r="CV285" s="346"/>
      <c r="CW285" s="346"/>
      <c r="CX285" s="346"/>
    </row>
    <row r="286" spans="1:102" x14ac:dyDescent="0.25">
      <c r="A286" s="587"/>
      <c r="B286" s="568"/>
      <c r="C286" s="568"/>
      <c r="D286" s="568"/>
      <c r="E286" s="568"/>
      <c r="F286" s="568"/>
      <c r="G286" s="568"/>
      <c r="H286" s="568"/>
      <c r="I286" s="568"/>
      <c r="J286" s="568"/>
      <c r="K286" s="568"/>
      <c r="L286" s="568"/>
      <c r="M286" s="568"/>
      <c r="N286" s="582"/>
      <c r="O286" s="568"/>
      <c r="P286" s="582"/>
      <c r="Q286" s="568"/>
      <c r="R286" s="568"/>
      <c r="S286" s="568"/>
      <c r="T286" s="588"/>
      <c r="U286" s="588"/>
      <c r="V286" s="588"/>
      <c r="W286" s="588"/>
      <c r="X286" s="590"/>
      <c r="Y286" s="590"/>
      <c r="Z286" s="590"/>
      <c r="AA286" s="588"/>
      <c r="AB286" s="588"/>
      <c r="AC286" s="588"/>
      <c r="AD286" s="588"/>
      <c r="AE286" s="588"/>
      <c r="AF286" s="588"/>
      <c r="AG286" s="588"/>
      <c r="AH286" s="588"/>
      <c r="AI286" s="588"/>
      <c r="AJ286" s="588"/>
      <c r="AK286" s="588"/>
      <c r="AL286" s="588"/>
      <c r="AM286" s="588"/>
      <c r="AN286" s="588"/>
      <c r="AO286" s="588"/>
      <c r="AP286" s="588"/>
      <c r="AQ286" s="588"/>
      <c r="AR286" s="588"/>
      <c r="AS286" s="588"/>
      <c r="AT286" s="588"/>
      <c r="AU286" s="588"/>
      <c r="AV286" s="588"/>
      <c r="AW286" s="588"/>
      <c r="AX286" s="588"/>
      <c r="AY286" s="588"/>
      <c r="AZ286" s="588"/>
      <c r="BA286" s="588"/>
      <c r="BB286" s="588"/>
      <c r="BC286" s="588"/>
      <c r="BD286" s="588"/>
      <c r="BE286" s="588"/>
      <c r="BF286" s="588"/>
      <c r="BG286" s="588"/>
      <c r="BH286" s="588"/>
      <c r="BI286" s="588"/>
      <c r="BJ286" s="588"/>
      <c r="BK286" s="588"/>
      <c r="BL286" s="588"/>
      <c r="BM286" s="588"/>
      <c r="BN286" s="588"/>
      <c r="BO286" s="588"/>
      <c r="BP286" s="588"/>
      <c r="BQ286" s="588"/>
      <c r="BR286" s="588"/>
      <c r="BS286" s="588"/>
      <c r="BT286" s="588"/>
      <c r="BU286" s="588"/>
      <c r="BV286" s="588"/>
      <c r="BW286" s="588"/>
      <c r="BX286" s="588"/>
      <c r="BY286" s="588"/>
      <c r="BZ286" s="588"/>
      <c r="CA286" s="588"/>
      <c r="CB286" s="588"/>
      <c r="CC286" s="588"/>
      <c r="CD286" s="588"/>
      <c r="CE286" s="588"/>
      <c r="CF286" s="588"/>
      <c r="CG286" s="588"/>
      <c r="CH286" s="588"/>
      <c r="CI286" s="346"/>
      <c r="CJ286" s="346"/>
      <c r="CK286" s="346"/>
      <c r="CL286" s="346"/>
      <c r="CM286" s="346"/>
      <c r="CN286" s="346"/>
      <c r="CO286" s="346"/>
      <c r="CP286" s="346"/>
      <c r="CQ286" s="346"/>
      <c r="CR286" s="346"/>
      <c r="CS286" s="346"/>
      <c r="CT286" s="346"/>
      <c r="CU286" s="346"/>
      <c r="CV286" s="346"/>
      <c r="CW286" s="346"/>
      <c r="CX286" s="346"/>
    </row>
    <row r="287" spans="1:102" x14ac:dyDescent="0.25">
      <c r="A287" s="587"/>
      <c r="B287" s="568"/>
      <c r="C287" s="568"/>
      <c r="D287" s="568"/>
      <c r="E287" s="568"/>
      <c r="F287" s="568"/>
      <c r="G287" s="568"/>
      <c r="H287" s="568"/>
      <c r="I287" s="568"/>
      <c r="J287" s="568"/>
      <c r="K287" s="568"/>
      <c r="L287" s="568"/>
      <c r="M287" s="568"/>
      <c r="N287" s="582"/>
      <c r="O287" s="568"/>
      <c r="P287" s="582"/>
      <c r="Q287" s="568"/>
      <c r="R287" s="568"/>
      <c r="S287" s="568"/>
      <c r="T287" s="588"/>
      <c r="U287" s="588"/>
      <c r="V287" s="588"/>
      <c r="W287" s="588"/>
      <c r="X287" s="590"/>
      <c r="Y287" s="590"/>
      <c r="Z287" s="590"/>
      <c r="AA287" s="588"/>
      <c r="AB287" s="588"/>
      <c r="AC287" s="588"/>
      <c r="AD287" s="588"/>
      <c r="AE287" s="588"/>
      <c r="AF287" s="588"/>
      <c r="AG287" s="588"/>
      <c r="AH287" s="588"/>
      <c r="AI287" s="588"/>
      <c r="AJ287" s="588"/>
      <c r="AK287" s="588"/>
      <c r="AL287" s="588"/>
      <c r="AM287" s="588"/>
      <c r="AN287" s="588"/>
      <c r="AO287" s="588"/>
      <c r="AP287" s="588"/>
      <c r="AQ287" s="588"/>
      <c r="AR287" s="588"/>
      <c r="AS287" s="588"/>
      <c r="AT287" s="588"/>
      <c r="AU287" s="588"/>
      <c r="AV287" s="588"/>
      <c r="AW287" s="588"/>
      <c r="AX287" s="588"/>
      <c r="AY287" s="588"/>
      <c r="AZ287" s="588"/>
      <c r="BA287" s="588"/>
      <c r="BB287" s="588"/>
      <c r="BC287" s="588"/>
      <c r="BD287" s="588"/>
      <c r="BE287" s="588"/>
      <c r="BF287" s="588"/>
      <c r="BG287" s="588"/>
      <c r="BH287" s="588"/>
      <c r="BI287" s="588"/>
      <c r="BJ287" s="588"/>
      <c r="BK287" s="588"/>
      <c r="BL287" s="588"/>
      <c r="BM287" s="588"/>
      <c r="BN287" s="588"/>
      <c r="BO287" s="588"/>
      <c r="BP287" s="588"/>
      <c r="BQ287" s="588"/>
      <c r="BR287" s="588"/>
      <c r="BS287" s="588"/>
      <c r="BT287" s="588"/>
      <c r="BU287" s="588"/>
      <c r="BV287" s="588"/>
      <c r="BW287" s="588"/>
      <c r="BX287" s="588"/>
      <c r="BY287" s="588"/>
      <c r="BZ287" s="588"/>
      <c r="CA287" s="588"/>
      <c r="CB287" s="588"/>
      <c r="CC287" s="588"/>
      <c r="CD287" s="588"/>
      <c r="CE287" s="588"/>
      <c r="CF287" s="588"/>
      <c r="CG287" s="588"/>
      <c r="CH287" s="588"/>
      <c r="CI287" s="346"/>
      <c r="CJ287" s="346"/>
      <c r="CK287" s="346"/>
      <c r="CL287" s="346"/>
      <c r="CM287" s="346"/>
      <c r="CN287" s="346"/>
      <c r="CO287" s="346"/>
      <c r="CP287" s="346"/>
      <c r="CQ287" s="346"/>
      <c r="CR287" s="346"/>
      <c r="CS287" s="346"/>
      <c r="CT287" s="346"/>
      <c r="CU287" s="346"/>
      <c r="CV287" s="346"/>
      <c r="CW287" s="346"/>
      <c r="CX287" s="346"/>
    </row>
  </sheetData>
  <mergeCells count="45"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N39" sqref="N39"/>
    </sheetView>
  </sheetViews>
  <sheetFormatPr baseColWidth="10" defaultRowHeight="15" x14ac:dyDescent="0.25"/>
  <cols>
    <col min="1" max="1" width="41.7109375" customWidth="1"/>
    <col min="2" max="2" width="12.5703125" bestFit="1" customWidth="1"/>
  </cols>
  <sheetData>
    <row r="1" spans="1:102" x14ac:dyDescent="0.25">
      <c r="A1" s="768" t="s">
        <v>0</v>
      </c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70"/>
      <c r="M1" s="770"/>
      <c r="N1" s="770"/>
      <c r="O1" s="770"/>
      <c r="P1" s="770"/>
      <c r="Q1" s="770"/>
      <c r="R1" s="770"/>
      <c r="S1" s="770"/>
      <c r="T1" s="770"/>
      <c r="U1" s="770"/>
      <c r="V1" s="770"/>
      <c r="W1" s="770"/>
      <c r="X1" s="770"/>
      <c r="Y1" s="770"/>
      <c r="Z1" s="770"/>
      <c r="AA1" s="770"/>
      <c r="AB1" s="770"/>
      <c r="AC1" s="770"/>
      <c r="AD1" s="770"/>
      <c r="AE1" s="770"/>
      <c r="AF1" s="770"/>
      <c r="AG1" s="770"/>
      <c r="AH1" s="770"/>
      <c r="AI1" s="770"/>
      <c r="AJ1" s="770"/>
      <c r="AK1" s="770"/>
      <c r="AL1" s="770"/>
      <c r="AM1" s="770"/>
      <c r="AN1" s="770"/>
      <c r="AO1" s="770"/>
      <c r="AP1" s="770"/>
      <c r="AQ1" s="770"/>
      <c r="AR1" s="770"/>
      <c r="AS1" s="770"/>
      <c r="AT1" s="770"/>
      <c r="AU1" s="770"/>
      <c r="AV1" s="770"/>
      <c r="AW1" s="770"/>
      <c r="AX1" s="770"/>
      <c r="AY1" s="770"/>
      <c r="AZ1" s="770"/>
      <c r="BA1" s="770"/>
      <c r="BB1" s="770"/>
      <c r="BC1" s="770"/>
      <c r="BD1" s="770"/>
      <c r="BE1" s="770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</row>
    <row r="2" spans="1:102" x14ac:dyDescent="0.25">
      <c r="A2" s="768" t="s">
        <v>133</v>
      </c>
      <c r="B2" s="769"/>
      <c r="C2" s="769"/>
      <c r="D2" s="769"/>
      <c r="E2" s="769"/>
      <c r="F2" s="769"/>
      <c r="G2" s="769"/>
      <c r="H2" s="769"/>
      <c r="I2" s="769"/>
      <c r="J2" s="769"/>
      <c r="K2" s="769"/>
      <c r="L2" s="770"/>
      <c r="M2" s="770"/>
      <c r="N2" s="770"/>
      <c r="O2" s="770"/>
      <c r="P2" s="770"/>
      <c r="Q2" s="770"/>
      <c r="R2" s="770"/>
      <c r="S2" s="770"/>
      <c r="T2" s="770"/>
      <c r="U2" s="770"/>
      <c r="V2" s="770"/>
      <c r="W2" s="770"/>
      <c r="X2" s="770"/>
      <c r="Y2" s="770"/>
      <c r="Z2" s="770"/>
      <c r="AA2" s="770"/>
      <c r="AB2" s="770"/>
      <c r="AC2" s="770"/>
      <c r="AD2" s="770"/>
      <c r="AE2" s="770"/>
      <c r="AF2" s="770"/>
      <c r="AG2" s="770"/>
      <c r="AH2" s="770"/>
      <c r="AI2" s="770"/>
      <c r="AJ2" s="770"/>
      <c r="AK2" s="770"/>
      <c r="AL2" s="770"/>
      <c r="AM2" s="770"/>
      <c r="AN2" s="770"/>
      <c r="AO2" s="770"/>
      <c r="AP2" s="770"/>
      <c r="AQ2" s="770"/>
      <c r="AR2" s="770"/>
      <c r="AS2" s="770"/>
      <c r="AT2" s="770"/>
      <c r="AU2" s="770"/>
      <c r="AV2" s="770"/>
      <c r="AW2" s="770"/>
      <c r="AX2" s="770"/>
      <c r="AY2" s="770"/>
      <c r="AZ2" s="770"/>
      <c r="BA2" s="770"/>
      <c r="BB2" s="770"/>
      <c r="BC2" s="770"/>
      <c r="BD2" s="770"/>
      <c r="BE2" s="770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</row>
    <row r="3" spans="1:102" x14ac:dyDescent="0.25">
      <c r="A3" s="768" t="s">
        <v>137</v>
      </c>
      <c r="B3" s="769"/>
      <c r="C3" s="769"/>
      <c r="D3" s="771"/>
      <c r="E3" s="769"/>
      <c r="F3" s="769"/>
      <c r="G3" s="769"/>
      <c r="H3" s="769"/>
      <c r="I3" s="769"/>
      <c r="J3" s="769"/>
      <c r="K3" s="769"/>
      <c r="L3" s="770"/>
      <c r="M3" s="770"/>
      <c r="N3" s="770"/>
      <c r="O3" s="770"/>
      <c r="P3" s="770"/>
      <c r="Q3" s="770"/>
      <c r="R3" s="770"/>
      <c r="S3" s="770"/>
      <c r="T3" s="770"/>
      <c r="U3" s="770"/>
      <c r="V3" s="770"/>
      <c r="W3" s="770"/>
      <c r="X3" s="770"/>
      <c r="Y3" s="770"/>
      <c r="Z3" s="770"/>
      <c r="AA3" s="770"/>
      <c r="AB3" s="770"/>
      <c r="AC3" s="770"/>
      <c r="AD3" s="770"/>
      <c r="AE3" s="770"/>
      <c r="AF3" s="770"/>
      <c r="AG3" s="770"/>
      <c r="AH3" s="770"/>
      <c r="AI3" s="770"/>
      <c r="AJ3" s="770"/>
      <c r="AK3" s="770"/>
      <c r="AL3" s="770"/>
      <c r="AM3" s="770"/>
      <c r="AN3" s="770"/>
      <c r="AO3" s="770"/>
      <c r="AP3" s="770"/>
      <c r="AQ3" s="770"/>
      <c r="AR3" s="770"/>
      <c r="AS3" s="770"/>
      <c r="AT3" s="770"/>
      <c r="AU3" s="770"/>
      <c r="AV3" s="770"/>
      <c r="AW3" s="770"/>
      <c r="AX3" s="770"/>
      <c r="AY3" s="770"/>
      <c r="AZ3" s="770"/>
      <c r="BA3" s="770"/>
      <c r="BB3" s="770"/>
      <c r="BC3" s="770"/>
      <c r="BD3" s="770"/>
      <c r="BE3" s="770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</row>
    <row r="4" spans="1:102" x14ac:dyDescent="0.25">
      <c r="A4" s="768" t="s">
        <v>140</v>
      </c>
      <c r="B4" s="769"/>
      <c r="C4" s="769"/>
      <c r="D4" s="769"/>
      <c r="E4" s="769"/>
      <c r="F4" s="769"/>
      <c r="G4" s="769"/>
      <c r="H4" s="769"/>
      <c r="I4" s="769"/>
      <c r="J4" s="769"/>
      <c r="K4" s="769"/>
      <c r="L4" s="770"/>
      <c r="M4" s="770"/>
      <c r="N4" s="770"/>
      <c r="O4" s="770"/>
      <c r="P4" s="770"/>
      <c r="Q4" s="770"/>
      <c r="R4" s="770"/>
      <c r="S4" s="770"/>
      <c r="T4" s="770"/>
      <c r="U4" s="770"/>
      <c r="V4" s="770"/>
      <c r="W4" s="770"/>
      <c r="X4" s="770"/>
      <c r="Y4" s="770"/>
      <c r="Z4" s="770"/>
      <c r="AA4" s="770"/>
      <c r="AB4" s="770"/>
      <c r="AC4" s="770"/>
      <c r="AD4" s="770"/>
      <c r="AE4" s="770"/>
      <c r="AF4" s="770"/>
      <c r="AG4" s="770"/>
      <c r="AH4" s="770"/>
      <c r="AI4" s="770"/>
      <c r="AJ4" s="770"/>
      <c r="AK4" s="770"/>
      <c r="AL4" s="770"/>
      <c r="AM4" s="770"/>
      <c r="AN4" s="770"/>
      <c r="AO4" s="770"/>
      <c r="AP4" s="770"/>
      <c r="AQ4" s="770"/>
      <c r="AR4" s="770"/>
      <c r="AS4" s="770"/>
      <c r="AT4" s="770"/>
      <c r="AU4" s="770"/>
      <c r="AV4" s="770"/>
      <c r="AW4" s="770"/>
      <c r="AX4" s="770"/>
      <c r="AY4" s="770"/>
      <c r="AZ4" s="770"/>
      <c r="BA4" s="770"/>
      <c r="BB4" s="770"/>
      <c r="BC4" s="770"/>
      <c r="BD4" s="770"/>
      <c r="BE4" s="770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</row>
    <row r="5" spans="1:102" x14ac:dyDescent="0.25">
      <c r="A5" s="772" t="s">
        <v>4</v>
      </c>
      <c r="B5" s="769"/>
      <c r="C5" s="769"/>
      <c r="D5" s="769"/>
      <c r="E5" s="769"/>
      <c r="F5" s="769"/>
      <c r="G5" s="769"/>
      <c r="H5" s="769"/>
      <c r="I5" s="769"/>
      <c r="J5" s="769"/>
      <c r="K5" s="769"/>
      <c r="L5" s="770"/>
      <c r="M5" s="770"/>
      <c r="N5" s="770"/>
      <c r="O5" s="770"/>
      <c r="P5" s="770"/>
      <c r="Q5" s="770"/>
      <c r="R5" s="770"/>
      <c r="S5" s="770"/>
      <c r="T5" s="770"/>
      <c r="U5" s="770"/>
      <c r="V5" s="770"/>
      <c r="W5" s="770"/>
      <c r="X5" s="770"/>
      <c r="Y5" s="770"/>
      <c r="Z5" s="770"/>
      <c r="AA5" s="770"/>
      <c r="AB5" s="770"/>
      <c r="AC5" s="770"/>
      <c r="AD5" s="770"/>
      <c r="AE5" s="770"/>
      <c r="AF5" s="770"/>
      <c r="AG5" s="770"/>
      <c r="AH5" s="770"/>
      <c r="AI5" s="770"/>
      <c r="AJ5" s="770"/>
      <c r="AK5" s="770"/>
      <c r="AL5" s="770"/>
      <c r="AM5" s="770"/>
      <c r="AN5" s="770"/>
      <c r="AO5" s="770"/>
      <c r="AP5" s="770"/>
      <c r="AQ5" s="770"/>
      <c r="AR5" s="770"/>
      <c r="AS5" s="770"/>
      <c r="AT5" s="770"/>
      <c r="AU5" s="770"/>
      <c r="AV5" s="770"/>
      <c r="AW5" s="770"/>
      <c r="AX5" s="770"/>
      <c r="AY5" s="770"/>
      <c r="AZ5" s="770"/>
      <c r="BA5" s="770"/>
      <c r="BB5" s="770"/>
      <c r="BC5" s="770"/>
      <c r="BD5" s="770"/>
      <c r="BE5" s="770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</row>
    <row r="6" spans="1:102" ht="15" customHeight="1" x14ac:dyDescent="0.25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773"/>
      <c r="Q6" s="773"/>
      <c r="R6" s="773"/>
      <c r="S6" s="773"/>
      <c r="T6" s="773"/>
      <c r="U6" s="773"/>
      <c r="V6" s="773"/>
      <c r="W6" s="770"/>
      <c r="X6" s="774"/>
      <c r="Y6" s="774"/>
      <c r="Z6" s="774"/>
      <c r="AA6" s="774"/>
      <c r="AB6" s="774"/>
      <c r="AC6" s="774"/>
      <c r="AD6" s="774"/>
      <c r="AE6" s="774"/>
      <c r="AF6" s="774"/>
      <c r="AG6" s="774"/>
      <c r="AH6" s="774"/>
      <c r="AI6" s="774"/>
      <c r="AJ6" s="774"/>
      <c r="AK6" s="774"/>
      <c r="AL6" s="774"/>
      <c r="AM6" s="774"/>
      <c r="AN6" s="774"/>
      <c r="AO6" s="774"/>
      <c r="AP6" s="774"/>
      <c r="AQ6" s="774"/>
      <c r="AR6" s="774"/>
      <c r="AS6" s="774"/>
      <c r="AT6" s="774"/>
      <c r="AU6" s="774"/>
      <c r="AV6" s="774"/>
      <c r="AW6" s="774"/>
      <c r="AX6" s="775"/>
      <c r="AY6" s="775"/>
      <c r="AZ6" s="774"/>
      <c r="BA6" s="774"/>
      <c r="BB6" s="774"/>
      <c r="BC6" s="774"/>
      <c r="BD6" s="774"/>
      <c r="BE6" s="77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</row>
    <row r="7" spans="1:102" x14ac:dyDescent="0.25">
      <c r="A7" s="941" t="s">
        <v>6</v>
      </c>
      <c r="B7" s="820"/>
      <c r="C7" s="820"/>
      <c r="D7" s="820"/>
      <c r="E7" s="820"/>
      <c r="F7" s="924"/>
      <c r="G7" s="925"/>
      <c r="H7" s="925"/>
      <c r="I7" s="917"/>
      <c r="J7" s="917"/>
      <c r="K7" s="917"/>
      <c r="L7" s="917"/>
      <c r="M7" s="917"/>
      <c r="N7" s="917"/>
      <c r="O7" s="917"/>
      <c r="P7" s="773"/>
      <c r="Q7" s="773"/>
      <c r="R7" s="773"/>
      <c r="S7" s="773"/>
      <c r="T7" s="773"/>
      <c r="U7" s="773"/>
      <c r="V7" s="773"/>
      <c r="W7" s="770"/>
      <c r="X7" s="774"/>
      <c r="Y7" s="774"/>
      <c r="Z7" s="774"/>
      <c r="AA7" s="774"/>
      <c r="AB7" s="774"/>
      <c r="AC7" s="774"/>
      <c r="AD7" s="774"/>
      <c r="AE7" s="774"/>
      <c r="AF7" s="774"/>
      <c r="AG7" s="774"/>
      <c r="AH7" s="774"/>
      <c r="AI7" s="774"/>
      <c r="AJ7" s="774"/>
      <c r="AK7" s="774"/>
      <c r="AL7" s="774"/>
      <c r="AM7" s="774"/>
      <c r="AN7" s="774"/>
      <c r="AO7" s="774"/>
      <c r="AP7" s="774"/>
      <c r="AQ7" s="774"/>
      <c r="AR7" s="774"/>
      <c r="AS7" s="774"/>
      <c r="AT7" s="774"/>
      <c r="AU7" s="774"/>
      <c r="AV7" s="774"/>
      <c r="AW7" s="774"/>
      <c r="AX7" s="775"/>
      <c r="AY7" s="775"/>
      <c r="AZ7" s="774"/>
      <c r="BA7" s="774"/>
      <c r="BB7" s="774"/>
      <c r="BC7" s="774"/>
      <c r="BD7" s="774"/>
      <c r="BE7" s="77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</row>
    <row r="8" spans="1:102" ht="15" customHeight="1" x14ac:dyDescent="0.25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917"/>
      <c r="J8" s="917"/>
      <c r="K8" s="917"/>
      <c r="L8" s="917"/>
      <c r="M8" s="917"/>
      <c r="N8" s="917"/>
      <c r="O8" s="917"/>
      <c r="P8" s="773"/>
      <c r="Q8" s="773"/>
      <c r="R8" s="773"/>
      <c r="S8" s="773"/>
      <c r="T8" s="773"/>
      <c r="U8" s="773"/>
      <c r="V8" s="773"/>
      <c r="W8" s="770"/>
      <c r="X8" s="774"/>
      <c r="Y8" s="774"/>
      <c r="Z8" s="774"/>
      <c r="AA8" s="774"/>
      <c r="AB8" s="774"/>
      <c r="AC8" s="774"/>
      <c r="AD8" s="774"/>
      <c r="AE8" s="774"/>
      <c r="AF8" s="774"/>
      <c r="AG8" s="774"/>
      <c r="AH8" s="774"/>
      <c r="AI8" s="774"/>
      <c r="AJ8" s="774"/>
      <c r="AK8" s="774"/>
      <c r="AL8" s="774"/>
      <c r="AM8" s="774"/>
      <c r="AN8" s="774"/>
      <c r="AO8" s="774"/>
      <c r="AP8" s="774"/>
      <c r="AQ8" s="774"/>
      <c r="AR8" s="774"/>
      <c r="AS8" s="774"/>
      <c r="AT8" s="774"/>
      <c r="AU8" s="774"/>
      <c r="AV8" s="774"/>
      <c r="AW8" s="774"/>
      <c r="AX8" s="775"/>
      <c r="AY8" s="775"/>
      <c r="AZ8" s="774"/>
      <c r="BA8" s="774"/>
      <c r="BB8" s="774"/>
      <c r="BC8" s="774"/>
      <c r="BD8" s="774"/>
      <c r="BE8" s="77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</row>
    <row r="9" spans="1:102" ht="21" x14ac:dyDescent="0.25">
      <c r="A9" s="1418"/>
      <c r="B9" s="1419"/>
      <c r="C9" s="918" t="s">
        <v>10</v>
      </c>
      <c r="D9" s="879" t="s">
        <v>11</v>
      </c>
      <c r="E9" s="926" t="s">
        <v>12</v>
      </c>
      <c r="F9" s="918" t="s">
        <v>10</v>
      </c>
      <c r="G9" s="879" t="s">
        <v>11</v>
      </c>
      <c r="H9" s="926" t="s">
        <v>12</v>
      </c>
      <c r="I9" s="917"/>
      <c r="J9" s="917"/>
      <c r="K9" s="917"/>
      <c r="L9" s="917"/>
      <c r="M9" s="917"/>
      <c r="N9" s="917"/>
      <c r="O9" s="917"/>
      <c r="P9" s="773"/>
      <c r="Q9" s="773"/>
      <c r="R9" s="773"/>
      <c r="S9" s="773"/>
      <c r="T9" s="773"/>
      <c r="U9" s="773"/>
      <c r="V9" s="773"/>
      <c r="W9" s="770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774"/>
      <c r="AS9" s="774"/>
      <c r="AT9" s="774"/>
      <c r="AU9" s="774"/>
      <c r="AV9" s="774"/>
      <c r="AW9" s="774"/>
      <c r="AX9" s="775"/>
      <c r="AY9" s="775"/>
      <c r="AZ9" s="774"/>
      <c r="BA9" s="774"/>
      <c r="BB9" s="774"/>
      <c r="BC9" s="774"/>
      <c r="BD9" s="774"/>
      <c r="BE9" s="77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</row>
    <row r="10" spans="1:102" ht="15" customHeight="1" x14ac:dyDescent="0.25">
      <c r="A10" s="1457" t="s">
        <v>13</v>
      </c>
      <c r="B10" s="927" t="s">
        <v>14</v>
      </c>
      <c r="C10" s="826">
        <v>0</v>
      </c>
      <c r="D10" s="829"/>
      <c r="E10" s="786"/>
      <c r="F10" s="826">
        <v>0</v>
      </c>
      <c r="G10" s="829"/>
      <c r="H10" s="786"/>
      <c r="I10" s="963" t="s">
        <v>15</v>
      </c>
      <c r="J10" s="917"/>
      <c r="K10" s="917"/>
      <c r="L10" s="917"/>
      <c r="M10" s="917"/>
      <c r="N10" s="917"/>
      <c r="O10" s="917"/>
      <c r="P10" s="773"/>
      <c r="Q10" s="773"/>
      <c r="R10" s="773"/>
      <c r="S10" s="773"/>
      <c r="T10" s="773"/>
      <c r="U10" s="773"/>
      <c r="V10" s="773"/>
      <c r="W10" s="770"/>
      <c r="X10" s="774"/>
      <c r="Y10" s="774"/>
      <c r="Z10" s="774"/>
      <c r="AA10" s="774"/>
      <c r="AB10" s="774"/>
      <c r="AC10" s="774"/>
      <c r="AD10" s="774"/>
      <c r="AE10" s="774"/>
      <c r="AF10" s="774"/>
      <c r="AG10" s="774"/>
      <c r="AH10" s="774"/>
      <c r="AI10" s="774"/>
      <c r="AJ10" s="774"/>
      <c r="AK10" s="774"/>
      <c r="AL10" s="774"/>
      <c r="AM10" s="774"/>
      <c r="AN10" s="774"/>
      <c r="AO10" s="774"/>
      <c r="AP10" s="774"/>
      <c r="AQ10" s="774"/>
      <c r="AR10" s="774"/>
      <c r="AS10" s="774"/>
      <c r="AT10" s="774"/>
      <c r="AU10" s="774"/>
      <c r="AV10" s="774"/>
      <c r="AW10" s="774"/>
      <c r="AX10" s="775"/>
      <c r="AY10" s="775"/>
      <c r="AZ10" s="774"/>
      <c r="BA10" s="961" t="s">
        <v>15</v>
      </c>
      <c r="BB10" s="961" t="s">
        <v>15</v>
      </c>
      <c r="BC10" s="961"/>
      <c r="BD10" s="962">
        <v>0</v>
      </c>
      <c r="BE10" s="962">
        <v>0</v>
      </c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</row>
    <row r="11" spans="1:102" x14ac:dyDescent="0.25">
      <c r="A11" s="1458"/>
      <c r="B11" s="928" t="s">
        <v>16</v>
      </c>
      <c r="C11" s="787">
        <v>0</v>
      </c>
      <c r="D11" s="788"/>
      <c r="E11" s="815"/>
      <c r="F11" s="787">
        <v>0</v>
      </c>
      <c r="G11" s="781"/>
      <c r="H11" s="929"/>
      <c r="I11" s="963" t="s">
        <v>15</v>
      </c>
      <c r="J11" s="917"/>
      <c r="K11" s="917"/>
      <c r="L11" s="917"/>
      <c r="M11" s="917"/>
      <c r="N11" s="917"/>
      <c r="O11" s="917"/>
      <c r="P11" s="773"/>
      <c r="Q11" s="773"/>
      <c r="R11" s="773"/>
      <c r="S11" s="773"/>
      <c r="T11" s="773"/>
      <c r="U11" s="773"/>
      <c r="V11" s="773"/>
      <c r="W11" s="770"/>
      <c r="X11" s="774"/>
      <c r="Y11" s="774"/>
      <c r="Z11" s="774"/>
      <c r="AA11" s="774"/>
      <c r="AB11" s="774"/>
      <c r="AC11" s="774"/>
      <c r="AD11" s="774"/>
      <c r="AE11" s="774"/>
      <c r="AF11" s="774"/>
      <c r="AG11" s="774"/>
      <c r="AH11" s="774"/>
      <c r="AI11" s="774"/>
      <c r="AJ11" s="774"/>
      <c r="AK11" s="774"/>
      <c r="AL11" s="774"/>
      <c r="AM11" s="774"/>
      <c r="AN11" s="774"/>
      <c r="AO11" s="774"/>
      <c r="AP11" s="774"/>
      <c r="AQ11" s="774"/>
      <c r="AR11" s="774"/>
      <c r="AS11" s="774"/>
      <c r="AT11" s="774"/>
      <c r="AU11" s="774"/>
      <c r="AV11" s="774"/>
      <c r="AW11" s="774"/>
      <c r="AX11" s="775"/>
      <c r="AY11" s="775"/>
      <c r="AZ11" s="774"/>
      <c r="BA11" s="961" t="s">
        <v>15</v>
      </c>
      <c r="BB11" s="961" t="s">
        <v>15</v>
      </c>
      <c r="BC11" s="961"/>
      <c r="BD11" s="962">
        <v>0</v>
      </c>
      <c r="BE11" s="962">
        <v>0</v>
      </c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</row>
    <row r="12" spans="1:102" ht="15" customHeight="1" x14ac:dyDescent="0.25">
      <c r="A12" s="1457" t="s">
        <v>17</v>
      </c>
      <c r="B12" s="927" t="s">
        <v>14</v>
      </c>
      <c r="C12" s="826">
        <v>0</v>
      </c>
      <c r="D12" s="829"/>
      <c r="E12" s="786"/>
      <c r="F12" s="826">
        <v>0</v>
      </c>
      <c r="G12" s="829"/>
      <c r="H12" s="786"/>
      <c r="I12" s="963" t="s">
        <v>15</v>
      </c>
      <c r="J12" s="917"/>
      <c r="K12" s="917"/>
      <c r="L12" s="917"/>
      <c r="M12" s="917"/>
      <c r="N12" s="917"/>
      <c r="O12" s="917"/>
      <c r="P12" s="773"/>
      <c r="Q12" s="773"/>
      <c r="R12" s="773"/>
      <c r="S12" s="773"/>
      <c r="T12" s="773"/>
      <c r="U12" s="773"/>
      <c r="V12" s="773"/>
      <c r="W12" s="770"/>
      <c r="X12" s="774"/>
      <c r="Y12" s="774"/>
      <c r="Z12" s="774"/>
      <c r="AA12" s="774"/>
      <c r="AB12" s="774"/>
      <c r="AC12" s="774"/>
      <c r="AD12" s="774"/>
      <c r="AE12" s="774"/>
      <c r="AF12" s="774"/>
      <c r="AG12" s="774"/>
      <c r="AH12" s="774"/>
      <c r="AI12" s="774"/>
      <c r="AJ12" s="774"/>
      <c r="AK12" s="774"/>
      <c r="AL12" s="774"/>
      <c r="AM12" s="774"/>
      <c r="AN12" s="774"/>
      <c r="AO12" s="774"/>
      <c r="AP12" s="774"/>
      <c r="AQ12" s="774"/>
      <c r="AR12" s="774"/>
      <c r="AS12" s="774"/>
      <c r="AT12" s="774"/>
      <c r="AU12" s="774"/>
      <c r="AV12" s="774"/>
      <c r="AW12" s="774"/>
      <c r="AX12" s="775"/>
      <c r="AY12" s="775"/>
      <c r="AZ12" s="774"/>
      <c r="BA12" s="961" t="s">
        <v>15</v>
      </c>
      <c r="BB12" s="961" t="s">
        <v>15</v>
      </c>
      <c r="BC12" s="961"/>
      <c r="BD12" s="962">
        <v>0</v>
      </c>
      <c r="BE12" s="962">
        <v>0</v>
      </c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</row>
    <row r="13" spans="1:102" x14ac:dyDescent="0.25">
      <c r="A13" s="1458"/>
      <c r="B13" s="928" t="s">
        <v>16</v>
      </c>
      <c r="C13" s="787">
        <v>0</v>
      </c>
      <c r="D13" s="788"/>
      <c r="E13" s="815"/>
      <c r="F13" s="787">
        <v>0</v>
      </c>
      <c r="G13" s="781"/>
      <c r="H13" s="929"/>
      <c r="I13" s="963" t="s">
        <v>15</v>
      </c>
      <c r="J13" s="917"/>
      <c r="K13" s="917"/>
      <c r="L13" s="917"/>
      <c r="M13" s="917"/>
      <c r="N13" s="917"/>
      <c r="O13" s="917"/>
      <c r="P13" s="773"/>
      <c r="Q13" s="773"/>
      <c r="R13" s="773"/>
      <c r="S13" s="773"/>
      <c r="T13" s="773"/>
      <c r="U13" s="773"/>
      <c r="V13" s="773"/>
      <c r="W13" s="770"/>
      <c r="X13" s="774"/>
      <c r="Y13" s="774"/>
      <c r="Z13" s="774"/>
      <c r="AA13" s="774"/>
      <c r="AB13" s="774"/>
      <c r="AC13" s="774"/>
      <c r="AD13" s="774"/>
      <c r="AE13" s="774"/>
      <c r="AF13" s="774"/>
      <c r="AG13" s="774"/>
      <c r="AH13" s="774"/>
      <c r="AI13" s="774"/>
      <c r="AJ13" s="774"/>
      <c r="AK13" s="774"/>
      <c r="AL13" s="774"/>
      <c r="AM13" s="774"/>
      <c r="AN13" s="774"/>
      <c r="AO13" s="774"/>
      <c r="AP13" s="774"/>
      <c r="AQ13" s="774"/>
      <c r="AR13" s="774"/>
      <c r="AS13" s="774"/>
      <c r="AT13" s="774"/>
      <c r="AU13" s="774"/>
      <c r="AV13" s="774"/>
      <c r="AW13" s="774"/>
      <c r="AX13" s="775"/>
      <c r="AY13" s="775"/>
      <c r="AZ13" s="774"/>
      <c r="BA13" s="961" t="s">
        <v>15</v>
      </c>
      <c r="BB13" s="961" t="s">
        <v>15</v>
      </c>
      <c r="BC13" s="961"/>
      <c r="BD13" s="962">
        <v>0</v>
      </c>
      <c r="BE13" s="962">
        <v>0</v>
      </c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</row>
    <row r="14" spans="1:102" ht="15" customHeight="1" x14ac:dyDescent="0.25">
      <c r="A14" s="1442" t="s">
        <v>18</v>
      </c>
      <c r="B14" s="1443"/>
      <c r="C14" s="817">
        <v>0</v>
      </c>
      <c r="D14" s="817">
        <v>0</v>
      </c>
      <c r="E14" s="817">
        <v>0</v>
      </c>
      <c r="F14" s="817">
        <v>0</v>
      </c>
      <c r="G14" s="817">
        <v>0</v>
      </c>
      <c r="H14" s="817">
        <v>0</v>
      </c>
      <c r="I14" s="773"/>
      <c r="J14" s="917"/>
      <c r="K14" s="917"/>
      <c r="L14" s="917"/>
      <c r="M14" s="917"/>
      <c r="N14" s="917"/>
      <c r="O14" s="917"/>
      <c r="P14" s="773"/>
      <c r="Q14" s="773"/>
      <c r="R14" s="773"/>
      <c r="S14" s="773"/>
      <c r="T14" s="773"/>
      <c r="U14" s="773"/>
      <c r="V14" s="773"/>
      <c r="W14" s="770"/>
      <c r="X14" s="774"/>
      <c r="Y14" s="774"/>
      <c r="Z14" s="774"/>
      <c r="AA14" s="774"/>
      <c r="AB14" s="774"/>
      <c r="AC14" s="774"/>
      <c r="AD14" s="774"/>
      <c r="AE14" s="774"/>
      <c r="AF14" s="774"/>
      <c r="AG14" s="774"/>
      <c r="AH14" s="774"/>
      <c r="AI14" s="774"/>
      <c r="AJ14" s="774"/>
      <c r="AK14" s="774"/>
      <c r="AL14" s="774"/>
      <c r="AM14" s="774"/>
      <c r="AN14" s="774"/>
      <c r="AO14" s="774"/>
      <c r="AP14" s="774"/>
      <c r="AQ14" s="774"/>
      <c r="AR14" s="774"/>
      <c r="AS14" s="774"/>
      <c r="AT14" s="774"/>
      <c r="AU14" s="774"/>
      <c r="AV14" s="774"/>
      <c r="AW14" s="774"/>
      <c r="AX14" s="775"/>
      <c r="AY14" s="775"/>
      <c r="AZ14" s="774"/>
      <c r="BA14" s="774"/>
      <c r="BB14" s="774"/>
      <c r="BC14" s="774"/>
      <c r="BD14" s="774"/>
      <c r="BE14" s="77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</row>
    <row r="15" spans="1:102" x14ac:dyDescent="0.25">
      <c r="A15" s="931" t="s">
        <v>19</v>
      </c>
      <c r="B15" s="930"/>
      <c r="C15" s="862"/>
      <c r="D15" s="862"/>
      <c r="E15" s="862"/>
      <c r="F15" s="862"/>
      <c r="G15" s="862"/>
      <c r="H15" s="862"/>
      <c r="I15" s="917"/>
      <c r="J15" s="917"/>
      <c r="K15" s="917"/>
      <c r="L15" s="917"/>
      <c r="M15" s="917"/>
      <c r="N15" s="917"/>
      <c r="O15" s="917"/>
      <c r="P15" s="773"/>
      <c r="Q15" s="773"/>
      <c r="R15" s="773"/>
      <c r="S15" s="773"/>
      <c r="T15" s="773"/>
      <c r="U15" s="773"/>
      <c r="V15" s="773"/>
      <c r="W15" s="770"/>
      <c r="X15" s="774"/>
      <c r="Y15" s="774"/>
      <c r="Z15" s="774"/>
      <c r="AA15" s="774"/>
      <c r="AB15" s="774"/>
      <c r="AC15" s="774"/>
      <c r="AD15" s="774"/>
      <c r="AE15" s="774"/>
      <c r="AF15" s="774"/>
      <c r="AG15" s="774"/>
      <c r="AH15" s="774"/>
      <c r="AI15" s="774"/>
      <c r="AJ15" s="774"/>
      <c r="AK15" s="774"/>
      <c r="AL15" s="774"/>
      <c r="AM15" s="774"/>
      <c r="AN15" s="774"/>
      <c r="AO15" s="774"/>
      <c r="AP15" s="774"/>
      <c r="AQ15" s="774"/>
      <c r="AR15" s="774"/>
      <c r="AS15" s="774"/>
      <c r="AT15" s="774"/>
      <c r="AU15" s="774"/>
      <c r="AV15" s="774"/>
      <c r="AW15" s="774"/>
      <c r="AX15" s="775"/>
      <c r="AY15" s="775"/>
      <c r="AZ15" s="774"/>
      <c r="BA15" s="774"/>
      <c r="BB15" s="774"/>
      <c r="BC15" s="774"/>
      <c r="BD15" s="774"/>
      <c r="BE15" s="774"/>
      <c r="BF15" s="554"/>
      <c r="BG15" s="554"/>
      <c r="BH15" s="554"/>
      <c r="BI15" s="554"/>
      <c r="BJ15" s="554"/>
      <c r="BK15" s="554"/>
      <c r="BL15" s="554"/>
      <c r="BM15" s="554"/>
      <c r="BN15" s="554"/>
      <c r="BO15" s="554"/>
      <c r="BP15" s="554"/>
      <c r="BQ15" s="554"/>
      <c r="BR15" s="554"/>
      <c r="BS15" s="554"/>
      <c r="BT15" s="554"/>
      <c r="BU15" s="554"/>
      <c r="BV15" s="554"/>
      <c r="BW15" s="554"/>
      <c r="BX15" s="554"/>
      <c r="BY15" s="554"/>
      <c r="BZ15" s="554"/>
      <c r="CA15" s="554"/>
      <c r="CB15" s="554"/>
      <c r="CC15" s="554"/>
      <c r="CD15" s="554"/>
      <c r="CE15" s="554"/>
      <c r="CF15" s="554"/>
      <c r="CG15" s="554"/>
      <c r="CH15" s="554"/>
      <c r="CI15" s="554"/>
      <c r="CJ15" s="554"/>
      <c r="CK15" s="554"/>
      <c r="CL15" s="554"/>
      <c r="CM15" s="554"/>
      <c r="CN15" s="554"/>
      <c r="CO15" s="554"/>
      <c r="CP15" s="554"/>
      <c r="CQ15" s="554"/>
      <c r="CR15" s="554"/>
      <c r="CS15" s="554"/>
      <c r="CT15" s="554"/>
      <c r="CU15" s="554"/>
      <c r="CV15" s="554"/>
      <c r="CW15" s="554"/>
      <c r="CX15" s="554"/>
    </row>
    <row r="16" spans="1:102" x14ac:dyDescent="0.25">
      <c r="A16" s="936" t="s">
        <v>20</v>
      </c>
      <c r="B16" s="767"/>
      <c r="C16" s="767"/>
      <c r="D16" s="919"/>
      <c r="E16" s="763"/>
      <c r="F16" s="770"/>
      <c r="G16" s="770"/>
      <c r="H16" s="770"/>
      <c r="I16" s="769"/>
      <c r="J16" s="917"/>
      <c r="K16" s="917"/>
      <c r="L16" s="917"/>
      <c r="M16" s="917"/>
      <c r="N16" s="917"/>
      <c r="O16" s="917"/>
      <c r="P16" s="773"/>
      <c r="Q16" s="773"/>
      <c r="R16" s="773"/>
      <c r="S16" s="773"/>
      <c r="T16" s="773"/>
      <c r="U16" s="773"/>
      <c r="V16" s="773"/>
      <c r="W16" s="770"/>
      <c r="X16" s="774"/>
      <c r="Y16" s="774"/>
      <c r="Z16" s="774"/>
      <c r="AA16" s="774"/>
      <c r="AB16" s="774"/>
      <c r="AC16" s="774"/>
      <c r="AD16" s="774"/>
      <c r="AE16" s="774"/>
      <c r="AF16" s="774"/>
      <c r="AG16" s="774"/>
      <c r="AH16" s="774"/>
      <c r="AI16" s="774"/>
      <c r="AJ16" s="774"/>
      <c r="AK16" s="774"/>
      <c r="AL16" s="774"/>
      <c r="AM16" s="774"/>
      <c r="AN16" s="774"/>
      <c r="AO16" s="774"/>
      <c r="AP16" s="774"/>
      <c r="AQ16" s="774"/>
      <c r="AR16" s="774"/>
      <c r="AS16" s="774"/>
      <c r="AT16" s="774"/>
      <c r="AU16" s="774"/>
      <c r="AV16" s="774"/>
      <c r="AW16" s="774"/>
      <c r="AX16" s="775"/>
      <c r="AY16" s="775"/>
      <c r="AZ16" s="774"/>
      <c r="BA16" s="774"/>
      <c r="BB16" s="774"/>
      <c r="BC16" s="774"/>
      <c r="BD16" s="774"/>
      <c r="BE16" s="774"/>
      <c r="BF16" s="554"/>
      <c r="BG16" s="554"/>
      <c r="BH16" s="554"/>
      <c r="BI16" s="554"/>
      <c r="BJ16" s="554"/>
      <c r="BK16" s="554"/>
      <c r="BL16" s="554"/>
      <c r="BM16" s="554"/>
      <c r="BN16" s="554"/>
      <c r="BO16" s="554"/>
      <c r="BP16" s="554"/>
      <c r="BQ16" s="554"/>
      <c r="BR16" s="554"/>
      <c r="BS16" s="554"/>
      <c r="BT16" s="554"/>
      <c r="BU16" s="554"/>
      <c r="BV16" s="554"/>
      <c r="BW16" s="554"/>
      <c r="BX16" s="554"/>
      <c r="BY16" s="554"/>
      <c r="BZ16" s="554"/>
      <c r="CA16" s="554"/>
      <c r="CB16" s="554"/>
      <c r="CC16" s="554"/>
      <c r="CD16" s="554"/>
      <c r="CE16" s="554"/>
      <c r="CF16" s="554"/>
      <c r="CG16" s="554"/>
      <c r="CH16" s="554"/>
      <c r="CI16" s="554"/>
      <c r="CJ16" s="554"/>
      <c r="CK16" s="554"/>
      <c r="CL16" s="554"/>
      <c r="CM16" s="554"/>
      <c r="CN16" s="554"/>
      <c r="CO16" s="554"/>
      <c r="CP16" s="554"/>
      <c r="CQ16" s="554"/>
      <c r="CR16" s="554"/>
      <c r="CS16" s="554"/>
      <c r="CT16" s="554"/>
      <c r="CU16" s="554"/>
      <c r="CV16" s="554"/>
      <c r="CW16" s="554"/>
      <c r="CX16" s="554"/>
    </row>
    <row r="17" spans="1:102" x14ac:dyDescent="0.25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917"/>
      <c r="K17" s="917"/>
      <c r="L17" s="917"/>
      <c r="M17" s="917"/>
      <c r="N17" s="917"/>
      <c r="O17" s="917"/>
      <c r="P17" s="773"/>
      <c r="Q17" s="773"/>
      <c r="R17" s="773"/>
      <c r="S17" s="773"/>
      <c r="T17" s="773"/>
      <c r="U17" s="773"/>
      <c r="V17" s="773"/>
      <c r="W17" s="770"/>
      <c r="X17" s="774"/>
      <c r="Y17" s="774"/>
      <c r="Z17" s="774"/>
      <c r="AA17" s="774"/>
      <c r="AB17" s="774"/>
      <c r="AC17" s="774"/>
      <c r="AD17" s="774"/>
      <c r="AE17" s="774"/>
      <c r="AF17" s="774"/>
      <c r="AG17" s="774"/>
      <c r="AH17" s="774"/>
      <c r="AI17" s="774"/>
      <c r="AJ17" s="774"/>
      <c r="AK17" s="774"/>
      <c r="AL17" s="774"/>
      <c r="AM17" s="774"/>
      <c r="AN17" s="774"/>
      <c r="AO17" s="774"/>
      <c r="AP17" s="774"/>
      <c r="AQ17" s="774"/>
      <c r="AR17" s="774"/>
      <c r="AS17" s="774"/>
      <c r="AT17" s="774"/>
      <c r="AU17" s="774"/>
      <c r="AV17" s="774"/>
      <c r="AW17" s="774"/>
      <c r="AX17" s="775"/>
      <c r="AY17" s="775"/>
      <c r="AZ17" s="774"/>
      <c r="BA17" s="774"/>
      <c r="BB17" s="774"/>
      <c r="BC17" s="774"/>
      <c r="BD17" s="774"/>
      <c r="BE17" s="774"/>
      <c r="BF17" s="774"/>
      <c r="BG17" s="554"/>
      <c r="BH17" s="554"/>
      <c r="BI17" s="554"/>
      <c r="BJ17" s="554"/>
      <c r="BK17" s="554"/>
      <c r="BL17" s="554"/>
      <c r="BM17" s="554"/>
      <c r="BN17" s="554"/>
      <c r="BO17" s="554"/>
      <c r="BP17" s="554"/>
      <c r="BQ17" s="554"/>
      <c r="BR17" s="554"/>
      <c r="BS17" s="554"/>
      <c r="BT17" s="554"/>
      <c r="BU17" s="554"/>
      <c r="BV17" s="554"/>
      <c r="BW17" s="554"/>
      <c r="BX17" s="554"/>
      <c r="BY17" s="554"/>
      <c r="BZ17" s="554"/>
      <c r="CA17" s="554"/>
      <c r="CB17" s="554"/>
      <c r="CC17" s="554"/>
      <c r="CD17" s="554"/>
      <c r="CE17" s="554"/>
      <c r="CF17" s="554"/>
      <c r="CG17" s="554"/>
      <c r="CH17" s="554"/>
      <c r="CI17" s="554"/>
      <c r="CJ17" s="554"/>
      <c r="CK17" s="554"/>
      <c r="CL17" s="554"/>
      <c r="CM17" s="554"/>
      <c r="CN17" s="554"/>
      <c r="CO17" s="554"/>
      <c r="CP17" s="554"/>
      <c r="CQ17" s="554"/>
      <c r="CR17" s="554"/>
      <c r="CS17" s="554"/>
      <c r="CT17" s="554"/>
      <c r="CU17" s="554"/>
      <c r="CV17" s="554"/>
      <c r="CW17" s="554"/>
      <c r="CX17" s="554"/>
    </row>
    <row r="18" spans="1:102" ht="21" x14ac:dyDescent="0.25">
      <c r="A18" s="1461"/>
      <c r="B18" s="1462"/>
      <c r="C18" s="1421"/>
      <c r="D18" s="879" t="s">
        <v>24</v>
      </c>
      <c r="E18" s="779" t="s">
        <v>25</v>
      </c>
      <c r="F18" s="779" t="s">
        <v>26</v>
      </c>
      <c r="G18" s="779" t="s">
        <v>27</v>
      </c>
      <c r="H18" s="779" t="s">
        <v>28</v>
      </c>
      <c r="I18" s="780" t="s">
        <v>29</v>
      </c>
      <c r="J18" s="917"/>
      <c r="K18" s="917"/>
      <c r="L18" s="917"/>
      <c r="M18" s="917"/>
      <c r="N18" s="917"/>
      <c r="O18" s="917"/>
      <c r="P18" s="773"/>
      <c r="Q18" s="773"/>
      <c r="R18" s="773"/>
      <c r="S18" s="773"/>
      <c r="T18" s="773"/>
      <c r="U18" s="773"/>
      <c r="V18" s="773"/>
      <c r="W18" s="770"/>
      <c r="X18" s="774"/>
      <c r="Y18" s="774"/>
      <c r="Z18" s="774"/>
      <c r="AA18" s="774"/>
      <c r="AB18" s="774"/>
      <c r="AC18" s="774"/>
      <c r="AD18" s="774"/>
      <c r="AE18" s="774"/>
      <c r="AF18" s="774"/>
      <c r="AG18" s="774"/>
      <c r="AH18" s="774"/>
      <c r="AI18" s="774"/>
      <c r="AJ18" s="774"/>
      <c r="AK18" s="774"/>
      <c r="AL18" s="774"/>
      <c r="AM18" s="774"/>
      <c r="AN18" s="774"/>
      <c r="AO18" s="774"/>
      <c r="AP18" s="774"/>
      <c r="AQ18" s="774"/>
      <c r="AR18" s="774"/>
      <c r="AS18" s="774"/>
      <c r="AT18" s="774"/>
      <c r="AU18" s="774"/>
      <c r="AV18" s="774"/>
      <c r="AW18" s="774"/>
      <c r="AX18" s="775"/>
      <c r="AY18" s="775"/>
      <c r="AZ18" s="774"/>
      <c r="BA18" s="774"/>
      <c r="BB18" s="774"/>
      <c r="BC18" s="774"/>
      <c r="BD18" s="774"/>
      <c r="BE18" s="774"/>
      <c r="BF18" s="774"/>
      <c r="BG18" s="554"/>
      <c r="BH18" s="554"/>
      <c r="BI18" s="554"/>
      <c r="BJ18" s="554"/>
      <c r="BK18" s="554"/>
      <c r="BL18" s="554"/>
      <c r="BM18" s="554"/>
      <c r="BN18" s="554"/>
      <c r="BO18" s="554"/>
      <c r="BP18" s="554"/>
      <c r="BQ18" s="554"/>
      <c r="BR18" s="554"/>
      <c r="BS18" s="554"/>
      <c r="BT18" s="554"/>
      <c r="BU18" s="554"/>
      <c r="BV18" s="554"/>
      <c r="BW18" s="554"/>
      <c r="BX18" s="554"/>
      <c r="BY18" s="554"/>
      <c r="BZ18" s="554"/>
      <c r="CA18" s="554"/>
      <c r="CB18" s="554"/>
      <c r="CC18" s="554"/>
      <c r="CD18" s="554"/>
      <c r="CE18" s="554"/>
      <c r="CF18" s="554"/>
      <c r="CG18" s="554"/>
      <c r="CH18" s="554"/>
      <c r="CI18" s="554"/>
      <c r="CJ18" s="554"/>
      <c r="CK18" s="554"/>
      <c r="CL18" s="554"/>
      <c r="CM18" s="554"/>
      <c r="CN18" s="554"/>
      <c r="CO18" s="554"/>
      <c r="CP18" s="554"/>
      <c r="CQ18" s="554"/>
      <c r="CR18" s="554"/>
      <c r="CS18" s="554"/>
      <c r="CT18" s="554"/>
      <c r="CU18" s="554"/>
      <c r="CV18" s="554"/>
      <c r="CW18" s="554"/>
      <c r="CX18" s="554"/>
    </row>
    <row r="19" spans="1:102" x14ac:dyDescent="0.25">
      <c r="A19" s="1402" t="s">
        <v>30</v>
      </c>
      <c r="B19" s="1403"/>
      <c r="C19" s="920">
        <v>0</v>
      </c>
      <c r="D19" s="921"/>
      <c r="E19" s="922"/>
      <c r="F19" s="922"/>
      <c r="G19" s="922"/>
      <c r="H19" s="922"/>
      <c r="I19" s="923"/>
      <c r="J19" s="963" t="s">
        <v>15</v>
      </c>
      <c r="K19" s="917"/>
      <c r="L19" s="917"/>
      <c r="M19" s="917"/>
      <c r="N19" s="917"/>
      <c r="O19" s="917"/>
      <c r="P19" s="773"/>
      <c r="Q19" s="773"/>
      <c r="R19" s="773"/>
      <c r="S19" s="773"/>
      <c r="T19" s="773"/>
      <c r="U19" s="773"/>
      <c r="V19" s="773"/>
      <c r="W19" s="770"/>
      <c r="X19" s="774"/>
      <c r="Y19" s="774"/>
      <c r="Z19" s="774"/>
      <c r="AA19" s="774"/>
      <c r="AB19" s="774"/>
      <c r="AC19" s="774"/>
      <c r="AD19" s="774"/>
      <c r="AE19" s="774"/>
      <c r="AF19" s="774"/>
      <c r="AG19" s="774"/>
      <c r="AH19" s="774"/>
      <c r="AI19" s="774"/>
      <c r="AJ19" s="774"/>
      <c r="AK19" s="774"/>
      <c r="AL19" s="774"/>
      <c r="AM19" s="774"/>
      <c r="AN19" s="774"/>
      <c r="AO19" s="774"/>
      <c r="AP19" s="774"/>
      <c r="AQ19" s="774"/>
      <c r="AR19" s="774"/>
      <c r="AS19" s="774"/>
      <c r="AT19" s="774"/>
      <c r="AU19" s="774"/>
      <c r="AV19" s="774"/>
      <c r="AW19" s="774"/>
      <c r="AX19" s="775"/>
      <c r="AY19" s="775"/>
      <c r="AZ19" s="774"/>
      <c r="BA19" s="961" t="s">
        <v>15</v>
      </c>
      <c r="BB19" s="774"/>
      <c r="BC19" s="774"/>
      <c r="BD19" s="962">
        <v>0</v>
      </c>
      <c r="BE19" s="774"/>
      <c r="BF19" s="774"/>
      <c r="BG19" s="554"/>
      <c r="BH19" s="554"/>
      <c r="BI19" s="554"/>
      <c r="BJ19" s="554"/>
      <c r="BK19" s="554"/>
      <c r="BL19" s="554"/>
      <c r="BM19" s="554"/>
      <c r="BN19" s="554"/>
      <c r="BO19" s="554"/>
      <c r="BP19" s="554"/>
      <c r="BQ19" s="554"/>
      <c r="BR19" s="554"/>
      <c r="BS19" s="554"/>
      <c r="BT19" s="554"/>
      <c r="BU19" s="554"/>
      <c r="BV19" s="554"/>
      <c r="BW19" s="554"/>
      <c r="BX19" s="554"/>
      <c r="BY19" s="554"/>
      <c r="BZ19" s="554"/>
      <c r="CA19" s="554"/>
      <c r="CB19" s="554"/>
      <c r="CC19" s="554"/>
      <c r="CD19" s="554"/>
      <c r="CE19" s="554"/>
      <c r="CF19" s="554"/>
      <c r="CG19" s="554"/>
      <c r="CH19" s="554"/>
      <c r="CI19" s="554"/>
      <c r="CJ19" s="554"/>
      <c r="CK19" s="554"/>
      <c r="CL19" s="554"/>
      <c r="CM19" s="554"/>
      <c r="CN19" s="554"/>
      <c r="CO19" s="554"/>
      <c r="CP19" s="554"/>
      <c r="CQ19" s="554"/>
      <c r="CR19" s="554"/>
      <c r="CS19" s="554"/>
      <c r="CT19" s="554"/>
      <c r="CU19" s="554"/>
      <c r="CV19" s="554"/>
      <c r="CW19" s="554"/>
      <c r="CX19" s="554"/>
    </row>
    <row r="20" spans="1:102" x14ac:dyDescent="0.25">
      <c r="A20" s="947" t="s">
        <v>31</v>
      </c>
      <c r="B20" s="947"/>
      <c r="C20" s="862"/>
      <c r="D20" s="948"/>
      <c r="E20" s="948"/>
      <c r="F20" s="948"/>
      <c r="G20" s="948"/>
      <c r="H20" s="948"/>
      <c r="I20" s="948"/>
      <c r="J20" s="949"/>
      <c r="K20" s="949"/>
      <c r="L20" s="949"/>
      <c r="M20" s="949"/>
      <c r="N20" s="949"/>
      <c r="O20" s="949"/>
      <c r="P20" s="950"/>
      <c r="Q20" s="950"/>
      <c r="R20" s="950"/>
      <c r="S20" s="950"/>
      <c r="T20" s="950"/>
      <c r="U20" s="950"/>
      <c r="V20" s="950"/>
      <c r="W20" s="789"/>
      <c r="X20" s="790"/>
      <c r="Y20" s="790"/>
      <c r="Z20" s="790"/>
      <c r="AA20" s="790"/>
      <c r="AB20" s="790"/>
      <c r="AC20" s="790"/>
      <c r="AD20" s="790"/>
      <c r="AE20" s="790"/>
      <c r="AF20" s="790"/>
      <c r="AG20" s="790"/>
      <c r="AH20" s="790"/>
      <c r="AI20" s="790"/>
      <c r="AJ20" s="790"/>
      <c r="AK20" s="790"/>
      <c r="AL20" s="790"/>
      <c r="AM20" s="790"/>
      <c r="AN20" s="790"/>
      <c r="AO20" s="790"/>
      <c r="AP20" s="790"/>
      <c r="AQ20" s="790"/>
      <c r="AR20" s="790"/>
      <c r="AS20" s="790"/>
      <c r="AT20" s="790"/>
      <c r="AU20" s="790"/>
      <c r="AV20" s="790"/>
      <c r="AW20" s="790"/>
      <c r="AX20" s="951"/>
      <c r="AY20" s="951"/>
      <c r="AZ20" s="790"/>
      <c r="BA20" s="790"/>
      <c r="BB20" s="790"/>
      <c r="BC20" s="790"/>
      <c r="BD20" s="790"/>
      <c r="BE20" s="790"/>
      <c r="BF20" s="790"/>
      <c r="BG20" s="554"/>
      <c r="BH20" s="554"/>
      <c r="BI20" s="554"/>
      <c r="BJ20" s="554"/>
      <c r="BK20" s="554"/>
      <c r="BL20" s="554"/>
      <c r="BM20" s="554"/>
      <c r="BN20" s="554"/>
      <c r="BO20" s="554"/>
      <c r="BP20" s="554"/>
      <c r="BQ20" s="554"/>
      <c r="BR20" s="554"/>
      <c r="BS20" s="554"/>
      <c r="BT20" s="554"/>
      <c r="BU20" s="554"/>
      <c r="BV20" s="554"/>
      <c r="BW20" s="554"/>
      <c r="BX20" s="554"/>
      <c r="BY20" s="554"/>
      <c r="BZ20" s="554"/>
      <c r="CA20" s="554"/>
      <c r="CB20" s="554"/>
      <c r="CC20" s="554"/>
      <c r="CD20" s="554"/>
      <c r="CE20" s="554"/>
      <c r="CF20" s="554"/>
      <c r="CG20" s="554"/>
      <c r="CH20" s="554"/>
      <c r="CI20" s="554"/>
      <c r="CJ20" s="554"/>
      <c r="CK20" s="554"/>
      <c r="CL20" s="554"/>
      <c r="CM20" s="554"/>
      <c r="CN20" s="554"/>
      <c r="CO20" s="554"/>
      <c r="CP20" s="554"/>
      <c r="CQ20" s="554"/>
      <c r="CR20" s="554"/>
      <c r="CS20" s="554"/>
      <c r="CT20" s="554"/>
      <c r="CU20" s="554"/>
      <c r="CV20" s="554"/>
      <c r="CW20" s="554"/>
      <c r="CX20" s="554"/>
    </row>
    <row r="21" spans="1:102" x14ac:dyDescent="0.25">
      <c r="A21" s="942" t="s">
        <v>32</v>
      </c>
      <c r="B21" s="803"/>
      <c r="C21" s="803"/>
      <c r="D21" s="803"/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/>
      <c r="AP21" s="762"/>
      <c r="AQ21" s="762"/>
      <c r="AR21" s="762"/>
      <c r="AS21" s="762"/>
      <c r="AT21" s="762"/>
      <c r="AU21" s="762"/>
      <c r="AV21" s="762"/>
      <c r="AW21" s="762"/>
      <c r="AX21" s="762"/>
      <c r="AY21" s="762"/>
      <c r="AZ21" s="762"/>
      <c r="BA21" s="762"/>
      <c r="BB21" s="762"/>
      <c r="BC21" s="762"/>
      <c r="BD21" s="762"/>
      <c r="BE21" s="762"/>
      <c r="BF21" s="762"/>
      <c r="BG21" s="554"/>
      <c r="BH21" s="554"/>
      <c r="BI21" s="554"/>
      <c r="BJ21" s="554"/>
      <c r="BK21" s="554"/>
      <c r="BL21" s="554"/>
      <c r="BM21" s="554"/>
      <c r="BN21" s="554"/>
      <c r="BO21" s="554"/>
      <c r="BP21" s="554"/>
      <c r="BQ21" s="554"/>
      <c r="BR21" s="554"/>
      <c r="BS21" s="554"/>
      <c r="BT21" s="554"/>
      <c r="BU21" s="554"/>
      <c r="BV21" s="554"/>
      <c r="BW21" s="554"/>
      <c r="BX21" s="554"/>
      <c r="BY21" s="554"/>
      <c r="BZ21" s="554"/>
      <c r="CA21" s="554"/>
      <c r="CB21" s="554"/>
      <c r="CC21" s="554"/>
      <c r="CD21" s="554"/>
      <c r="CE21" s="554"/>
      <c r="CF21" s="554"/>
      <c r="CG21" s="554"/>
      <c r="CH21" s="554"/>
      <c r="CI21" s="554"/>
      <c r="CJ21" s="554"/>
      <c r="CK21" s="554"/>
      <c r="CL21" s="554"/>
      <c r="CM21" s="554"/>
      <c r="CN21" s="554"/>
      <c r="CO21" s="554"/>
      <c r="CP21" s="554"/>
      <c r="CQ21" s="554"/>
      <c r="CR21" s="554"/>
      <c r="CS21" s="554"/>
      <c r="CT21" s="554"/>
      <c r="CU21" s="554"/>
      <c r="CV21" s="554"/>
      <c r="CW21" s="554"/>
      <c r="CX21" s="554"/>
    </row>
    <row r="22" spans="1:102" ht="1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/>
      <c r="AP22" s="762"/>
      <c r="AQ22" s="762"/>
      <c r="AR22" s="762"/>
      <c r="AS22" s="762"/>
      <c r="AT22" s="762"/>
      <c r="AU22" s="762"/>
      <c r="AV22" s="762"/>
      <c r="AW22" s="762"/>
      <c r="AX22" s="762"/>
      <c r="AY22" s="762"/>
      <c r="AZ22" s="762"/>
      <c r="BA22" s="762"/>
      <c r="BB22" s="762"/>
      <c r="BC22" s="762"/>
      <c r="BD22" s="762"/>
      <c r="BE22" s="762"/>
      <c r="BF22" s="762"/>
      <c r="BG22" s="554"/>
      <c r="BH22" s="554"/>
      <c r="BI22" s="554"/>
      <c r="BJ22" s="554"/>
      <c r="BK22" s="554"/>
      <c r="BL22" s="554"/>
      <c r="BM22" s="554"/>
      <c r="BN22" s="554"/>
      <c r="BO22" s="554"/>
      <c r="BP22" s="554"/>
      <c r="BQ22" s="554"/>
      <c r="BR22" s="554"/>
      <c r="BS22" s="554"/>
      <c r="BT22" s="554"/>
      <c r="BU22" s="554"/>
      <c r="BV22" s="554"/>
      <c r="BW22" s="554"/>
      <c r="BX22" s="554"/>
      <c r="BY22" s="554"/>
      <c r="BZ22" s="554"/>
      <c r="CA22" s="554"/>
      <c r="CB22" s="554"/>
      <c r="CC22" s="554"/>
      <c r="CD22" s="554"/>
      <c r="CE22" s="554"/>
      <c r="CF22" s="554"/>
      <c r="CG22" s="554"/>
      <c r="CH22" s="554"/>
      <c r="CI22" s="554"/>
      <c r="CJ22" s="554"/>
      <c r="CK22" s="554"/>
      <c r="CL22" s="554"/>
      <c r="CM22" s="554"/>
      <c r="CN22" s="554"/>
      <c r="CO22" s="554"/>
      <c r="CP22" s="554"/>
      <c r="CQ22" s="554"/>
      <c r="CR22" s="554"/>
      <c r="CS22" s="554"/>
      <c r="CT22" s="554"/>
      <c r="CU22" s="554"/>
      <c r="CV22" s="554"/>
      <c r="CW22" s="554"/>
      <c r="CX22" s="554"/>
    </row>
    <row r="23" spans="1:102" x14ac:dyDescent="0.25">
      <c r="A23" s="1412"/>
      <c r="B23" s="1466"/>
      <c r="C23" s="1412"/>
      <c r="D23" s="1430"/>
      <c r="E23" s="1412"/>
      <c r="F23" s="1433"/>
      <c r="G23" s="1471"/>
      <c r="H23" s="1430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/>
      <c r="AP23" s="762"/>
      <c r="AQ23" s="762"/>
      <c r="AR23" s="762"/>
      <c r="AS23" s="762"/>
      <c r="AT23" s="762"/>
      <c r="AU23" s="762"/>
      <c r="AV23" s="762"/>
      <c r="AW23" s="762"/>
      <c r="AX23" s="762"/>
      <c r="AY23" s="762"/>
      <c r="AZ23" s="762"/>
      <c r="BA23" s="762"/>
      <c r="BB23" s="762"/>
      <c r="BC23" s="762"/>
      <c r="BD23" s="762"/>
      <c r="BE23" s="762"/>
      <c r="BF23" s="762"/>
      <c r="BG23" s="554"/>
      <c r="BH23" s="554"/>
      <c r="BI23" s="554"/>
      <c r="BJ23" s="554"/>
      <c r="BK23" s="554"/>
      <c r="BL23" s="554"/>
      <c r="BM23" s="554"/>
      <c r="BN23" s="554"/>
      <c r="BO23" s="554"/>
      <c r="BP23" s="554"/>
      <c r="BQ23" s="554"/>
      <c r="BR23" s="554"/>
      <c r="BS23" s="554"/>
      <c r="BT23" s="554"/>
      <c r="BU23" s="554"/>
      <c r="BV23" s="554"/>
      <c r="BW23" s="554"/>
      <c r="BX23" s="554"/>
      <c r="BY23" s="554"/>
      <c r="BZ23" s="554"/>
      <c r="CA23" s="554"/>
      <c r="CB23" s="554"/>
      <c r="CC23" s="554"/>
      <c r="CD23" s="554"/>
      <c r="CE23" s="554"/>
      <c r="CF23" s="554"/>
      <c r="CG23" s="554"/>
      <c r="CH23" s="554"/>
      <c r="CI23" s="554"/>
      <c r="CJ23" s="554"/>
      <c r="CK23" s="554"/>
      <c r="CL23" s="554"/>
      <c r="CM23" s="554"/>
      <c r="CN23" s="554"/>
      <c r="CO23" s="554"/>
      <c r="CP23" s="554"/>
      <c r="CQ23" s="554"/>
      <c r="CR23" s="554"/>
      <c r="CS23" s="554"/>
      <c r="CT23" s="554"/>
      <c r="CU23" s="554"/>
      <c r="CV23" s="554"/>
      <c r="CW23" s="554"/>
      <c r="CX23" s="554"/>
    </row>
    <row r="24" spans="1:102" x14ac:dyDescent="0.25">
      <c r="A24" s="1412"/>
      <c r="B24" s="1466"/>
      <c r="C24" s="1413"/>
      <c r="D24" s="1431"/>
      <c r="E24" s="1413"/>
      <c r="F24" s="1434"/>
      <c r="G24" s="1472"/>
      <c r="H24" s="1431"/>
      <c r="I24" s="762"/>
      <c r="J24" s="762"/>
      <c r="K24" s="762"/>
      <c r="L24" s="762"/>
      <c r="M24" s="762"/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J24" s="762"/>
      <c r="AK24" s="762"/>
      <c r="AL24" s="762"/>
      <c r="AM24" s="762"/>
      <c r="AN24" s="762"/>
      <c r="AO24" s="762"/>
      <c r="AP24" s="762"/>
      <c r="AQ24" s="762"/>
      <c r="AR24" s="762"/>
      <c r="AS24" s="762"/>
      <c r="AT24" s="762"/>
      <c r="AU24" s="762"/>
      <c r="AV24" s="762"/>
      <c r="AW24" s="762"/>
      <c r="AX24" s="762"/>
      <c r="AY24" s="762"/>
      <c r="AZ24" s="762"/>
      <c r="BA24" s="762"/>
      <c r="BB24" s="762"/>
      <c r="BC24" s="762"/>
      <c r="BD24" s="762"/>
      <c r="BE24" s="762"/>
      <c r="BF24" s="762"/>
      <c r="BG24" s="554"/>
      <c r="BH24" s="554"/>
      <c r="BI24" s="554"/>
      <c r="BJ24" s="554"/>
      <c r="BK24" s="554"/>
      <c r="BL24" s="554"/>
      <c r="BM24" s="554"/>
      <c r="BN24" s="554"/>
      <c r="BO24" s="554"/>
      <c r="BP24" s="554"/>
      <c r="BQ24" s="554"/>
      <c r="BR24" s="554"/>
      <c r="BS24" s="554"/>
      <c r="BT24" s="554"/>
      <c r="BU24" s="554"/>
      <c r="BV24" s="554"/>
      <c r="BW24" s="554"/>
      <c r="BX24" s="554"/>
      <c r="BY24" s="554"/>
      <c r="BZ24" s="554"/>
      <c r="CA24" s="554"/>
      <c r="CB24" s="554"/>
      <c r="CC24" s="554"/>
      <c r="CD24" s="554"/>
      <c r="CE24" s="554"/>
      <c r="CF24" s="554"/>
      <c r="CG24" s="554"/>
      <c r="CH24" s="554"/>
      <c r="CI24" s="554"/>
      <c r="CJ24" s="554"/>
      <c r="CK24" s="554"/>
      <c r="CL24" s="554"/>
      <c r="CM24" s="554"/>
      <c r="CN24" s="554"/>
      <c r="CO24" s="554"/>
      <c r="CP24" s="554"/>
      <c r="CQ24" s="554"/>
      <c r="CR24" s="554"/>
      <c r="CS24" s="554"/>
      <c r="CT24" s="554"/>
      <c r="CU24" s="554"/>
      <c r="CV24" s="554"/>
      <c r="CW24" s="554"/>
      <c r="CX24" s="554"/>
    </row>
    <row r="25" spans="1:102" ht="21" x14ac:dyDescent="0.25">
      <c r="A25" s="1413"/>
      <c r="B25" s="1467"/>
      <c r="C25" s="777" t="s">
        <v>38</v>
      </c>
      <c r="D25" s="804" t="s">
        <v>39</v>
      </c>
      <c r="E25" s="777" t="s">
        <v>11</v>
      </c>
      <c r="F25" s="840" t="s">
        <v>12</v>
      </c>
      <c r="G25" s="861" t="s">
        <v>38</v>
      </c>
      <c r="H25" s="804" t="s">
        <v>40</v>
      </c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H25" s="762"/>
      <c r="AI25" s="762"/>
      <c r="AJ25" s="762"/>
      <c r="AK25" s="762"/>
      <c r="AL25" s="762"/>
      <c r="AM25" s="762"/>
      <c r="AN25" s="762"/>
      <c r="AO25" s="762"/>
      <c r="AP25" s="762"/>
      <c r="AQ25" s="762"/>
      <c r="AR25" s="762"/>
      <c r="AS25" s="762"/>
      <c r="AT25" s="762"/>
      <c r="AU25" s="762"/>
      <c r="AV25" s="762"/>
      <c r="AW25" s="762"/>
      <c r="AX25" s="762"/>
      <c r="AY25" s="762"/>
      <c r="AZ25" s="762"/>
      <c r="BA25" s="762"/>
      <c r="BB25" s="762"/>
      <c r="BC25" s="762"/>
      <c r="BD25" s="762"/>
      <c r="BE25" s="762"/>
      <c r="BF25" s="762"/>
      <c r="BG25" s="554"/>
      <c r="BH25" s="554"/>
      <c r="BI25" s="554"/>
      <c r="BJ25" s="554"/>
      <c r="BK25" s="554"/>
      <c r="BL25" s="554"/>
      <c r="BM25" s="554"/>
      <c r="BN25" s="554"/>
      <c r="BO25" s="554"/>
      <c r="BP25" s="554"/>
      <c r="BQ25" s="554"/>
      <c r="BR25" s="554"/>
      <c r="BS25" s="554"/>
      <c r="BT25" s="554"/>
      <c r="BU25" s="554"/>
      <c r="BV25" s="554"/>
      <c r="BW25" s="554"/>
      <c r="BX25" s="554"/>
      <c r="BY25" s="554"/>
      <c r="BZ25" s="554"/>
      <c r="CA25" s="554"/>
      <c r="CB25" s="554"/>
      <c r="CC25" s="554"/>
      <c r="CD25" s="554"/>
      <c r="CE25" s="554"/>
      <c r="CF25" s="554"/>
      <c r="CG25" s="554"/>
      <c r="CH25" s="554"/>
      <c r="CI25" s="554"/>
      <c r="CJ25" s="554"/>
      <c r="CK25" s="554"/>
      <c r="CL25" s="554"/>
      <c r="CM25" s="554"/>
      <c r="CN25" s="554"/>
      <c r="CO25" s="554"/>
      <c r="CP25" s="554"/>
      <c r="CQ25" s="554"/>
      <c r="CR25" s="554"/>
      <c r="CS25" s="554"/>
      <c r="CT25" s="554"/>
      <c r="CU25" s="554"/>
      <c r="CV25" s="554"/>
      <c r="CW25" s="554"/>
      <c r="CX25" s="554"/>
    </row>
    <row r="26" spans="1:102" x14ac:dyDescent="0.25">
      <c r="A26" s="806" t="s">
        <v>41</v>
      </c>
      <c r="B26" s="807">
        <v>0</v>
      </c>
      <c r="C26" s="808"/>
      <c r="D26" s="786"/>
      <c r="E26" s="857"/>
      <c r="F26" s="858"/>
      <c r="G26" s="859"/>
      <c r="H26" s="860"/>
      <c r="I26" s="963" t="s">
        <v>15</v>
      </c>
      <c r="J26" s="762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J26" s="762"/>
      <c r="AK26" s="762"/>
      <c r="AL26" s="762"/>
      <c r="AM26" s="762"/>
      <c r="AN26" s="762"/>
      <c r="AO26" s="762"/>
      <c r="AP26" s="762"/>
      <c r="AQ26" s="762"/>
      <c r="AR26" s="762"/>
      <c r="AS26" s="762"/>
      <c r="AT26" s="762"/>
      <c r="AU26" s="762"/>
      <c r="AV26" s="762"/>
      <c r="AW26" s="762"/>
      <c r="AX26" s="762"/>
      <c r="AY26" s="762"/>
      <c r="AZ26" s="762"/>
      <c r="BA26" s="961" t="s">
        <v>15</v>
      </c>
      <c r="BB26" s="961" t="s">
        <v>15</v>
      </c>
      <c r="BC26" s="961" t="s">
        <v>15</v>
      </c>
      <c r="BD26" s="962">
        <v>0</v>
      </c>
      <c r="BE26" s="962">
        <v>0</v>
      </c>
      <c r="BF26" s="962">
        <v>0</v>
      </c>
      <c r="BG26" s="554"/>
      <c r="BH26" s="554"/>
      <c r="BI26" s="554"/>
      <c r="BJ26" s="554"/>
      <c r="BK26" s="554"/>
      <c r="BL26" s="554"/>
      <c r="BM26" s="554"/>
      <c r="BN26" s="554"/>
      <c r="BO26" s="554"/>
      <c r="BP26" s="554"/>
      <c r="BQ26" s="554"/>
      <c r="BR26" s="554"/>
      <c r="BS26" s="554"/>
      <c r="BT26" s="554"/>
      <c r="BU26" s="554"/>
      <c r="BV26" s="554"/>
      <c r="BW26" s="554"/>
      <c r="BX26" s="554"/>
      <c r="BY26" s="554"/>
      <c r="BZ26" s="554"/>
      <c r="CA26" s="554"/>
      <c r="CB26" s="554"/>
      <c r="CC26" s="554"/>
      <c r="CD26" s="554"/>
      <c r="CE26" s="554"/>
      <c r="CF26" s="554"/>
      <c r="CG26" s="554"/>
      <c r="CH26" s="554"/>
      <c r="CI26" s="554"/>
      <c r="CJ26" s="554"/>
      <c r="CK26" s="554"/>
      <c r="CL26" s="554"/>
      <c r="CM26" s="554"/>
      <c r="CN26" s="554"/>
      <c r="CO26" s="554"/>
      <c r="CP26" s="554"/>
      <c r="CQ26" s="554"/>
      <c r="CR26" s="554"/>
      <c r="CS26" s="554"/>
      <c r="CT26" s="554"/>
      <c r="CU26" s="554"/>
      <c r="CV26" s="554"/>
      <c r="CW26" s="554"/>
      <c r="CX26" s="554"/>
    </row>
    <row r="27" spans="1:102" x14ac:dyDescent="0.25">
      <c r="A27" s="810" t="s">
        <v>42</v>
      </c>
      <c r="B27" s="807">
        <v>0</v>
      </c>
      <c r="C27" s="808"/>
      <c r="D27" s="809"/>
      <c r="E27" s="808"/>
      <c r="F27" s="842"/>
      <c r="G27" s="846"/>
      <c r="H27" s="847"/>
      <c r="I27" s="963" t="s">
        <v>15</v>
      </c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62"/>
      <c r="AI27" s="762"/>
      <c r="AJ27" s="762"/>
      <c r="AK27" s="762"/>
      <c r="AL27" s="762"/>
      <c r="AM27" s="762"/>
      <c r="AN27" s="762"/>
      <c r="AO27" s="762"/>
      <c r="AP27" s="762"/>
      <c r="AQ27" s="762"/>
      <c r="AR27" s="762"/>
      <c r="AS27" s="762"/>
      <c r="AT27" s="762"/>
      <c r="AU27" s="762"/>
      <c r="AV27" s="762"/>
      <c r="AW27" s="762"/>
      <c r="AX27" s="762"/>
      <c r="AY27" s="762"/>
      <c r="AZ27" s="762"/>
      <c r="BA27" s="961" t="s">
        <v>15</v>
      </c>
      <c r="BB27" s="961" t="s">
        <v>15</v>
      </c>
      <c r="BC27" s="961" t="s">
        <v>15</v>
      </c>
      <c r="BD27" s="962">
        <v>0</v>
      </c>
      <c r="BE27" s="962">
        <v>0</v>
      </c>
      <c r="BF27" s="962">
        <v>0</v>
      </c>
      <c r="BG27" s="554"/>
      <c r="BH27" s="554"/>
      <c r="BI27" s="554"/>
      <c r="BJ27" s="554"/>
      <c r="BK27" s="554"/>
      <c r="BL27" s="554"/>
      <c r="BM27" s="554"/>
      <c r="BN27" s="554"/>
      <c r="BO27" s="554"/>
      <c r="BP27" s="554"/>
      <c r="BQ27" s="554"/>
      <c r="BR27" s="554"/>
      <c r="BS27" s="554"/>
      <c r="BT27" s="554"/>
      <c r="BU27" s="554"/>
      <c r="BV27" s="554"/>
      <c r="BW27" s="554"/>
      <c r="BX27" s="554"/>
      <c r="BY27" s="554"/>
      <c r="BZ27" s="554"/>
      <c r="CA27" s="554"/>
      <c r="CB27" s="554"/>
      <c r="CC27" s="554"/>
      <c r="CD27" s="554"/>
      <c r="CE27" s="554"/>
      <c r="CF27" s="554"/>
      <c r="CG27" s="554"/>
      <c r="CH27" s="554"/>
      <c r="CI27" s="554"/>
      <c r="CJ27" s="554"/>
      <c r="CK27" s="554"/>
      <c r="CL27" s="554"/>
      <c r="CM27" s="554"/>
      <c r="CN27" s="554"/>
      <c r="CO27" s="554"/>
      <c r="CP27" s="554"/>
      <c r="CQ27" s="554"/>
      <c r="CR27" s="554"/>
      <c r="CS27" s="554"/>
      <c r="CT27" s="554"/>
      <c r="CU27" s="554"/>
      <c r="CV27" s="554"/>
      <c r="CW27" s="554"/>
      <c r="CX27" s="554"/>
    </row>
    <row r="28" spans="1:102" x14ac:dyDescent="0.25">
      <c r="A28" s="810" t="s">
        <v>43</v>
      </c>
      <c r="B28" s="807">
        <v>0</v>
      </c>
      <c r="C28" s="808"/>
      <c r="D28" s="809"/>
      <c r="E28" s="808"/>
      <c r="F28" s="842"/>
      <c r="G28" s="846"/>
      <c r="H28" s="847"/>
      <c r="I28" s="963" t="s">
        <v>15</v>
      </c>
      <c r="J28" s="762"/>
      <c r="K28" s="762"/>
      <c r="L28" s="762"/>
      <c r="M28" s="762"/>
      <c r="N28" s="762"/>
      <c r="O28" s="762"/>
      <c r="P28" s="762"/>
      <c r="Q28" s="762"/>
      <c r="R28" s="762"/>
      <c r="S28" s="762"/>
      <c r="T28" s="762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J28" s="762"/>
      <c r="AK28" s="762"/>
      <c r="AL28" s="762"/>
      <c r="AM28" s="762"/>
      <c r="AN28" s="762"/>
      <c r="AO28" s="762"/>
      <c r="AP28" s="762"/>
      <c r="AQ28" s="762"/>
      <c r="AR28" s="762"/>
      <c r="AS28" s="762"/>
      <c r="AT28" s="762"/>
      <c r="AU28" s="762"/>
      <c r="AV28" s="762"/>
      <c r="AW28" s="762"/>
      <c r="AX28" s="762"/>
      <c r="AY28" s="762"/>
      <c r="AZ28" s="762"/>
      <c r="BA28" s="961" t="s">
        <v>15</v>
      </c>
      <c r="BB28" s="961" t="s">
        <v>15</v>
      </c>
      <c r="BC28" s="961" t="s">
        <v>15</v>
      </c>
      <c r="BD28" s="962">
        <v>0</v>
      </c>
      <c r="BE28" s="962">
        <v>0</v>
      </c>
      <c r="BF28" s="962">
        <v>0</v>
      </c>
      <c r="BG28" s="554"/>
      <c r="BH28" s="554"/>
      <c r="BI28" s="554"/>
      <c r="BJ28" s="554"/>
      <c r="BK28" s="554"/>
      <c r="BL28" s="554"/>
      <c r="BM28" s="554"/>
      <c r="BN28" s="554"/>
      <c r="BO28" s="554"/>
      <c r="BP28" s="554"/>
      <c r="BQ28" s="554"/>
      <c r="BR28" s="554"/>
      <c r="BS28" s="554"/>
      <c r="BT28" s="554"/>
      <c r="BU28" s="554"/>
      <c r="BV28" s="554"/>
      <c r="BW28" s="554"/>
      <c r="BX28" s="554"/>
      <c r="BY28" s="554"/>
      <c r="BZ28" s="554"/>
      <c r="CA28" s="554"/>
      <c r="CB28" s="554"/>
      <c r="CC28" s="554"/>
      <c r="CD28" s="554"/>
      <c r="CE28" s="554"/>
      <c r="CF28" s="554"/>
      <c r="CG28" s="554"/>
      <c r="CH28" s="554"/>
      <c r="CI28" s="554"/>
      <c r="CJ28" s="554"/>
      <c r="CK28" s="554"/>
      <c r="CL28" s="554"/>
      <c r="CM28" s="554"/>
      <c r="CN28" s="554"/>
      <c r="CO28" s="554"/>
      <c r="CP28" s="554"/>
      <c r="CQ28" s="554"/>
      <c r="CR28" s="554"/>
      <c r="CS28" s="554"/>
      <c r="CT28" s="554"/>
      <c r="CU28" s="554"/>
      <c r="CV28" s="554"/>
      <c r="CW28" s="554"/>
      <c r="CX28" s="554"/>
    </row>
    <row r="29" spans="1:102" x14ac:dyDescent="0.25">
      <c r="A29" s="810" t="s">
        <v>44</v>
      </c>
      <c r="B29" s="807">
        <v>2</v>
      </c>
      <c r="C29" s="808"/>
      <c r="D29" s="809">
        <v>2</v>
      </c>
      <c r="E29" s="808">
        <v>2</v>
      </c>
      <c r="F29" s="842"/>
      <c r="G29" s="846"/>
      <c r="H29" s="847"/>
      <c r="I29" s="963" t="s">
        <v>15</v>
      </c>
      <c r="J29" s="762"/>
      <c r="K29" s="762"/>
      <c r="L29" s="762"/>
      <c r="M29" s="762"/>
      <c r="N29" s="762"/>
      <c r="O29" s="762"/>
      <c r="P29" s="762"/>
      <c r="Q29" s="762"/>
      <c r="R29" s="762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H29" s="762"/>
      <c r="AI29" s="762"/>
      <c r="AJ29" s="762"/>
      <c r="AK29" s="762"/>
      <c r="AL29" s="762"/>
      <c r="AM29" s="762"/>
      <c r="AN29" s="762"/>
      <c r="AO29" s="762"/>
      <c r="AP29" s="762"/>
      <c r="AQ29" s="762"/>
      <c r="AR29" s="762"/>
      <c r="AS29" s="762"/>
      <c r="AT29" s="762"/>
      <c r="AU29" s="762"/>
      <c r="AV29" s="762"/>
      <c r="AW29" s="762"/>
      <c r="AX29" s="762"/>
      <c r="AY29" s="762"/>
      <c r="AZ29" s="762"/>
      <c r="BA29" s="961" t="s">
        <v>15</v>
      </c>
      <c r="BB29" s="961" t="s">
        <v>15</v>
      </c>
      <c r="BC29" s="961" t="s">
        <v>15</v>
      </c>
      <c r="BD29" s="962">
        <v>0</v>
      </c>
      <c r="BE29" s="962">
        <v>0</v>
      </c>
      <c r="BF29" s="962">
        <v>0</v>
      </c>
      <c r="BG29" s="554"/>
      <c r="BH29" s="554"/>
      <c r="BI29" s="554"/>
      <c r="BJ29" s="554"/>
      <c r="BK29" s="554"/>
      <c r="BL29" s="554"/>
      <c r="BM29" s="554"/>
      <c r="BN29" s="554"/>
      <c r="BO29" s="554"/>
      <c r="BP29" s="554"/>
      <c r="BQ29" s="554"/>
      <c r="BR29" s="554"/>
      <c r="BS29" s="554"/>
      <c r="BT29" s="554"/>
      <c r="BU29" s="554"/>
      <c r="BV29" s="554"/>
      <c r="BW29" s="554"/>
      <c r="BX29" s="554"/>
      <c r="BY29" s="554"/>
      <c r="BZ29" s="554"/>
      <c r="CA29" s="554"/>
      <c r="CB29" s="554"/>
      <c r="CC29" s="554"/>
      <c r="CD29" s="554"/>
      <c r="CE29" s="554"/>
      <c r="CF29" s="554"/>
      <c r="CG29" s="554"/>
      <c r="CH29" s="554"/>
      <c r="CI29" s="554"/>
      <c r="CJ29" s="554"/>
      <c r="CK29" s="554"/>
      <c r="CL29" s="554"/>
      <c r="CM29" s="554"/>
      <c r="CN29" s="554"/>
      <c r="CO29" s="554"/>
      <c r="CP29" s="554"/>
      <c r="CQ29" s="554"/>
      <c r="CR29" s="554"/>
      <c r="CS29" s="554"/>
      <c r="CT29" s="554"/>
      <c r="CU29" s="554"/>
      <c r="CV29" s="554"/>
      <c r="CW29" s="554"/>
      <c r="CX29" s="554"/>
    </row>
    <row r="30" spans="1:102" x14ac:dyDescent="0.25">
      <c r="A30" s="810" t="s">
        <v>45</v>
      </c>
      <c r="B30" s="807">
        <v>0</v>
      </c>
      <c r="C30" s="808"/>
      <c r="D30" s="809"/>
      <c r="E30" s="808"/>
      <c r="F30" s="842"/>
      <c r="G30" s="846"/>
      <c r="H30" s="847"/>
      <c r="I30" s="963" t="s">
        <v>15</v>
      </c>
      <c r="J30" s="762"/>
      <c r="K30" s="762"/>
      <c r="L30" s="762"/>
      <c r="M30" s="762"/>
      <c r="N30" s="762"/>
      <c r="O30" s="762"/>
      <c r="P30" s="762"/>
      <c r="Q30" s="762"/>
      <c r="R30" s="762"/>
      <c r="S30" s="762"/>
      <c r="T30" s="762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J30" s="762"/>
      <c r="AK30" s="762"/>
      <c r="AL30" s="762"/>
      <c r="AM30" s="762"/>
      <c r="AN30" s="762"/>
      <c r="AO30" s="762"/>
      <c r="AP30" s="762"/>
      <c r="AQ30" s="762"/>
      <c r="AR30" s="762"/>
      <c r="AS30" s="762"/>
      <c r="AT30" s="762"/>
      <c r="AU30" s="762"/>
      <c r="AV30" s="762"/>
      <c r="AW30" s="762"/>
      <c r="AX30" s="762"/>
      <c r="AY30" s="762"/>
      <c r="AZ30" s="762"/>
      <c r="BA30" s="961" t="s">
        <v>15</v>
      </c>
      <c r="BB30" s="961" t="s">
        <v>15</v>
      </c>
      <c r="BC30" s="961" t="s">
        <v>15</v>
      </c>
      <c r="BD30" s="962">
        <v>0</v>
      </c>
      <c r="BE30" s="962">
        <v>0</v>
      </c>
      <c r="BF30" s="962">
        <v>0</v>
      </c>
      <c r="BG30" s="554"/>
      <c r="BH30" s="554"/>
      <c r="BI30" s="554"/>
      <c r="BJ30" s="554"/>
      <c r="BK30" s="554"/>
      <c r="BL30" s="554"/>
      <c r="BM30" s="554"/>
      <c r="BN30" s="554"/>
      <c r="BO30" s="554"/>
      <c r="BP30" s="554"/>
      <c r="BQ30" s="554"/>
      <c r="BR30" s="554"/>
      <c r="BS30" s="554"/>
      <c r="BT30" s="554"/>
      <c r="BU30" s="554"/>
      <c r="BV30" s="554"/>
      <c r="BW30" s="554"/>
      <c r="BX30" s="554"/>
      <c r="BY30" s="554"/>
      <c r="BZ30" s="554"/>
      <c r="CA30" s="554"/>
      <c r="CB30" s="554"/>
      <c r="CC30" s="554"/>
      <c r="CD30" s="554"/>
      <c r="CE30" s="554"/>
      <c r="CF30" s="554"/>
      <c r="CG30" s="554"/>
      <c r="CH30" s="554"/>
      <c r="CI30" s="554"/>
      <c r="CJ30" s="554"/>
      <c r="CK30" s="554"/>
      <c r="CL30" s="554"/>
      <c r="CM30" s="554"/>
      <c r="CN30" s="554"/>
      <c r="CO30" s="554"/>
      <c r="CP30" s="554"/>
      <c r="CQ30" s="554"/>
      <c r="CR30" s="554"/>
      <c r="CS30" s="554"/>
      <c r="CT30" s="554"/>
      <c r="CU30" s="554"/>
      <c r="CV30" s="554"/>
      <c r="CW30" s="554"/>
      <c r="CX30" s="554"/>
    </row>
    <row r="31" spans="1:102" x14ac:dyDescent="0.25">
      <c r="A31" s="810" t="s">
        <v>46</v>
      </c>
      <c r="B31" s="807">
        <v>0</v>
      </c>
      <c r="C31" s="808"/>
      <c r="D31" s="809"/>
      <c r="E31" s="808"/>
      <c r="F31" s="842"/>
      <c r="G31" s="846"/>
      <c r="H31" s="847"/>
      <c r="I31" s="963" t="s">
        <v>15</v>
      </c>
      <c r="J31" s="762"/>
      <c r="K31" s="762"/>
      <c r="L31" s="762"/>
      <c r="M31" s="762"/>
      <c r="N31" s="762"/>
      <c r="O31" s="762"/>
      <c r="P31" s="762"/>
      <c r="Q31" s="762"/>
      <c r="R31" s="762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H31" s="762"/>
      <c r="AI31" s="762"/>
      <c r="AJ31" s="762"/>
      <c r="AK31" s="762"/>
      <c r="AL31" s="762"/>
      <c r="AM31" s="762"/>
      <c r="AN31" s="762"/>
      <c r="AO31" s="762"/>
      <c r="AP31" s="762"/>
      <c r="AQ31" s="762"/>
      <c r="AR31" s="762"/>
      <c r="AS31" s="762"/>
      <c r="AT31" s="762"/>
      <c r="AU31" s="762"/>
      <c r="AV31" s="762"/>
      <c r="AW31" s="762"/>
      <c r="AX31" s="762"/>
      <c r="AY31" s="762"/>
      <c r="AZ31" s="762"/>
      <c r="BA31" s="961" t="s">
        <v>15</v>
      </c>
      <c r="BB31" s="961" t="s">
        <v>15</v>
      </c>
      <c r="BC31" s="961" t="s">
        <v>15</v>
      </c>
      <c r="BD31" s="962">
        <v>0</v>
      </c>
      <c r="BE31" s="962">
        <v>0</v>
      </c>
      <c r="BF31" s="962">
        <v>0</v>
      </c>
      <c r="BG31" s="554"/>
      <c r="BH31" s="554"/>
      <c r="BI31" s="554"/>
      <c r="BJ31" s="554"/>
      <c r="BK31" s="554"/>
      <c r="BL31" s="554"/>
      <c r="BM31" s="554"/>
      <c r="BN31" s="554"/>
      <c r="BO31" s="554"/>
      <c r="BP31" s="554"/>
      <c r="BQ31" s="554"/>
      <c r="BR31" s="554"/>
      <c r="BS31" s="554"/>
      <c r="BT31" s="554"/>
      <c r="BU31" s="554"/>
      <c r="BV31" s="554"/>
      <c r="BW31" s="554"/>
      <c r="BX31" s="554"/>
      <c r="BY31" s="554"/>
      <c r="BZ31" s="554"/>
      <c r="CA31" s="554"/>
      <c r="CB31" s="554"/>
      <c r="CC31" s="554"/>
      <c r="CD31" s="554"/>
      <c r="CE31" s="554"/>
      <c r="CF31" s="554"/>
      <c r="CG31" s="554"/>
      <c r="CH31" s="554"/>
      <c r="CI31" s="554"/>
      <c r="CJ31" s="554"/>
      <c r="CK31" s="554"/>
      <c r="CL31" s="554"/>
      <c r="CM31" s="554"/>
      <c r="CN31" s="554"/>
      <c r="CO31" s="554"/>
      <c r="CP31" s="554"/>
      <c r="CQ31" s="554"/>
      <c r="CR31" s="554"/>
      <c r="CS31" s="554"/>
      <c r="CT31" s="554"/>
      <c r="CU31" s="554"/>
      <c r="CV31" s="554"/>
      <c r="CW31" s="554"/>
      <c r="CX31" s="554"/>
    </row>
    <row r="32" spans="1:102" x14ac:dyDescent="0.25">
      <c r="A32" s="810" t="s">
        <v>47</v>
      </c>
      <c r="B32" s="807">
        <v>0</v>
      </c>
      <c r="C32" s="808"/>
      <c r="D32" s="809"/>
      <c r="E32" s="808"/>
      <c r="F32" s="842"/>
      <c r="G32" s="846"/>
      <c r="H32" s="847"/>
      <c r="I32" s="963" t="s">
        <v>15</v>
      </c>
      <c r="J32" s="762"/>
      <c r="K32" s="762"/>
      <c r="L32" s="762"/>
      <c r="M32" s="762"/>
      <c r="N32" s="762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J32" s="762"/>
      <c r="AK32" s="762"/>
      <c r="AL32" s="762"/>
      <c r="AM32" s="762"/>
      <c r="AN32" s="762"/>
      <c r="AO32" s="762"/>
      <c r="AP32" s="762"/>
      <c r="AQ32" s="762"/>
      <c r="AR32" s="762"/>
      <c r="AS32" s="762"/>
      <c r="AT32" s="762"/>
      <c r="AU32" s="762"/>
      <c r="AV32" s="762"/>
      <c r="AW32" s="762"/>
      <c r="AX32" s="762"/>
      <c r="AY32" s="762"/>
      <c r="AZ32" s="762"/>
      <c r="BA32" s="961" t="s">
        <v>15</v>
      </c>
      <c r="BB32" s="961" t="s">
        <v>15</v>
      </c>
      <c r="BC32" s="961" t="s">
        <v>15</v>
      </c>
      <c r="BD32" s="962">
        <v>0</v>
      </c>
      <c r="BE32" s="962">
        <v>0</v>
      </c>
      <c r="BF32" s="962">
        <v>0</v>
      </c>
      <c r="BG32" s="554"/>
      <c r="BH32" s="554"/>
      <c r="BI32" s="554"/>
      <c r="BJ32" s="554"/>
      <c r="BK32" s="554"/>
      <c r="BL32" s="554"/>
      <c r="BM32" s="554"/>
      <c r="BN32" s="554"/>
      <c r="BO32" s="554"/>
      <c r="BP32" s="554"/>
      <c r="BQ32" s="554"/>
      <c r="BR32" s="554"/>
      <c r="BS32" s="554"/>
      <c r="BT32" s="554"/>
      <c r="BU32" s="554"/>
      <c r="BV32" s="554"/>
      <c r="BW32" s="554"/>
      <c r="BX32" s="554"/>
      <c r="BY32" s="554"/>
      <c r="BZ32" s="554"/>
      <c r="CA32" s="554"/>
      <c r="CB32" s="554"/>
      <c r="CC32" s="554"/>
      <c r="CD32" s="554"/>
      <c r="CE32" s="554"/>
      <c r="CF32" s="554"/>
      <c r="CG32" s="554"/>
      <c r="CH32" s="554"/>
      <c r="CI32" s="554"/>
      <c r="CJ32" s="554"/>
      <c r="CK32" s="554"/>
      <c r="CL32" s="554"/>
      <c r="CM32" s="554"/>
      <c r="CN32" s="554"/>
      <c r="CO32" s="554"/>
      <c r="CP32" s="554"/>
      <c r="CQ32" s="554"/>
      <c r="CR32" s="554"/>
      <c r="CS32" s="554"/>
      <c r="CT32" s="554"/>
      <c r="CU32" s="554"/>
      <c r="CV32" s="554"/>
      <c r="CW32" s="554"/>
      <c r="CX32" s="554"/>
    </row>
    <row r="33" spans="1:102" x14ac:dyDescent="0.25">
      <c r="A33" s="810" t="s">
        <v>48</v>
      </c>
      <c r="B33" s="807">
        <v>0</v>
      </c>
      <c r="C33" s="808"/>
      <c r="D33" s="809"/>
      <c r="E33" s="808"/>
      <c r="F33" s="842"/>
      <c r="G33" s="846"/>
      <c r="H33" s="847"/>
      <c r="I33" s="963" t="s">
        <v>15</v>
      </c>
      <c r="J33" s="762"/>
      <c r="K33" s="762"/>
      <c r="L33" s="762"/>
      <c r="M33" s="762"/>
      <c r="N33" s="762"/>
      <c r="O33" s="762"/>
      <c r="P33" s="762"/>
      <c r="Q33" s="762"/>
      <c r="R33" s="762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H33" s="762"/>
      <c r="AI33" s="762"/>
      <c r="AJ33" s="762"/>
      <c r="AK33" s="762"/>
      <c r="AL33" s="762"/>
      <c r="AM33" s="762"/>
      <c r="AN33" s="762"/>
      <c r="AO33" s="762"/>
      <c r="AP33" s="762"/>
      <c r="AQ33" s="762"/>
      <c r="AR33" s="762"/>
      <c r="AS33" s="762"/>
      <c r="AT33" s="762"/>
      <c r="AU33" s="762"/>
      <c r="AV33" s="762"/>
      <c r="AW33" s="762"/>
      <c r="AX33" s="762"/>
      <c r="AY33" s="762"/>
      <c r="AZ33" s="762"/>
      <c r="BA33" s="961" t="s">
        <v>15</v>
      </c>
      <c r="BB33" s="961" t="s">
        <v>15</v>
      </c>
      <c r="BC33" s="961" t="s">
        <v>15</v>
      </c>
      <c r="BD33" s="962">
        <v>0</v>
      </c>
      <c r="BE33" s="962">
        <v>0</v>
      </c>
      <c r="BF33" s="962">
        <v>0</v>
      </c>
      <c r="BG33" s="554"/>
      <c r="BH33" s="554"/>
      <c r="BI33" s="554"/>
      <c r="BJ33" s="554"/>
      <c r="BK33" s="554"/>
      <c r="BL33" s="554"/>
      <c r="BM33" s="554"/>
      <c r="BN33" s="554"/>
      <c r="BO33" s="554"/>
      <c r="BP33" s="554"/>
      <c r="BQ33" s="554"/>
      <c r="BR33" s="554"/>
      <c r="BS33" s="554"/>
      <c r="BT33" s="554"/>
      <c r="BU33" s="554"/>
      <c r="BV33" s="554"/>
      <c r="BW33" s="554"/>
      <c r="BX33" s="554"/>
      <c r="BY33" s="554"/>
      <c r="BZ33" s="554"/>
      <c r="CA33" s="554"/>
      <c r="CB33" s="554"/>
      <c r="CC33" s="554"/>
      <c r="CD33" s="554"/>
      <c r="CE33" s="554"/>
      <c r="CF33" s="554"/>
      <c r="CG33" s="554"/>
      <c r="CH33" s="554"/>
      <c r="CI33" s="554"/>
      <c r="CJ33" s="554"/>
      <c r="CK33" s="554"/>
      <c r="CL33" s="554"/>
      <c r="CM33" s="554"/>
      <c r="CN33" s="554"/>
      <c r="CO33" s="554"/>
      <c r="CP33" s="554"/>
      <c r="CQ33" s="554"/>
      <c r="CR33" s="554"/>
      <c r="CS33" s="554"/>
      <c r="CT33" s="554"/>
      <c r="CU33" s="554"/>
      <c r="CV33" s="554"/>
      <c r="CW33" s="554"/>
      <c r="CX33" s="554"/>
    </row>
    <row r="34" spans="1:102" x14ac:dyDescent="0.25">
      <c r="A34" s="810" t="s">
        <v>49</v>
      </c>
      <c r="B34" s="807">
        <v>0</v>
      </c>
      <c r="C34" s="808"/>
      <c r="D34" s="809"/>
      <c r="E34" s="808"/>
      <c r="F34" s="842"/>
      <c r="G34" s="846"/>
      <c r="H34" s="847"/>
      <c r="I34" s="963" t="s">
        <v>15</v>
      </c>
      <c r="J34" s="762"/>
      <c r="K34" s="762"/>
      <c r="L34" s="762"/>
      <c r="M34" s="762"/>
      <c r="N34" s="762"/>
      <c r="O34" s="762"/>
      <c r="P34" s="762"/>
      <c r="Q34" s="762"/>
      <c r="R34" s="762"/>
      <c r="S34" s="762"/>
      <c r="T34" s="762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J34" s="762"/>
      <c r="AK34" s="762"/>
      <c r="AL34" s="762"/>
      <c r="AM34" s="762"/>
      <c r="AN34" s="762"/>
      <c r="AO34" s="762"/>
      <c r="AP34" s="762"/>
      <c r="AQ34" s="762"/>
      <c r="AR34" s="762"/>
      <c r="AS34" s="762"/>
      <c r="AT34" s="762"/>
      <c r="AU34" s="762"/>
      <c r="AV34" s="762"/>
      <c r="AW34" s="762"/>
      <c r="AX34" s="762"/>
      <c r="AY34" s="762"/>
      <c r="AZ34" s="762"/>
      <c r="BA34" s="961" t="s">
        <v>15</v>
      </c>
      <c r="BB34" s="961" t="s">
        <v>15</v>
      </c>
      <c r="BC34" s="961" t="s">
        <v>15</v>
      </c>
      <c r="BD34" s="962">
        <v>0</v>
      </c>
      <c r="BE34" s="962">
        <v>0</v>
      </c>
      <c r="BF34" s="962">
        <v>0</v>
      </c>
      <c r="BG34" s="554"/>
      <c r="BH34" s="554"/>
      <c r="BI34" s="554"/>
      <c r="BJ34" s="554"/>
      <c r="BK34" s="554"/>
      <c r="BL34" s="554"/>
      <c r="BM34" s="554"/>
      <c r="BN34" s="554"/>
      <c r="BO34" s="554"/>
      <c r="BP34" s="554"/>
      <c r="BQ34" s="554"/>
      <c r="BR34" s="554"/>
      <c r="BS34" s="554"/>
      <c r="BT34" s="554"/>
      <c r="BU34" s="554"/>
      <c r="BV34" s="554"/>
      <c r="BW34" s="554"/>
      <c r="BX34" s="554"/>
      <c r="BY34" s="554"/>
      <c r="BZ34" s="554"/>
      <c r="CA34" s="554"/>
      <c r="CB34" s="554"/>
      <c r="CC34" s="554"/>
      <c r="CD34" s="554"/>
      <c r="CE34" s="554"/>
      <c r="CF34" s="554"/>
      <c r="CG34" s="554"/>
      <c r="CH34" s="554"/>
      <c r="CI34" s="554"/>
      <c r="CJ34" s="554"/>
      <c r="CK34" s="554"/>
      <c r="CL34" s="554"/>
      <c r="CM34" s="554"/>
      <c r="CN34" s="554"/>
      <c r="CO34" s="554"/>
      <c r="CP34" s="554"/>
      <c r="CQ34" s="554"/>
      <c r="CR34" s="554"/>
      <c r="CS34" s="554"/>
      <c r="CT34" s="554"/>
      <c r="CU34" s="554"/>
      <c r="CV34" s="554"/>
      <c r="CW34" s="554"/>
      <c r="CX34" s="554"/>
    </row>
    <row r="35" spans="1:102" x14ac:dyDescent="0.25">
      <c r="A35" s="810" t="s">
        <v>50</v>
      </c>
      <c r="B35" s="807">
        <v>0</v>
      </c>
      <c r="C35" s="808"/>
      <c r="D35" s="809"/>
      <c r="E35" s="808"/>
      <c r="F35" s="842"/>
      <c r="G35" s="846"/>
      <c r="H35" s="847"/>
      <c r="I35" s="963" t="s">
        <v>15</v>
      </c>
      <c r="J35" s="762"/>
      <c r="K35" s="762"/>
      <c r="L35" s="762"/>
      <c r="M35" s="762"/>
      <c r="N35" s="762"/>
      <c r="O35" s="762"/>
      <c r="P35" s="762"/>
      <c r="Q35" s="762"/>
      <c r="R35" s="762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H35" s="762"/>
      <c r="AI35" s="762"/>
      <c r="AJ35" s="762"/>
      <c r="AK35" s="762"/>
      <c r="AL35" s="762"/>
      <c r="AM35" s="762"/>
      <c r="AN35" s="762"/>
      <c r="AO35" s="762"/>
      <c r="AP35" s="762"/>
      <c r="AQ35" s="762"/>
      <c r="AR35" s="762"/>
      <c r="AS35" s="762"/>
      <c r="AT35" s="762"/>
      <c r="AU35" s="762"/>
      <c r="AV35" s="762"/>
      <c r="AW35" s="762"/>
      <c r="AX35" s="762"/>
      <c r="AY35" s="762"/>
      <c r="AZ35" s="762"/>
      <c r="BA35" s="961" t="s">
        <v>15</v>
      </c>
      <c r="BB35" s="961" t="s">
        <v>15</v>
      </c>
      <c r="BC35" s="961" t="s">
        <v>15</v>
      </c>
      <c r="BD35" s="962">
        <v>0</v>
      </c>
      <c r="BE35" s="962">
        <v>0</v>
      </c>
      <c r="BF35" s="962">
        <v>0</v>
      </c>
      <c r="BG35" s="554"/>
      <c r="BH35" s="554"/>
      <c r="BI35" s="554"/>
      <c r="BJ35" s="554"/>
      <c r="BK35" s="554"/>
      <c r="BL35" s="554"/>
      <c r="BM35" s="554"/>
      <c r="BN35" s="554"/>
      <c r="BO35" s="554"/>
      <c r="BP35" s="554"/>
      <c r="BQ35" s="554"/>
      <c r="BR35" s="554"/>
      <c r="BS35" s="554"/>
      <c r="BT35" s="554"/>
      <c r="BU35" s="554"/>
      <c r="BV35" s="554"/>
      <c r="BW35" s="554"/>
      <c r="BX35" s="554"/>
      <c r="BY35" s="554"/>
      <c r="BZ35" s="554"/>
      <c r="CA35" s="554"/>
      <c r="CB35" s="554"/>
      <c r="CC35" s="554"/>
      <c r="CD35" s="554"/>
      <c r="CE35" s="554"/>
      <c r="CF35" s="554"/>
      <c r="CG35" s="554"/>
      <c r="CH35" s="554"/>
      <c r="CI35" s="554"/>
      <c r="CJ35" s="554"/>
      <c r="CK35" s="554"/>
      <c r="CL35" s="554"/>
      <c r="CM35" s="554"/>
      <c r="CN35" s="554"/>
      <c r="CO35" s="554"/>
      <c r="CP35" s="554"/>
      <c r="CQ35" s="554"/>
      <c r="CR35" s="554"/>
      <c r="CS35" s="554"/>
      <c r="CT35" s="554"/>
      <c r="CU35" s="554"/>
      <c r="CV35" s="554"/>
      <c r="CW35" s="554"/>
      <c r="CX35" s="554"/>
    </row>
    <row r="36" spans="1:102" x14ac:dyDescent="0.25">
      <c r="A36" s="811" t="s">
        <v>51</v>
      </c>
      <c r="B36" s="807">
        <v>0</v>
      </c>
      <c r="C36" s="808"/>
      <c r="D36" s="809"/>
      <c r="E36" s="808"/>
      <c r="F36" s="842"/>
      <c r="G36" s="846"/>
      <c r="H36" s="847"/>
      <c r="I36" s="963" t="s">
        <v>15</v>
      </c>
      <c r="J36" s="762"/>
      <c r="K36" s="762"/>
      <c r="L36" s="762"/>
      <c r="M36" s="762"/>
      <c r="N36" s="762"/>
      <c r="O36" s="762"/>
      <c r="P36" s="762"/>
      <c r="Q36" s="762"/>
      <c r="R36" s="762"/>
      <c r="S36" s="762"/>
      <c r="T36" s="762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J36" s="762"/>
      <c r="AK36" s="762"/>
      <c r="AL36" s="762"/>
      <c r="AM36" s="762"/>
      <c r="AN36" s="762"/>
      <c r="AO36" s="762"/>
      <c r="AP36" s="762"/>
      <c r="AQ36" s="762"/>
      <c r="AR36" s="762"/>
      <c r="AS36" s="762"/>
      <c r="AT36" s="762"/>
      <c r="AU36" s="762"/>
      <c r="AV36" s="762"/>
      <c r="AW36" s="762"/>
      <c r="AX36" s="762"/>
      <c r="AY36" s="762"/>
      <c r="AZ36" s="762"/>
      <c r="BA36" s="961" t="s">
        <v>15</v>
      </c>
      <c r="BB36" s="961" t="s">
        <v>15</v>
      </c>
      <c r="BC36" s="961" t="s">
        <v>15</v>
      </c>
      <c r="BD36" s="962">
        <v>0</v>
      </c>
      <c r="BE36" s="962">
        <v>0</v>
      </c>
      <c r="BF36" s="962">
        <v>0</v>
      </c>
      <c r="BG36" s="554"/>
      <c r="BH36" s="554"/>
      <c r="BI36" s="554"/>
      <c r="BJ36" s="554"/>
      <c r="BK36" s="554"/>
      <c r="BL36" s="554"/>
      <c r="BM36" s="554"/>
      <c r="BN36" s="554"/>
      <c r="BO36" s="554"/>
      <c r="BP36" s="554"/>
      <c r="BQ36" s="554"/>
      <c r="BR36" s="554"/>
      <c r="BS36" s="554"/>
      <c r="BT36" s="554"/>
      <c r="BU36" s="554"/>
      <c r="BV36" s="554"/>
      <c r="BW36" s="554"/>
      <c r="BX36" s="554"/>
      <c r="BY36" s="554"/>
      <c r="BZ36" s="554"/>
      <c r="CA36" s="554"/>
      <c r="CB36" s="554"/>
      <c r="CC36" s="554"/>
      <c r="CD36" s="554"/>
      <c r="CE36" s="554"/>
      <c r="CF36" s="554"/>
      <c r="CG36" s="554"/>
      <c r="CH36" s="554"/>
      <c r="CI36" s="554"/>
      <c r="CJ36" s="554"/>
      <c r="CK36" s="554"/>
      <c r="CL36" s="554"/>
      <c r="CM36" s="554"/>
      <c r="CN36" s="554"/>
      <c r="CO36" s="554"/>
      <c r="CP36" s="554"/>
      <c r="CQ36" s="554"/>
      <c r="CR36" s="554"/>
      <c r="CS36" s="554"/>
      <c r="CT36" s="554"/>
      <c r="CU36" s="554"/>
      <c r="CV36" s="554"/>
      <c r="CW36" s="554"/>
      <c r="CX36" s="554"/>
    </row>
    <row r="37" spans="1:102" x14ac:dyDescent="0.25">
      <c r="A37" s="810" t="s">
        <v>52</v>
      </c>
      <c r="B37" s="807">
        <v>0</v>
      </c>
      <c r="C37" s="808"/>
      <c r="D37" s="809"/>
      <c r="E37" s="808"/>
      <c r="F37" s="842"/>
      <c r="G37" s="846"/>
      <c r="H37" s="847"/>
      <c r="I37" s="963" t="s">
        <v>15</v>
      </c>
      <c r="J37" s="762"/>
      <c r="K37" s="762"/>
      <c r="L37" s="762"/>
      <c r="M37" s="762"/>
      <c r="N37" s="762"/>
      <c r="O37" s="762"/>
      <c r="P37" s="762"/>
      <c r="Q37" s="762"/>
      <c r="R37" s="762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H37" s="762"/>
      <c r="AI37" s="762"/>
      <c r="AJ37" s="762"/>
      <c r="AK37" s="762"/>
      <c r="AL37" s="762"/>
      <c r="AM37" s="762"/>
      <c r="AN37" s="762"/>
      <c r="AO37" s="762"/>
      <c r="AP37" s="762"/>
      <c r="AQ37" s="762"/>
      <c r="AR37" s="762"/>
      <c r="AS37" s="762"/>
      <c r="AT37" s="762"/>
      <c r="AU37" s="762"/>
      <c r="AV37" s="762"/>
      <c r="AW37" s="762"/>
      <c r="AX37" s="762"/>
      <c r="AY37" s="762"/>
      <c r="AZ37" s="762"/>
      <c r="BA37" s="961" t="s">
        <v>15</v>
      </c>
      <c r="BB37" s="961" t="s">
        <v>15</v>
      </c>
      <c r="BC37" s="961" t="s">
        <v>15</v>
      </c>
      <c r="BD37" s="962">
        <v>0</v>
      </c>
      <c r="BE37" s="962">
        <v>0</v>
      </c>
      <c r="BF37" s="962">
        <v>0</v>
      </c>
      <c r="BG37" s="554"/>
      <c r="BH37" s="554"/>
      <c r="BI37" s="554"/>
      <c r="BJ37" s="554"/>
      <c r="BK37" s="554"/>
      <c r="BL37" s="554"/>
      <c r="BM37" s="554"/>
      <c r="BN37" s="554"/>
      <c r="BO37" s="554"/>
      <c r="BP37" s="554"/>
      <c r="BQ37" s="554"/>
      <c r="BR37" s="554"/>
      <c r="BS37" s="554"/>
      <c r="BT37" s="554"/>
      <c r="BU37" s="554"/>
      <c r="BV37" s="554"/>
      <c r="BW37" s="554"/>
      <c r="BX37" s="554"/>
      <c r="BY37" s="554"/>
      <c r="BZ37" s="554"/>
      <c r="CA37" s="554"/>
      <c r="CB37" s="554"/>
      <c r="CC37" s="554"/>
      <c r="CD37" s="554"/>
      <c r="CE37" s="554"/>
      <c r="CF37" s="554"/>
      <c r="CG37" s="554"/>
      <c r="CH37" s="554"/>
      <c r="CI37" s="554"/>
      <c r="CJ37" s="554"/>
      <c r="CK37" s="554"/>
      <c r="CL37" s="554"/>
      <c r="CM37" s="554"/>
      <c r="CN37" s="554"/>
      <c r="CO37" s="554"/>
      <c r="CP37" s="554"/>
      <c r="CQ37" s="554"/>
      <c r="CR37" s="554"/>
      <c r="CS37" s="554"/>
      <c r="CT37" s="554"/>
      <c r="CU37" s="554"/>
      <c r="CV37" s="554"/>
      <c r="CW37" s="554"/>
      <c r="CX37" s="554"/>
    </row>
    <row r="38" spans="1:102" x14ac:dyDescent="0.25">
      <c r="A38" s="810" t="s">
        <v>53</v>
      </c>
      <c r="B38" s="807">
        <v>0</v>
      </c>
      <c r="C38" s="812"/>
      <c r="D38" s="809"/>
      <c r="E38" s="808"/>
      <c r="F38" s="842"/>
      <c r="G38" s="865"/>
      <c r="H38" s="847"/>
      <c r="I38" s="963" t="s">
        <v>15</v>
      </c>
      <c r="J38" s="762"/>
      <c r="K38" s="762"/>
      <c r="L38" s="762"/>
      <c r="M38" s="762"/>
      <c r="N38" s="762"/>
      <c r="O38" s="762"/>
      <c r="P38" s="762"/>
      <c r="Q38" s="762"/>
      <c r="R38" s="762"/>
      <c r="S38" s="762"/>
      <c r="T38" s="762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J38" s="762"/>
      <c r="AK38" s="762"/>
      <c r="AL38" s="762"/>
      <c r="AM38" s="762"/>
      <c r="AN38" s="762"/>
      <c r="AO38" s="762"/>
      <c r="AP38" s="762"/>
      <c r="AQ38" s="762"/>
      <c r="AR38" s="762"/>
      <c r="AS38" s="762"/>
      <c r="AT38" s="762"/>
      <c r="AU38" s="762"/>
      <c r="AV38" s="762"/>
      <c r="AW38" s="762"/>
      <c r="AX38" s="762"/>
      <c r="AY38" s="762"/>
      <c r="AZ38" s="762"/>
      <c r="BA38" s="961" t="s">
        <v>15</v>
      </c>
      <c r="BB38" s="961" t="s">
        <v>15</v>
      </c>
      <c r="BC38" s="961" t="s">
        <v>15</v>
      </c>
      <c r="BD38" s="962">
        <v>0</v>
      </c>
      <c r="BE38" s="962">
        <v>0</v>
      </c>
      <c r="BF38" s="962">
        <v>0</v>
      </c>
      <c r="BG38" s="554"/>
      <c r="BH38" s="554"/>
      <c r="BI38" s="554"/>
      <c r="BJ38" s="554"/>
      <c r="BK38" s="554"/>
      <c r="BL38" s="554"/>
      <c r="BM38" s="554"/>
      <c r="BN38" s="554"/>
      <c r="BO38" s="554"/>
      <c r="BP38" s="554"/>
      <c r="BQ38" s="554"/>
      <c r="BR38" s="554"/>
      <c r="BS38" s="554"/>
      <c r="BT38" s="554"/>
      <c r="BU38" s="554"/>
      <c r="BV38" s="554"/>
      <c r="BW38" s="554"/>
      <c r="BX38" s="554"/>
      <c r="BY38" s="554"/>
      <c r="BZ38" s="554"/>
      <c r="CA38" s="554"/>
      <c r="CB38" s="554"/>
      <c r="CC38" s="554"/>
      <c r="CD38" s="554"/>
      <c r="CE38" s="554"/>
      <c r="CF38" s="554"/>
      <c r="CG38" s="554"/>
      <c r="CH38" s="554"/>
      <c r="CI38" s="554"/>
      <c r="CJ38" s="554"/>
      <c r="CK38" s="554"/>
      <c r="CL38" s="554"/>
      <c r="CM38" s="554"/>
      <c r="CN38" s="554"/>
      <c r="CO38" s="554"/>
      <c r="CP38" s="554"/>
      <c r="CQ38" s="554"/>
      <c r="CR38" s="554"/>
      <c r="CS38" s="554"/>
      <c r="CT38" s="554"/>
      <c r="CU38" s="554"/>
      <c r="CV38" s="554"/>
      <c r="CW38" s="554"/>
      <c r="CX38" s="554"/>
    </row>
    <row r="39" spans="1:102" x14ac:dyDescent="0.25">
      <c r="A39" s="864" t="s">
        <v>54</v>
      </c>
      <c r="B39" s="807">
        <v>0</v>
      </c>
      <c r="C39" s="808"/>
      <c r="D39" s="809"/>
      <c r="E39" s="808"/>
      <c r="F39" s="842"/>
      <c r="G39" s="846"/>
      <c r="H39" s="847"/>
      <c r="I39" s="963" t="s">
        <v>15</v>
      </c>
      <c r="J39" s="762"/>
      <c r="K39" s="762"/>
      <c r="L39" s="762"/>
      <c r="M39" s="762"/>
      <c r="N39" s="762"/>
      <c r="O39" s="762"/>
      <c r="P39" s="762"/>
      <c r="Q39" s="762"/>
      <c r="R39" s="762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H39" s="762"/>
      <c r="AI39" s="762"/>
      <c r="AJ39" s="762"/>
      <c r="AK39" s="762"/>
      <c r="AL39" s="762"/>
      <c r="AM39" s="762"/>
      <c r="AN39" s="762"/>
      <c r="AO39" s="762"/>
      <c r="AP39" s="762"/>
      <c r="AQ39" s="762"/>
      <c r="AR39" s="762"/>
      <c r="AS39" s="762"/>
      <c r="AT39" s="762"/>
      <c r="AU39" s="762"/>
      <c r="AV39" s="762"/>
      <c r="AW39" s="762"/>
      <c r="AX39" s="762"/>
      <c r="AY39" s="762"/>
      <c r="AZ39" s="762"/>
      <c r="BA39" s="961" t="s">
        <v>15</v>
      </c>
      <c r="BB39" s="961" t="s">
        <v>15</v>
      </c>
      <c r="BC39" s="961" t="s">
        <v>15</v>
      </c>
      <c r="BD39" s="962">
        <v>0</v>
      </c>
      <c r="BE39" s="962">
        <v>0</v>
      </c>
      <c r="BF39" s="962">
        <v>0</v>
      </c>
      <c r="BG39" s="554"/>
      <c r="BH39" s="554"/>
      <c r="BI39" s="554"/>
      <c r="BJ39" s="554"/>
      <c r="BK39" s="554"/>
      <c r="BL39" s="554"/>
      <c r="BM39" s="554"/>
      <c r="BN39" s="554"/>
      <c r="BO39" s="554"/>
      <c r="BP39" s="554"/>
      <c r="BQ39" s="554"/>
      <c r="BR39" s="554"/>
      <c r="BS39" s="554"/>
      <c r="BT39" s="554"/>
      <c r="BU39" s="554"/>
      <c r="BV39" s="554"/>
      <c r="BW39" s="554"/>
      <c r="BX39" s="554"/>
      <c r="BY39" s="554"/>
      <c r="BZ39" s="554"/>
      <c r="CA39" s="554"/>
      <c r="CB39" s="554"/>
      <c r="CC39" s="554"/>
      <c r="CD39" s="554"/>
      <c r="CE39" s="554"/>
      <c r="CF39" s="554"/>
      <c r="CG39" s="554"/>
      <c r="CH39" s="554"/>
      <c r="CI39" s="554"/>
      <c r="CJ39" s="554"/>
      <c r="CK39" s="554"/>
      <c r="CL39" s="554"/>
      <c r="CM39" s="554"/>
      <c r="CN39" s="554"/>
      <c r="CO39" s="554"/>
      <c r="CP39" s="554"/>
      <c r="CQ39" s="554"/>
      <c r="CR39" s="554"/>
      <c r="CS39" s="554"/>
      <c r="CT39" s="554"/>
      <c r="CU39" s="554"/>
      <c r="CV39" s="554"/>
      <c r="CW39" s="554"/>
      <c r="CX39" s="554"/>
    </row>
    <row r="40" spans="1:102" x14ac:dyDescent="0.25">
      <c r="A40" s="810" t="s">
        <v>55</v>
      </c>
      <c r="B40" s="807">
        <v>0</v>
      </c>
      <c r="C40" s="808"/>
      <c r="D40" s="809"/>
      <c r="E40" s="808"/>
      <c r="F40" s="842"/>
      <c r="G40" s="846"/>
      <c r="H40" s="847"/>
      <c r="I40" s="963" t="s">
        <v>15</v>
      </c>
      <c r="J40" s="762"/>
      <c r="K40" s="762"/>
      <c r="L40" s="762"/>
      <c r="M40" s="762"/>
      <c r="N40" s="762"/>
      <c r="O40" s="762"/>
      <c r="P40" s="762"/>
      <c r="Q40" s="762"/>
      <c r="R40" s="762"/>
      <c r="S40" s="762"/>
      <c r="T40" s="762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J40" s="762"/>
      <c r="AK40" s="762"/>
      <c r="AL40" s="762"/>
      <c r="AM40" s="762"/>
      <c r="AN40" s="762"/>
      <c r="AO40" s="762"/>
      <c r="AP40" s="762"/>
      <c r="AQ40" s="762"/>
      <c r="AR40" s="762"/>
      <c r="AS40" s="762"/>
      <c r="AT40" s="762"/>
      <c r="AU40" s="762"/>
      <c r="AV40" s="762"/>
      <c r="AW40" s="762"/>
      <c r="AX40" s="762"/>
      <c r="AY40" s="762"/>
      <c r="AZ40" s="762"/>
      <c r="BA40" s="961" t="s">
        <v>15</v>
      </c>
      <c r="BB40" s="961" t="s">
        <v>15</v>
      </c>
      <c r="BC40" s="961" t="s">
        <v>15</v>
      </c>
      <c r="BD40" s="962">
        <v>0</v>
      </c>
      <c r="BE40" s="962">
        <v>0</v>
      </c>
      <c r="BF40" s="962">
        <v>0</v>
      </c>
      <c r="BG40" s="554"/>
      <c r="BH40" s="554"/>
      <c r="BI40" s="554"/>
      <c r="BJ40" s="554"/>
      <c r="BK40" s="554"/>
      <c r="BL40" s="554"/>
      <c r="BM40" s="554"/>
      <c r="BN40" s="554"/>
      <c r="BO40" s="554"/>
      <c r="BP40" s="554"/>
      <c r="BQ40" s="554"/>
      <c r="BR40" s="554"/>
      <c r="BS40" s="554"/>
      <c r="BT40" s="554"/>
      <c r="BU40" s="554"/>
      <c r="BV40" s="554"/>
      <c r="BW40" s="554"/>
      <c r="BX40" s="554"/>
      <c r="BY40" s="554"/>
      <c r="BZ40" s="554"/>
      <c r="CA40" s="554"/>
      <c r="CB40" s="554"/>
      <c r="CC40" s="554"/>
      <c r="CD40" s="554"/>
      <c r="CE40" s="554"/>
      <c r="CF40" s="554"/>
      <c r="CG40" s="554"/>
      <c r="CH40" s="554"/>
      <c r="CI40" s="554"/>
      <c r="CJ40" s="554"/>
      <c r="CK40" s="554"/>
      <c r="CL40" s="554"/>
      <c r="CM40" s="554"/>
      <c r="CN40" s="554"/>
      <c r="CO40" s="554"/>
      <c r="CP40" s="554"/>
      <c r="CQ40" s="554"/>
      <c r="CR40" s="554"/>
      <c r="CS40" s="554"/>
      <c r="CT40" s="554"/>
      <c r="CU40" s="554"/>
      <c r="CV40" s="554"/>
      <c r="CW40" s="554"/>
      <c r="CX40" s="554"/>
    </row>
    <row r="41" spans="1:102" x14ac:dyDescent="0.25">
      <c r="A41" s="810" t="s">
        <v>56</v>
      </c>
      <c r="B41" s="807">
        <v>0</v>
      </c>
      <c r="C41" s="808"/>
      <c r="D41" s="809"/>
      <c r="E41" s="808"/>
      <c r="F41" s="842"/>
      <c r="G41" s="846"/>
      <c r="H41" s="847"/>
      <c r="I41" s="963" t="s">
        <v>15</v>
      </c>
      <c r="J41" s="762"/>
      <c r="K41" s="762"/>
      <c r="L41" s="762"/>
      <c r="M41" s="762"/>
      <c r="N41" s="762"/>
      <c r="O41" s="762"/>
      <c r="P41" s="762"/>
      <c r="Q41" s="762"/>
      <c r="R41" s="762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H41" s="762"/>
      <c r="AI41" s="762"/>
      <c r="AJ41" s="762"/>
      <c r="AK41" s="762"/>
      <c r="AL41" s="762"/>
      <c r="AM41" s="762"/>
      <c r="AN41" s="762"/>
      <c r="AO41" s="762"/>
      <c r="AP41" s="762"/>
      <c r="AQ41" s="762"/>
      <c r="AR41" s="762"/>
      <c r="AS41" s="762"/>
      <c r="AT41" s="762"/>
      <c r="AU41" s="762"/>
      <c r="AV41" s="762"/>
      <c r="AW41" s="762"/>
      <c r="AX41" s="762"/>
      <c r="AY41" s="762"/>
      <c r="AZ41" s="762"/>
      <c r="BA41" s="961" t="s">
        <v>15</v>
      </c>
      <c r="BB41" s="961" t="s">
        <v>15</v>
      </c>
      <c r="BC41" s="961" t="s">
        <v>15</v>
      </c>
      <c r="BD41" s="962">
        <v>0</v>
      </c>
      <c r="BE41" s="962">
        <v>0</v>
      </c>
      <c r="BF41" s="962">
        <v>0</v>
      </c>
      <c r="BG41" s="554"/>
      <c r="BH41" s="554"/>
      <c r="BI41" s="554"/>
      <c r="BJ41" s="554"/>
      <c r="BK41" s="554"/>
      <c r="BL41" s="554"/>
      <c r="BM41" s="554"/>
      <c r="BN41" s="554"/>
      <c r="BO41" s="554"/>
      <c r="BP41" s="554"/>
      <c r="BQ41" s="554"/>
      <c r="BR41" s="554"/>
      <c r="BS41" s="554"/>
      <c r="BT41" s="554"/>
      <c r="BU41" s="554"/>
      <c r="BV41" s="554"/>
      <c r="BW41" s="554"/>
      <c r="BX41" s="554"/>
      <c r="BY41" s="554"/>
      <c r="BZ41" s="554"/>
      <c r="CA41" s="554"/>
      <c r="CB41" s="554"/>
      <c r="CC41" s="554"/>
      <c r="CD41" s="554"/>
      <c r="CE41" s="554"/>
      <c r="CF41" s="554"/>
      <c r="CG41" s="554"/>
      <c r="CH41" s="554"/>
      <c r="CI41" s="554"/>
      <c r="CJ41" s="554"/>
      <c r="CK41" s="554"/>
      <c r="CL41" s="554"/>
      <c r="CM41" s="554"/>
      <c r="CN41" s="554"/>
      <c r="CO41" s="554"/>
      <c r="CP41" s="554"/>
      <c r="CQ41" s="554"/>
      <c r="CR41" s="554"/>
      <c r="CS41" s="554"/>
      <c r="CT41" s="554"/>
      <c r="CU41" s="554"/>
      <c r="CV41" s="554"/>
      <c r="CW41" s="554"/>
      <c r="CX41" s="554"/>
    </row>
    <row r="42" spans="1:102" x14ac:dyDescent="0.25">
      <c r="A42" s="810" t="s">
        <v>57</v>
      </c>
      <c r="B42" s="807">
        <v>0</v>
      </c>
      <c r="C42" s="808"/>
      <c r="D42" s="809"/>
      <c r="E42" s="808"/>
      <c r="F42" s="842"/>
      <c r="G42" s="846"/>
      <c r="H42" s="847"/>
      <c r="I42" s="963" t="s">
        <v>15</v>
      </c>
      <c r="J42" s="762"/>
      <c r="K42" s="762"/>
      <c r="L42" s="762"/>
      <c r="M42" s="762"/>
      <c r="N42" s="762"/>
      <c r="O42" s="762"/>
      <c r="P42" s="762"/>
      <c r="Q42" s="762"/>
      <c r="R42" s="762"/>
      <c r="S42" s="762"/>
      <c r="T42" s="762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J42" s="762"/>
      <c r="AK42" s="762"/>
      <c r="AL42" s="762"/>
      <c r="AM42" s="762"/>
      <c r="AN42" s="762"/>
      <c r="AO42" s="762"/>
      <c r="AP42" s="762"/>
      <c r="AQ42" s="762"/>
      <c r="AR42" s="762"/>
      <c r="AS42" s="762"/>
      <c r="AT42" s="762"/>
      <c r="AU42" s="762"/>
      <c r="AV42" s="762"/>
      <c r="AW42" s="762"/>
      <c r="AX42" s="762"/>
      <c r="AY42" s="762"/>
      <c r="AZ42" s="762"/>
      <c r="BA42" s="961" t="s">
        <v>15</v>
      </c>
      <c r="BB42" s="961" t="s">
        <v>15</v>
      </c>
      <c r="BC42" s="961" t="s">
        <v>15</v>
      </c>
      <c r="BD42" s="962">
        <v>0</v>
      </c>
      <c r="BE42" s="962">
        <v>0</v>
      </c>
      <c r="BF42" s="962">
        <v>0</v>
      </c>
      <c r="BG42" s="554"/>
      <c r="BH42" s="554"/>
      <c r="BI42" s="554"/>
      <c r="BJ42" s="554"/>
      <c r="BK42" s="554"/>
      <c r="BL42" s="554"/>
      <c r="BM42" s="554"/>
      <c r="BN42" s="554"/>
      <c r="BO42" s="554"/>
      <c r="BP42" s="554"/>
      <c r="BQ42" s="554"/>
      <c r="BR42" s="554"/>
      <c r="BS42" s="554"/>
      <c r="BT42" s="554"/>
      <c r="BU42" s="554"/>
      <c r="BV42" s="554"/>
      <c r="BW42" s="554"/>
      <c r="BX42" s="554"/>
      <c r="BY42" s="554"/>
      <c r="BZ42" s="554"/>
      <c r="CA42" s="554"/>
      <c r="CB42" s="554"/>
      <c r="CC42" s="554"/>
      <c r="CD42" s="554"/>
      <c r="CE42" s="554"/>
      <c r="CF42" s="554"/>
      <c r="CG42" s="554"/>
      <c r="CH42" s="554"/>
      <c r="CI42" s="554"/>
      <c r="CJ42" s="554"/>
      <c r="CK42" s="554"/>
      <c r="CL42" s="554"/>
      <c r="CM42" s="554"/>
      <c r="CN42" s="554"/>
      <c r="CO42" s="554"/>
      <c r="CP42" s="554"/>
      <c r="CQ42" s="554"/>
      <c r="CR42" s="554"/>
      <c r="CS42" s="554"/>
      <c r="CT42" s="554"/>
      <c r="CU42" s="554"/>
      <c r="CV42" s="554"/>
      <c r="CW42" s="554"/>
      <c r="CX42" s="554"/>
    </row>
    <row r="43" spans="1:102" x14ac:dyDescent="0.25">
      <c r="A43" s="810" t="s">
        <v>58</v>
      </c>
      <c r="B43" s="807">
        <v>0</v>
      </c>
      <c r="C43" s="808"/>
      <c r="D43" s="809"/>
      <c r="E43" s="808"/>
      <c r="F43" s="842"/>
      <c r="G43" s="846"/>
      <c r="H43" s="847"/>
      <c r="I43" s="963" t="s">
        <v>15</v>
      </c>
      <c r="J43" s="762"/>
      <c r="K43" s="762"/>
      <c r="L43" s="762"/>
      <c r="M43" s="762"/>
      <c r="N43" s="762"/>
      <c r="O43" s="762"/>
      <c r="P43" s="762"/>
      <c r="Q43" s="762"/>
      <c r="R43" s="762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H43" s="762"/>
      <c r="AI43" s="762"/>
      <c r="AJ43" s="762"/>
      <c r="AK43" s="762"/>
      <c r="AL43" s="762"/>
      <c r="AM43" s="762"/>
      <c r="AN43" s="762"/>
      <c r="AO43" s="762"/>
      <c r="AP43" s="762"/>
      <c r="AQ43" s="762"/>
      <c r="AR43" s="762"/>
      <c r="AS43" s="762"/>
      <c r="AT43" s="762"/>
      <c r="AU43" s="762"/>
      <c r="AV43" s="762"/>
      <c r="AW43" s="762"/>
      <c r="AX43" s="762"/>
      <c r="AY43" s="762"/>
      <c r="AZ43" s="762"/>
      <c r="BA43" s="961" t="s">
        <v>15</v>
      </c>
      <c r="BB43" s="961" t="s">
        <v>15</v>
      </c>
      <c r="BC43" s="961" t="s">
        <v>15</v>
      </c>
      <c r="BD43" s="962">
        <v>0</v>
      </c>
      <c r="BE43" s="962">
        <v>0</v>
      </c>
      <c r="BF43" s="962">
        <v>0</v>
      </c>
      <c r="BG43" s="554"/>
      <c r="BH43" s="554"/>
      <c r="BI43" s="554"/>
      <c r="BJ43" s="554"/>
      <c r="BK43" s="554"/>
      <c r="BL43" s="554"/>
      <c r="BM43" s="554"/>
      <c r="BN43" s="554"/>
      <c r="BO43" s="554"/>
      <c r="BP43" s="554"/>
      <c r="BQ43" s="554"/>
      <c r="BR43" s="554"/>
      <c r="BS43" s="554"/>
      <c r="BT43" s="554"/>
      <c r="BU43" s="554"/>
      <c r="BV43" s="554"/>
      <c r="BW43" s="554"/>
      <c r="BX43" s="554"/>
      <c r="BY43" s="554"/>
      <c r="BZ43" s="554"/>
      <c r="CA43" s="554"/>
      <c r="CB43" s="554"/>
      <c r="CC43" s="554"/>
      <c r="CD43" s="554"/>
      <c r="CE43" s="554"/>
      <c r="CF43" s="554"/>
      <c r="CG43" s="554"/>
      <c r="CH43" s="554"/>
      <c r="CI43" s="554"/>
      <c r="CJ43" s="554"/>
      <c r="CK43" s="554"/>
      <c r="CL43" s="554"/>
      <c r="CM43" s="554"/>
      <c r="CN43" s="554"/>
      <c r="CO43" s="554"/>
      <c r="CP43" s="554"/>
      <c r="CQ43" s="554"/>
      <c r="CR43" s="554"/>
      <c r="CS43" s="554"/>
      <c r="CT43" s="554"/>
      <c r="CU43" s="554"/>
      <c r="CV43" s="554"/>
      <c r="CW43" s="554"/>
      <c r="CX43" s="554"/>
    </row>
    <row r="44" spans="1:102" x14ac:dyDescent="0.25">
      <c r="A44" s="810" t="s">
        <v>59</v>
      </c>
      <c r="B44" s="807">
        <v>0</v>
      </c>
      <c r="C44" s="808"/>
      <c r="D44" s="809"/>
      <c r="E44" s="808"/>
      <c r="F44" s="842"/>
      <c r="G44" s="846"/>
      <c r="H44" s="847"/>
      <c r="I44" s="963" t="s">
        <v>15</v>
      </c>
      <c r="J44" s="762"/>
      <c r="K44" s="762"/>
      <c r="L44" s="762"/>
      <c r="M44" s="762"/>
      <c r="N44" s="762"/>
      <c r="O44" s="762"/>
      <c r="P44" s="762"/>
      <c r="Q44" s="762"/>
      <c r="R44" s="762"/>
      <c r="S44" s="762"/>
      <c r="T44" s="762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J44" s="762"/>
      <c r="AK44" s="762"/>
      <c r="AL44" s="762"/>
      <c r="AM44" s="762"/>
      <c r="AN44" s="762"/>
      <c r="AO44" s="762"/>
      <c r="AP44" s="762"/>
      <c r="AQ44" s="762"/>
      <c r="AR44" s="762"/>
      <c r="AS44" s="762"/>
      <c r="AT44" s="762"/>
      <c r="AU44" s="762"/>
      <c r="AV44" s="762"/>
      <c r="AW44" s="762"/>
      <c r="AX44" s="762"/>
      <c r="AY44" s="762"/>
      <c r="AZ44" s="762"/>
      <c r="BA44" s="961" t="s">
        <v>15</v>
      </c>
      <c r="BB44" s="961" t="s">
        <v>15</v>
      </c>
      <c r="BC44" s="961" t="s">
        <v>15</v>
      </c>
      <c r="BD44" s="962">
        <v>0</v>
      </c>
      <c r="BE44" s="962">
        <v>0</v>
      </c>
      <c r="BF44" s="962">
        <v>0</v>
      </c>
      <c r="BG44" s="554"/>
      <c r="BH44" s="554"/>
      <c r="BI44" s="554"/>
      <c r="BJ44" s="554"/>
      <c r="BK44" s="554"/>
      <c r="BL44" s="554"/>
      <c r="BM44" s="554"/>
      <c r="BN44" s="554"/>
      <c r="BO44" s="554"/>
      <c r="BP44" s="554"/>
      <c r="BQ44" s="554"/>
      <c r="BR44" s="554"/>
      <c r="BS44" s="554"/>
      <c r="BT44" s="554"/>
      <c r="BU44" s="554"/>
      <c r="BV44" s="554"/>
      <c r="BW44" s="554"/>
      <c r="BX44" s="554"/>
      <c r="BY44" s="554"/>
      <c r="BZ44" s="554"/>
      <c r="CA44" s="554"/>
      <c r="CB44" s="554"/>
      <c r="CC44" s="554"/>
      <c r="CD44" s="554"/>
      <c r="CE44" s="554"/>
      <c r="CF44" s="554"/>
      <c r="CG44" s="554"/>
      <c r="CH44" s="554"/>
      <c r="CI44" s="554"/>
      <c r="CJ44" s="554"/>
      <c r="CK44" s="554"/>
      <c r="CL44" s="554"/>
      <c r="CM44" s="554"/>
      <c r="CN44" s="554"/>
      <c r="CO44" s="554"/>
      <c r="CP44" s="554"/>
      <c r="CQ44" s="554"/>
      <c r="CR44" s="554"/>
      <c r="CS44" s="554"/>
      <c r="CT44" s="554"/>
      <c r="CU44" s="554"/>
      <c r="CV44" s="554"/>
      <c r="CW44" s="554"/>
      <c r="CX44" s="554"/>
    </row>
    <row r="45" spans="1:102" x14ac:dyDescent="0.25">
      <c r="A45" s="810" t="s">
        <v>60</v>
      </c>
      <c r="B45" s="807">
        <v>0</v>
      </c>
      <c r="C45" s="808"/>
      <c r="D45" s="809"/>
      <c r="E45" s="808"/>
      <c r="F45" s="842"/>
      <c r="G45" s="846"/>
      <c r="H45" s="847"/>
      <c r="I45" s="963" t="s">
        <v>15</v>
      </c>
      <c r="J45" s="762"/>
      <c r="K45" s="762"/>
      <c r="L45" s="762"/>
      <c r="M45" s="762"/>
      <c r="N45" s="762"/>
      <c r="O45" s="762"/>
      <c r="P45" s="762"/>
      <c r="Q45" s="762"/>
      <c r="R45" s="762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H45" s="762"/>
      <c r="AI45" s="762"/>
      <c r="AJ45" s="762"/>
      <c r="AK45" s="762"/>
      <c r="AL45" s="762"/>
      <c r="AM45" s="762"/>
      <c r="AN45" s="762"/>
      <c r="AO45" s="762"/>
      <c r="AP45" s="762"/>
      <c r="AQ45" s="762"/>
      <c r="AR45" s="762"/>
      <c r="AS45" s="762"/>
      <c r="AT45" s="762"/>
      <c r="AU45" s="762"/>
      <c r="AV45" s="762"/>
      <c r="AW45" s="762"/>
      <c r="AX45" s="762"/>
      <c r="AY45" s="762"/>
      <c r="AZ45" s="762"/>
      <c r="BA45" s="961" t="s">
        <v>15</v>
      </c>
      <c r="BB45" s="961" t="s">
        <v>15</v>
      </c>
      <c r="BC45" s="961" t="s">
        <v>15</v>
      </c>
      <c r="BD45" s="962">
        <v>0</v>
      </c>
      <c r="BE45" s="962">
        <v>0</v>
      </c>
      <c r="BF45" s="962">
        <v>0</v>
      </c>
      <c r="BG45" s="554"/>
      <c r="BH45" s="554"/>
      <c r="BI45" s="554"/>
      <c r="BJ45" s="554"/>
      <c r="BK45" s="554"/>
      <c r="BL45" s="554"/>
      <c r="BM45" s="554"/>
      <c r="BN45" s="554"/>
      <c r="BO45" s="554"/>
      <c r="BP45" s="554"/>
      <c r="BQ45" s="554"/>
      <c r="BR45" s="554"/>
      <c r="BS45" s="554"/>
      <c r="BT45" s="554"/>
      <c r="BU45" s="554"/>
      <c r="BV45" s="554"/>
      <c r="BW45" s="554"/>
      <c r="BX45" s="554"/>
      <c r="BY45" s="554"/>
      <c r="BZ45" s="554"/>
      <c r="CA45" s="554"/>
      <c r="CB45" s="554"/>
      <c r="CC45" s="554"/>
      <c r="CD45" s="554"/>
      <c r="CE45" s="554"/>
      <c r="CF45" s="554"/>
      <c r="CG45" s="554"/>
      <c r="CH45" s="554"/>
      <c r="CI45" s="554"/>
      <c r="CJ45" s="554"/>
      <c r="CK45" s="554"/>
      <c r="CL45" s="554"/>
      <c r="CM45" s="554"/>
      <c r="CN45" s="554"/>
      <c r="CO45" s="554"/>
      <c r="CP45" s="554"/>
      <c r="CQ45" s="554"/>
      <c r="CR45" s="554"/>
      <c r="CS45" s="554"/>
      <c r="CT45" s="554"/>
      <c r="CU45" s="554"/>
      <c r="CV45" s="554"/>
      <c r="CW45" s="554"/>
      <c r="CX45" s="554"/>
    </row>
    <row r="46" spans="1:102" x14ac:dyDescent="0.25">
      <c r="A46" s="810" t="s">
        <v>61</v>
      </c>
      <c r="B46" s="807">
        <v>0</v>
      </c>
      <c r="C46" s="808"/>
      <c r="D46" s="809"/>
      <c r="E46" s="808"/>
      <c r="F46" s="842"/>
      <c r="G46" s="846"/>
      <c r="H46" s="847"/>
      <c r="I46" s="963" t="s">
        <v>15</v>
      </c>
      <c r="J46" s="762"/>
      <c r="K46" s="762"/>
      <c r="L46" s="762"/>
      <c r="M46" s="762"/>
      <c r="N46" s="762"/>
      <c r="O46" s="762"/>
      <c r="P46" s="762"/>
      <c r="Q46" s="762"/>
      <c r="R46" s="762"/>
      <c r="S46" s="762"/>
      <c r="T46" s="762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J46" s="762"/>
      <c r="AK46" s="762"/>
      <c r="AL46" s="762"/>
      <c r="AM46" s="762"/>
      <c r="AN46" s="762"/>
      <c r="AO46" s="762"/>
      <c r="AP46" s="762"/>
      <c r="AQ46" s="762"/>
      <c r="AR46" s="762"/>
      <c r="AS46" s="762"/>
      <c r="AT46" s="762"/>
      <c r="AU46" s="762"/>
      <c r="AV46" s="762"/>
      <c r="AW46" s="762"/>
      <c r="AX46" s="762"/>
      <c r="AY46" s="762"/>
      <c r="AZ46" s="762"/>
      <c r="BA46" s="961" t="s">
        <v>15</v>
      </c>
      <c r="BB46" s="961" t="s">
        <v>15</v>
      </c>
      <c r="BC46" s="961" t="s">
        <v>15</v>
      </c>
      <c r="BD46" s="962">
        <v>0</v>
      </c>
      <c r="BE46" s="962">
        <v>0</v>
      </c>
      <c r="BF46" s="962">
        <v>0</v>
      </c>
      <c r="BG46" s="554"/>
      <c r="BH46" s="554"/>
      <c r="BI46" s="554"/>
      <c r="BJ46" s="554"/>
      <c r="BK46" s="554"/>
      <c r="BL46" s="554"/>
      <c r="BM46" s="554"/>
      <c r="BN46" s="554"/>
      <c r="BO46" s="554"/>
      <c r="BP46" s="554"/>
      <c r="BQ46" s="554"/>
      <c r="BR46" s="554"/>
      <c r="BS46" s="554"/>
      <c r="BT46" s="554"/>
      <c r="BU46" s="554"/>
      <c r="BV46" s="554"/>
      <c r="BW46" s="554"/>
      <c r="BX46" s="554"/>
      <c r="BY46" s="554"/>
      <c r="BZ46" s="554"/>
      <c r="CA46" s="554"/>
      <c r="CB46" s="554"/>
      <c r="CC46" s="554"/>
      <c r="CD46" s="554"/>
      <c r="CE46" s="554"/>
      <c r="CF46" s="554"/>
      <c r="CG46" s="554"/>
      <c r="CH46" s="554"/>
      <c r="CI46" s="554"/>
      <c r="CJ46" s="554"/>
      <c r="CK46" s="554"/>
      <c r="CL46" s="554"/>
      <c r="CM46" s="554"/>
      <c r="CN46" s="554"/>
      <c r="CO46" s="554"/>
      <c r="CP46" s="554"/>
      <c r="CQ46" s="554"/>
      <c r="CR46" s="554"/>
      <c r="CS46" s="554"/>
      <c r="CT46" s="554"/>
      <c r="CU46" s="554"/>
      <c r="CV46" s="554"/>
      <c r="CW46" s="554"/>
      <c r="CX46" s="554"/>
    </row>
    <row r="47" spans="1:102" x14ac:dyDescent="0.25">
      <c r="A47" s="864" t="s">
        <v>62</v>
      </c>
      <c r="B47" s="807">
        <v>0</v>
      </c>
      <c r="C47" s="812"/>
      <c r="D47" s="809"/>
      <c r="E47" s="808"/>
      <c r="F47" s="842"/>
      <c r="G47" s="865"/>
      <c r="H47" s="847"/>
      <c r="I47" s="963" t="s">
        <v>15</v>
      </c>
      <c r="J47" s="762"/>
      <c r="K47" s="762"/>
      <c r="L47" s="762"/>
      <c r="M47" s="762"/>
      <c r="N47" s="762"/>
      <c r="O47" s="762"/>
      <c r="P47" s="762"/>
      <c r="Q47" s="762"/>
      <c r="R47" s="762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H47" s="762"/>
      <c r="AI47" s="762"/>
      <c r="AJ47" s="762"/>
      <c r="AK47" s="762"/>
      <c r="AL47" s="762"/>
      <c r="AM47" s="762"/>
      <c r="AN47" s="762"/>
      <c r="AO47" s="762"/>
      <c r="AP47" s="762"/>
      <c r="AQ47" s="762"/>
      <c r="AR47" s="762"/>
      <c r="AS47" s="762"/>
      <c r="AT47" s="762"/>
      <c r="AU47" s="762"/>
      <c r="AV47" s="762"/>
      <c r="AW47" s="762"/>
      <c r="AX47" s="762"/>
      <c r="AY47" s="762"/>
      <c r="AZ47" s="762"/>
      <c r="BA47" s="961" t="s">
        <v>15</v>
      </c>
      <c r="BB47" s="961" t="s">
        <v>15</v>
      </c>
      <c r="BC47" s="961" t="s">
        <v>15</v>
      </c>
      <c r="BD47" s="962">
        <v>0</v>
      </c>
      <c r="BE47" s="962">
        <v>0</v>
      </c>
      <c r="BF47" s="962">
        <v>0</v>
      </c>
      <c r="BG47" s="554"/>
      <c r="BH47" s="554"/>
      <c r="BI47" s="554"/>
      <c r="BJ47" s="554"/>
      <c r="BK47" s="554"/>
      <c r="BL47" s="554"/>
      <c r="BM47" s="554"/>
      <c r="BN47" s="554"/>
      <c r="BO47" s="554"/>
      <c r="BP47" s="554"/>
      <c r="BQ47" s="554"/>
      <c r="BR47" s="554"/>
      <c r="BS47" s="554"/>
      <c r="BT47" s="554"/>
      <c r="BU47" s="554"/>
      <c r="BV47" s="554"/>
      <c r="BW47" s="554"/>
      <c r="BX47" s="554"/>
      <c r="BY47" s="554"/>
      <c r="BZ47" s="554"/>
      <c r="CA47" s="554"/>
      <c r="CB47" s="554"/>
      <c r="CC47" s="554"/>
      <c r="CD47" s="554"/>
      <c r="CE47" s="554"/>
      <c r="CF47" s="554"/>
      <c r="CG47" s="554"/>
      <c r="CH47" s="554"/>
      <c r="CI47" s="554"/>
      <c r="CJ47" s="554"/>
      <c r="CK47" s="554"/>
      <c r="CL47" s="554"/>
      <c r="CM47" s="554"/>
      <c r="CN47" s="554"/>
      <c r="CO47" s="554"/>
      <c r="CP47" s="554"/>
      <c r="CQ47" s="554"/>
      <c r="CR47" s="554"/>
      <c r="CS47" s="554"/>
      <c r="CT47" s="554"/>
      <c r="CU47" s="554"/>
      <c r="CV47" s="554"/>
      <c r="CW47" s="554"/>
      <c r="CX47" s="554"/>
    </row>
    <row r="48" spans="1:102" x14ac:dyDescent="0.25">
      <c r="A48" s="864" t="s">
        <v>63</v>
      </c>
      <c r="B48" s="807">
        <v>0</v>
      </c>
      <c r="C48" s="812"/>
      <c r="D48" s="809"/>
      <c r="E48" s="808"/>
      <c r="F48" s="842"/>
      <c r="G48" s="865"/>
      <c r="H48" s="847"/>
      <c r="I48" s="963" t="s">
        <v>15</v>
      </c>
      <c r="J48" s="762"/>
      <c r="K48" s="762"/>
      <c r="L48" s="762"/>
      <c r="M48" s="762"/>
      <c r="N48" s="762"/>
      <c r="O48" s="762"/>
      <c r="P48" s="762"/>
      <c r="Q48" s="762"/>
      <c r="R48" s="762"/>
      <c r="S48" s="762"/>
      <c r="T48" s="762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J48" s="762"/>
      <c r="AK48" s="762"/>
      <c r="AL48" s="762"/>
      <c r="AM48" s="762"/>
      <c r="AN48" s="762"/>
      <c r="AO48" s="762"/>
      <c r="AP48" s="762"/>
      <c r="AQ48" s="762"/>
      <c r="AR48" s="762"/>
      <c r="AS48" s="762"/>
      <c r="AT48" s="762"/>
      <c r="AU48" s="762"/>
      <c r="AV48" s="762"/>
      <c r="AW48" s="762"/>
      <c r="AX48" s="762"/>
      <c r="AY48" s="762"/>
      <c r="AZ48" s="762"/>
      <c r="BA48" s="961" t="s">
        <v>15</v>
      </c>
      <c r="BB48" s="961" t="s">
        <v>15</v>
      </c>
      <c r="BC48" s="961" t="s">
        <v>15</v>
      </c>
      <c r="BD48" s="962">
        <v>0</v>
      </c>
      <c r="BE48" s="962">
        <v>0</v>
      </c>
      <c r="BF48" s="962">
        <v>0</v>
      </c>
      <c r="BG48" s="554"/>
      <c r="BH48" s="554"/>
      <c r="BI48" s="554"/>
      <c r="BJ48" s="554"/>
      <c r="BK48" s="554"/>
      <c r="BL48" s="554"/>
      <c r="BM48" s="554"/>
      <c r="BN48" s="554"/>
      <c r="BO48" s="554"/>
      <c r="BP48" s="554"/>
      <c r="BQ48" s="554"/>
      <c r="BR48" s="554"/>
      <c r="BS48" s="554"/>
      <c r="BT48" s="554"/>
      <c r="BU48" s="554"/>
      <c r="BV48" s="554"/>
      <c r="BW48" s="554"/>
      <c r="BX48" s="554"/>
      <c r="BY48" s="554"/>
      <c r="BZ48" s="554"/>
      <c r="CA48" s="554"/>
      <c r="CB48" s="554"/>
      <c r="CC48" s="554"/>
      <c r="CD48" s="554"/>
      <c r="CE48" s="554"/>
      <c r="CF48" s="554"/>
      <c r="CG48" s="554"/>
      <c r="CH48" s="554"/>
      <c r="CI48" s="554"/>
      <c r="CJ48" s="554"/>
      <c r="CK48" s="554"/>
      <c r="CL48" s="554"/>
      <c r="CM48" s="554"/>
      <c r="CN48" s="554"/>
      <c r="CO48" s="554"/>
      <c r="CP48" s="554"/>
      <c r="CQ48" s="554"/>
      <c r="CR48" s="554"/>
      <c r="CS48" s="554"/>
      <c r="CT48" s="554"/>
      <c r="CU48" s="554"/>
      <c r="CV48" s="554"/>
      <c r="CW48" s="554"/>
      <c r="CX48" s="554"/>
    </row>
    <row r="49" spans="1:102" x14ac:dyDescent="0.25">
      <c r="A49" s="810" t="s">
        <v>64</v>
      </c>
      <c r="B49" s="807">
        <v>0</v>
      </c>
      <c r="C49" s="808"/>
      <c r="D49" s="809"/>
      <c r="E49" s="808"/>
      <c r="F49" s="842"/>
      <c r="G49" s="846"/>
      <c r="H49" s="847"/>
      <c r="I49" s="963" t="s">
        <v>15</v>
      </c>
      <c r="J49" s="762"/>
      <c r="K49" s="762"/>
      <c r="L49" s="762"/>
      <c r="M49" s="762"/>
      <c r="N49" s="762"/>
      <c r="O49" s="762"/>
      <c r="P49" s="762"/>
      <c r="Q49" s="762"/>
      <c r="R49" s="762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H49" s="762"/>
      <c r="AI49" s="762"/>
      <c r="AJ49" s="762"/>
      <c r="AK49" s="762"/>
      <c r="AL49" s="762"/>
      <c r="AM49" s="762"/>
      <c r="AN49" s="762"/>
      <c r="AO49" s="762"/>
      <c r="AP49" s="762"/>
      <c r="AQ49" s="762"/>
      <c r="AR49" s="762"/>
      <c r="AS49" s="762"/>
      <c r="AT49" s="762"/>
      <c r="AU49" s="762"/>
      <c r="AV49" s="762"/>
      <c r="AW49" s="762"/>
      <c r="AX49" s="762"/>
      <c r="AY49" s="762"/>
      <c r="AZ49" s="762"/>
      <c r="BA49" s="961" t="s">
        <v>15</v>
      </c>
      <c r="BB49" s="961" t="s">
        <v>15</v>
      </c>
      <c r="BC49" s="961" t="s">
        <v>15</v>
      </c>
      <c r="BD49" s="962">
        <v>0</v>
      </c>
      <c r="BE49" s="962">
        <v>0</v>
      </c>
      <c r="BF49" s="962">
        <v>0</v>
      </c>
      <c r="BG49" s="554"/>
      <c r="BH49" s="554"/>
      <c r="BI49" s="554"/>
      <c r="BJ49" s="554"/>
      <c r="BK49" s="554"/>
      <c r="BL49" s="554"/>
      <c r="BM49" s="554"/>
      <c r="BN49" s="554"/>
      <c r="BO49" s="554"/>
      <c r="BP49" s="554"/>
      <c r="BQ49" s="554"/>
      <c r="BR49" s="554"/>
      <c r="BS49" s="554"/>
      <c r="BT49" s="554"/>
      <c r="BU49" s="554"/>
      <c r="BV49" s="554"/>
      <c r="BW49" s="554"/>
      <c r="BX49" s="554"/>
      <c r="BY49" s="554"/>
      <c r="BZ49" s="554"/>
      <c r="CA49" s="554"/>
      <c r="CB49" s="554"/>
      <c r="CC49" s="554"/>
      <c r="CD49" s="554"/>
      <c r="CE49" s="554"/>
      <c r="CF49" s="554"/>
      <c r="CG49" s="554"/>
      <c r="CH49" s="554"/>
      <c r="CI49" s="554"/>
      <c r="CJ49" s="554"/>
      <c r="CK49" s="554"/>
      <c r="CL49" s="554"/>
      <c r="CM49" s="554"/>
      <c r="CN49" s="554"/>
      <c r="CO49" s="554"/>
      <c r="CP49" s="554"/>
      <c r="CQ49" s="554"/>
      <c r="CR49" s="554"/>
      <c r="CS49" s="554"/>
      <c r="CT49" s="554"/>
      <c r="CU49" s="554"/>
      <c r="CV49" s="554"/>
      <c r="CW49" s="554"/>
      <c r="CX49" s="554"/>
    </row>
    <row r="50" spans="1:102" x14ac:dyDescent="0.25">
      <c r="A50" s="810" t="s">
        <v>65</v>
      </c>
      <c r="B50" s="807">
        <v>0</v>
      </c>
      <c r="C50" s="808"/>
      <c r="D50" s="809"/>
      <c r="E50" s="808"/>
      <c r="F50" s="842"/>
      <c r="G50" s="846"/>
      <c r="H50" s="847"/>
      <c r="I50" s="963" t="s">
        <v>15</v>
      </c>
      <c r="J50" s="762"/>
      <c r="K50" s="762"/>
      <c r="L50" s="762"/>
      <c r="M50" s="762"/>
      <c r="N50" s="762"/>
      <c r="O50" s="762"/>
      <c r="P50" s="762"/>
      <c r="Q50" s="762"/>
      <c r="R50" s="762"/>
      <c r="S50" s="762"/>
      <c r="T50" s="762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J50" s="762"/>
      <c r="AK50" s="762"/>
      <c r="AL50" s="762"/>
      <c r="AM50" s="762"/>
      <c r="AN50" s="762"/>
      <c r="AO50" s="762"/>
      <c r="AP50" s="762"/>
      <c r="AQ50" s="762"/>
      <c r="AR50" s="762"/>
      <c r="AS50" s="762"/>
      <c r="AT50" s="762"/>
      <c r="AU50" s="762"/>
      <c r="AV50" s="762"/>
      <c r="AW50" s="762"/>
      <c r="AX50" s="762"/>
      <c r="AY50" s="762"/>
      <c r="AZ50" s="762"/>
      <c r="BA50" s="961" t="s">
        <v>15</v>
      </c>
      <c r="BB50" s="961" t="s">
        <v>15</v>
      </c>
      <c r="BC50" s="961" t="s">
        <v>15</v>
      </c>
      <c r="BD50" s="962">
        <v>0</v>
      </c>
      <c r="BE50" s="962">
        <v>0</v>
      </c>
      <c r="BF50" s="962">
        <v>0</v>
      </c>
      <c r="BG50" s="554"/>
      <c r="BH50" s="554"/>
      <c r="BI50" s="554"/>
      <c r="BJ50" s="554"/>
      <c r="BK50" s="554"/>
      <c r="BL50" s="554"/>
      <c r="BM50" s="554"/>
      <c r="BN50" s="554"/>
      <c r="BO50" s="554"/>
      <c r="BP50" s="554"/>
      <c r="BQ50" s="554"/>
      <c r="BR50" s="554"/>
      <c r="BS50" s="554"/>
      <c r="BT50" s="554"/>
      <c r="BU50" s="554"/>
      <c r="BV50" s="554"/>
      <c r="BW50" s="554"/>
      <c r="BX50" s="554"/>
      <c r="BY50" s="554"/>
      <c r="BZ50" s="554"/>
      <c r="CA50" s="554"/>
      <c r="CB50" s="554"/>
      <c r="CC50" s="554"/>
      <c r="CD50" s="554"/>
      <c r="CE50" s="554"/>
      <c r="CF50" s="554"/>
      <c r="CG50" s="554"/>
      <c r="CH50" s="554"/>
      <c r="CI50" s="554"/>
      <c r="CJ50" s="554"/>
      <c r="CK50" s="554"/>
      <c r="CL50" s="554"/>
      <c r="CM50" s="554"/>
      <c r="CN50" s="554"/>
      <c r="CO50" s="554"/>
      <c r="CP50" s="554"/>
      <c r="CQ50" s="554"/>
      <c r="CR50" s="554"/>
      <c r="CS50" s="554"/>
      <c r="CT50" s="554"/>
      <c r="CU50" s="554"/>
      <c r="CV50" s="554"/>
      <c r="CW50" s="554"/>
      <c r="CX50" s="554"/>
    </row>
    <row r="51" spans="1:102" x14ac:dyDescent="0.25">
      <c r="A51" s="810" t="s">
        <v>66</v>
      </c>
      <c r="B51" s="807">
        <v>0</v>
      </c>
      <c r="C51" s="812"/>
      <c r="D51" s="809"/>
      <c r="E51" s="808"/>
      <c r="F51" s="842"/>
      <c r="G51" s="865"/>
      <c r="H51" s="847"/>
      <c r="I51" s="963" t="s">
        <v>15</v>
      </c>
      <c r="J51" s="762"/>
      <c r="K51" s="762"/>
      <c r="L51" s="762"/>
      <c r="M51" s="762"/>
      <c r="N51" s="762"/>
      <c r="O51" s="762"/>
      <c r="P51" s="762"/>
      <c r="Q51" s="762"/>
      <c r="R51" s="762"/>
      <c r="S51" s="762"/>
      <c r="T51" s="762"/>
      <c r="U51" s="762"/>
      <c r="V51" s="762"/>
      <c r="W51" s="762"/>
      <c r="X51" s="762"/>
      <c r="Y51" s="762"/>
      <c r="Z51" s="762"/>
      <c r="AA51" s="762"/>
      <c r="AB51" s="762"/>
      <c r="AC51" s="762"/>
      <c r="AD51" s="762"/>
      <c r="AE51" s="762"/>
      <c r="AF51" s="762"/>
      <c r="AG51" s="762"/>
      <c r="AH51" s="762"/>
      <c r="AI51" s="762"/>
      <c r="AJ51" s="762"/>
      <c r="AK51" s="762"/>
      <c r="AL51" s="762"/>
      <c r="AM51" s="762"/>
      <c r="AN51" s="762"/>
      <c r="AO51" s="762"/>
      <c r="AP51" s="762"/>
      <c r="AQ51" s="762"/>
      <c r="AR51" s="762"/>
      <c r="AS51" s="762"/>
      <c r="AT51" s="762"/>
      <c r="AU51" s="762"/>
      <c r="AV51" s="762"/>
      <c r="AW51" s="762"/>
      <c r="AX51" s="762"/>
      <c r="AY51" s="762"/>
      <c r="AZ51" s="762"/>
      <c r="BA51" s="961" t="s">
        <v>15</v>
      </c>
      <c r="BB51" s="961" t="s">
        <v>15</v>
      </c>
      <c r="BC51" s="961" t="s">
        <v>15</v>
      </c>
      <c r="BD51" s="962">
        <v>0</v>
      </c>
      <c r="BE51" s="962">
        <v>0</v>
      </c>
      <c r="BF51" s="962">
        <v>0</v>
      </c>
      <c r="BG51" s="554"/>
      <c r="BH51" s="554"/>
      <c r="BI51" s="554"/>
      <c r="BJ51" s="554"/>
      <c r="BK51" s="554"/>
      <c r="BL51" s="554"/>
      <c r="BM51" s="554"/>
      <c r="BN51" s="554"/>
      <c r="BO51" s="554"/>
      <c r="BP51" s="554"/>
      <c r="BQ51" s="554"/>
      <c r="BR51" s="554"/>
      <c r="BS51" s="554"/>
      <c r="BT51" s="554"/>
      <c r="BU51" s="554"/>
      <c r="BV51" s="554"/>
      <c r="BW51" s="554"/>
      <c r="BX51" s="554"/>
      <c r="BY51" s="554"/>
      <c r="BZ51" s="554"/>
      <c r="CA51" s="554"/>
      <c r="CB51" s="554"/>
      <c r="CC51" s="554"/>
      <c r="CD51" s="554"/>
      <c r="CE51" s="554"/>
      <c r="CF51" s="554"/>
      <c r="CG51" s="554"/>
      <c r="CH51" s="554"/>
      <c r="CI51" s="554"/>
      <c r="CJ51" s="554"/>
      <c r="CK51" s="554"/>
      <c r="CL51" s="554"/>
      <c r="CM51" s="554"/>
      <c r="CN51" s="554"/>
      <c r="CO51" s="554"/>
      <c r="CP51" s="554"/>
      <c r="CQ51" s="554"/>
      <c r="CR51" s="554"/>
      <c r="CS51" s="554"/>
      <c r="CT51" s="554"/>
      <c r="CU51" s="554"/>
      <c r="CV51" s="554"/>
      <c r="CW51" s="554"/>
      <c r="CX51" s="554"/>
    </row>
    <row r="52" spans="1:102" x14ac:dyDescent="0.25">
      <c r="A52" s="810" t="s">
        <v>67</v>
      </c>
      <c r="B52" s="807">
        <v>0</v>
      </c>
      <c r="C52" s="808"/>
      <c r="D52" s="809"/>
      <c r="E52" s="808"/>
      <c r="F52" s="842"/>
      <c r="G52" s="846"/>
      <c r="H52" s="847"/>
      <c r="I52" s="963" t="s">
        <v>15</v>
      </c>
      <c r="J52" s="762"/>
      <c r="K52" s="762"/>
      <c r="L52" s="762"/>
      <c r="M52" s="762"/>
      <c r="N52" s="762"/>
      <c r="O52" s="762"/>
      <c r="P52" s="762"/>
      <c r="Q52" s="762"/>
      <c r="R52" s="762"/>
      <c r="S52" s="762"/>
      <c r="T52" s="762"/>
      <c r="U52" s="762"/>
      <c r="V52" s="762"/>
      <c r="W52" s="762"/>
      <c r="X52" s="762"/>
      <c r="Y52" s="762"/>
      <c r="Z52" s="762"/>
      <c r="AA52" s="762"/>
      <c r="AB52" s="762"/>
      <c r="AC52" s="762"/>
      <c r="AD52" s="762"/>
      <c r="AE52" s="762"/>
      <c r="AF52" s="762"/>
      <c r="AG52" s="762"/>
      <c r="AH52" s="762"/>
      <c r="AI52" s="762"/>
      <c r="AJ52" s="762"/>
      <c r="AK52" s="762"/>
      <c r="AL52" s="762"/>
      <c r="AM52" s="762"/>
      <c r="AN52" s="762"/>
      <c r="AO52" s="762"/>
      <c r="AP52" s="762"/>
      <c r="AQ52" s="762"/>
      <c r="AR52" s="762"/>
      <c r="AS52" s="762"/>
      <c r="AT52" s="762"/>
      <c r="AU52" s="762"/>
      <c r="AV52" s="762"/>
      <c r="AW52" s="762"/>
      <c r="AX52" s="762"/>
      <c r="AY52" s="762"/>
      <c r="AZ52" s="762"/>
      <c r="BA52" s="961" t="s">
        <v>15</v>
      </c>
      <c r="BB52" s="961" t="s">
        <v>15</v>
      </c>
      <c r="BC52" s="961" t="s">
        <v>15</v>
      </c>
      <c r="BD52" s="962">
        <v>0</v>
      </c>
      <c r="BE52" s="962">
        <v>0</v>
      </c>
      <c r="BF52" s="962">
        <v>0</v>
      </c>
      <c r="BG52" s="554"/>
      <c r="BH52" s="554"/>
      <c r="BI52" s="554"/>
      <c r="BJ52" s="554"/>
      <c r="BK52" s="554"/>
      <c r="BL52" s="554"/>
      <c r="BM52" s="554"/>
      <c r="BN52" s="554"/>
      <c r="BO52" s="554"/>
      <c r="BP52" s="554"/>
      <c r="BQ52" s="554"/>
      <c r="BR52" s="554"/>
      <c r="BS52" s="554"/>
      <c r="BT52" s="554"/>
      <c r="BU52" s="554"/>
      <c r="BV52" s="554"/>
      <c r="BW52" s="554"/>
      <c r="BX52" s="554"/>
      <c r="BY52" s="554"/>
      <c r="BZ52" s="554"/>
      <c r="CA52" s="554"/>
      <c r="CB52" s="554"/>
      <c r="CC52" s="554"/>
      <c r="CD52" s="554"/>
      <c r="CE52" s="554"/>
      <c r="CF52" s="554"/>
      <c r="CG52" s="554"/>
      <c r="CH52" s="554"/>
      <c r="CI52" s="554"/>
      <c r="CJ52" s="554"/>
      <c r="CK52" s="554"/>
      <c r="CL52" s="554"/>
      <c r="CM52" s="554"/>
      <c r="CN52" s="554"/>
      <c r="CO52" s="554"/>
      <c r="CP52" s="554"/>
      <c r="CQ52" s="554"/>
      <c r="CR52" s="554"/>
      <c r="CS52" s="554"/>
      <c r="CT52" s="554"/>
      <c r="CU52" s="554"/>
      <c r="CV52" s="554"/>
      <c r="CW52" s="554"/>
      <c r="CX52" s="554"/>
    </row>
    <row r="53" spans="1:102" x14ac:dyDescent="0.25">
      <c r="A53" s="810" t="s">
        <v>68</v>
      </c>
      <c r="B53" s="807">
        <v>0</v>
      </c>
      <c r="C53" s="812"/>
      <c r="D53" s="809"/>
      <c r="E53" s="808"/>
      <c r="F53" s="842"/>
      <c r="G53" s="865"/>
      <c r="H53" s="847"/>
      <c r="I53" s="963" t="s">
        <v>15</v>
      </c>
      <c r="J53" s="762"/>
      <c r="K53" s="762"/>
      <c r="L53" s="762"/>
      <c r="M53" s="762"/>
      <c r="N53" s="762"/>
      <c r="O53" s="762"/>
      <c r="P53" s="762"/>
      <c r="Q53" s="762"/>
      <c r="R53" s="762"/>
      <c r="S53" s="762"/>
      <c r="T53" s="762"/>
      <c r="U53" s="762"/>
      <c r="V53" s="762"/>
      <c r="W53" s="762"/>
      <c r="X53" s="762"/>
      <c r="Y53" s="762"/>
      <c r="Z53" s="762"/>
      <c r="AA53" s="762"/>
      <c r="AB53" s="762"/>
      <c r="AC53" s="762"/>
      <c r="AD53" s="762"/>
      <c r="AE53" s="762"/>
      <c r="AF53" s="762"/>
      <c r="AG53" s="762"/>
      <c r="AH53" s="762"/>
      <c r="AI53" s="762"/>
      <c r="AJ53" s="762"/>
      <c r="AK53" s="762"/>
      <c r="AL53" s="762"/>
      <c r="AM53" s="762"/>
      <c r="AN53" s="762"/>
      <c r="AO53" s="762"/>
      <c r="AP53" s="762"/>
      <c r="AQ53" s="762"/>
      <c r="AR53" s="762"/>
      <c r="AS53" s="762"/>
      <c r="AT53" s="762"/>
      <c r="AU53" s="762"/>
      <c r="AV53" s="762"/>
      <c r="AW53" s="762"/>
      <c r="AX53" s="762"/>
      <c r="AY53" s="762"/>
      <c r="AZ53" s="762"/>
      <c r="BA53" s="961" t="s">
        <v>15</v>
      </c>
      <c r="BB53" s="961" t="s">
        <v>15</v>
      </c>
      <c r="BC53" s="961" t="s">
        <v>15</v>
      </c>
      <c r="BD53" s="962">
        <v>0</v>
      </c>
      <c r="BE53" s="962">
        <v>0</v>
      </c>
      <c r="BF53" s="962">
        <v>0</v>
      </c>
      <c r="BG53" s="554"/>
      <c r="BH53" s="554"/>
      <c r="BI53" s="554"/>
      <c r="BJ53" s="554"/>
      <c r="BK53" s="554"/>
      <c r="BL53" s="554"/>
      <c r="BM53" s="554"/>
      <c r="BN53" s="554"/>
      <c r="BO53" s="554"/>
      <c r="BP53" s="554"/>
      <c r="BQ53" s="554"/>
      <c r="BR53" s="554"/>
      <c r="BS53" s="554"/>
      <c r="BT53" s="554"/>
      <c r="BU53" s="554"/>
      <c r="BV53" s="554"/>
      <c r="BW53" s="554"/>
      <c r="BX53" s="554"/>
      <c r="BY53" s="554"/>
      <c r="BZ53" s="554"/>
      <c r="CA53" s="554"/>
      <c r="CB53" s="554"/>
      <c r="CC53" s="554"/>
      <c r="CD53" s="554"/>
      <c r="CE53" s="554"/>
      <c r="CF53" s="554"/>
      <c r="CG53" s="554"/>
      <c r="CH53" s="554"/>
      <c r="CI53" s="554"/>
      <c r="CJ53" s="554"/>
      <c r="CK53" s="554"/>
      <c r="CL53" s="554"/>
      <c r="CM53" s="554"/>
      <c r="CN53" s="554"/>
      <c r="CO53" s="554"/>
      <c r="CP53" s="554"/>
      <c r="CQ53" s="554"/>
      <c r="CR53" s="554"/>
      <c r="CS53" s="554"/>
      <c r="CT53" s="554"/>
      <c r="CU53" s="554"/>
      <c r="CV53" s="554"/>
      <c r="CW53" s="554"/>
      <c r="CX53" s="554"/>
    </row>
    <row r="54" spans="1:102" x14ac:dyDescent="0.25">
      <c r="A54" s="810" t="s">
        <v>69</v>
      </c>
      <c r="B54" s="807">
        <v>0</v>
      </c>
      <c r="C54" s="808"/>
      <c r="D54" s="809"/>
      <c r="E54" s="808"/>
      <c r="F54" s="842"/>
      <c r="G54" s="846"/>
      <c r="H54" s="847"/>
      <c r="I54" s="963" t="s">
        <v>15</v>
      </c>
      <c r="J54" s="762"/>
      <c r="K54" s="762"/>
      <c r="L54" s="762"/>
      <c r="M54" s="762"/>
      <c r="N54" s="762"/>
      <c r="O54" s="762"/>
      <c r="P54" s="762"/>
      <c r="Q54" s="762"/>
      <c r="R54" s="762"/>
      <c r="S54" s="762"/>
      <c r="T54" s="762"/>
      <c r="U54" s="762"/>
      <c r="V54" s="762"/>
      <c r="W54" s="762"/>
      <c r="X54" s="762"/>
      <c r="Y54" s="762"/>
      <c r="Z54" s="762"/>
      <c r="AA54" s="762"/>
      <c r="AB54" s="762"/>
      <c r="AC54" s="762"/>
      <c r="AD54" s="762"/>
      <c r="AE54" s="762"/>
      <c r="AF54" s="762"/>
      <c r="AG54" s="762"/>
      <c r="AH54" s="762"/>
      <c r="AI54" s="762"/>
      <c r="AJ54" s="762"/>
      <c r="AK54" s="762"/>
      <c r="AL54" s="762"/>
      <c r="AM54" s="762"/>
      <c r="AN54" s="762"/>
      <c r="AO54" s="762"/>
      <c r="AP54" s="762"/>
      <c r="AQ54" s="762"/>
      <c r="AR54" s="762"/>
      <c r="AS54" s="762"/>
      <c r="AT54" s="762"/>
      <c r="AU54" s="762"/>
      <c r="AV54" s="762"/>
      <c r="AW54" s="762"/>
      <c r="AX54" s="762"/>
      <c r="AY54" s="762"/>
      <c r="AZ54" s="762"/>
      <c r="BA54" s="961" t="s">
        <v>15</v>
      </c>
      <c r="BB54" s="961" t="s">
        <v>15</v>
      </c>
      <c r="BC54" s="961" t="s">
        <v>15</v>
      </c>
      <c r="BD54" s="962">
        <v>0</v>
      </c>
      <c r="BE54" s="962">
        <v>0</v>
      </c>
      <c r="BF54" s="962">
        <v>0</v>
      </c>
      <c r="BG54" s="554"/>
      <c r="BH54" s="554"/>
      <c r="BI54" s="554"/>
      <c r="BJ54" s="554"/>
      <c r="BK54" s="554"/>
      <c r="BL54" s="554"/>
      <c r="BM54" s="554"/>
      <c r="BN54" s="554"/>
      <c r="BO54" s="554"/>
      <c r="BP54" s="554"/>
      <c r="BQ54" s="554"/>
      <c r="BR54" s="554"/>
      <c r="BS54" s="554"/>
      <c r="BT54" s="554"/>
      <c r="BU54" s="554"/>
      <c r="BV54" s="554"/>
      <c r="BW54" s="554"/>
      <c r="BX54" s="554"/>
      <c r="BY54" s="554"/>
      <c r="BZ54" s="554"/>
      <c r="CA54" s="554"/>
      <c r="CB54" s="554"/>
      <c r="CC54" s="554"/>
      <c r="CD54" s="554"/>
      <c r="CE54" s="554"/>
      <c r="CF54" s="554"/>
      <c r="CG54" s="554"/>
      <c r="CH54" s="554"/>
      <c r="CI54" s="554"/>
      <c r="CJ54" s="554"/>
      <c r="CK54" s="554"/>
      <c r="CL54" s="554"/>
      <c r="CM54" s="554"/>
      <c r="CN54" s="554"/>
      <c r="CO54" s="554"/>
      <c r="CP54" s="554"/>
      <c r="CQ54" s="554"/>
      <c r="CR54" s="554"/>
      <c r="CS54" s="554"/>
      <c r="CT54" s="554"/>
      <c r="CU54" s="554"/>
      <c r="CV54" s="554"/>
      <c r="CW54" s="554"/>
      <c r="CX54" s="554"/>
    </row>
    <row r="55" spans="1:102" x14ac:dyDescent="0.25">
      <c r="A55" s="810" t="s">
        <v>70</v>
      </c>
      <c r="B55" s="807">
        <v>0</v>
      </c>
      <c r="C55" s="808"/>
      <c r="D55" s="809"/>
      <c r="E55" s="808"/>
      <c r="F55" s="842"/>
      <c r="G55" s="846"/>
      <c r="H55" s="847"/>
      <c r="I55" s="963" t="s">
        <v>15</v>
      </c>
      <c r="J55" s="762"/>
      <c r="K55" s="762"/>
      <c r="L55" s="762"/>
      <c r="M55" s="762"/>
      <c r="N55" s="762"/>
      <c r="O55" s="762"/>
      <c r="P55" s="762"/>
      <c r="Q55" s="762"/>
      <c r="R55" s="762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H55" s="762"/>
      <c r="AI55" s="762"/>
      <c r="AJ55" s="762"/>
      <c r="AK55" s="762"/>
      <c r="AL55" s="762"/>
      <c r="AM55" s="762"/>
      <c r="AN55" s="762"/>
      <c r="AO55" s="762"/>
      <c r="AP55" s="762"/>
      <c r="AQ55" s="762"/>
      <c r="AR55" s="762"/>
      <c r="AS55" s="762"/>
      <c r="AT55" s="762"/>
      <c r="AU55" s="762"/>
      <c r="AV55" s="762"/>
      <c r="AW55" s="762"/>
      <c r="AX55" s="762"/>
      <c r="AY55" s="762"/>
      <c r="AZ55" s="762"/>
      <c r="BA55" s="961" t="s">
        <v>15</v>
      </c>
      <c r="BB55" s="961" t="s">
        <v>15</v>
      </c>
      <c r="BC55" s="961" t="s">
        <v>15</v>
      </c>
      <c r="BD55" s="962">
        <v>0</v>
      </c>
      <c r="BE55" s="962">
        <v>0</v>
      </c>
      <c r="BF55" s="962">
        <v>0</v>
      </c>
      <c r="BG55" s="554"/>
      <c r="BH55" s="554"/>
      <c r="BI55" s="554"/>
      <c r="BJ55" s="554"/>
      <c r="BK55" s="554"/>
      <c r="BL55" s="554"/>
      <c r="BM55" s="554"/>
      <c r="BN55" s="554"/>
      <c r="BO55" s="554"/>
      <c r="BP55" s="554"/>
      <c r="BQ55" s="554"/>
      <c r="BR55" s="554"/>
      <c r="BS55" s="554"/>
      <c r="BT55" s="554"/>
      <c r="BU55" s="554"/>
      <c r="BV55" s="554"/>
      <c r="BW55" s="554"/>
      <c r="BX55" s="554"/>
      <c r="BY55" s="554"/>
      <c r="BZ55" s="554"/>
      <c r="CA55" s="554"/>
      <c r="CB55" s="554"/>
      <c r="CC55" s="554"/>
      <c r="CD55" s="554"/>
      <c r="CE55" s="554"/>
      <c r="CF55" s="554"/>
      <c r="CG55" s="554"/>
      <c r="CH55" s="554"/>
      <c r="CI55" s="554"/>
      <c r="CJ55" s="554"/>
      <c r="CK55" s="554"/>
      <c r="CL55" s="554"/>
      <c r="CM55" s="554"/>
      <c r="CN55" s="554"/>
      <c r="CO55" s="554"/>
      <c r="CP55" s="554"/>
      <c r="CQ55" s="554"/>
      <c r="CR55" s="554"/>
      <c r="CS55" s="554"/>
      <c r="CT55" s="554"/>
      <c r="CU55" s="554"/>
      <c r="CV55" s="554"/>
      <c r="CW55" s="554"/>
      <c r="CX55" s="554"/>
    </row>
    <row r="56" spans="1:102" x14ac:dyDescent="0.25">
      <c r="A56" s="810" t="s">
        <v>71</v>
      </c>
      <c r="B56" s="807">
        <v>0</v>
      </c>
      <c r="C56" s="808"/>
      <c r="D56" s="809"/>
      <c r="E56" s="808"/>
      <c r="F56" s="842"/>
      <c r="G56" s="846"/>
      <c r="H56" s="847"/>
      <c r="I56" s="963" t="s">
        <v>15</v>
      </c>
      <c r="J56" s="762"/>
      <c r="K56" s="762"/>
      <c r="L56" s="762"/>
      <c r="M56" s="762"/>
      <c r="N56" s="762"/>
      <c r="O56" s="762"/>
      <c r="P56" s="762"/>
      <c r="Q56" s="762"/>
      <c r="R56" s="762"/>
      <c r="S56" s="762"/>
      <c r="T56" s="762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J56" s="762"/>
      <c r="AK56" s="762"/>
      <c r="AL56" s="762"/>
      <c r="AM56" s="762"/>
      <c r="AN56" s="762"/>
      <c r="AO56" s="762"/>
      <c r="AP56" s="762"/>
      <c r="AQ56" s="762"/>
      <c r="AR56" s="762"/>
      <c r="AS56" s="762"/>
      <c r="AT56" s="762"/>
      <c r="AU56" s="762"/>
      <c r="AV56" s="762"/>
      <c r="AW56" s="762"/>
      <c r="AX56" s="762"/>
      <c r="AY56" s="762"/>
      <c r="AZ56" s="762"/>
      <c r="BA56" s="961" t="s">
        <v>15</v>
      </c>
      <c r="BB56" s="961" t="s">
        <v>15</v>
      </c>
      <c r="BC56" s="961" t="s">
        <v>15</v>
      </c>
      <c r="BD56" s="962">
        <v>0</v>
      </c>
      <c r="BE56" s="962">
        <v>0</v>
      </c>
      <c r="BF56" s="962">
        <v>0</v>
      </c>
      <c r="BG56" s="554"/>
      <c r="BH56" s="554"/>
      <c r="BI56" s="554"/>
      <c r="BJ56" s="554"/>
      <c r="BK56" s="554"/>
      <c r="BL56" s="554"/>
      <c r="BM56" s="554"/>
      <c r="BN56" s="554"/>
      <c r="BO56" s="554"/>
      <c r="BP56" s="554"/>
      <c r="BQ56" s="554"/>
      <c r="BR56" s="554"/>
      <c r="BS56" s="554"/>
      <c r="BT56" s="554"/>
      <c r="BU56" s="554"/>
      <c r="BV56" s="554"/>
      <c r="BW56" s="554"/>
      <c r="BX56" s="554"/>
      <c r="BY56" s="554"/>
      <c r="BZ56" s="554"/>
      <c r="CA56" s="554"/>
      <c r="CB56" s="554"/>
      <c r="CC56" s="554"/>
      <c r="CD56" s="554"/>
      <c r="CE56" s="554"/>
      <c r="CF56" s="554"/>
      <c r="CG56" s="554"/>
      <c r="CH56" s="554"/>
      <c r="CI56" s="554"/>
      <c r="CJ56" s="554"/>
      <c r="CK56" s="554"/>
      <c r="CL56" s="554"/>
      <c r="CM56" s="554"/>
      <c r="CN56" s="554"/>
      <c r="CO56" s="554"/>
      <c r="CP56" s="554"/>
      <c r="CQ56" s="554"/>
      <c r="CR56" s="554"/>
      <c r="CS56" s="554"/>
      <c r="CT56" s="554"/>
      <c r="CU56" s="554"/>
      <c r="CV56" s="554"/>
      <c r="CW56" s="554"/>
      <c r="CX56" s="554"/>
    </row>
    <row r="57" spans="1:102" x14ac:dyDescent="0.25">
      <c r="A57" s="810" t="s">
        <v>72</v>
      </c>
      <c r="B57" s="807">
        <v>0</v>
      </c>
      <c r="C57" s="808"/>
      <c r="D57" s="809"/>
      <c r="E57" s="845"/>
      <c r="F57" s="842"/>
      <c r="G57" s="846"/>
      <c r="H57" s="847"/>
      <c r="I57" s="963" t="s">
        <v>15</v>
      </c>
      <c r="J57" s="762"/>
      <c r="K57" s="762"/>
      <c r="L57" s="762"/>
      <c r="M57" s="762"/>
      <c r="N57" s="762"/>
      <c r="O57" s="762"/>
      <c r="P57" s="762"/>
      <c r="Q57" s="762"/>
      <c r="R57" s="762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H57" s="762"/>
      <c r="AI57" s="762"/>
      <c r="AJ57" s="762"/>
      <c r="AK57" s="762"/>
      <c r="AL57" s="762"/>
      <c r="AM57" s="762"/>
      <c r="AN57" s="762"/>
      <c r="AO57" s="762"/>
      <c r="AP57" s="762"/>
      <c r="AQ57" s="762"/>
      <c r="AR57" s="762"/>
      <c r="AS57" s="762"/>
      <c r="AT57" s="762"/>
      <c r="AU57" s="762"/>
      <c r="AV57" s="762"/>
      <c r="AW57" s="762"/>
      <c r="AX57" s="762"/>
      <c r="AY57" s="762"/>
      <c r="AZ57" s="762"/>
      <c r="BA57" s="961" t="s">
        <v>15</v>
      </c>
      <c r="BB57" s="961" t="s">
        <v>15</v>
      </c>
      <c r="BC57" s="961" t="s">
        <v>15</v>
      </c>
      <c r="BD57" s="962">
        <v>0</v>
      </c>
      <c r="BE57" s="962">
        <v>0</v>
      </c>
      <c r="BF57" s="962">
        <v>0</v>
      </c>
      <c r="BG57" s="554"/>
      <c r="BH57" s="554"/>
      <c r="BI57" s="554"/>
      <c r="BJ57" s="554"/>
      <c r="BK57" s="554"/>
      <c r="BL57" s="554"/>
      <c r="BM57" s="554"/>
      <c r="BN57" s="554"/>
      <c r="BO57" s="554"/>
      <c r="BP57" s="554"/>
      <c r="BQ57" s="554"/>
      <c r="BR57" s="554"/>
      <c r="BS57" s="554"/>
      <c r="BT57" s="554"/>
      <c r="BU57" s="554"/>
      <c r="BV57" s="554"/>
      <c r="BW57" s="554"/>
      <c r="BX57" s="554"/>
      <c r="BY57" s="554"/>
      <c r="BZ57" s="554"/>
      <c r="CA57" s="554"/>
      <c r="CB57" s="554"/>
      <c r="CC57" s="554"/>
      <c r="CD57" s="554"/>
      <c r="CE57" s="554"/>
      <c r="CF57" s="554"/>
      <c r="CG57" s="554"/>
      <c r="CH57" s="554"/>
      <c r="CI57" s="554"/>
      <c r="CJ57" s="554"/>
      <c r="CK57" s="554"/>
      <c r="CL57" s="554"/>
      <c r="CM57" s="554"/>
      <c r="CN57" s="554"/>
      <c r="CO57" s="554"/>
      <c r="CP57" s="554"/>
      <c r="CQ57" s="554"/>
      <c r="CR57" s="554"/>
      <c r="CS57" s="554"/>
      <c r="CT57" s="554"/>
      <c r="CU57" s="554"/>
      <c r="CV57" s="554"/>
      <c r="CW57" s="554"/>
      <c r="CX57" s="554"/>
    </row>
    <row r="58" spans="1:102" x14ac:dyDescent="0.25">
      <c r="A58" s="811" t="s">
        <v>73</v>
      </c>
      <c r="B58" s="807">
        <v>0</v>
      </c>
      <c r="C58" s="808"/>
      <c r="D58" s="809"/>
      <c r="E58" s="808"/>
      <c r="F58" s="842"/>
      <c r="G58" s="846"/>
      <c r="H58" s="847"/>
      <c r="I58" s="963" t="s">
        <v>15</v>
      </c>
      <c r="J58" s="762"/>
      <c r="K58" s="762"/>
      <c r="L58" s="762"/>
      <c r="M58" s="762"/>
      <c r="N58" s="762"/>
      <c r="O58" s="762"/>
      <c r="P58" s="762"/>
      <c r="Q58" s="762"/>
      <c r="R58" s="762"/>
      <c r="S58" s="762"/>
      <c r="T58" s="762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J58" s="762"/>
      <c r="AK58" s="762"/>
      <c r="AL58" s="762"/>
      <c r="AM58" s="762"/>
      <c r="AN58" s="762"/>
      <c r="AO58" s="762"/>
      <c r="AP58" s="762"/>
      <c r="AQ58" s="762"/>
      <c r="AR58" s="762"/>
      <c r="AS58" s="762"/>
      <c r="AT58" s="762"/>
      <c r="AU58" s="762"/>
      <c r="AV58" s="762"/>
      <c r="AW58" s="762"/>
      <c r="AX58" s="762"/>
      <c r="AY58" s="762"/>
      <c r="AZ58" s="762"/>
      <c r="BA58" s="961" t="s">
        <v>15</v>
      </c>
      <c r="BB58" s="961" t="s">
        <v>15</v>
      </c>
      <c r="BC58" s="961" t="s">
        <v>15</v>
      </c>
      <c r="BD58" s="962">
        <v>0</v>
      </c>
      <c r="BE58" s="962">
        <v>0</v>
      </c>
      <c r="BF58" s="962">
        <v>0</v>
      </c>
      <c r="BG58" s="554"/>
      <c r="BH58" s="554"/>
      <c r="BI58" s="554"/>
      <c r="BJ58" s="554"/>
      <c r="BK58" s="554"/>
      <c r="BL58" s="554"/>
      <c r="BM58" s="554"/>
      <c r="BN58" s="554"/>
      <c r="BO58" s="554"/>
      <c r="BP58" s="554"/>
      <c r="BQ58" s="554"/>
      <c r="BR58" s="554"/>
      <c r="BS58" s="554"/>
      <c r="BT58" s="554"/>
      <c r="BU58" s="554"/>
      <c r="BV58" s="554"/>
      <c r="BW58" s="554"/>
      <c r="BX58" s="554"/>
      <c r="BY58" s="554"/>
      <c r="BZ58" s="554"/>
      <c r="CA58" s="554"/>
      <c r="CB58" s="554"/>
      <c r="CC58" s="554"/>
      <c r="CD58" s="554"/>
      <c r="CE58" s="554"/>
      <c r="CF58" s="554"/>
      <c r="CG58" s="554"/>
      <c r="CH58" s="554"/>
      <c r="CI58" s="554"/>
      <c r="CJ58" s="554"/>
      <c r="CK58" s="554"/>
      <c r="CL58" s="554"/>
      <c r="CM58" s="554"/>
      <c r="CN58" s="554"/>
      <c r="CO58" s="554"/>
      <c r="CP58" s="554"/>
      <c r="CQ58" s="554"/>
      <c r="CR58" s="554"/>
      <c r="CS58" s="554"/>
      <c r="CT58" s="554"/>
      <c r="CU58" s="554"/>
      <c r="CV58" s="554"/>
      <c r="CW58" s="554"/>
      <c r="CX58" s="554"/>
    </row>
    <row r="59" spans="1:102" x14ac:dyDescent="0.25">
      <c r="A59" s="811" t="s">
        <v>74</v>
      </c>
      <c r="B59" s="807">
        <v>0</v>
      </c>
      <c r="C59" s="808"/>
      <c r="D59" s="809"/>
      <c r="E59" s="845"/>
      <c r="F59" s="842"/>
      <c r="G59" s="846"/>
      <c r="H59" s="847"/>
      <c r="I59" s="963" t="s">
        <v>15</v>
      </c>
      <c r="J59" s="762"/>
      <c r="K59" s="762"/>
      <c r="L59" s="762"/>
      <c r="M59" s="762"/>
      <c r="N59" s="762"/>
      <c r="O59" s="762"/>
      <c r="P59" s="762"/>
      <c r="Q59" s="762"/>
      <c r="R59" s="762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H59" s="762"/>
      <c r="AI59" s="762"/>
      <c r="AJ59" s="762"/>
      <c r="AK59" s="762"/>
      <c r="AL59" s="762"/>
      <c r="AM59" s="762"/>
      <c r="AN59" s="762"/>
      <c r="AO59" s="762"/>
      <c r="AP59" s="762"/>
      <c r="AQ59" s="762"/>
      <c r="AR59" s="762"/>
      <c r="AS59" s="762"/>
      <c r="AT59" s="762"/>
      <c r="AU59" s="762"/>
      <c r="AV59" s="762"/>
      <c r="AW59" s="762"/>
      <c r="AX59" s="762"/>
      <c r="AY59" s="762"/>
      <c r="AZ59" s="762"/>
      <c r="BA59" s="961" t="s">
        <v>15</v>
      </c>
      <c r="BB59" s="961" t="s">
        <v>15</v>
      </c>
      <c r="BC59" s="961" t="s">
        <v>15</v>
      </c>
      <c r="BD59" s="962">
        <v>0</v>
      </c>
      <c r="BE59" s="962">
        <v>0</v>
      </c>
      <c r="BF59" s="962">
        <v>0</v>
      </c>
      <c r="BG59" s="554"/>
      <c r="BH59" s="554"/>
      <c r="BI59" s="554"/>
      <c r="BJ59" s="554"/>
      <c r="BK59" s="554"/>
      <c r="BL59" s="554"/>
      <c r="BM59" s="554"/>
      <c r="BN59" s="554"/>
      <c r="BO59" s="554"/>
      <c r="BP59" s="554"/>
      <c r="BQ59" s="554"/>
      <c r="BR59" s="554"/>
      <c r="BS59" s="554"/>
      <c r="BT59" s="554"/>
      <c r="BU59" s="554"/>
      <c r="BV59" s="554"/>
      <c r="BW59" s="554"/>
      <c r="BX59" s="554"/>
      <c r="BY59" s="554"/>
      <c r="BZ59" s="554"/>
      <c r="CA59" s="554"/>
      <c r="CB59" s="554"/>
      <c r="CC59" s="554"/>
      <c r="CD59" s="554"/>
      <c r="CE59" s="554"/>
      <c r="CF59" s="554"/>
      <c r="CG59" s="554"/>
      <c r="CH59" s="554"/>
      <c r="CI59" s="554"/>
      <c r="CJ59" s="554"/>
      <c r="CK59" s="554"/>
      <c r="CL59" s="554"/>
      <c r="CM59" s="554"/>
      <c r="CN59" s="554"/>
      <c r="CO59" s="554"/>
      <c r="CP59" s="554"/>
      <c r="CQ59" s="554"/>
      <c r="CR59" s="554"/>
      <c r="CS59" s="554"/>
      <c r="CT59" s="554"/>
      <c r="CU59" s="554"/>
      <c r="CV59" s="554"/>
      <c r="CW59" s="554"/>
      <c r="CX59" s="554"/>
    </row>
    <row r="60" spans="1:102" x14ac:dyDescent="0.25">
      <c r="A60" s="810" t="s">
        <v>75</v>
      </c>
      <c r="B60" s="807">
        <v>0</v>
      </c>
      <c r="C60" s="808"/>
      <c r="D60" s="809"/>
      <c r="E60" s="808"/>
      <c r="F60" s="842"/>
      <c r="G60" s="846"/>
      <c r="H60" s="847"/>
      <c r="I60" s="963" t="s">
        <v>15</v>
      </c>
      <c r="J60" s="762"/>
      <c r="K60" s="762"/>
      <c r="L60" s="762"/>
      <c r="M60" s="762"/>
      <c r="N60" s="762"/>
      <c r="O60" s="762"/>
      <c r="P60" s="762"/>
      <c r="Q60" s="762"/>
      <c r="R60" s="762"/>
      <c r="S60" s="762"/>
      <c r="T60" s="762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J60" s="762"/>
      <c r="AK60" s="762"/>
      <c r="AL60" s="762"/>
      <c r="AM60" s="762"/>
      <c r="AN60" s="762"/>
      <c r="AO60" s="762"/>
      <c r="AP60" s="762"/>
      <c r="AQ60" s="762"/>
      <c r="AR60" s="762"/>
      <c r="AS60" s="762"/>
      <c r="AT60" s="762"/>
      <c r="AU60" s="762"/>
      <c r="AV60" s="762"/>
      <c r="AW60" s="762"/>
      <c r="AX60" s="762"/>
      <c r="AY60" s="762"/>
      <c r="AZ60" s="762"/>
      <c r="BA60" s="961" t="s">
        <v>15</v>
      </c>
      <c r="BB60" s="961" t="s">
        <v>15</v>
      </c>
      <c r="BC60" s="961" t="s">
        <v>15</v>
      </c>
      <c r="BD60" s="962">
        <v>0</v>
      </c>
      <c r="BE60" s="962">
        <v>0</v>
      </c>
      <c r="BF60" s="962">
        <v>0</v>
      </c>
      <c r="BG60" s="554"/>
      <c r="BH60" s="554"/>
      <c r="BI60" s="554"/>
      <c r="BJ60" s="554"/>
      <c r="BK60" s="554"/>
      <c r="BL60" s="554"/>
      <c r="BM60" s="554"/>
      <c r="BN60" s="554"/>
      <c r="BO60" s="554"/>
      <c r="BP60" s="554"/>
      <c r="BQ60" s="554"/>
      <c r="BR60" s="554"/>
      <c r="BS60" s="554"/>
      <c r="BT60" s="554"/>
      <c r="BU60" s="554"/>
      <c r="BV60" s="554"/>
      <c r="BW60" s="554"/>
      <c r="BX60" s="554"/>
      <c r="BY60" s="554"/>
      <c r="BZ60" s="554"/>
      <c r="CA60" s="554"/>
      <c r="CB60" s="554"/>
      <c r="CC60" s="554"/>
      <c r="CD60" s="554"/>
      <c r="CE60" s="554"/>
      <c r="CF60" s="554"/>
      <c r="CG60" s="554"/>
      <c r="CH60" s="554"/>
      <c r="CI60" s="554"/>
      <c r="CJ60" s="554"/>
      <c r="CK60" s="554"/>
      <c r="CL60" s="554"/>
      <c r="CM60" s="554"/>
      <c r="CN60" s="554"/>
      <c r="CO60" s="554"/>
      <c r="CP60" s="554"/>
      <c r="CQ60" s="554"/>
      <c r="CR60" s="554"/>
      <c r="CS60" s="554"/>
      <c r="CT60" s="554"/>
      <c r="CU60" s="554"/>
      <c r="CV60" s="554"/>
      <c r="CW60" s="554"/>
      <c r="CX60" s="554"/>
    </row>
    <row r="61" spans="1:102" x14ac:dyDescent="0.25">
      <c r="A61" s="810" t="s">
        <v>76</v>
      </c>
      <c r="B61" s="807">
        <v>0</v>
      </c>
      <c r="C61" s="808"/>
      <c r="D61" s="809"/>
      <c r="E61" s="808"/>
      <c r="F61" s="842"/>
      <c r="G61" s="846"/>
      <c r="H61" s="847"/>
      <c r="I61" s="963" t="s">
        <v>15</v>
      </c>
      <c r="J61" s="762"/>
      <c r="K61" s="762"/>
      <c r="L61" s="762"/>
      <c r="M61" s="762"/>
      <c r="N61" s="762"/>
      <c r="O61" s="762"/>
      <c r="P61" s="762"/>
      <c r="Q61" s="762"/>
      <c r="R61" s="762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H61" s="762"/>
      <c r="AI61" s="762"/>
      <c r="AJ61" s="762"/>
      <c r="AK61" s="762"/>
      <c r="AL61" s="762"/>
      <c r="AM61" s="762"/>
      <c r="AN61" s="762"/>
      <c r="AO61" s="762"/>
      <c r="AP61" s="762"/>
      <c r="AQ61" s="762"/>
      <c r="AR61" s="762"/>
      <c r="AS61" s="762"/>
      <c r="AT61" s="762"/>
      <c r="AU61" s="762"/>
      <c r="AV61" s="762"/>
      <c r="AW61" s="762"/>
      <c r="AX61" s="762"/>
      <c r="AY61" s="762"/>
      <c r="AZ61" s="762"/>
      <c r="BA61" s="961" t="s">
        <v>15</v>
      </c>
      <c r="BB61" s="961" t="s">
        <v>15</v>
      </c>
      <c r="BC61" s="961" t="s">
        <v>15</v>
      </c>
      <c r="BD61" s="962">
        <v>0</v>
      </c>
      <c r="BE61" s="962">
        <v>0</v>
      </c>
      <c r="BF61" s="962">
        <v>0</v>
      </c>
      <c r="BG61" s="554"/>
      <c r="BH61" s="554"/>
      <c r="BI61" s="554"/>
      <c r="BJ61" s="554"/>
      <c r="BK61" s="554"/>
      <c r="BL61" s="554"/>
      <c r="BM61" s="554"/>
      <c r="BN61" s="554"/>
      <c r="BO61" s="554"/>
      <c r="BP61" s="554"/>
      <c r="BQ61" s="554"/>
      <c r="BR61" s="554"/>
      <c r="BS61" s="554"/>
      <c r="BT61" s="554"/>
      <c r="BU61" s="554"/>
      <c r="BV61" s="554"/>
      <c r="BW61" s="554"/>
      <c r="BX61" s="554"/>
      <c r="BY61" s="554"/>
      <c r="BZ61" s="554"/>
      <c r="CA61" s="554"/>
      <c r="CB61" s="554"/>
      <c r="CC61" s="554"/>
      <c r="CD61" s="554"/>
      <c r="CE61" s="554"/>
      <c r="CF61" s="554"/>
      <c r="CG61" s="554"/>
      <c r="CH61" s="554"/>
      <c r="CI61" s="554"/>
      <c r="CJ61" s="554"/>
      <c r="CK61" s="554"/>
      <c r="CL61" s="554"/>
      <c r="CM61" s="554"/>
      <c r="CN61" s="554"/>
      <c r="CO61" s="554"/>
      <c r="CP61" s="554"/>
      <c r="CQ61" s="554"/>
      <c r="CR61" s="554"/>
      <c r="CS61" s="554"/>
      <c r="CT61" s="554"/>
      <c r="CU61" s="554"/>
      <c r="CV61" s="554"/>
      <c r="CW61" s="554"/>
      <c r="CX61" s="554"/>
    </row>
    <row r="62" spans="1:102" x14ac:dyDescent="0.25">
      <c r="A62" s="810" t="s">
        <v>77</v>
      </c>
      <c r="B62" s="807">
        <v>0</v>
      </c>
      <c r="C62" s="808"/>
      <c r="D62" s="809"/>
      <c r="E62" s="808"/>
      <c r="F62" s="842"/>
      <c r="G62" s="846"/>
      <c r="H62" s="847"/>
      <c r="I62" s="963" t="s">
        <v>15</v>
      </c>
      <c r="J62" s="762"/>
      <c r="K62" s="762"/>
      <c r="L62" s="762"/>
      <c r="M62" s="762"/>
      <c r="N62" s="762"/>
      <c r="O62" s="762"/>
      <c r="P62" s="762"/>
      <c r="Q62" s="762"/>
      <c r="R62" s="762"/>
      <c r="S62" s="762"/>
      <c r="T62" s="762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J62" s="762"/>
      <c r="AK62" s="762"/>
      <c r="AL62" s="762"/>
      <c r="AM62" s="762"/>
      <c r="AN62" s="762"/>
      <c r="AO62" s="762"/>
      <c r="AP62" s="762"/>
      <c r="AQ62" s="762"/>
      <c r="AR62" s="762"/>
      <c r="AS62" s="762"/>
      <c r="AT62" s="762"/>
      <c r="AU62" s="762"/>
      <c r="AV62" s="762"/>
      <c r="AW62" s="762"/>
      <c r="AX62" s="762"/>
      <c r="AY62" s="762"/>
      <c r="AZ62" s="762"/>
      <c r="BA62" s="961" t="s">
        <v>15</v>
      </c>
      <c r="BB62" s="961" t="s">
        <v>15</v>
      </c>
      <c r="BC62" s="961" t="s">
        <v>15</v>
      </c>
      <c r="BD62" s="962">
        <v>0</v>
      </c>
      <c r="BE62" s="962">
        <v>0</v>
      </c>
      <c r="BF62" s="962">
        <v>0</v>
      </c>
      <c r="BG62" s="554"/>
      <c r="BH62" s="554"/>
      <c r="BI62" s="554"/>
      <c r="BJ62" s="554"/>
      <c r="BK62" s="554"/>
      <c r="BL62" s="554"/>
      <c r="BM62" s="554"/>
      <c r="BN62" s="554"/>
      <c r="BO62" s="554"/>
      <c r="BP62" s="554"/>
      <c r="BQ62" s="554"/>
      <c r="BR62" s="554"/>
      <c r="BS62" s="554"/>
      <c r="BT62" s="554"/>
      <c r="BU62" s="554"/>
      <c r="BV62" s="554"/>
      <c r="BW62" s="554"/>
      <c r="BX62" s="554"/>
      <c r="BY62" s="554"/>
      <c r="BZ62" s="554"/>
      <c r="CA62" s="554"/>
      <c r="CB62" s="554"/>
      <c r="CC62" s="554"/>
      <c r="CD62" s="554"/>
      <c r="CE62" s="554"/>
      <c r="CF62" s="554"/>
      <c r="CG62" s="554"/>
      <c r="CH62" s="554"/>
      <c r="CI62" s="554"/>
      <c r="CJ62" s="554"/>
      <c r="CK62" s="554"/>
      <c r="CL62" s="554"/>
      <c r="CM62" s="554"/>
      <c r="CN62" s="554"/>
      <c r="CO62" s="554"/>
      <c r="CP62" s="554"/>
      <c r="CQ62" s="554"/>
      <c r="CR62" s="554"/>
      <c r="CS62" s="554"/>
      <c r="CT62" s="554"/>
      <c r="CU62" s="554"/>
      <c r="CV62" s="554"/>
      <c r="CW62" s="554"/>
      <c r="CX62" s="554"/>
    </row>
    <row r="63" spans="1:102" x14ac:dyDescent="0.25">
      <c r="A63" s="810" t="s">
        <v>78</v>
      </c>
      <c r="B63" s="807">
        <v>0</v>
      </c>
      <c r="C63" s="808"/>
      <c r="D63" s="809"/>
      <c r="E63" s="808"/>
      <c r="F63" s="842"/>
      <c r="G63" s="846"/>
      <c r="H63" s="847"/>
      <c r="I63" s="963" t="s">
        <v>15</v>
      </c>
      <c r="J63" s="762"/>
      <c r="K63" s="762"/>
      <c r="L63" s="762"/>
      <c r="M63" s="762"/>
      <c r="N63" s="762"/>
      <c r="O63" s="762"/>
      <c r="P63" s="762"/>
      <c r="Q63" s="762"/>
      <c r="R63" s="762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H63" s="762"/>
      <c r="AI63" s="762"/>
      <c r="AJ63" s="762"/>
      <c r="AK63" s="762"/>
      <c r="AL63" s="762"/>
      <c r="AM63" s="762"/>
      <c r="AN63" s="762"/>
      <c r="AO63" s="762"/>
      <c r="AP63" s="762"/>
      <c r="AQ63" s="762"/>
      <c r="AR63" s="762"/>
      <c r="AS63" s="762"/>
      <c r="AT63" s="762"/>
      <c r="AU63" s="762"/>
      <c r="AV63" s="762"/>
      <c r="AW63" s="762"/>
      <c r="AX63" s="762"/>
      <c r="AY63" s="762"/>
      <c r="AZ63" s="762"/>
      <c r="BA63" s="961" t="s">
        <v>15</v>
      </c>
      <c r="BB63" s="961" t="s">
        <v>15</v>
      </c>
      <c r="BC63" s="961" t="s">
        <v>15</v>
      </c>
      <c r="BD63" s="962">
        <v>0</v>
      </c>
      <c r="BE63" s="962">
        <v>0</v>
      </c>
      <c r="BF63" s="962">
        <v>0</v>
      </c>
      <c r="BG63" s="554"/>
      <c r="BH63" s="554"/>
      <c r="BI63" s="554"/>
      <c r="BJ63" s="554"/>
      <c r="BK63" s="554"/>
      <c r="BL63" s="554"/>
      <c r="BM63" s="554"/>
      <c r="BN63" s="554"/>
      <c r="BO63" s="554"/>
      <c r="BP63" s="554"/>
      <c r="BQ63" s="554"/>
      <c r="BR63" s="554"/>
      <c r="BS63" s="554"/>
      <c r="BT63" s="554"/>
      <c r="BU63" s="554"/>
      <c r="BV63" s="554"/>
      <c r="BW63" s="554"/>
      <c r="BX63" s="554"/>
      <c r="BY63" s="554"/>
      <c r="BZ63" s="554"/>
      <c r="CA63" s="554"/>
      <c r="CB63" s="554"/>
      <c r="CC63" s="554"/>
      <c r="CD63" s="554"/>
      <c r="CE63" s="554"/>
      <c r="CF63" s="554"/>
      <c r="CG63" s="554"/>
      <c r="CH63" s="554"/>
      <c r="CI63" s="554"/>
      <c r="CJ63" s="554"/>
      <c r="CK63" s="554"/>
      <c r="CL63" s="554"/>
      <c r="CM63" s="554"/>
      <c r="CN63" s="554"/>
      <c r="CO63" s="554"/>
      <c r="CP63" s="554"/>
      <c r="CQ63" s="554"/>
      <c r="CR63" s="554"/>
      <c r="CS63" s="554"/>
      <c r="CT63" s="554"/>
      <c r="CU63" s="554"/>
      <c r="CV63" s="554"/>
      <c r="CW63" s="554"/>
      <c r="CX63" s="554"/>
    </row>
    <row r="64" spans="1:102" x14ac:dyDescent="0.25">
      <c r="A64" s="810" t="s">
        <v>79</v>
      </c>
      <c r="B64" s="807">
        <v>0</v>
      </c>
      <c r="C64" s="808"/>
      <c r="D64" s="809"/>
      <c r="E64" s="808"/>
      <c r="F64" s="842"/>
      <c r="G64" s="846"/>
      <c r="H64" s="847"/>
      <c r="I64" s="963" t="s">
        <v>15</v>
      </c>
      <c r="J64" s="762"/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J64" s="762"/>
      <c r="AK64" s="762"/>
      <c r="AL64" s="762"/>
      <c r="AM64" s="762"/>
      <c r="AN64" s="762"/>
      <c r="AO64" s="762"/>
      <c r="AP64" s="762"/>
      <c r="AQ64" s="762"/>
      <c r="AR64" s="762"/>
      <c r="AS64" s="762"/>
      <c r="AT64" s="762"/>
      <c r="AU64" s="762"/>
      <c r="AV64" s="762"/>
      <c r="AW64" s="762"/>
      <c r="AX64" s="762"/>
      <c r="AY64" s="762"/>
      <c r="AZ64" s="762"/>
      <c r="BA64" s="961" t="s">
        <v>15</v>
      </c>
      <c r="BB64" s="961" t="s">
        <v>15</v>
      </c>
      <c r="BC64" s="961" t="s">
        <v>15</v>
      </c>
      <c r="BD64" s="962">
        <v>0</v>
      </c>
      <c r="BE64" s="962">
        <v>0</v>
      </c>
      <c r="BF64" s="962">
        <v>0</v>
      </c>
      <c r="BG64" s="554"/>
      <c r="BH64" s="554"/>
      <c r="BI64" s="554"/>
      <c r="BJ64" s="554"/>
      <c r="BK64" s="554"/>
      <c r="BL64" s="554"/>
      <c r="BM64" s="554"/>
      <c r="BN64" s="554"/>
      <c r="BO64" s="554"/>
      <c r="BP64" s="554"/>
      <c r="BQ64" s="554"/>
      <c r="BR64" s="554"/>
      <c r="BS64" s="554"/>
      <c r="BT64" s="554"/>
      <c r="BU64" s="554"/>
      <c r="BV64" s="554"/>
      <c r="BW64" s="554"/>
      <c r="BX64" s="554"/>
      <c r="BY64" s="554"/>
      <c r="BZ64" s="554"/>
      <c r="CA64" s="554"/>
      <c r="CB64" s="554"/>
      <c r="CC64" s="554"/>
      <c r="CD64" s="554"/>
      <c r="CE64" s="554"/>
      <c r="CF64" s="554"/>
      <c r="CG64" s="554"/>
      <c r="CH64" s="554"/>
      <c r="CI64" s="554"/>
      <c r="CJ64" s="554"/>
      <c r="CK64" s="554"/>
      <c r="CL64" s="554"/>
      <c r="CM64" s="554"/>
      <c r="CN64" s="554"/>
      <c r="CO64" s="554"/>
      <c r="CP64" s="554"/>
      <c r="CQ64" s="554"/>
      <c r="CR64" s="554"/>
      <c r="CS64" s="554"/>
      <c r="CT64" s="554"/>
      <c r="CU64" s="554"/>
      <c r="CV64" s="554"/>
      <c r="CW64" s="554"/>
      <c r="CX64" s="554"/>
    </row>
    <row r="65" spans="1:102" x14ac:dyDescent="0.25">
      <c r="A65" s="813" t="s">
        <v>80</v>
      </c>
      <c r="B65" s="852">
        <v>0</v>
      </c>
      <c r="C65" s="808"/>
      <c r="D65" s="809"/>
      <c r="E65" s="808"/>
      <c r="F65" s="842"/>
      <c r="G65" s="846"/>
      <c r="H65" s="847"/>
      <c r="I65" s="963" t="s">
        <v>15</v>
      </c>
      <c r="J65" s="762"/>
      <c r="K65" s="762"/>
      <c r="L65" s="762"/>
      <c r="M65" s="762"/>
      <c r="N65" s="762"/>
      <c r="O65" s="762"/>
      <c r="P65" s="762"/>
      <c r="Q65" s="762"/>
      <c r="R65" s="762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H65" s="762"/>
      <c r="AI65" s="762"/>
      <c r="AJ65" s="762"/>
      <c r="AK65" s="762"/>
      <c r="AL65" s="762"/>
      <c r="AM65" s="762"/>
      <c r="AN65" s="762"/>
      <c r="AO65" s="762"/>
      <c r="AP65" s="762"/>
      <c r="AQ65" s="762"/>
      <c r="AR65" s="762"/>
      <c r="AS65" s="762"/>
      <c r="AT65" s="762"/>
      <c r="AU65" s="762"/>
      <c r="AV65" s="762"/>
      <c r="AW65" s="762"/>
      <c r="AX65" s="762"/>
      <c r="AY65" s="762"/>
      <c r="AZ65" s="762"/>
      <c r="BA65" s="961" t="s">
        <v>15</v>
      </c>
      <c r="BB65" s="961" t="s">
        <v>15</v>
      </c>
      <c r="BC65" s="961" t="s">
        <v>15</v>
      </c>
      <c r="BD65" s="962">
        <v>0</v>
      </c>
      <c r="BE65" s="962">
        <v>0</v>
      </c>
      <c r="BF65" s="962">
        <v>0</v>
      </c>
      <c r="BG65" s="762"/>
      <c r="BH65" s="762"/>
      <c r="BI65" s="762"/>
      <c r="BJ65" s="762"/>
      <c r="BK65" s="762"/>
      <c r="BL65" s="762"/>
      <c r="BM65" s="762"/>
      <c r="BN65" s="762"/>
      <c r="BO65" s="762"/>
      <c r="BP65" s="762"/>
      <c r="BQ65" s="762"/>
      <c r="BR65" s="762"/>
      <c r="BS65" s="762"/>
      <c r="BT65" s="554"/>
      <c r="BU65" s="554"/>
      <c r="BV65" s="554"/>
      <c r="BW65" s="554"/>
      <c r="BX65" s="554"/>
      <c r="BY65" s="554"/>
      <c r="BZ65" s="554"/>
      <c r="CA65" s="554"/>
      <c r="CB65" s="554"/>
      <c r="CC65" s="554"/>
      <c r="CD65" s="554"/>
      <c r="CE65" s="554"/>
      <c r="CF65" s="554"/>
      <c r="CG65" s="554"/>
      <c r="CH65" s="554"/>
      <c r="CI65" s="554"/>
      <c r="CJ65" s="554"/>
      <c r="CK65" s="554"/>
      <c r="CL65" s="554"/>
      <c r="CM65" s="554"/>
      <c r="CN65" s="554"/>
      <c r="CO65" s="554"/>
      <c r="CP65" s="554"/>
      <c r="CQ65" s="554"/>
      <c r="CR65" s="554"/>
      <c r="CS65" s="554"/>
      <c r="CT65" s="554"/>
      <c r="CU65" s="554"/>
      <c r="CV65" s="554"/>
      <c r="CW65" s="554"/>
      <c r="CX65" s="554"/>
    </row>
    <row r="66" spans="1:102" x14ac:dyDescent="0.25">
      <c r="A66" s="810" t="s">
        <v>81</v>
      </c>
      <c r="B66" s="807">
        <v>0</v>
      </c>
      <c r="C66" s="850"/>
      <c r="D66" s="815"/>
      <c r="E66" s="855"/>
      <c r="F66" s="851"/>
      <c r="G66" s="848"/>
      <c r="H66" s="849"/>
      <c r="I66" s="963" t="s">
        <v>15</v>
      </c>
      <c r="J66" s="762"/>
      <c r="K66" s="762"/>
      <c r="L66" s="762"/>
      <c r="M66" s="762"/>
      <c r="N66" s="762"/>
      <c r="O66" s="762"/>
      <c r="P66" s="762"/>
      <c r="Q66" s="762"/>
      <c r="R66" s="762"/>
      <c r="S66" s="762"/>
      <c r="T66" s="762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J66" s="762"/>
      <c r="AK66" s="762"/>
      <c r="AL66" s="762"/>
      <c r="AM66" s="762"/>
      <c r="AN66" s="762"/>
      <c r="AO66" s="762"/>
      <c r="AP66" s="762"/>
      <c r="AQ66" s="762"/>
      <c r="AR66" s="762"/>
      <c r="AS66" s="762"/>
      <c r="AT66" s="762"/>
      <c r="AU66" s="762"/>
      <c r="AV66" s="762"/>
      <c r="AW66" s="762"/>
      <c r="AX66" s="762"/>
      <c r="AY66" s="762"/>
      <c r="AZ66" s="762"/>
      <c r="BA66" s="961" t="s">
        <v>15</v>
      </c>
      <c r="BB66" s="961" t="s">
        <v>15</v>
      </c>
      <c r="BC66" s="961" t="s">
        <v>15</v>
      </c>
      <c r="BD66" s="962">
        <v>0</v>
      </c>
      <c r="BE66" s="962">
        <v>0</v>
      </c>
      <c r="BF66" s="962">
        <v>0</v>
      </c>
      <c r="BG66" s="762"/>
      <c r="BH66" s="762"/>
      <c r="BI66" s="762"/>
      <c r="BJ66" s="762"/>
      <c r="BK66" s="762"/>
      <c r="BL66" s="762"/>
      <c r="BM66" s="762"/>
      <c r="BN66" s="762"/>
      <c r="BO66" s="762"/>
      <c r="BP66" s="762"/>
      <c r="BQ66" s="762"/>
      <c r="BR66" s="762"/>
      <c r="BS66" s="762"/>
      <c r="BT66" s="554"/>
      <c r="BU66" s="554"/>
      <c r="BV66" s="554"/>
      <c r="BW66" s="554"/>
      <c r="BX66" s="554"/>
      <c r="BY66" s="554"/>
      <c r="BZ66" s="554"/>
      <c r="CA66" s="554"/>
      <c r="CB66" s="554"/>
      <c r="CC66" s="554"/>
      <c r="CD66" s="554"/>
      <c r="CE66" s="554"/>
      <c r="CF66" s="554"/>
      <c r="CG66" s="554"/>
      <c r="CH66" s="554"/>
      <c r="CI66" s="554"/>
      <c r="CJ66" s="554"/>
      <c r="CK66" s="554"/>
      <c r="CL66" s="554"/>
      <c r="CM66" s="554"/>
      <c r="CN66" s="554"/>
      <c r="CO66" s="554"/>
      <c r="CP66" s="554"/>
      <c r="CQ66" s="554"/>
      <c r="CR66" s="554"/>
      <c r="CS66" s="554"/>
      <c r="CT66" s="554"/>
      <c r="CU66" s="554"/>
      <c r="CV66" s="554"/>
      <c r="CW66" s="554"/>
      <c r="CX66" s="554"/>
    </row>
    <row r="67" spans="1:102" x14ac:dyDescent="0.25">
      <c r="A67" s="816" t="s">
        <v>82</v>
      </c>
      <c r="B67" s="817">
        <v>2</v>
      </c>
      <c r="C67" s="818">
        <v>0</v>
      </c>
      <c r="D67" s="819">
        <v>2</v>
      </c>
      <c r="E67" s="817">
        <v>2</v>
      </c>
      <c r="F67" s="856">
        <v>0</v>
      </c>
      <c r="G67" s="844">
        <v>0</v>
      </c>
      <c r="H67" s="819">
        <v>0</v>
      </c>
      <c r="I67" s="762"/>
      <c r="J67" s="762"/>
      <c r="K67" s="762"/>
      <c r="L67" s="762"/>
      <c r="M67" s="762"/>
      <c r="N67" s="762"/>
      <c r="O67" s="762"/>
      <c r="P67" s="762"/>
      <c r="Q67" s="762"/>
      <c r="R67" s="762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H67" s="762"/>
      <c r="AI67" s="762"/>
      <c r="AJ67" s="762"/>
      <c r="AK67" s="762"/>
      <c r="AL67" s="762"/>
      <c r="AM67" s="762"/>
      <c r="AN67" s="762"/>
      <c r="AO67" s="762"/>
      <c r="AP67" s="762"/>
      <c r="AQ67" s="762"/>
      <c r="AR67" s="762"/>
      <c r="AS67" s="762"/>
      <c r="AT67" s="762"/>
      <c r="AU67" s="762"/>
      <c r="AV67" s="762"/>
      <c r="AW67" s="762"/>
      <c r="AX67" s="762"/>
      <c r="AY67" s="762"/>
      <c r="AZ67" s="762"/>
      <c r="BA67" s="762"/>
      <c r="BB67" s="762"/>
      <c r="BC67" s="762"/>
      <c r="BD67" s="762"/>
      <c r="BE67" s="762"/>
      <c r="BF67" s="762"/>
      <c r="BG67" s="762"/>
      <c r="BH67" s="762"/>
      <c r="BI67" s="762"/>
      <c r="BJ67" s="762"/>
      <c r="BK67" s="762"/>
      <c r="BL67" s="762"/>
      <c r="BM67" s="762"/>
      <c r="BN67" s="762"/>
      <c r="BO67" s="762"/>
      <c r="BP67" s="762"/>
      <c r="BQ67" s="762"/>
      <c r="BR67" s="762"/>
      <c r="BS67" s="762"/>
      <c r="BT67" s="554"/>
      <c r="BU67" s="554"/>
      <c r="BV67" s="554"/>
      <c r="BW67" s="554"/>
      <c r="BX67" s="554"/>
      <c r="BY67" s="554"/>
      <c r="BZ67" s="554"/>
      <c r="CA67" s="554"/>
      <c r="CB67" s="554"/>
      <c r="CC67" s="554"/>
      <c r="CD67" s="554"/>
      <c r="CE67" s="554"/>
      <c r="CF67" s="554"/>
      <c r="CG67" s="554"/>
      <c r="CH67" s="554"/>
      <c r="CI67" s="554"/>
      <c r="CJ67" s="554"/>
      <c r="CK67" s="554"/>
      <c r="CL67" s="554"/>
      <c r="CM67" s="554"/>
      <c r="CN67" s="554"/>
      <c r="CO67" s="554"/>
      <c r="CP67" s="554"/>
      <c r="CQ67" s="554"/>
      <c r="CR67" s="554"/>
      <c r="CS67" s="554"/>
      <c r="CT67" s="554"/>
      <c r="CU67" s="554"/>
      <c r="CV67" s="554"/>
      <c r="CW67" s="554"/>
      <c r="CX67" s="554"/>
    </row>
    <row r="68" spans="1:102" x14ac:dyDescent="0.25">
      <c r="A68" s="863" t="s">
        <v>83</v>
      </c>
      <c r="B68" s="862"/>
      <c r="C68" s="952"/>
      <c r="D68" s="862"/>
      <c r="E68" s="862"/>
      <c r="F68" s="862"/>
      <c r="G68" s="862"/>
      <c r="H68" s="862"/>
      <c r="I68" s="762"/>
      <c r="J68" s="762"/>
      <c r="K68" s="762"/>
      <c r="L68" s="762"/>
      <c r="M68" s="762"/>
      <c r="N68" s="762"/>
      <c r="O68" s="762"/>
      <c r="P68" s="762"/>
      <c r="Q68" s="762"/>
      <c r="R68" s="762"/>
      <c r="S68" s="762"/>
      <c r="T68" s="762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J68" s="762"/>
      <c r="AK68" s="762"/>
      <c r="AL68" s="762"/>
      <c r="AM68" s="762"/>
      <c r="AN68" s="762"/>
      <c r="AO68" s="762"/>
      <c r="AP68" s="762"/>
      <c r="AQ68" s="762"/>
      <c r="AR68" s="762"/>
      <c r="AS68" s="762"/>
      <c r="AT68" s="762"/>
      <c r="AU68" s="762"/>
      <c r="AV68" s="762"/>
      <c r="AW68" s="762"/>
      <c r="AX68" s="762"/>
      <c r="AY68" s="762"/>
      <c r="AZ68" s="762"/>
      <c r="BA68" s="762"/>
      <c r="BB68" s="762"/>
      <c r="BC68" s="762"/>
      <c r="BD68" s="762"/>
      <c r="BE68" s="762"/>
      <c r="BF68" s="762"/>
      <c r="BG68" s="762"/>
      <c r="BH68" s="762"/>
      <c r="BI68" s="762"/>
      <c r="BJ68" s="762"/>
      <c r="BK68" s="762"/>
      <c r="BL68" s="762"/>
      <c r="BM68" s="762"/>
      <c r="BN68" s="762"/>
      <c r="BO68" s="762"/>
      <c r="BP68" s="762"/>
      <c r="BQ68" s="762"/>
      <c r="BR68" s="762"/>
      <c r="BS68" s="762"/>
      <c r="BT68" s="554"/>
      <c r="BU68" s="554"/>
      <c r="BV68" s="554"/>
      <c r="BW68" s="554"/>
      <c r="BX68" s="554"/>
      <c r="BY68" s="554"/>
      <c r="BZ68" s="554"/>
      <c r="CA68" s="554"/>
      <c r="CB68" s="554"/>
      <c r="CC68" s="554"/>
      <c r="CD68" s="554"/>
      <c r="CE68" s="554"/>
      <c r="CF68" s="554"/>
      <c r="CG68" s="554"/>
      <c r="CH68" s="554"/>
      <c r="CI68" s="554"/>
      <c r="CJ68" s="554"/>
      <c r="CK68" s="554"/>
      <c r="CL68" s="554"/>
      <c r="CM68" s="554"/>
      <c r="CN68" s="554"/>
      <c r="CO68" s="554"/>
      <c r="CP68" s="554"/>
      <c r="CQ68" s="554"/>
      <c r="CR68" s="554"/>
      <c r="CS68" s="554"/>
      <c r="CT68" s="554"/>
      <c r="CU68" s="554"/>
      <c r="CV68" s="554"/>
      <c r="CW68" s="554"/>
      <c r="CX68" s="554"/>
    </row>
    <row r="69" spans="1:102" x14ac:dyDescent="0.25">
      <c r="A69" s="941" t="s">
        <v>84</v>
      </c>
      <c r="B69" s="765"/>
      <c r="C69" s="862"/>
      <c r="D69" s="862"/>
      <c r="E69" s="862"/>
      <c r="F69" s="862"/>
      <c r="G69" s="862"/>
      <c r="H69" s="862"/>
      <c r="I69" s="762"/>
      <c r="J69" s="762"/>
      <c r="K69" s="762"/>
      <c r="L69" s="762"/>
      <c r="M69" s="762"/>
      <c r="N69" s="762"/>
      <c r="O69" s="762"/>
      <c r="P69" s="762"/>
      <c r="Q69" s="762"/>
      <c r="R69" s="762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H69" s="762"/>
      <c r="AI69" s="762"/>
      <c r="AJ69" s="762"/>
      <c r="AK69" s="762"/>
      <c r="AL69" s="762"/>
      <c r="AM69" s="762"/>
      <c r="AN69" s="762"/>
      <c r="AO69" s="762"/>
      <c r="AP69" s="762"/>
      <c r="AQ69" s="762"/>
      <c r="AR69" s="762"/>
      <c r="AS69" s="762"/>
      <c r="AT69" s="762"/>
      <c r="AU69" s="762"/>
      <c r="AV69" s="762"/>
      <c r="AW69" s="762"/>
      <c r="AX69" s="762"/>
      <c r="AY69" s="762"/>
      <c r="AZ69" s="762"/>
      <c r="BA69" s="762"/>
      <c r="BB69" s="762"/>
      <c r="BC69" s="762"/>
      <c r="BD69" s="762"/>
      <c r="BE69" s="762"/>
      <c r="BF69" s="762"/>
      <c r="BG69" s="762"/>
      <c r="BH69" s="762"/>
      <c r="BI69" s="762"/>
      <c r="BJ69" s="762"/>
      <c r="BK69" s="762"/>
      <c r="BL69" s="762"/>
      <c r="BM69" s="762"/>
      <c r="BN69" s="762"/>
      <c r="BO69" s="762"/>
      <c r="BP69" s="762"/>
      <c r="BQ69" s="762"/>
      <c r="BR69" s="762"/>
      <c r="BS69" s="762"/>
      <c r="BT69" s="554"/>
      <c r="BU69" s="554"/>
      <c r="BV69" s="554"/>
      <c r="BW69" s="554"/>
      <c r="BX69" s="554"/>
      <c r="BY69" s="554"/>
      <c r="BZ69" s="554"/>
      <c r="CA69" s="554"/>
      <c r="CB69" s="554"/>
      <c r="CC69" s="554"/>
      <c r="CD69" s="554"/>
      <c r="CE69" s="554"/>
      <c r="CF69" s="554"/>
      <c r="CG69" s="554"/>
      <c r="CH69" s="554"/>
      <c r="CI69" s="554"/>
      <c r="CJ69" s="554"/>
      <c r="CK69" s="554"/>
      <c r="CL69" s="554"/>
      <c r="CM69" s="554"/>
      <c r="CN69" s="554"/>
      <c r="CO69" s="554"/>
      <c r="CP69" s="554"/>
      <c r="CQ69" s="554"/>
      <c r="CR69" s="554"/>
      <c r="CS69" s="554"/>
      <c r="CT69" s="554"/>
      <c r="CU69" s="554"/>
      <c r="CV69" s="554"/>
      <c r="CW69" s="554"/>
      <c r="CX69" s="554"/>
    </row>
    <row r="70" spans="1:102" ht="63" x14ac:dyDescent="0.25">
      <c r="A70" s="916" t="s">
        <v>85</v>
      </c>
      <c r="B70" s="933" t="s">
        <v>86</v>
      </c>
      <c r="C70" s="862"/>
      <c r="D70" s="862"/>
      <c r="E70" s="862"/>
      <c r="F70" s="862"/>
      <c r="G70" s="862"/>
      <c r="H70" s="862"/>
      <c r="I70" s="762"/>
      <c r="J70" s="762"/>
      <c r="K70" s="762"/>
      <c r="L70" s="762"/>
      <c r="M70" s="762"/>
      <c r="N70" s="762"/>
      <c r="O70" s="762"/>
      <c r="P70" s="762"/>
      <c r="Q70" s="762"/>
      <c r="R70" s="762"/>
      <c r="S70" s="762"/>
      <c r="T70" s="762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J70" s="762"/>
      <c r="AK70" s="762"/>
      <c r="AL70" s="762"/>
      <c r="AM70" s="762"/>
      <c r="AN70" s="762"/>
      <c r="AO70" s="762"/>
      <c r="AP70" s="762"/>
      <c r="AQ70" s="762"/>
      <c r="AR70" s="762"/>
      <c r="AS70" s="762"/>
      <c r="AT70" s="762"/>
      <c r="AU70" s="762"/>
      <c r="AV70" s="762"/>
      <c r="AW70" s="762"/>
      <c r="AX70" s="762"/>
      <c r="AY70" s="762"/>
      <c r="AZ70" s="762"/>
      <c r="BA70" s="762"/>
      <c r="BB70" s="762"/>
      <c r="BC70" s="762"/>
      <c r="BD70" s="762"/>
      <c r="BE70" s="762"/>
      <c r="BF70" s="762"/>
      <c r="BG70" s="762"/>
      <c r="BH70" s="762"/>
      <c r="BI70" s="762"/>
      <c r="BJ70" s="762"/>
      <c r="BK70" s="762"/>
      <c r="BL70" s="762"/>
      <c r="BM70" s="762"/>
      <c r="BN70" s="762"/>
      <c r="BO70" s="762"/>
      <c r="BP70" s="762"/>
      <c r="BQ70" s="762"/>
      <c r="BR70" s="762"/>
      <c r="BS70" s="762"/>
      <c r="BT70" s="554"/>
      <c r="BU70" s="554"/>
      <c r="BV70" s="554"/>
      <c r="BW70" s="554"/>
      <c r="BX70" s="554"/>
      <c r="BY70" s="554"/>
      <c r="BZ70" s="554"/>
      <c r="CA70" s="554"/>
      <c r="CB70" s="554"/>
      <c r="CC70" s="554"/>
      <c r="CD70" s="554"/>
      <c r="CE70" s="554"/>
      <c r="CF70" s="554"/>
      <c r="CG70" s="554"/>
      <c r="CH70" s="554"/>
      <c r="CI70" s="554"/>
      <c r="CJ70" s="554"/>
      <c r="CK70" s="554"/>
      <c r="CL70" s="554"/>
      <c r="CM70" s="554"/>
      <c r="CN70" s="554"/>
      <c r="CO70" s="554"/>
      <c r="CP70" s="554"/>
      <c r="CQ70" s="554"/>
      <c r="CR70" s="554"/>
      <c r="CS70" s="554"/>
      <c r="CT70" s="554"/>
      <c r="CU70" s="554"/>
      <c r="CV70" s="554"/>
      <c r="CW70" s="554"/>
      <c r="CX70" s="554"/>
    </row>
    <row r="71" spans="1:102" x14ac:dyDescent="0.25">
      <c r="A71" s="934" t="s">
        <v>46</v>
      </c>
      <c r="B71" s="932"/>
      <c r="C71" s="862"/>
      <c r="D71" s="862"/>
      <c r="E71" s="862"/>
      <c r="F71" s="862"/>
      <c r="G71" s="862"/>
      <c r="H71" s="862"/>
      <c r="I71" s="762"/>
      <c r="J71" s="762"/>
      <c r="K71" s="762"/>
      <c r="L71" s="762"/>
      <c r="M71" s="762"/>
      <c r="N71" s="762"/>
      <c r="O71" s="762"/>
      <c r="P71" s="762"/>
      <c r="Q71" s="762"/>
      <c r="R71" s="762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H71" s="762"/>
      <c r="AI71" s="762"/>
      <c r="AJ71" s="762"/>
      <c r="AK71" s="762"/>
      <c r="AL71" s="762"/>
      <c r="AM71" s="762"/>
      <c r="AN71" s="762"/>
      <c r="AO71" s="762"/>
      <c r="AP71" s="762"/>
      <c r="AQ71" s="762"/>
      <c r="AR71" s="762"/>
      <c r="AS71" s="762"/>
      <c r="AT71" s="762"/>
      <c r="AU71" s="762"/>
      <c r="AV71" s="762"/>
      <c r="AW71" s="762"/>
      <c r="AX71" s="762"/>
      <c r="AY71" s="762"/>
      <c r="AZ71" s="762"/>
      <c r="BA71" s="762"/>
      <c r="BB71" s="762"/>
      <c r="BC71" s="762"/>
      <c r="BD71" s="762"/>
      <c r="BE71" s="762"/>
      <c r="BF71" s="762"/>
      <c r="BG71" s="762"/>
      <c r="BH71" s="762"/>
      <c r="BI71" s="762"/>
      <c r="BJ71" s="762"/>
      <c r="BK71" s="762"/>
      <c r="BL71" s="762"/>
      <c r="BM71" s="762"/>
      <c r="BN71" s="762"/>
      <c r="BO71" s="762"/>
      <c r="BP71" s="762"/>
      <c r="BQ71" s="762"/>
      <c r="BR71" s="762"/>
      <c r="BS71" s="762"/>
      <c r="BT71" s="554"/>
      <c r="BU71" s="554"/>
      <c r="BV71" s="554"/>
      <c r="BW71" s="554"/>
      <c r="BX71" s="554"/>
      <c r="BY71" s="554"/>
      <c r="BZ71" s="554"/>
      <c r="CA71" s="554"/>
      <c r="CB71" s="554"/>
      <c r="CC71" s="554"/>
      <c r="CD71" s="554"/>
      <c r="CE71" s="554"/>
      <c r="CF71" s="554"/>
      <c r="CG71" s="554"/>
      <c r="CH71" s="554"/>
      <c r="CI71" s="554"/>
      <c r="CJ71" s="554"/>
      <c r="CK71" s="554"/>
      <c r="CL71" s="554"/>
      <c r="CM71" s="554"/>
      <c r="CN71" s="554"/>
      <c r="CO71" s="554"/>
      <c r="CP71" s="554"/>
      <c r="CQ71" s="554"/>
      <c r="CR71" s="554"/>
      <c r="CS71" s="554"/>
      <c r="CT71" s="554"/>
      <c r="CU71" s="554"/>
      <c r="CV71" s="554"/>
      <c r="CW71" s="554"/>
      <c r="CX71" s="554"/>
    </row>
    <row r="72" spans="1:102" x14ac:dyDescent="0.25">
      <c r="A72" s="803" t="s">
        <v>87</v>
      </c>
      <c r="B72" s="935"/>
      <c r="C72" s="862"/>
      <c r="D72" s="862"/>
      <c r="E72" s="862"/>
      <c r="F72" s="862"/>
      <c r="G72" s="862"/>
      <c r="H72" s="862"/>
      <c r="I72" s="937"/>
      <c r="J72" s="937"/>
      <c r="K72" s="937"/>
      <c r="L72" s="937"/>
      <c r="M72" s="937"/>
      <c r="N72" s="937"/>
      <c r="O72" s="937"/>
      <c r="P72" s="937"/>
      <c r="Q72" s="937"/>
      <c r="R72" s="937"/>
      <c r="S72" s="937"/>
      <c r="T72" s="937"/>
      <c r="U72" s="937"/>
      <c r="V72" s="937"/>
      <c r="W72" s="937"/>
      <c r="X72" s="937"/>
      <c r="Y72" s="937"/>
      <c r="Z72" s="937"/>
      <c r="AA72" s="937"/>
      <c r="AB72" s="937"/>
      <c r="AC72" s="937"/>
      <c r="AD72" s="937"/>
      <c r="AE72" s="937"/>
      <c r="AF72" s="937"/>
      <c r="AG72" s="937"/>
      <c r="AH72" s="937"/>
      <c r="AI72" s="937"/>
      <c r="AJ72" s="937"/>
      <c r="AK72" s="937"/>
      <c r="AL72" s="937"/>
      <c r="AM72" s="937"/>
      <c r="AN72" s="937"/>
      <c r="AO72" s="937"/>
      <c r="AP72" s="937"/>
      <c r="AQ72" s="937"/>
      <c r="AR72" s="937"/>
      <c r="AS72" s="937"/>
      <c r="AT72" s="937"/>
      <c r="AU72" s="937"/>
      <c r="AV72" s="937"/>
      <c r="AW72" s="937"/>
      <c r="AX72" s="937"/>
      <c r="AY72" s="937"/>
      <c r="AZ72" s="937"/>
      <c r="BA72" s="937"/>
      <c r="BB72" s="937"/>
      <c r="BC72" s="937"/>
      <c r="BD72" s="937"/>
      <c r="BE72" s="937"/>
      <c r="BF72" s="937"/>
      <c r="BG72" s="937"/>
      <c r="BH72" s="937"/>
      <c r="BI72" s="937"/>
      <c r="BJ72" s="937"/>
      <c r="BK72" s="937"/>
      <c r="BL72" s="937"/>
      <c r="BM72" s="937"/>
      <c r="BN72" s="937"/>
      <c r="BO72" s="937"/>
      <c r="BP72" s="937"/>
      <c r="BQ72" s="937"/>
      <c r="BR72" s="937"/>
      <c r="BS72" s="937"/>
      <c r="BT72" s="554"/>
      <c r="BU72" s="554"/>
      <c r="BV72" s="554"/>
      <c r="BW72" s="554"/>
      <c r="BX72" s="554"/>
      <c r="BY72" s="554"/>
      <c r="BZ72" s="554"/>
      <c r="CA72" s="554"/>
      <c r="CB72" s="554"/>
      <c r="CC72" s="554"/>
      <c r="CD72" s="554"/>
      <c r="CE72" s="554"/>
      <c r="CF72" s="554"/>
      <c r="CG72" s="554"/>
      <c r="CH72" s="554"/>
      <c r="CI72" s="554"/>
      <c r="CJ72" s="554"/>
      <c r="CK72" s="554"/>
      <c r="CL72" s="554"/>
      <c r="CM72" s="554"/>
      <c r="CN72" s="554"/>
      <c r="CO72" s="554"/>
      <c r="CP72" s="554"/>
      <c r="CQ72" s="554"/>
      <c r="CR72" s="554"/>
      <c r="CS72" s="554"/>
      <c r="CT72" s="554"/>
      <c r="CU72" s="554"/>
      <c r="CV72" s="554"/>
      <c r="CW72" s="554"/>
      <c r="CX72" s="554"/>
    </row>
    <row r="73" spans="1:102" x14ac:dyDescent="0.25">
      <c r="A73" s="941" t="s">
        <v>88</v>
      </c>
      <c r="B73" s="820"/>
      <c r="C73" s="820"/>
      <c r="D73" s="820"/>
      <c r="E73" s="820"/>
      <c r="F73" s="820"/>
      <c r="G73" s="820"/>
      <c r="H73" s="820"/>
      <c r="I73" s="820"/>
      <c r="J73" s="820"/>
      <c r="K73" s="802"/>
      <c r="L73" s="802"/>
      <c r="M73" s="802"/>
      <c r="N73" s="936"/>
      <c r="O73" s="936"/>
      <c r="P73" s="821"/>
      <c r="Q73" s="821"/>
      <c r="R73" s="821"/>
      <c r="S73" s="821"/>
      <c r="T73" s="766"/>
      <c r="U73" s="766"/>
      <c r="V73" s="766"/>
      <c r="W73" s="766"/>
      <c r="X73" s="766"/>
      <c r="Y73" s="766"/>
      <c r="Z73" s="763"/>
      <c r="AA73" s="763"/>
      <c r="AB73" s="763"/>
      <c r="AC73" s="763"/>
      <c r="AD73" s="763"/>
      <c r="AE73" s="763"/>
      <c r="AF73" s="763"/>
      <c r="AG73" s="763"/>
      <c r="AH73" s="763"/>
      <c r="AI73" s="763"/>
      <c r="AJ73" s="763"/>
      <c r="AK73" s="763"/>
      <c r="AL73" s="763"/>
      <c r="AM73" s="763"/>
      <c r="AN73" s="763"/>
      <c r="AO73" s="763"/>
      <c r="AP73" s="763"/>
      <c r="AQ73" s="763"/>
      <c r="AR73" s="763"/>
      <c r="AS73" s="763"/>
      <c r="AT73" s="763"/>
      <c r="AU73" s="763"/>
      <c r="AV73" s="763"/>
      <c r="AW73" s="763"/>
      <c r="AX73" s="763"/>
      <c r="AY73" s="763"/>
      <c r="AZ73" s="763"/>
      <c r="BA73" s="763"/>
      <c r="BB73" s="763"/>
      <c r="BC73" s="763"/>
      <c r="BD73" s="763"/>
      <c r="BE73" s="763"/>
      <c r="BF73" s="763"/>
      <c r="BG73" s="763"/>
      <c r="BH73" s="763"/>
      <c r="BI73" s="763"/>
      <c r="BJ73" s="763"/>
      <c r="BK73" s="763"/>
      <c r="BL73" s="763"/>
      <c r="BM73" s="763"/>
      <c r="BN73" s="763"/>
      <c r="BO73" s="763"/>
      <c r="BP73" s="763"/>
      <c r="BQ73" s="763"/>
      <c r="BR73" s="763"/>
      <c r="BS73" s="763"/>
      <c r="BT73" s="554"/>
      <c r="BU73" s="554"/>
      <c r="BV73" s="554"/>
      <c r="BW73" s="554"/>
      <c r="BX73" s="554"/>
      <c r="BY73" s="554"/>
      <c r="BZ73" s="554"/>
      <c r="CA73" s="554"/>
      <c r="CB73" s="554"/>
      <c r="CC73" s="554"/>
      <c r="CD73" s="554"/>
      <c r="CE73" s="554"/>
      <c r="CF73" s="554"/>
      <c r="CG73" s="554"/>
      <c r="CH73" s="554"/>
      <c r="CI73" s="554"/>
      <c r="CJ73" s="554"/>
      <c r="CK73" s="554"/>
      <c r="CL73" s="554"/>
      <c r="CM73" s="554"/>
      <c r="CN73" s="554"/>
      <c r="CO73" s="554"/>
      <c r="CP73" s="554"/>
      <c r="CQ73" s="554"/>
      <c r="CR73" s="554"/>
      <c r="CS73" s="554"/>
      <c r="CT73" s="554"/>
      <c r="CU73" s="554"/>
      <c r="CV73" s="554"/>
      <c r="CW73" s="554"/>
      <c r="CX73" s="554"/>
    </row>
    <row r="74" spans="1:102" ht="15" customHeight="1" x14ac:dyDescent="0.25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822"/>
      <c r="N74" s="822"/>
      <c r="O74" s="766"/>
      <c r="P74" s="766"/>
      <c r="Q74" s="766"/>
      <c r="R74" s="766"/>
      <c r="S74" s="766"/>
      <c r="T74" s="766"/>
      <c r="U74" s="763"/>
      <c r="V74" s="763"/>
      <c r="W74" s="763"/>
      <c r="X74" s="763"/>
      <c r="Y74" s="763"/>
      <c r="Z74" s="763"/>
      <c r="AA74" s="763"/>
      <c r="AB74" s="763"/>
      <c r="AC74" s="763"/>
      <c r="AD74" s="763"/>
      <c r="AE74" s="763"/>
      <c r="AF74" s="763"/>
      <c r="AG74" s="763"/>
      <c r="AH74" s="764"/>
      <c r="AI74" s="764"/>
      <c r="AJ74" s="764"/>
      <c r="AK74" s="764"/>
      <c r="AL74" s="764"/>
      <c r="AM74" s="764"/>
      <c r="AN74" s="764"/>
      <c r="AO74" s="764"/>
      <c r="AP74" s="764"/>
      <c r="AQ74" s="764"/>
      <c r="AR74" s="764"/>
      <c r="AS74" s="764"/>
      <c r="AT74" s="764"/>
      <c r="AU74" s="764"/>
      <c r="AV74" s="764"/>
      <c r="AW74" s="764"/>
      <c r="AX74" s="764"/>
      <c r="AY74" s="764"/>
      <c r="AZ74" s="764"/>
      <c r="BA74" s="764"/>
      <c r="BB74" s="764"/>
      <c r="BC74" s="764"/>
      <c r="BD74" s="764"/>
      <c r="BE74" s="764"/>
      <c r="BF74" s="764"/>
      <c r="BG74" s="764"/>
      <c r="BH74" s="764"/>
      <c r="BI74" s="764"/>
      <c r="BJ74" s="764"/>
      <c r="BK74" s="764"/>
      <c r="BL74" s="764"/>
      <c r="BM74" s="764"/>
      <c r="BN74" s="764"/>
      <c r="BO74" s="764"/>
      <c r="BP74" s="764"/>
      <c r="BQ74" s="764"/>
      <c r="BR74" s="764"/>
      <c r="BS74" s="764"/>
      <c r="BT74" s="554"/>
      <c r="BU74" s="554"/>
      <c r="BV74" s="554"/>
      <c r="BW74" s="554"/>
      <c r="BX74" s="554"/>
      <c r="BY74" s="554"/>
      <c r="BZ74" s="554"/>
      <c r="CA74" s="554"/>
      <c r="CB74" s="554"/>
      <c r="CC74" s="554"/>
      <c r="CD74" s="554"/>
      <c r="CE74" s="554"/>
      <c r="CF74" s="554"/>
      <c r="CG74" s="554"/>
      <c r="CH74" s="554"/>
      <c r="CI74" s="554"/>
      <c r="CJ74" s="554"/>
      <c r="CK74" s="554"/>
      <c r="CL74" s="554"/>
      <c r="CM74" s="554"/>
      <c r="CN74" s="554"/>
      <c r="CO74" s="554"/>
      <c r="CP74" s="554"/>
      <c r="CQ74" s="554"/>
      <c r="CR74" s="554"/>
      <c r="CS74" s="554"/>
      <c r="CT74" s="554"/>
      <c r="CU74" s="554"/>
      <c r="CV74" s="554"/>
      <c r="CW74" s="554"/>
      <c r="CX74" s="554"/>
    </row>
    <row r="75" spans="1:102" ht="21" x14ac:dyDescent="0.25">
      <c r="A75" s="1451"/>
      <c r="B75" s="1467"/>
      <c r="C75" s="823" t="s">
        <v>93</v>
      </c>
      <c r="D75" s="824" t="s">
        <v>94</v>
      </c>
      <c r="E75" s="824" t="s">
        <v>95</v>
      </c>
      <c r="F75" s="824" t="s">
        <v>26</v>
      </c>
      <c r="G75" s="824" t="s">
        <v>96</v>
      </c>
      <c r="H75" s="805" t="s">
        <v>97</v>
      </c>
      <c r="I75" s="853" t="s">
        <v>11</v>
      </c>
      <c r="J75" s="854" t="s">
        <v>12</v>
      </c>
      <c r="K75" s="823" t="s">
        <v>38</v>
      </c>
      <c r="L75" s="804" t="s">
        <v>40</v>
      </c>
      <c r="M75" s="822"/>
      <c r="N75" s="822"/>
      <c r="O75" s="766"/>
      <c r="P75" s="766"/>
      <c r="Q75" s="766"/>
      <c r="R75" s="766"/>
      <c r="S75" s="766"/>
      <c r="T75" s="766"/>
      <c r="U75" s="763"/>
      <c r="V75" s="763"/>
      <c r="W75" s="763"/>
      <c r="X75" s="763"/>
      <c r="Y75" s="763"/>
      <c r="Z75" s="763"/>
      <c r="AA75" s="763"/>
      <c r="AB75" s="763"/>
      <c r="AC75" s="763"/>
      <c r="AD75" s="763"/>
      <c r="AE75" s="763"/>
      <c r="AF75" s="763"/>
      <c r="AG75" s="763"/>
      <c r="AH75" s="764"/>
      <c r="AI75" s="764"/>
      <c r="AJ75" s="764"/>
      <c r="AK75" s="764"/>
      <c r="AL75" s="764"/>
      <c r="AM75" s="764"/>
      <c r="AN75" s="764"/>
      <c r="AO75" s="764"/>
      <c r="AP75" s="764"/>
      <c r="AQ75" s="764"/>
      <c r="AR75" s="764"/>
      <c r="AS75" s="764"/>
      <c r="AT75" s="764"/>
      <c r="AU75" s="764"/>
      <c r="AV75" s="764"/>
      <c r="AW75" s="764"/>
      <c r="AX75" s="764"/>
      <c r="AY75" s="764"/>
      <c r="AZ75" s="764"/>
      <c r="BA75" s="764"/>
      <c r="BB75" s="764"/>
      <c r="BC75" s="764"/>
      <c r="BD75" s="764"/>
      <c r="BE75" s="764"/>
      <c r="BF75" s="764"/>
      <c r="BG75" s="764"/>
      <c r="BH75" s="764"/>
      <c r="BI75" s="764"/>
      <c r="BJ75" s="764"/>
      <c r="BK75" s="764"/>
      <c r="BL75" s="764"/>
      <c r="BM75" s="764"/>
      <c r="BN75" s="764"/>
      <c r="BO75" s="764"/>
      <c r="BP75" s="764"/>
      <c r="BQ75" s="764"/>
      <c r="BR75" s="764"/>
      <c r="BS75" s="764"/>
      <c r="BT75" s="554"/>
      <c r="BU75" s="554"/>
      <c r="BV75" s="554"/>
      <c r="BW75" s="554"/>
      <c r="BX75" s="554"/>
      <c r="BY75" s="554"/>
      <c r="BZ75" s="554"/>
      <c r="CA75" s="554"/>
      <c r="CB75" s="554"/>
      <c r="CC75" s="554"/>
      <c r="CD75" s="554"/>
      <c r="CE75" s="554"/>
      <c r="CF75" s="554"/>
      <c r="CG75" s="554"/>
      <c r="CH75" s="554"/>
      <c r="CI75" s="554"/>
      <c r="CJ75" s="554"/>
      <c r="CK75" s="554"/>
      <c r="CL75" s="554"/>
      <c r="CM75" s="554"/>
      <c r="CN75" s="554"/>
      <c r="CO75" s="554"/>
      <c r="CP75" s="554"/>
      <c r="CQ75" s="554"/>
      <c r="CR75" s="554"/>
      <c r="CS75" s="554"/>
      <c r="CT75" s="554"/>
      <c r="CU75" s="554"/>
      <c r="CV75" s="554"/>
      <c r="CW75" s="554"/>
      <c r="CX75" s="554"/>
    </row>
    <row r="76" spans="1:102" x14ac:dyDescent="0.25">
      <c r="A76" s="825" t="s">
        <v>98</v>
      </c>
      <c r="B76" s="826">
        <v>0</v>
      </c>
      <c r="C76" s="827"/>
      <c r="D76" s="785"/>
      <c r="E76" s="785"/>
      <c r="F76" s="785"/>
      <c r="G76" s="785"/>
      <c r="H76" s="828"/>
      <c r="I76" s="829"/>
      <c r="J76" s="866"/>
      <c r="K76" s="867"/>
      <c r="L76" s="868"/>
      <c r="M76" s="963" t="s">
        <v>15</v>
      </c>
      <c r="N76" s="766"/>
      <c r="O76" s="766"/>
      <c r="P76" s="766"/>
      <c r="Q76" s="766"/>
      <c r="R76" s="766"/>
      <c r="S76" s="764"/>
      <c r="T76" s="764"/>
      <c r="U76" s="764"/>
      <c r="V76" s="764"/>
      <c r="W76" s="764"/>
      <c r="X76" s="764"/>
      <c r="Y76" s="763"/>
      <c r="Z76" s="763"/>
      <c r="AA76" s="764"/>
      <c r="AB76" s="764"/>
      <c r="AC76" s="764"/>
      <c r="AD76" s="764"/>
      <c r="AE76" s="764"/>
      <c r="AF76" s="764"/>
      <c r="AG76" s="763"/>
      <c r="AH76" s="764"/>
      <c r="AI76" s="764"/>
      <c r="AJ76" s="764"/>
      <c r="AK76" s="764"/>
      <c r="AL76" s="764"/>
      <c r="AM76" s="764"/>
      <c r="AN76" s="764"/>
      <c r="AO76" s="764"/>
      <c r="AP76" s="764"/>
      <c r="AQ76" s="764"/>
      <c r="AR76" s="764"/>
      <c r="AS76" s="764"/>
      <c r="AT76" s="764"/>
      <c r="AU76" s="764"/>
      <c r="AV76" s="764"/>
      <c r="AW76" s="764"/>
      <c r="AX76" s="764"/>
      <c r="AY76" s="764"/>
      <c r="AZ76" s="764"/>
      <c r="BA76" s="961" t="s">
        <v>15</v>
      </c>
      <c r="BB76" s="961" t="s">
        <v>15</v>
      </c>
      <c r="BC76" s="961" t="s">
        <v>15</v>
      </c>
      <c r="BD76" s="962">
        <v>0</v>
      </c>
      <c r="BE76" s="962">
        <v>0</v>
      </c>
      <c r="BF76" s="962">
        <v>0</v>
      </c>
      <c r="BG76" s="764"/>
      <c r="BH76" s="764"/>
      <c r="BI76" s="764"/>
      <c r="BJ76" s="764"/>
      <c r="BK76" s="764"/>
      <c r="BL76" s="789"/>
      <c r="BM76" s="965"/>
      <c r="BN76" s="965"/>
      <c r="BO76" s="839"/>
      <c r="BP76" s="789"/>
      <c r="BQ76" s="789"/>
      <c r="BR76" s="789"/>
      <c r="BS76" s="789"/>
      <c r="BT76" s="554"/>
      <c r="BU76" s="554"/>
      <c r="BV76" s="554"/>
      <c r="BW76" s="554"/>
      <c r="BX76" s="554"/>
      <c r="BY76" s="554"/>
      <c r="BZ76" s="554"/>
      <c r="CA76" s="554"/>
      <c r="CB76" s="554"/>
      <c r="CC76" s="554"/>
      <c r="CD76" s="554"/>
      <c r="CE76" s="554"/>
      <c r="CF76" s="554"/>
      <c r="CG76" s="554"/>
      <c r="CH76" s="554"/>
      <c r="CI76" s="554"/>
      <c r="CJ76" s="554"/>
      <c r="CK76" s="554"/>
      <c r="CL76" s="554"/>
      <c r="CM76" s="554"/>
      <c r="CN76" s="554"/>
      <c r="CO76" s="554"/>
      <c r="CP76" s="554"/>
      <c r="CQ76" s="554"/>
      <c r="CR76" s="554"/>
      <c r="CS76" s="554"/>
      <c r="CT76" s="554"/>
      <c r="CU76" s="554"/>
      <c r="CV76" s="554"/>
      <c r="CW76" s="554"/>
      <c r="CX76" s="554"/>
    </row>
    <row r="77" spans="1:102" x14ac:dyDescent="0.25">
      <c r="A77" s="830" t="s">
        <v>99</v>
      </c>
      <c r="B77" s="814">
        <v>0</v>
      </c>
      <c r="C77" s="831"/>
      <c r="D77" s="784"/>
      <c r="E77" s="784"/>
      <c r="F77" s="784"/>
      <c r="G77" s="784"/>
      <c r="H77" s="832"/>
      <c r="I77" s="833"/>
      <c r="J77" s="851"/>
      <c r="K77" s="869"/>
      <c r="L77" s="849"/>
      <c r="M77" s="963" t="s">
        <v>15</v>
      </c>
      <c r="N77" s="766"/>
      <c r="O77" s="766"/>
      <c r="P77" s="766"/>
      <c r="Q77" s="766"/>
      <c r="R77" s="766"/>
      <c r="S77" s="770"/>
      <c r="T77" s="834"/>
      <c r="U77" s="834"/>
      <c r="V77" s="835"/>
      <c r="W77" s="770"/>
      <c r="X77" s="770"/>
      <c r="Y77" s="763"/>
      <c r="Z77" s="763"/>
      <c r="AA77" s="764"/>
      <c r="AB77" s="764"/>
      <c r="AC77" s="764"/>
      <c r="AD77" s="764"/>
      <c r="AE77" s="764"/>
      <c r="AF77" s="764"/>
      <c r="AG77" s="763"/>
      <c r="AH77" s="764"/>
      <c r="AI77" s="764"/>
      <c r="AJ77" s="764"/>
      <c r="AK77" s="764"/>
      <c r="AL77" s="764"/>
      <c r="AM77" s="764"/>
      <c r="AN77" s="764"/>
      <c r="AO77" s="764"/>
      <c r="AP77" s="764"/>
      <c r="AQ77" s="764"/>
      <c r="AR77" s="764"/>
      <c r="AS77" s="764"/>
      <c r="AT77" s="764"/>
      <c r="AU77" s="764"/>
      <c r="AV77" s="764"/>
      <c r="AW77" s="764"/>
      <c r="AX77" s="764"/>
      <c r="AY77" s="764"/>
      <c r="AZ77" s="764"/>
      <c r="BA77" s="961" t="s">
        <v>15</v>
      </c>
      <c r="BB77" s="961" t="s">
        <v>15</v>
      </c>
      <c r="BC77" s="961" t="s">
        <v>15</v>
      </c>
      <c r="BD77" s="962">
        <v>0</v>
      </c>
      <c r="BE77" s="962">
        <v>0</v>
      </c>
      <c r="BF77" s="962">
        <v>0</v>
      </c>
      <c r="BG77" s="764"/>
      <c r="BH77" s="764"/>
      <c r="BI77" s="764"/>
      <c r="BJ77" s="764"/>
      <c r="BK77" s="764"/>
      <c r="BL77" s="789"/>
      <c r="BM77" s="965"/>
      <c r="BN77" s="965"/>
      <c r="BO77" s="839"/>
      <c r="BP77" s="789"/>
      <c r="BQ77" s="789"/>
      <c r="BR77" s="789"/>
      <c r="BS77" s="789"/>
      <c r="BT77" s="554"/>
      <c r="BU77" s="554"/>
      <c r="BV77" s="554"/>
      <c r="BW77" s="554"/>
      <c r="BX77" s="554"/>
      <c r="BY77" s="554"/>
      <c r="BZ77" s="554"/>
      <c r="CA77" s="554"/>
      <c r="CB77" s="554"/>
      <c r="CC77" s="554"/>
      <c r="CD77" s="554"/>
      <c r="CE77" s="554"/>
      <c r="CF77" s="554"/>
      <c r="CG77" s="554"/>
      <c r="CH77" s="554"/>
      <c r="CI77" s="554"/>
      <c r="CJ77" s="554"/>
      <c r="CK77" s="554"/>
      <c r="CL77" s="554"/>
      <c r="CM77" s="554"/>
      <c r="CN77" s="554"/>
      <c r="CO77" s="554"/>
      <c r="CP77" s="554"/>
      <c r="CQ77" s="554"/>
      <c r="CR77" s="554"/>
      <c r="CS77" s="554"/>
      <c r="CT77" s="554"/>
      <c r="CU77" s="554"/>
      <c r="CV77" s="554"/>
      <c r="CW77" s="554"/>
      <c r="CX77" s="554"/>
    </row>
    <row r="78" spans="1:102" x14ac:dyDescent="0.25">
      <c r="A78" s="836" t="s">
        <v>100</v>
      </c>
      <c r="B78" s="787">
        <v>0</v>
      </c>
      <c r="C78" s="837"/>
      <c r="D78" s="782"/>
      <c r="E78" s="782"/>
      <c r="F78" s="782"/>
      <c r="G78" s="782"/>
      <c r="H78" s="838"/>
      <c r="I78" s="781"/>
      <c r="J78" s="870"/>
      <c r="K78" s="871"/>
      <c r="L78" s="872"/>
      <c r="M78" s="963" t="s">
        <v>15</v>
      </c>
      <c r="N78" s="766"/>
      <c r="O78" s="766"/>
      <c r="P78" s="766"/>
      <c r="Q78" s="766"/>
      <c r="R78" s="766"/>
      <c r="S78" s="770"/>
      <c r="T78" s="834"/>
      <c r="U78" s="834"/>
      <c r="V78" s="835"/>
      <c r="W78" s="770"/>
      <c r="X78" s="770"/>
      <c r="Y78" s="763"/>
      <c r="Z78" s="763"/>
      <c r="AA78" s="764"/>
      <c r="AB78" s="764"/>
      <c r="AC78" s="764"/>
      <c r="AD78" s="764"/>
      <c r="AE78" s="764"/>
      <c r="AF78" s="764"/>
      <c r="AG78" s="763"/>
      <c r="AH78" s="764"/>
      <c r="AI78" s="764"/>
      <c r="AJ78" s="764"/>
      <c r="AK78" s="764"/>
      <c r="AL78" s="764"/>
      <c r="AM78" s="764"/>
      <c r="AN78" s="764"/>
      <c r="AO78" s="764"/>
      <c r="AP78" s="764"/>
      <c r="AQ78" s="764"/>
      <c r="AR78" s="764"/>
      <c r="AS78" s="764"/>
      <c r="AT78" s="764"/>
      <c r="AU78" s="764"/>
      <c r="AV78" s="764"/>
      <c r="AW78" s="764"/>
      <c r="AX78" s="764"/>
      <c r="AY78" s="764"/>
      <c r="AZ78" s="764"/>
      <c r="BA78" s="961" t="s">
        <v>15</v>
      </c>
      <c r="BB78" s="961" t="s">
        <v>15</v>
      </c>
      <c r="BC78" s="961" t="s">
        <v>15</v>
      </c>
      <c r="BD78" s="962">
        <v>0</v>
      </c>
      <c r="BE78" s="962">
        <v>0</v>
      </c>
      <c r="BF78" s="962">
        <v>0</v>
      </c>
      <c r="BG78" s="764"/>
      <c r="BH78" s="764"/>
      <c r="BI78" s="764"/>
      <c r="BJ78" s="764"/>
      <c r="BK78" s="764"/>
      <c r="BL78" s="789"/>
      <c r="BM78" s="965"/>
      <c r="BN78" s="965"/>
      <c r="BO78" s="839"/>
      <c r="BP78" s="789"/>
      <c r="BQ78" s="789"/>
      <c r="BR78" s="789"/>
      <c r="BS78" s="789"/>
      <c r="BT78" s="554"/>
      <c r="BU78" s="554"/>
      <c r="BV78" s="554"/>
      <c r="BW78" s="554"/>
      <c r="BX78" s="554"/>
      <c r="BY78" s="554"/>
      <c r="BZ78" s="554"/>
      <c r="CA78" s="554"/>
      <c r="CB78" s="554"/>
      <c r="CC78" s="554"/>
      <c r="CD78" s="554"/>
      <c r="CE78" s="554"/>
      <c r="CF78" s="554"/>
      <c r="CG78" s="554"/>
      <c r="CH78" s="554"/>
      <c r="CI78" s="554"/>
      <c r="CJ78" s="554"/>
      <c r="CK78" s="554"/>
      <c r="CL78" s="554"/>
      <c r="CM78" s="554"/>
      <c r="CN78" s="554"/>
      <c r="CO78" s="554"/>
      <c r="CP78" s="554"/>
      <c r="CQ78" s="554"/>
      <c r="CR78" s="554"/>
      <c r="CS78" s="554"/>
      <c r="CT78" s="554"/>
      <c r="CU78" s="554"/>
      <c r="CV78" s="554"/>
      <c r="CW78" s="554"/>
      <c r="CX78" s="554"/>
    </row>
    <row r="79" spans="1:102" x14ac:dyDescent="0.25">
      <c r="A79" s="863" t="s">
        <v>101</v>
      </c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774"/>
      <c r="N79" s="774"/>
      <c r="O79" s="774"/>
      <c r="P79" s="774"/>
      <c r="Q79" s="774"/>
      <c r="R79" s="774"/>
      <c r="S79" s="774"/>
      <c r="T79" s="774"/>
      <c r="U79" s="774"/>
      <c r="V79" s="774"/>
      <c r="W79" s="774"/>
      <c r="X79" s="770"/>
      <c r="Y79" s="770"/>
      <c r="Z79" s="774"/>
      <c r="AA79" s="774"/>
      <c r="AB79" s="774"/>
      <c r="AC79" s="774"/>
      <c r="AD79" s="774"/>
      <c r="AE79" s="774"/>
      <c r="AF79" s="774"/>
      <c r="AG79" s="774"/>
      <c r="AH79" s="774"/>
      <c r="AI79" s="774"/>
      <c r="AJ79" s="774"/>
      <c r="AK79" s="774"/>
      <c r="AL79" s="774"/>
      <c r="AM79" s="774"/>
      <c r="AN79" s="774"/>
      <c r="AO79" s="774"/>
      <c r="AP79" s="774"/>
      <c r="AQ79" s="774"/>
      <c r="AR79" s="774"/>
      <c r="AS79" s="774"/>
      <c r="AT79" s="774"/>
      <c r="AU79" s="774"/>
      <c r="AV79" s="774"/>
      <c r="AW79" s="774"/>
      <c r="AX79" s="774"/>
      <c r="AY79" s="774"/>
      <c r="AZ79" s="774"/>
      <c r="BA79" s="774"/>
      <c r="BB79" s="774"/>
      <c r="BC79" s="774"/>
      <c r="BD79" s="774"/>
      <c r="BE79" s="774"/>
      <c r="BF79" s="774"/>
      <c r="BG79" s="774"/>
      <c r="BH79" s="774"/>
      <c r="BI79" s="774"/>
      <c r="BJ79" s="774"/>
      <c r="BK79" s="774"/>
      <c r="BL79" s="774"/>
      <c r="BM79" s="774"/>
      <c r="BN79" s="774"/>
      <c r="BO79" s="774"/>
      <c r="BP79" s="774"/>
      <c r="BQ79" s="774"/>
      <c r="BR79" s="774"/>
      <c r="BS79" s="774"/>
      <c r="BT79" s="554"/>
      <c r="BU79" s="554"/>
      <c r="BV79" s="554"/>
      <c r="BW79" s="554"/>
      <c r="BX79" s="554"/>
      <c r="BY79" s="554"/>
      <c r="BZ79" s="554"/>
      <c r="CA79" s="554"/>
      <c r="CB79" s="554"/>
      <c r="CC79" s="554"/>
      <c r="CD79" s="554"/>
      <c r="CE79" s="554"/>
      <c r="CF79" s="554"/>
      <c r="CG79" s="554"/>
      <c r="CH79" s="554"/>
      <c r="CI79" s="554"/>
      <c r="CJ79" s="554"/>
      <c r="CK79" s="554"/>
      <c r="CL79" s="554"/>
      <c r="CM79" s="554"/>
      <c r="CN79" s="554"/>
      <c r="CO79" s="554"/>
      <c r="CP79" s="554"/>
      <c r="CQ79" s="554"/>
      <c r="CR79" s="554"/>
      <c r="CS79" s="554"/>
      <c r="CT79" s="554"/>
      <c r="CU79" s="554"/>
      <c r="CV79" s="554"/>
      <c r="CW79" s="554"/>
      <c r="CX79" s="554"/>
    </row>
    <row r="80" spans="1:102" x14ac:dyDescent="0.25">
      <c r="A80" s="944" t="s">
        <v>102</v>
      </c>
      <c r="B80" s="908"/>
      <c r="C80" s="909"/>
      <c r="D80" s="909"/>
      <c r="E80" s="909"/>
      <c r="F80" s="938"/>
      <c r="G80" s="909"/>
      <c r="H80" s="909"/>
      <c r="I80" s="909"/>
      <c r="J80" s="909"/>
      <c r="K80" s="895"/>
      <c r="L80" s="892"/>
      <c r="M80" s="910"/>
      <c r="N80" s="910"/>
      <c r="O80" s="910"/>
      <c r="P80" s="770"/>
      <c r="Q80" s="770"/>
      <c r="R80" s="770"/>
      <c r="S80" s="770"/>
      <c r="T80" s="770"/>
      <c r="U80" s="770"/>
      <c r="V80" s="770"/>
      <c r="W80" s="770"/>
      <c r="X80" s="770"/>
      <c r="Y80" s="770"/>
      <c r="Z80" s="770"/>
      <c r="AA80" s="770"/>
      <c r="AB80" s="770"/>
      <c r="AC80" s="770"/>
      <c r="AD80" s="770"/>
      <c r="AE80" s="770"/>
      <c r="AF80" s="770"/>
      <c r="AG80" s="770"/>
      <c r="AH80" s="770"/>
      <c r="AI80" s="770"/>
      <c r="AJ80" s="770"/>
      <c r="AK80" s="770"/>
      <c r="AL80" s="770"/>
      <c r="AM80" s="770"/>
      <c r="AN80" s="770"/>
      <c r="AO80" s="770"/>
      <c r="AP80" s="770"/>
      <c r="AQ80" s="770"/>
      <c r="AR80" s="770"/>
      <c r="AS80" s="770"/>
      <c r="AT80" s="770"/>
      <c r="AU80" s="770"/>
      <c r="AV80" s="770"/>
      <c r="AW80" s="770"/>
      <c r="AX80" s="770"/>
      <c r="AY80" s="770"/>
      <c r="AZ80" s="770"/>
      <c r="BA80" s="789"/>
      <c r="BB80" s="789"/>
      <c r="BC80" s="789"/>
      <c r="BD80" s="770"/>
      <c r="BE80" s="789"/>
      <c r="BF80" s="789"/>
      <c r="BG80" s="770"/>
      <c r="BH80" s="770"/>
      <c r="BI80" s="770"/>
      <c r="BJ80" s="770"/>
      <c r="BK80" s="770"/>
      <c r="BL80" s="770"/>
      <c r="BM80" s="770"/>
      <c r="BN80" s="770"/>
      <c r="BO80" s="770"/>
      <c r="BP80" s="770"/>
      <c r="BQ80" s="770"/>
      <c r="BR80" s="770"/>
      <c r="BS80" s="770"/>
      <c r="BT80" s="554"/>
      <c r="BU80" s="554"/>
      <c r="BV80" s="554"/>
      <c r="BW80" s="554"/>
      <c r="BX80" s="554"/>
      <c r="BY80" s="554"/>
      <c r="BZ80" s="554"/>
      <c r="CA80" s="554"/>
      <c r="CB80" s="554"/>
      <c r="CC80" s="554"/>
      <c r="CD80" s="554"/>
      <c r="CE80" s="554"/>
      <c r="CF80" s="554"/>
      <c r="CG80" s="554"/>
      <c r="CH80" s="554"/>
      <c r="CI80" s="554"/>
      <c r="CJ80" s="554"/>
      <c r="CK80" s="554"/>
      <c r="CL80" s="554"/>
      <c r="CM80" s="554"/>
      <c r="CN80" s="554"/>
      <c r="CO80" s="554"/>
      <c r="CP80" s="554"/>
      <c r="CQ80" s="554"/>
      <c r="CR80" s="554"/>
      <c r="CS80" s="554"/>
      <c r="CT80" s="554"/>
      <c r="CU80" s="554"/>
      <c r="CV80" s="554"/>
      <c r="CW80" s="554"/>
      <c r="CX80" s="554"/>
    </row>
    <row r="81" spans="1:102" ht="15" customHeight="1" x14ac:dyDescent="0.2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770"/>
      <c r="H81" s="770"/>
      <c r="I81" s="770"/>
      <c r="J81" s="770"/>
      <c r="K81" s="770"/>
      <c r="L81" s="770"/>
      <c r="M81" s="770"/>
      <c r="N81" s="770"/>
      <c r="O81" s="770"/>
      <c r="P81" s="770"/>
      <c r="Q81" s="770"/>
      <c r="R81" s="770"/>
      <c r="S81" s="770"/>
      <c r="T81" s="770"/>
      <c r="U81" s="770"/>
      <c r="V81" s="770"/>
      <c r="W81" s="770"/>
      <c r="X81" s="770"/>
      <c r="Y81" s="770"/>
      <c r="Z81" s="770"/>
      <c r="AA81" s="770"/>
      <c r="AB81" s="881"/>
      <c r="AC81" s="881"/>
      <c r="AD81" s="881"/>
      <c r="AE81" s="881"/>
      <c r="AF81" s="881"/>
      <c r="AG81" s="770"/>
      <c r="AH81" s="770"/>
      <c r="AI81" s="770"/>
      <c r="AJ81" s="770"/>
      <c r="AK81" s="770"/>
      <c r="AL81" s="770"/>
      <c r="AM81" s="770"/>
      <c r="AN81" s="770"/>
      <c r="AO81" s="770"/>
      <c r="AP81" s="770"/>
      <c r="AQ81" s="770"/>
      <c r="AR81" s="770"/>
      <c r="AS81" s="770"/>
      <c r="AT81" s="789"/>
      <c r="AU81" s="789"/>
      <c r="AV81" s="789"/>
      <c r="AW81" s="789"/>
      <c r="AX81" s="789"/>
      <c r="AY81" s="789"/>
      <c r="AZ81" s="789"/>
      <c r="BA81" s="789"/>
      <c r="BB81" s="770"/>
      <c r="BC81" s="770"/>
      <c r="BD81" s="770"/>
      <c r="BE81" s="770"/>
      <c r="BF81" s="770"/>
      <c r="BG81" s="770"/>
      <c r="BH81" s="789"/>
      <c r="BI81" s="789"/>
      <c r="BJ81" s="789"/>
      <c r="BK81" s="789"/>
      <c r="BL81" s="789"/>
      <c r="BM81" s="789"/>
      <c r="BN81" s="789"/>
      <c r="BO81" s="789"/>
      <c r="BP81" s="789"/>
      <c r="BQ81" s="881"/>
      <c r="BR81" s="554"/>
      <c r="BS81" s="554"/>
      <c r="BT81" s="554"/>
      <c r="BU81" s="554"/>
      <c r="BV81" s="554"/>
      <c r="BW81" s="554"/>
      <c r="BX81" s="554"/>
      <c r="BY81" s="554"/>
      <c r="BZ81" s="554"/>
      <c r="CA81" s="554"/>
      <c r="CB81" s="554"/>
      <c r="CC81" s="554"/>
      <c r="CD81" s="554"/>
      <c r="CE81" s="554"/>
      <c r="CF81" s="554"/>
      <c r="CG81" s="554"/>
      <c r="CH81" s="554"/>
      <c r="CI81" s="554"/>
      <c r="CJ81" s="554"/>
      <c r="CK81" s="554"/>
      <c r="CL81" s="554"/>
      <c r="CM81" s="554"/>
      <c r="CN81" s="554"/>
      <c r="CO81" s="554"/>
      <c r="CP81" s="554"/>
      <c r="CQ81" s="554"/>
      <c r="CR81" s="554"/>
      <c r="CS81" s="554"/>
      <c r="CT81" s="554"/>
      <c r="CU81" s="554"/>
      <c r="CV81" s="554"/>
      <c r="CW81" s="554"/>
      <c r="CX81" s="554"/>
    </row>
    <row r="82" spans="1:102" x14ac:dyDescent="0.25">
      <c r="A82" s="1424"/>
      <c r="B82" s="1425"/>
      <c r="C82" s="1441"/>
      <c r="D82" s="1421"/>
      <c r="E82" s="1421"/>
      <c r="F82" s="1421"/>
      <c r="G82" s="880"/>
      <c r="H82" s="770"/>
      <c r="I82" s="770"/>
      <c r="J82" s="770"/>
      <c r="K82" s="770"/>
      <c r="L82" s="770"/>
      <c r="M82" s="770"/>
      <c r="N82" s="770"/>
      <c r="O82" s="770"/>
      <c r="P82" s="770"/>
      <c r="Q82" s="770"/>
      <c r="R82" s="770"/>
      <c r="S82" s="770"/>
      <c r="T82" s="770"/>
      <c r="U82" s="770"/>
      <c r="V82" s="770"/>
      <c r="W82" s="770"/>
      <c r="X82" s="770"/>
      <c r="Y82" s="770"/>
      <c r="Z82" s="770"/>
      <c r="AA82" s="770"/>
      <c r="AB82" s="881"/>
      <c r="AC82" s="881"/>
      <c r="AD82" s="881"/>
      <c r="AE82" s="881"/>
      <c r="AF82" s="881"/>
      <c r="AG82" s="770"/>
      <c r="AH82" s="770"/>
      <c r="AI82" s="770"/>
      <c r="AJ82" s="770"/>
      <c r="AK82" s="770"/>
      <c r="AL82" s="770"/>
      <c r="AM82" s="770"/>
      <c r="AN82" s="770"/>
      <c r="AO82" s="770"/>
      <c r="AP82" s="770"/>
      <c r="AQ82" s="770"/>
      <c r="AR82" s="770"/>
      <c r="AS82" s="770"/>
      <c r="AT82" s="789"/>
      <c r="AU82" s="789"/>
      <c r="AV82" s="789"/>
      <c r="AW82" s="789"/>
      <c r="AX82" s="789"/>
      <c r="AY82" s="789"/>
      <c r="AZ82" s="789"/>
      <c r="BA82" s="789"/>
      <c r="BB82" s="770"/>
      <c r="BC82" s="770"/>
      <c r="BD82" s="770"/>
      <c r="BE82" s="770"/>
      <c r="BF82" s="770"/>
      <c r="BG82" s="770"/>
      <c r="BH82" s="789"/>
      <c r="BI82" s="789"/>
      <c r="BJ82" s="789"/>
      <c r="BK82" s="789"/>
      <c r="BL82" s="789"/>
      <c r="BM82" s="789"/>
      <c r="BN82" s="789"/>
      <c r="BO82" s="789"/>
      <c r="BP82" s="789"/>
      <c r="BQ82" s="881"/>
      <c r="BR82" s="554"/>
      <c r="BS82" s="554"/>
      <c r="BT82" s="554"/>
      <c r="BU82" s="554"/>
      <c r="BV82" s="554"/>
      <c r="BW82" s="554"/>
      <c r="BX82" s="554"/>
      <c r="BY82" s="554"/>
      <c r="BZ82" s="554"/>
      <c r="CA82" s="554"/>
      <c r="CB82" s="554"/>
      <c r="CC82" s="554"/>
      <c r="CD82" s="554"/>
      <c r="CE82" s="554"/>
      <c r="CF82" s="554"/>
      <c r="CG82" s="554"/>
      <c r="CH82" s="554"/>
      <c r="CI82" s="554"/>
      <c r="CJ82" s="554"/>
      <c r="CK82" s="554"/>
      <c r="CL82" s="554"/>
      <c r="CM82" s="554"/>
      <c r="CN82" s="554"/>
      <c r="CO82" s="554"/>
      <c r="CP82" s="554"/>
      <c r="CQ82" s="554"/>
      <c r="CR82" s="554"/>
      <c r="CS82" s="554"/>
      <c r="CT82" s="554"/>
      <c r="CU82" s="554"/>
      <c r="CV82" s="554"/>
      <c r="CW82" s="554"/>
      <c r="CX82" s="554"/>
    </row>
    <row r="83" spans="1:102" x14ac:dyDescent="0.25">
      <c r="A83" s="1448" t="s">
        <v>107</v>
      </c>
      <c r="B83" s="1449"/>
      <c r="C83" s="852">
        <v>0</v>
      </c>
      <c r="D83" s="829"/>
      <c r="E83" s="960"/>
      <c r="F83" s="960"/>
      <c r="G83" s="964" t="s">
        <v>15</v>
      </c>
      <c r="H83" s="770"/>
      <c r="I83" s="912"/>
      <c r="J83" s="770"/>
      <c r="K83" s="770"/>
      <c r="L83" s="770"/>
      <c r="M83" s="770"/>
      <c r="N83" s="770"/>
      <c r="O83" s="770" t="s">
        <v>15</v>
      </c>
      <c r="P83" s="770"/>
      <c r="Q83" s="770"/>
      <c r="R83" s="770"/>
      <c r="S83" s="770"/>
      <c r="T83" s="770"/>
      <c r="U83" s="770"/>
      <c r="V83" s="770"/>
      <c r="W83" s="770"/>
      <c r="X83" s="770"/>
      <c r="Y83" s="770"/>
      <c r="Z83" s="770"/>
      <c r="AA83" s="770"/>
      <c r="AB83" s="881"/>
      <c r="AC83" s="881"/>
      <c r="AD83" s="881"/>
      <c r="AE83" s="881"/>
      <c r="AF83" s="881"/>
      <c r="AG83" s="770"/>
      <c r="AH83" s="770"/>
      <c r="AI83" s="770"/>
      <c r="AJ83" s="770"/>
      <c r="AK83" s="770"/>
      <c r="AL83" s="770"/>
      <c r="AM83" s="770"/>
      <c r="AN83" s="770"/>
      <c r="AO83" s="770"/>
      <c r="AP83" s="770"/>
      <c r="AQ83" s="770"/>
      <c r="AR83" s="770"/>
      <c r="AS83" s="770"/>
      <c r="AT83" s="789"/>
      <c r="AU83" s="789"/>
      <c r="AV83" s="789"/>
      <c r="AW83" s="789"/>
      <c r="AX83" s="789"/>
      <c r="AY83" s="789"/>
      <c r="AZ83" s="789"/>
      <c r="BA83" s="961" t="s">
        <v>15</v>
      </c>
      <c r="BB83" s="789"/>
      <c r="BC83" s="789"/>
      <c r="BD83" s="962">
        <v>0</v>
      </c>
      <c r="BE83" s="770"/>
      <c r="BF83" s="789"/>
      <c r="BG83" s="770"/>
      <c r="BH83" s="789"/>
      <c r="BI83" s="789"/>
      <c r="BJ83" s="789"/>
      <c r="BK83" s="789"/>
      <c r="BL83" s="789"/>
      <c r="BM83" s="789"/>
      <c r="BN83" s="789"/>
      <c r="BO83" s="789"/>
      <c r="BP83" s="789"/>
      <c r="BQ83" s="881"/>
      <c r="BR83" s="554"/>
      <c r="BS83" s="554"/>
      <c r="BT83" s="554"/>
      <c r="BU83" s="554"/>
      <c r="BV83" s="554"/>
      <c r="BW83" s="554"/>
      <c r="BX83" s="554"/>
      <c r="BY83" s="554"/>
      <c r="BZ83" s="554"/>
      <c r="CA83" s="554"/>
      <c r="CB83" s="554"/>
      <c r="CC83" s="554"/>
      <c r="CD83" s="554"/>
      <c r="CE83" s="554"/>
      <c r="CF83" s="554"/>
      <c r="CG83" s="554"/>
      <c r="CH83" s="554"/>
      <c r="CI83" s="554"/>
      <c r="CJ83" s="554"/>
      <c r="CK83" s="554"/>
      <c r="CL83" s="554"/>
      <c r="CM83" s="554"/>
      <c r="CN83" s="554"/>
      <c r="CO83" s="554"/>
      <c r="CP83" s="554"/>
      <c r="CQ83" s="554"/>
      <c r="CR83" s="554"/>
      <c r="CS83" s="554"/>
      <c r="CT83" s="554"/>
      <c r="CU83" s="554"/>
      <c r="CV83" s="554"/>
      <c r="CW83" s="554"/>
      <c r="CX83" s="554"/>
    </row>
    <row r="84" spans="1:102" x14ac:dyDescent="0.25">
      <c r="A84" s="1435" t="s">
        <v>108</v>
      </c>
      <c r="B84" s="1436"/>
      <c r="C84" s="913">
        <v>0</v>
      </c>
      <c r="D84" s="841"/>
      <c r="E84" s="841"/>
      <c r="F84" s="841"/>
      <c r="G84" s="964" t="s">
        <v>15</v>
      </c>
      <c r="H84" s="770"/>
      <c r="I84" s="912"/>
      <c r="J84" s="770"/>
      <c r="K84" s="770"/>
      <c r="L84" s="770"/>
      <c r="M84" s="770"/>
      <c r="N84" s="770"/>
      <c r="O84" s="770" t="s">
        <v>15</v>
      </c>
      <c r="P84" s="770"/>
      <c r="Q84" s="770"/>
      <c r="R84" s="770"/>
      <c r="S84" s="770"/>
      <c r="T84" s="770"/>
      <c r="U84" s="770"/>
      <c r="V84" s="770"/>
      <c r="W84" s="770"/>
      <c r="X84" s="770"/>
      <c r="Y84" s="770"/>
      <c r="Z84" s="770"/>
      <c r="AA84" s="770"/>
      <c r="AB84" s="881"/>
      <c r="AC84" s="881"/>
      <c r="AD84" s="881"/>
      <c r="AE84" s="881"/>
      <c r="AF84" s="881"/>
      <c r="AG84" s="770"/>
      <c r="AH84" s="770"/>
      <c r="AI84" s="770"/>
      <c r="AJ84" s="770"/>
      <c r="AK84" s="770"/>
      <c r="AL84" s="770"/>
      <c r="AM84" s="770"/>
      <c r="AN84" s="770"/>
      <c r="AO84" s="770"/>
      <c r="AP84" s="770"/>
      <c r="AQ84" s="770"/>
      <c r="AR84" s="770"/>
      <c r="AS84" s="770"/>
      <c r="AT84" s="789"/>
      <c r="AU84" s="789"/>
      <c r="AV84" s="789"/>
      <c r="AW84" s="789"/>
      <c r="AX84" s="789"/>
      <c r="AY84" s="789"/>
      <c r="AZ84" s="789"/>
      <c r="BA84" s="961" t="s">
        <v>15</v>
      </c>
      <c r="BB84" s="789"/>
      <c r="BC84" s="789"/>
      <c r="BD84" s="962">
        <v>0</v>
      </c>
      <c r="BE84" s="770"/>
      <c r="BF84" s="789"/>
      <c r="BG84" s="770"/>
      <c r="BH84" s="789"/>
      <c r="BI84" s="789"/>
      <c r="BJ84" s="789"/>
      <c r="BK84" s="789"/>
      <c r="BL84" s="789"/>
      <c r="BM84" s="789"/>
      <c r="BN84" s="789"/>
      <c r="BO84" s="789"/>
      <c r="BP84" s="789"/>
      <c r="BQ84" s="881"/>
      <c r="BR84" s="554"/>
      <c r="BS84" s="554"/>
      <c r="BT84" s="554"/>
      <c r="BU84" s="554"/>
      <c r="BV84" s="554"/>
      <c r="BW84" s="554"/>
      <c r="BX84" s="554"/>
      <c r="BY84" s="554"/>
      <c r="BZ84" s="554"/>
      <c r="CA84" s="554"/>
      <c r="CB84" s="554"/>
      <c r="CC84" s="554"/>
      <c r="CD84" s="554"/>
      <c r="CE84" s="554"/>
      <c r="CF84" s="554"/>
      <c r="CG84" s="554"/>
      <c r="CH84" s="554"/>
      <c r="CI84" s="554"/>
      <c r="CJ84" s="554"/>
      <c r="CK84" s="554"/>
      <c r="CL84" s="554"/>
      <c r="CM84" s="554"/>
      <c r="CN84" s="554"/>
      <c r="CO84" s="554"/>
      <c r="CP84" s="554"/>
      <c r="CQ84" s="554"/>
      <c r="CR84" s="554"/>
      <c r="CS84" s="554"/>
      <c r="CT84" s="554"/>
      <c r="CU84" s="554"/>
      <c r="CV84" s="554"/>
      <c r="CW84" s="554"/>
      <c r="CX84" s="554"/>
    </row>
    <row r="85" spans="1:102" x14ac:dyDescent="0.25">
      <c r="A85" s="1435" t="s">
        <v>109</v>
      </c>
      <c r="B85" s="1436"/>
      <c r="C85" s="913">
        <v>0</v>
      </c>
      <c r="D85" s="841"/>
      <c r="E85" s="841"/>
      <c r="F85" s="841"/>
      <c r="G85" s="964" t="s">
        <v>15</v>
      </c>
      <c r="H85" s="770"/>
      <c r="I85" s="912"/>
      <c r="J85" s="770"/>
      <c r="K85" s="770"/>
      <c r="L85" s="770"/>
      <c r="M85" s="770"/>
      <c r="N85" s="770"/>
      <c r="O85" s="770" t="s">
        <v>15</v>
      </c>
      <c r="P85" s="770"/>
      <c r="Q85" s="770"/>
      <c r="R85" s="770"/>
      <c r="S85" s="770"/>
      <c r="T85" s="770"/>
      <c r="U85" s="770"/>
      <c r="V85" s="770"/>
      <c r="W85" s="770"/>
      <c r="X85" s="770"/>
      <c r="Y85" s="770"/>
      <c r="Z85" s="770"/>
      <c r="AA85" s="770"/>
      <c r="AB85" s="881"/>
      <c r="AC85" s="881"/>
      <c r="AD85" s="881"/>
      <c r="AE85" s="881"/>
      <c r="AF85" s="881"/>
      <c r="AG85" s="770"/>
      <c r="AH85" s="770"/>
      <c r="AI85" s="770"/>
      <c r="AJ85" s="770"/>
      <c r="AK85" s="770"/>
      <c r="AL85" s="770"/>
      <c r="AM85" s="770"/>
      <c r="AN85" s="770"/>
      <c r="AO85" s="770"/>
      <c r="AP85" s="770"/>
      <c r="AQ85" s="770"/>
      <c r="AR85" s="770"/>
      <c r="AS85" s="770"/>
      <c r="AT85" s="789"/>
      <c r="AU85" s="789"/>
      <c r="AV85" s="789"/>
      <c r="AW85" s="789"/>
      <c r="AX85" s="789"/>
      <c r="AY85" s="789"/>
      <c r="AZ85" s="789"/>
      <c r="BA85" s="961" t="s">
        <v>15</v>
      </c>
      <c r="BB85" s="789"/>
      <c r="BC85" s="789"/>
      <c r="BD85" s="962">
        <v>0</v>
      </c>
      <c r="BE85" s="770"/>
      <c r="BF85" s="789"/>
      <c r="BG85" s="770"/>
      <c r="BH85" s="789"/>
      <c r="BI85" s="789"/>
      <c r="BJ85" s="789"/>
      <c r="BK85" s="789"/>
      <c r="BL85" s="789"/>
      <c r="BM85" s="789"/>
      <c r="BN85" s="789"/>
      <c r="BO85" s="789"/>
      <c r="BP85" s="789"/>
      <c r="BQ85" s="881"/>
      <c r="BR85" s="554"/>
      <c r="BS85" s="554"/>
      <c r="BT85" s="554"/>
      <c r="BU85" s="554"/>
      <c r="BV85" s="554"/>
      <c r="BW85" s="554"/>
      <c r="BX85" s="554"/>
      <c r="BY85" s="554"/>
      <c r="BZ85" s="554"/>
      <c r="CA85" s="554"/>
      <c r="CB85" s="554"/>
      <c r="CC85" s="554"/>
      <c r="CD85" s="554"/>
      <c r="CE85" s="554"/>
      <c r="CF85" s="554"/>
      <c r="CG85" s="554"/>
      <c r="CH85" s="554"/>
      <c r="CI85" s="554"/>
      <c r="CJ85" s="554"/>
      <c r="CK85" s="554"/>
      <c r="CL85" s="554"/>
      <c r="CM85" s="554"/>
      <c r="CN85" s="554"/>
      <c r="CO85" s="554"/>
      <c r="CP85" s="554"/>
      <c r="CQ85" s="554"/>
      <c r="CR85" s="554"/>
      <c r="CS85" s="554"/>
      <c r="CT85" s="554"/>
      <c r="CU85" s="554"/>
      <c r="CV85" s="554"/>
      <c r="CW85" s="554"/>
      <c r="CX85" s="554"/>
    </row>
    <row r="86" spans="1:102" x14ac:dyDescent="0.25">
      <c r="A86" s="1435" t="s">
        <v>110</v>
      </c>
      <c r="B86" s="1436"/>
      <c r="C86" s="913">
        <v>0</v>
      </c>
      <c r="D86" s="841"/>
      <c r="E86" s="841"/>
      <c r="F86" s="841"/>
      <c r="G86" s="964" t="s">
        <v>15</v>
      </c>
      <c r="H86" s="770"/>
      <c r="I86" s="912"/>
      <c r="J86" s="770"/>
      <c r="K86" s="770"/>
      <c r="L86" s="770"/>
      <c r="M86" s="770"/>
      <c r="N86" s="770"/>
      <c r="O86" s="770" t="s">
        <v>15</v>
      </c>
      <c r="P86" s="770"/>
      <c r="Q86" s="770"/>
      <c r="R86" s="770"/>
      <c r="S86" s="770"/>
      <c r="T86" s="770"/>
      <c r="U86" s="770"/>
      <c r="V86" s="770"/>
      <c r="W86" s="770"/>
      <c r="X86" s="770"/>
      <c r="Y86" s="770"/>
      <c r="Z86" s="770"/>
      <c r="AA86" s="770"/>
      <c r="AB86" s="881"/>
      <c r="AC86" s="881"/>
      <c r="AD86" s="881"/>
      <c r="AE86" s="881"/>
      <c r="AF86" s="881"/>
      <c r="AG86" s="770"/>
      <c r="AH86" s="770"/>
      <c r="AI86" s="770"/>
      <c r="AJ86" s="770"/>
      <c r="AK86" s="770"/>
      <c r="AL86" s="770"/>
      <c r="AM86" s="770"/>
      <c r="AN86" s="770"/>
      <c r="AO86" s="770"/>
      <c r="AP86" s="770"/>
      <c r="AQ86" s="770"/>
      <c r="AR86" s="770"/>
      <c r="AS86" s="770"/>
      <c r="AT86" s="789"/>
      <c r="AU86" s="789"/>
      <c r="AV86" s="789"/>
      <c r="AW86" s="789"/>
      <c r="AX86" s="789"/>
      <c r="AY86" s="789"/>
      <c r="AZ86" s="789"/>
      <c r="BA86" s="961" t="s">
        <v>15</v>
      </c>
      <c r="BB86" s="789"/>
      <c r="BC86" s="789"/>
      <c r="BD86" s="962">
        <v>0</v>
      </c>
      <c r="BE86" s="770"/>
      <c r="BF86" s="789"/>
      <c r="BG86" s="770"/>
      <c r="BH86" s="789"/>
      <c r="BI86" s="789"/>
      <c r="BJ86" s="789"/>
      <c r="BK86" s="789"/>
      <c r="BL86" s="789"/>
      <c r="BM86" s="789"/>
      <c r="BN86" s="789"/>
      <c r="BO86" s="789"/>
      <c r="BP86" s="789"/>
      <c r="BQ86" s="881"/>
      <c r="BR86" s="554"/>
      <c r="BS86" s="554"/>
      <c r="BT86" s="554"/>
      <c r="BU86" s="554"/>
      <c r="BV86" s="554"/>
      <c r="BW86" s="554"/>
      <c r="BX86" s="554"/>
      <c r="BY86" s="554"/>
      <c r="BZ86" s="554"/>
      <c r="CA86" s="554"/>
      <c r="CB86" s="554"/>
      <c r="CC86" s="554"/>
      <c r="CD86" s="554"/>
      <c r="CE86" s="554"/>
      <c r="CF86" s="554"/>
      <c r="CG86" s="554"/>
      <c r="CH86" s="554"/>
      <c r="CI86" s="554"/>
      <c r="CJ86" s="554"/>
      <c r="CK86" s="554"/>
      <c r="CL86" s="554"/>
      <c r="CM86" s="554"/>
      <c r="CN86" s="554"/>
      <c r="CO86" s="554"/>
      <c r="CP86" s="554"/>
      <c r="CQ86" s="554"/>
      <c r="CR86" s="554"/>
      <c r="CS86" s="554"/>
      <c r="CT86" s="554"/>
      <c r="CU86" s="554"/>
      <c r="CV86" s="554"/>
      <c r="CW86" s="554"/>
      <c r="CX86" s="554"/>
    </row>
    <row r="87" spans="1:102" x14ac:dyDescent="0.25">
      <c r="A87" s="1435" t="s">
        <v>111</v>
      </c>
      <c r="B87" s="1436">
        <v>0</v>
      </c>
      <c r="C87" s="913">
        <v>0</v>
      </c>
      <c r="D87" s="841"/>
      <c r="E87" s="841"/>
      <c r="F87" s="841"/>
      <c r="G87" s="964" t="s">
        <v>15</v>
      </c>
      <c r="H87" s="770"/>
      <c r="I87" s="912"/>
      <c r="J87" s="770"/>
      <c r="K87" s="770"/>
      <c r="L87" s="770"/>
      <c r="M87" s="770"/>
      <c r="N87" s="770"/>
      <c r="O87" s="770"/>
      <c r="P87" s="770"/>
      <c r="Q87" s="770"/>
      <c r="R87" s="770"/>
      <c r="S87" s="770"/>
      <c r="T87" s="770"/>
      <c r="U87" s="770"/>
      <c r="V87" s="770"/>
      <c r="W87" s="770"/>
      <c r="X87" s="770"/>
      <c r="Y87" s="770"/>
      <c r="Z87" s="770"/>
      <c r="AA87" s="770"/>
      <c r="AB87" s="881"/>
      <c r="AC87" s="881"/>
      <c r="AD87" s="881"/>
      <c r="AE87" s="881"/>
      <c r="AF87" s="881"/>
      <c r="AG87" s="770"/>
      <c r="AH87" s="770"/>
      <c r="AI87" s="770"/>
      <c r="AJ87" s="770"/>
      <c r="AK87" s="770"/>
      <c r="AL87" s="770"/>
      <c r="AM87" s="770"/>
      <c r="AN87" s="770"/>
      <c r="AO87" s="770"/>
      <c r="AP87" s="770"/>
      <c r="AQ87" s="770"/>
      <c r="AR87" s="770"/>
      <c r="AS87" s="770"/>
      <c r="AT87" s="789"/>
      <c r="AU87" s="789"/>
      <c r="AV87" s="789"/>
      <c r="AW87" s="789"/>
      <c r="AX87" s="789"/>
      <c r="AY87" s="789"/>
      <c r="AZ87" s="789"/>
      <c r="BA87" s="961" t="s">
        <v>15</v>
      </c>
      <c r="BB87" s="789"/>
      <c r="BC87" s="789"/>
      <c r="BD87" s="962">
        <v>0</v>
      </c>
      <c r="BE87" s="770"/>
      <c r="BF87" s="789"/>
      <c r="BG87" s="770"/>
      <c r="BH87" s="789"/>
      <c r="BI87" s="789"/>
      <c r="BJ87" s="789"/>
      <c r="BK87" s="789"/>
      <c r="BL87" s="789"/>
      <c r="BM87" s="789"/>
      <c r="BN87" s="789"/>
      <c r="BO87" s="789"/>
      <c r="BP87" s="789"/>
      <c r="BQ87" s="881"/>
      <c r="BR87" s="554"/>
      <c r="BS87" s="554"/>
      <c r="BT87" s="554"/>
      <c r="BU87" s="554"/>
      <c r="BV87" s="554"/>
      <c r="BW87" s="554"/>
      <c r="BX87" s="554"/>
      <c r="BY87" s="554"/>
      <c r="BZ87" s="554"/>
      <c r="CA87" s="554"/>
      <c r="CB87" s="554"/>
      <c r="CC87" s="554"/>
      <c r="CD87" s="554"/>
      <c r="CE87" s="554"/>
      <c r="CF87" s="554"/>
      <c r="CG87" s="554"/>
      <c r="CH87" s="554"/>
      <c r="CI87" s="554"/>
      <c r="CJ87" s="554"/>
      <c r="CK87" s="554"/>
      <c r="CL87" s="554"/>
      <c r="CM87" s="554"/>
      <c r="CN87" s="554"/>
      <c r="CO87" s="554"/>
      <c r="CP87" s="554"/>
      <c r="CQ87" s="554"/>
      <c r="CR87" s="554"/>
      <c r="CS87" s="554"/>
      <c r="CT87" s="554"/>
      <c r="CU87" s="554"/>
      <c r="CV87" s="554"/>
      <c r="CW87" s="554"/>
      <c r="CX87" s="554"/>
    </row>
    <row r="88" spans="1:102" x14ac:dyDescent="0.25">
      <c r="A88" s="1454" t="s">
        <v>112</v>
      </c>
      <c r="B88" s="1455"/>
      <c r="C88" s="913">
        <v>0</v>
      </c>
      <c r="D88" s="843"/>
      <c r="E88" s="843"/>
      <c r="F88" s="783"/>
      <c r="G88" s="964" t="s">
        <v>15</v>
      </c>
      <c r="H88" s="914"/>
      <c r="I88" s="914"/>
      <c r="J88" s="914"/>
      <c r="K88" s="914"/>
      <c r="L88" s="914"/>
      <c r="M88" s="914"/>
      <c r="N88" s="914"/>
      <c r="O88" s="914"/>
      <c r="P88" s="914"/>
      <c r="Q88" s="915"/>
      <c r="R88" s="770"/>
      <c r="S88" s="770"/>
      <c r="T88" s="770"/>
      <c r="U88" s="770"/>
      <c r="V88" s="770"/>
      <c r="W88" s="770"/>
      <c r="X88" s="770"/>
      <c r="Y88" s="770"/>
      <c r="Z88" s="770"/>
      <c r="AA88" s="770"/>
      <c r="AB88" s="881"/>
      <c r="AC88" s="881"/>
      <c r="AD88" s="881"/>
      <c r="AE88" s="881"/>
      <c r="AF88" s="881"/>
      <c r="AG88" s="770"/>
      <c r="AH88" s="770"/>
      <c r="AI88" s="770"/>
      <c r="AJ88" s="770"/>
      <c r="AK88" s="770"/>
      <c r="AL88" s="770"/>
      <c r="AM88" s="770"/>
      <c r="AN88" s="770"/>
      <c r="AO88" s="770"/>
      <c r="AP88" s="770"/>
      <c r="AQ88" s="770"/>
      <c r="AR88" s="770"/>
      <c r="AS88" s="770"/>
      <c r="AT88" s="789"/>
      <c r="AU88" s="789"/>
      <c r="AV88" s="789"/>
      <c r="AW88" s="789"/>
      <c r="AX88" s="789"/>
      <c r="AY88" s="789"/>
      <c r="AZ88" s="789"/>
      <c r="BA88" s="961" t="s">
        <v>15</v>
      </c>
      <c r="BB88" s="789"/>
      <c r="BC88" s="789"/>
      <c r="BD88" s="962">
        <v>0</v>
      </c>
      <c r="BE88" s="770"/>
      <c r="BF88" s="789"/>
      <c r="BG88" s="770"/>
      <c r="BH88" s="789"/>
      <c r="BI88" s="789"/>
      <c r="BJ88" s="789"/>
      <c r="BK88" s="789"/>
      <c r="BL88" s="789"/>
      <c r="BM88" s="789"/>
      <c r="BN88" s="789"/>
      <c r="BO88" s="789"/>
      <c r="BP88" s="789"/>
      <c r="BQ88" s="789"/>
      <c r="BR88" s="554"/>
      <c r="BS88" s="554"/>
      <c r="BT88" s="554"/>
      <c r="BU88" s="554"/>
      <c r="BV88" s="554"/>
      <c r="BW88" s="554"/>
      <c r="BX88" s="554"/>
      <c r="BY88" s="554"/>
      <c r="BZ88" s="554"/>
      <c r="CA88" s="554"/>
      <c r="CB88" s="554"/>
      <c r="CC88" s="554"/>
      <c r="CD88" s="554"/>
      <c r="CE88" s="554"/>
      <c r="CF88" s="554"/>
      <c r="CG88" s="554"/>
      <c r="CH88" s="554"/>
      <c r="CI88" s="554"/>
      <c r="CJ88" s="554"/>
      <c r="CK88" s="554"/>
      <c r="CL88" s="554"/>
      <c r="CM88" s="554"/>
      <c r="CN88" s="554"/>
      <c r="CO88" s="554"/>
      <c r="CP88" s="554"/>
      <c r="CQ88" s="554"/>
      <c r="CR88" s="554"/>
      <c r="CS88" s="554"/>
      <c r="CT88" s="554"/>
      <c r="CU88" s="554"/>
      <c r="CV88" s="554"/>
      <c r="CW88" s="554"/>
      <c r="CX88" s="554"/>
    </row>
    <row r="89" spans="1:102" x14ac:dyDescent="0.25">
      <c r="A89" s="1406" t="s">
        <v>82</v>
      </c>
      <c r="B89" s="1407"/>
      <c r="C89" s="817">
        <v>0</v>
      </c>
      <c r="D89" s="817">
        <v>0</v>
      </c>
      <c r="E89" s="817">
        <v>0</v>
      </c>
      <c r="F89" s="817">
        <v>0</v>
      </c>
      <c r="G89" s="911"/>
      <c r="H89" s="914"/>
      <c r="I89" s="914"/>
      <c r="J89" s="914"/>
      <c r="K89" s="914"/>
      <c r="L89" s="914"/>
      <c r="M89" s="914"/>
      <c r="N89" s="914"/>
      <c r="O89" s="914"/>
      <c r="P89" s="914"/>
      <c r="Q89" s="915"/>
      <c r="R89" s="770"/>
      <c r="S89" s="770"/>
      <c r="T89" s="770"/>
      <c r="U89" s="770"/>
      <c r="V89" s="770"/>
      <c r="W89" s="770"/>
      <c r="X89" s="770"/>
      <c r="Y89" s="770"/>
      <c r="Z89" s="770"/>
      <c r="AA89" s="770"/>
      <c r="AB89" s="881"/>
      <c r="AC89" s="881"/>
      <c r="AD89" s="881"/>
      <c r="AE89" s="881"/>
      <c r="AF89" s="881"/>
      <c r="AG89" s="770"/>
      <c r="AH89" s="770"/>
      <c r="AI89" s="770"/>
      <c r="AJ89" s="770"/>
      <c r="AK89" s="770"/>
      <c r="AL89" s="770"/>
      <c r="AM89" s="770"/>
      <c r="AN89" s="770"/>
      <c r="AO89" s="770"/>
      <c r="AP89" s="770"/>
      <c r="AQ89" s="770"/>
      <c r="AR89" s="770"/>
      <c r="AS89" s="770"/>
      <c r="AT89" s="789"/>
      <c r="AU89" s="789"/>
      <c r="AV89" s="789"/>
      <c r="AW89" s="789"/>
      <c r="AX89" s="789"/>
      <c r="AY89" s="789"/>
      <c r="AZ89" s="789"/>
      <c r="BA89" s="789"/>
      <c r="BB89" s="789"/>
      <c r="BC89" s="789"/>
      <c r="BD89" s="770"/>
      <c r="BE89" s="770"/>
      <c r="BF89" s="789"/>
      <c r="BG89" s="770"/>
      <c r="BH89" s="789"/>
      <c r="BI89" s="789"/>
      <c r="BJ89" s="789"/>
      <c r="BK89" s="789"/>
      <c r="BL89" s="789"/>
      <c r="BM89" s="789"/>
      <c r="BN89" s="789"/>
      <c r="BO89" s="789"/>
      <c r="BP89" s="789"/>
      <c r="BQ89" s="789"/>
      <c r="BR89" s="554"/>
      <c r="BS89" s="554"/>
      <c r="BT89" s="554"/>
      <c r="BU89" s="554"/>
      <c r="BV89" s="554"/>
      <c r="BW89" s="554"/>
      <c r="BX89" s="554"/>
      <c r="BY89" s="554"/>
      <c r="BZ89" s="554"/>
      <c r="CA89" s="554"/>
      <c r="CB89" s="554"/>
      <c r="CC89" s="554"/>
      <c r="CD89" s="554"/>
      <c r="CE89" s="554"/>
      <c r="CF89" s="554"/>
      <c r="CG89" s="554"/>
      <c r="CH89" s="554"/>
      <c r="CI89" s="554"/>
      <c r="CJ89" s="554"/>
      <c r="CK89" s="554"/>
      <c r="CL89" s="554"/>
      <c r="CM89" s="554"/>
      <c r="CN89" s="554"/>
      <c r="CO89" s="554"/>
      <c r="CP89" s="554"/>
      <c r="CQ89" s="554"/>
      <c r="CR89" s="554"/>
      <c r="CS89" s="554"/>
      <c r="CT89" s="554"/>
      <c r="CU89" s="554"/>
      <c r="CV89" s="554"/>
      <c r="CW89" s="554"/>
      <c r="CX89" s="554"/>
    </row>
    <row r="90" spans="1:102" x14ac:dyDescent="0.25">
      <c r="A90" s="955" t="s">
        <v>113</v>
      </c>
      <c r="B90" s="953"/>
      <c r="C90" s="862"/>
      <c r="D90" s="862"/>
      <c r="E90" s="862"/>
      <c r="F90" s="862"/>
      <c r="G90" s="954"/>
      <c r="H90" s="914"/>
      <c r="I90" s="914"/>
      <c r="J90" s="914"/>
      <c r="K90" s="914"/>
      <c r="L90" s="914"/>
      <c r="M90" s="914"/>
      <c r="N90" s="914"/>
      <c r="O90" s="914"/>
      <c r="P90" s="914"/>
      <c r="Q90" s="915"/>
      <c r="R90" s="770"/>
      <c r="S90" s="770"/>
      <c r="T90" s="770"/>
      <c r="U90" s="770"/>
      <c r="V90" s="770"/>
      <c r="W90" s="770"/>
      <c r="X90" s="770"/>
      <c r="Y90" s="770"/>
      <c r="Z90" s="770"/>
      <c r="AA90" s="770"/>
      <c r="AB90" s="881"/>
      <c r="AC90" s="881"/>
      <c r="AD90" s="881"/>
      <c r="AE90" s="881"/>
      <c r="AF90" s="881"/>
      <c r="AG90" s="770"/>
      <c r="AH90" s="770"/>
      <c r="AI90" s="770"/>
      <c r="AJ90" s="770"/>
      <c r="AK90" s="770"/>
      <c r="AL90" s="770"/>
      <c r="AM90" s="770"/>
      <c r="AN90" s="770"/>
      <c r="AO90" s="770"/>
      <c r="AP90" s="770"/>
      <c r="AQ90" s="770"/>
      <c r="AR90" s="770"/>
      <c r="AS90" s="770"/>
      <c r="AT90" s="789"/>
      <c r="AU90" s="789"/>
      <c r="AV90" s="789"/>
      <c r="AW90" s="789"/>
      <c r="AX90" s="789"/>
      <c r="AY90" s="789"/>
      <c r="AZ90" s="789"/>
      <c r="BA90" s="789"/>
      <c r="BB90" s="789"/>
      <c r="BC90" s="789"/>
      <c r="BD90" s="770"/>
      <c r="BE90" s="770"/>
      <c r="BF90" s="789"/>
      <c r="BG90" s="770"/>
      <c r="BH90" s="789"/>
      <c r="BI90" s="789"/>
      <c r="BJ90" s="789"/>
      <c r="BK90" s="789"/>
      <c r="BL90" s="789"/>
      <c r="BM90" s="789"/>
      <c r="BN90" s="789"/>
      <c r="BO90" s="789"/>
      <c r="BP90" s="789"/>
      <c r="BQ90" s="789"/>
      <c r="BR90" s="554"/>
      <c r="BS90" s="554"/>
      <c r="BT90" s="554"/>
      <c r="BU90" s="554"/>
      <c r="BV90" s="554"/>
      <c r="BW90" s="554"/>
      <c r="BX90" s="554"/>
      <c r="BY90" s="554"/>
      <c r="BZ90" s="554"/>
      <c r="CA90" s="554"/>
      <c r="CB90" s="554"/>
      <c r="CC90" s="554"/>
      <c r="CD90" s="554"/>
      <c r="CE90" s="554"/>
      <c r="CF90" s="554"/>
      <c r="CG90" s="554"/>
      <c r="CH90" s="554"/>
      <c r="CI90" s="554"/>
      <c r="CJ90" s="554"/>
      <c r="CK90" s="554"/>
      <c r="CL90" s="554"/>
      <c r="CM90" s="554"/>
      <c r="CN90" s="554"/>
      <c r="CO90" s="554"/>
      <c r="CP90" s="554"/>
      <c r="CQ90" s="554"/>
      <c r="CR90" s="554"/>
      <c r="CS90" s="554"/>
      <c r="CT90" s="554"/>
      <c r="CU90" s="554"/>
      <c r="CV90" s="554"/>
      <c r="CW90" s="554"/>
      <c r="CX90" s="554"/>
    </row>
    <row r="91" spans="1:102" x14ac:dyDescent="0.25">
      <c r="A91" s="945" t="s">
        <v>114</v>
      </c>
      <c r="B91" s="893"/>
      <c r="C91" s="894"/>
      <c r="D91" s="893"/>
      <c r="E91" s="895"/>
      <c r="F91" s="895"/>
      <c r="G91" s="883"/>
      <c r="H91" s="883"/>
      <c r="I91" s="884"/>
      <c r="J91" s="763"/>
      <c r="K91" s="763"/>
      <c r="L91" s="763"/>
      <c r="M91" s="763"/>
      <c r="N91" s="763"/>
      <c r="O91" s="763"/>
      <c r="P91" s="885"/>
      <c r="Q91" s="885"/>
      <c r="R91" s="885"/>
      <c r="S91" s="885"/>
      <c r="T91" s="885"/>
      <c r="U91" s="886"/>
      <c r="V91" s="886"/>
      <c r="W91" s="886"/>
      <c r="X91" s="886"/>
      <c r="Y91" s="886"/>
      <c r="Z91" s="886"/>
      <c r="AA91" s="886"/>
      <c r="AB91" s="886"/>
      <c r="AC91" s="886"/>
      <c r="AD91" s="886"/>
      <c r="AE91" s="886"/>
      <c r="AF91" s="886"/>
      <c r="AG91" s="886"/>
      <c r="AH91" s="886"/>
      <c r="AI91" s="886"/>
      <c r="AJ91" s="886"/>
      <c r="AK91" s="886"/>
      <c r="AL91" s="886"/>
      <c r="AM91" s="886"/>
      <c r="AN91" s="886"/>
      <c r="AO91" s="886"/>
      <c r="AP91" s="886"/>
      <c r="AQ91" s="886"/>
      <c r="AR91" s="886"/>
      <c r="AS91" s="886"/>
      <c r="AT91" s="886"/>
      <c r="AU91" s="886"/>
      <c r="AV91" s="886"/>
      <c r="AW91" s="886"/>
      <c r="AX91" s="886"/>
      <c r="AY91" s="886"/>
      <c r="AZ91" s="886"/>
      <c r="BA91" s="886"/>
      <c r="BB91" s="886"/>
      <c r="BC91" s="886"/>
      <c r="BD91" s="886"/>
      <c r="BE91" s="886"/>
      <c r="BF91" s="886"/>
      <c r="BG91" s="886"/>
      <c r="BH91" s="886"/>
      <c r="BI91" s="886"/>
      <c r="BJ91" s="886"/>
      <c r="BK91" s="886"/>
      <c r="BL91" s="886"/>
      <c r="BM91" s="886"/>
      <c r="BN91" s="886"/>
      <c r="BO91" s="886"/>
      <c r="BP91" s="886"/>
      <c r="BQ91" s="886"/>
      <c r="BR91" s="554"/>
      <c r="BS91" s="554"/>
      <c r="BT91" s="554"/>
      <c r="BU91" s="554"/>
      <c r="BV91" s="554"/>
      <c r="BW91" s="554"/>
      <c r="BX91" s="554"/>
      <c r="BY91" s="554"/>
      <c r="BZ91" s="554"/>
      <c r="CA91" s="554"/>
      <c r="CB91" s="554"/>
      <c r="CC91" s="554"/>
      <c r="CD91" s="554"/>
      <c r="CE91" s="554"/>
      <c r="CF91" s="554"/>
      <c r="CG91" s="554"/>
      <c r="CH91" s="554"/>
      <c r="CI91" s="554"/>
      <c r="CJ91" s="554"/>
      <c r="CK91" s="554"/>
      <c r="CL91" s="554"/>
      <c r="CM91" s="554"/>
      <c r="CN91" s="554"/>
      <c r="CO91" s="554"/>
      <c r="CP91" s="554"/>
      <c r="CQ91" s="554"/>
      <c r="CR91" s="554"/>
      <c r="CS91" s="554"/>
      <c r="CT91" s="554"/>
      <c r="CU91" s="554"/>
      <c r="CV91" s="554"/>
      <c r="CW91" s="554"/>
      <c r="CX91" s="554"/>
    </row>
    <row r="92" spans="1:102" ht="63" x14ac:dyDescent="0.25">
      <c r="A92" s="1408" t="s">
        <v>115</v>
      </c>
      <c r="B92" s="1473"/>
      <c r="C92" s="887" t="s">
        <v>82</v>
      </c>
      <c r="D92" s="888" t="s">
        <v>116</v>
      </c>
      <c r="E92" s="778" t="s">
        <v>117</v>
      </c>
      <c r="F92" s="889" t="s">
        <v>118</v>
      </c>
      <c r="G92" s="939"/>
      <c r="H92" s="775"/>
      <c r="I92" s="884"/>
      <c r="J92" s="763"/>
      <c r="K92" s="763"/>
      <c r="L92" s="763"/>
      <c r="M92" s="763"/>
      <c r="N92" s="763"/>
      <c r="O92" s="763"/>
      <c r="P92" s="885"/>
      <c r="Q92" s="885"/>
      <c r="R92" s="885"/>
      <c r="S92" s="885"/>
      <c r="T92" s="885"/>
      <c r="U92" s="886"/>
      <c r="V92" s="886"/>
      <c r="W92" s="886"/>
      <c r="X92" s="886"/>
      <c r="Y92" s="886"/>
      <c r="Z92" s="886"/>
      <c r="AA92" s="886"/>
      <c r="AB92" s="886"/>
      <c r="AC92" s="886"/>
      <c r="AD92" s="886"/>
      <c r="AE92" s="886"/>
      <c r="AF92" s="886"/>
      <c r="AG92" s="886"/>
      <c r="AH92" s="886"/>
      <c r="AI92" s="886"/>
      <c r="AJ92" s="886"/>
      <c r="AK92" s="886"/>
      <c r="AL92" s="886"/>
      <c r="AM92" s="886"/>
      <c r="AN92" s="886"/>
      <c r="AO92" s="886"/>
      <c r="AP92" s="886"/>
      <c r="AQ92" s="886"/>
      <c r="AR92" s="886"/>
      <c r="AS92" s="886"/>
      <c r="AT92" s="886"/>
      <c r="AU92" s="886"/>
      <c r="AV92" s="886"/>
      <c r="AW92" s="886"/>
      <c r="AX92" s="886"/>
      <c r="AY92" s="886"/>
      <c r="AZ92" s="886"/>
      <c r="BA92" s="886"/>
      <c r="BB92" s="886"/>
      <c r="BC92" s="886"/>
      <c r="BD92" s="886"/>
      <c r="BE92" s="886"/>
      <c r="BF92" s="886"/>
      <c r="BG92" s="886"/>
      <c r="BH92" s="886"/>
      <c r="BI92" s="886"/>
      <c r="BJ92" s="886"/>
      <c r="BK92" s="886"/>
      <c r="BL92" s="886"/>
      <c r="BM92" s="886"/>
      <c r="BN92" s="886"/>
      <c r="BO92" s="886"/>
      <c r="BP92" s="886"/>
      <c r="BQ92" s="886"/>
      <c r="BR92" s="554"/>
      <c r="BS92" s="554"/>
      <c r="BT92" s="554"/>
      <c r="BU92" s="554"/>
      <c r="BV92" s="554"/>
      <c r="BW92" s="554"/>
      <c r="BX92" s="554"/>
      <c r="BY92" s="554"/>
      <c r="BZ92" s="554"/>
      <c r="CA92" s="554"/>
      <c r="CB92" s="554"/>
      <c r="CC92" s="554"/>
      <c r="CD92" s="554"/>
      <c r="CE92" s="554"/>
      <c r="CF92" s="554"/>
      <c r="CG92" s="554"/>
      <c r="CH92" s="554"/>
      <c r="CI92" s="554"/>
      <c r="CJ92" s="554"/>
      <c r="CK92" s="554"/>
      <c r="CL92" s="554"/>
      <c r="CM92" s="554"/>
      <c r="CN92" s="554"/>
      <c r="CO92" s="554"/>
      <c r="CP92" s="554"/>
      <c r="CQ92" s="554"/>
      <c r="CR92" s="554"/>
      <c r="CS92" s="554"/>
      <c r="CT92" s="554"/>
      <c r="CU92" s="554"/>
      <c r="CV92" s="554"/>
      <c r="CW92" s="554"/>
      <c r="CX92" s="554"/>
    </row>
    <row r="93" spans="1:102" ht="15" customHeight="1" x14ac:dyDescent="0.25">
      <c r="A93" s="1452" t="s">
        <v>119</v>
      </c>
      <c r="B93" s="1453"/>
      <c r="C93" s="901">
        <v>0</v>
      </c>
      <c r="D93" s="902"/>
      <c r="E93" s="903"/>
      <c r="F93" s="904"/>
      <c r="G93" s="964" t="s">
        <v>15</v>
      </c>
      <c r="H93" s="774"/>
      <c r="I93" s="884"/>
      <c r="J93" s="763"/>
      <c r="K93" s="763"/>
      <c r="L93" s="763"/>
      <c r="M93" s="763"/>
      <c r="N93" s="763"/>
      <c r="O93" s="763"/>
      <c r="P93" s="885"/>
      <c r="Q93" s="885"/>
      <c r="R93" s="885"/>
      <c r="S93" s="885"/>
      <c r="T93" s="885"/>
      <c r="U93" s="886"/>
      <c r="V93" s="886"/>
      <c r="W93" s="886"/>
      <c r="X93" s="886"/>
      <c r="Y93" s="886"/>
      <c r="Z93" s="886"/>
      <c r="AA93" s="886"/>
      <c r="AB93" s="886"/>
      <c r="AC93" s="886"/>
      <c r="AD93" s="886"/>
      <c r="AE93" s="886"/>
      <c r="AF93" s="886"/>
      <c r="AG93" s="886"/>
      <c r="AH93" s="886"/>
      <c r="AI93" s="886"/>
      <c r="AJ93" s="886"/>
      <c r="AK93" s="886"/>
      <c r="AL93" s="886"/>
      <c r="AM93" s="886"/>
      <c r="AN93" s="886"/>
      <c r="AO93" s="886"/>
      <c r="AP93" s="886"/>
      <c r="AQ93" s="886"/>
      <c r="AR93" s="886"/>
      <c r="AS93" s="886"/>
      <c r="AT93" s="886"/>
      <c r="AU93" s="886"/>
      <c r="AV93" s="886"/>
      <c r="AW93" s="886"/>
      <c r="AX93" s="886"/>
      <c r="AY93" s="886"/>
      <c r="AZ93" s="886"/>
      <c r="BA93" s="961" t="s">
        <v>15</v>
      </c>
      <c r="BB93" s="789"/>
      <c r="BC93" s="789"/>
      <c r="BD93" s="962">
        <v>0</v>
      </c>
      <c r="BE93" s="886"/>
      <c r="BF93" s="789"/>
      <c r="BG93" s="886"/>
      <c r="BH93" s="886"/>
      <c r="BI93" s="886"/>
      <c r="BJ93" s="886"/>
      <c r="BK93" s="886"/>
      <c r="BL93" s="886"/>
      <c r="BM93" s="886"/>
      <c r="BN93" s="886"/>
      <c r="BO93" s="886"/>
      <c r="BP93" s="886"/>
      <c r="BQ93" s="886"/>
      <c r="BR93" s="554"/>
      <c r="BS93" s="554"/>
      <c r="BT93" s="554"/>
      <c r="BU93" s="554"/>
      <c r="BV93" s="554"/>
      <c r="BW93" s="554"/>
      <c r="BX93" s="554"/>
      <c r="BY93" s="554"/>
      <c r="BZ93" s="554"/>
      <c r="CA93" s="554"/>
      <c r="CB93" s="554"/>
      <c r="CC93" s="554"/>
      <c r="CD93" s="554"/>
      <c r="CE93" s="554"/>
      <c r="CF93" s="554"/>
      <c r="CG93" s="554"/>
      <c r="CH93" s="554"/>
      <c r="CI93" s="554"/>
      <c r="CJ93" s="554"/>
      <c r="CK93" s="554"/>
      <c r="CL93" s="554"/>
      <c r="CM93" s="554"/>
      <c r="CN93" s="554"/>
      <c r="CO93" s="554"/>
      <c r="CP93" s="554"/>
      <c r="CQ93" s="554"/>
      <c r="CR93" s="554"/>
      <c r="CS93" s="554"/>
      <c r="CT93" s="554"/>
      <c r="CU93" s="554"/>
      <c r="CV93" s="554"/>
      <c r="CW93" s="554"/>
      <c r="CX93" s="554"/>
    </row>
    <row r="94" spans="1:102" ht="15" customHeight="1" x14ac:dyDescent="0.25">
      <c r="A94" s="1446" t="s">
        <v>120</v>
      </c>
      <c r="B94" s="1447"/>
      <c r="C94" s="896">
        <v>0</v>
      </c>
      <c r="D94" s="905"/>
      <c r="E94" s="906"/>
      <c r="F94" s="907"/>
      <c r="G94" s="964" t="s">
        <v>15</v>
      </c>
      <c r="H94" s="774"/>
      <c r="I94" s="884"/>
      <c r="J94" s="763"/>
      <c r="K94" s="763"/>
      <c r="L94" s="763"/>
      <c r="M94" s="763"/>
      <c r="N94" s="763"/>
      <c r="O94" s="763"/>
      <c r="P94" s="885"/>
      <c r="Q94" s="885"/>
      <c r="R94" s="885"/>
      <c r="S94" s="885"/>
      <c r="T94" s="885"/>
      <c r="U94" s="886"/>
      <c r="V94" s="886"/>
      <c r="W94" s="886"/>
      <c r="X94" s="886"/>
      <c r="Y94" s="886"/>
      <c r="Z94" s="886"/>
      <c r="AA94" s="886"/>
      <c r="AB94" s="886"/>
      <c r="AC94" s="886"/>
      <c r="AD94" s="886"/>
      <c r="AE94" s="886"/>
      <c r="AF94" s="886"/>
      <c r="AG94" s="886"/>
      <c r="AH94" s="886"/>
      <c r="AI94" s="886"/>
      <c r="AJ94" s="886"/>
      <c r="AK94" s="886"/>
      <c r="AL94" s="886"/>
      <c r="AM94" s="886"/>
      <c r="AN94" s="886"/>
      <c r="AO94" s="886"/>
      <c r="AP94" s="886"/>
      <c r="AQ94" s="886"/>
      <c r="AR94" s="886"/>
      <c r="AS94" s="886"/>
      <c r="AT94" s="886"/>
      <c r="AU94" s="886"/>
      <c r="AV94" s="886"/>
      <c r="AW94" s="886"/>
      <c r="AX94" s="886"/>
      <c r="AY94" s="886"/>
      <c r="AZ94" s="886"/>
      <c r="BA94" s="961" t="s">
        <v>15</v>
      </c>
      <c r="BB94" s="789"/>
      <c r="BC94" s="789"/>
      <c r="BD94" s="962">
        <v>0</v>
      </c>
      <c r="BE94" s="886"/>
      <c r="BF94" s="789"/>
      <c r="BG94" s="886"/>
      <c r="BH94" s="886"/>
      <c r="BI94" s="886"/>
      <c r="BJ94" s="886"/>
      <c r="BK94" s="886"/>
      <c r="BL94" s="886"/>
      <c r="BM94" s="886"/>
      <c r="BN94" s="886"/>
      <c r="BO94" s="886"/>
      <c r="BP94" s="886"/>
      <c r="BQ94" s="886"/>
      <c r="BR94" s="554"/>
      <c r="BS94" s="554"/>
      <c r="BT94" s="554"/>
      <c r="BU94" s="554"/>
      <c r="BV94" s="554"/>
      <c r="BW94" s="554"/>
      <c r="BX94" s="554"/>
      <c r="BY94" s="554"/>
      <c r="BZ94" s="554"/>
      <c r="CA94" s="554"/>
      <c r="CB94" s="554"/>
      <c r="CC94" s="554"/>
      <c r="CD94" s="554"/>
      <c r="CE94" s="554"/>
      <c r="CF94" s="554"/>
      <c r="CG94" s="554"/>
      <c r="CH94" s="554"/>
      <c r="CI94" s="554"/>
      <c r="CJ94" s="554"/>
      <c r="CK94" s="554"/>
      <c r="CL94" s="554"/>
      <c r="CM94" s="554"/>
      <c r="CN94" s="554"/>
      <c r="CO94" s="554"/>
      <c r="CP94" s="554"/>
      <c r="CQ94" s="554"/>
      <c r="CR94" s="554"/>
      <c r="CS94" s="554"/>
      <c r="CT94" s="554"/>
      <c r="CU94" s="554"/>
      <c r="CV94" s="554"/>
      <c r="CW94" s="554"/>
      <c r="CX94" s="554"/>
    </row>
    <row r="95" spans="1:102" ht="15" customHeight="1" x14ac:dyDescent="0.25">
      <c r="A95" s="1446" t="s">
        <v>121</v>
      </c>
      <c r="B95" s="1447"/>
      <c r="C95" s="896">
        <v>0</v>
      </c>
      <c r="D95" s="905"/>
      <c r="E95" s="906"/>
      <c r="F95" s="907"/>
      <c r="G95" s="964" t="s">
        <v>15</v>
      </c>
      <c r="H95" s="774"/>
      <c r="I95" s="884"/>
      <c r="J95" s="763"/>
      <c r="K95" s="763"/>
      <c r="L95" s="763"/>
      <c r="M95" s="763"/>
      <c r="N95" s="763"/>
      <c r="O95" s="763"/>
      <c r="P95" s="885"/>
      <c r="Q95" s="885"/>
      <c r="R95" s="885"/>
      <c r="S95" s="885"/>
      <c r="T95" s="885"/>
      <c r="U95" s="886"/>
      <c r="V95" s="886"/>
      <c r="W95" s="886"/>
      <c r="X95" s="886"/>
      <c r="Y95" s="886"/>
      <c r="Z95" s="886"/>
      <c r="AA95" s="886"/>
      <c r="AB95" s="886"/>
      <c r="AC95" s="886"/>
      <c r="AD95" s="886"/>
      <c r="AE95" s="886"/>
      <c r="AF95" s="886"/>
      <c r="AG95" s="886"/>
      <c r="AH95" s="886"/>
      <c r="AI95" s="886"/>
      <c r="AJ95" s="886"/>
      <c r="AK95" s="886"/>
      <c r="AL95" s="886"/>
      <c r="AM95" s="886"/>
      <c r="AN95" s="886"/>
      <c r="AO95" s="886"/>
      <c r="AP95" s="886"/>
      <c r="AQ95" s="886"/>
      <c r="AR95" s="886"/>
      <c r="AS95" s="886"/>
      <c r="AT95" s="886"/>
      <c r="AU95" s="886"/>
      <c r="AV95" s="886"/>
      <c r="AW95" s="886"/>
      <c r="AX95" s="886"/>
      <c r="AY95" s="886"/>
      <c r="AZ95" s="886"/>
      <c r="BA95" s="961" t="s">
        <v>15</v>
      </c>
      <c r="BB95" s="789"/>
      <c r="BC95" s="789"/>
      <c r="BD95" s="962">
        <v>0</v>
      </c>
      <c r="BE95" s="886"/>
      <c r="BF95" s="789"/>
      <c r="BG95" s="886"/>
      <c r="BH95" s="886"/>
      <c r="BI95" s="886"/>
      <c r="BJ95" s="886"/>
      <c r="BK95" s="886"/>
      <c r="BL95" s="886"/>
      <c r="BM95" s="886"/>
      <c r="BN95" s="886"/>
      <c r="BO95" s="886"/>
      <c r="BP95" s="886"/>
      <c r="BQ95" s="886"/>
      <c r="BR95" s="554"/>
      <c r="BS95" s="554"/>
      <c r="BT95" s="554"/>
      <c r="BU95" s="554"/>
      <c r="BV95" s="554"/>
      <c r="BW95" s="554"/>
      <c r="BX95" s="554"/>
      <c r="BY95" s="554"/>
      <c r="BZ95" s="554"/>
      <c r="CA95" s="554"/>
      <c r="CB95" s="554"/>
      <c r="CC95" s="554"/>
      <c r="CD95" s="554"/>
      <c r="CE95" s="554"/>
      <c r="CF95" s="554"/>
      <c r="CG95" s="554"/>
      <c r="CH95" s="554"/>
      <c r="CI95" s="554"/>
      <c r="CJ95" s="554"/>
      <c r="CK95" s="554"/>
      <c r="CL95" s="554"/>
      <c r="CM95" s="554"/>
      <c r="CN95" s="554"/>
      <c r="CO95" s="554"/>
      <c r="CP95" s="554"/>
      <c r="CQ95" s="554"/>
      <c r="CR95" s="554"/>
      <c r="CS95" s="554"/>
      <c r="CT95" s="554"/>
      <c r="CU95" s="554"/>
      <c r="CV95" s="554"/>
      <c r="CW95" s="554"/>
      <c r="CX95" s="554"/>
    </row>
    <row r="96" spans="1:102" ht="15" customHeight="1" x14ac:dyDescent="0.25">
      <c r="A96" s="1404" t="s">
        <v>122</v>
      </c>
      <c r="B96" s="1405"/>
      <c r="C96" s="897">
        <v>0</v>
      </c>
      <c r="D96" s="898"/>
      <c r="E96" s="899"/>
      <c r="F96" s="900"/>
      <c r="G96" s="964" t="s">
        <v>15</v>
      </c>
      <c r="H96" s="774"/>
      <c r="I96" s="884"/>
      <c r="J96" s="763"/>
      <c r="K96" s="763"/>
      <c r="L96" s="763"/>
      <c r="M96" s="763"/>
      <c r="N96" s="763"/>
      <c r="O96" s="763"/>
      <c r="P96" s="885"/>
      <c r="Q96" s="885"/>
      <c r="R96" s="885"/>
      <c r="S96" s="885"/>
      <c r="T96" s="885"/>
      <c r="U96" s="886"/>
      <c r="V96" s="886"/>
      <c r="W96" s="886"/>
      <c r="X96" s="886"/>
      <c r="Y96" s="886"/>
      <c r="Z96" s="886"/>
      <c r="AA96" s="886"/>
      <c r="AB96" s="886"/>
      <c r="AC96" s="886"/>
      <c r="AD96" s="886"/>
      <c r="AE96" s="886"/>
      <c r="AF96" s="886"/>
      <c r="AG96" s="886"/>
      <c r="AH96" s="886"/>
      <c r="AI96" s="886"/>
      <c r="AJ96" s="886"/>
      <c r="AK96" s="886"/>
      <c r="AL96" s="886"/>
      <c r="AM96" s="886"/>
      <c r="AN96" s="886"/>
      <c r="AO96" s="886"/>
      <c r="AP96" s="886"/>
      <c r="AQ96" s="886"/>
      <c r="AR96" s="886"/>
      <c r="AS96" s="886"/>
      <c r="AT96" s="886"/>
      <c r="AU96" s="886"/>
      <c r="AV96" s="886"/>
      <c r="AW96" s="886"/>
      <c r="AX96" s="886"/>
      <c r="AY96" s="886"/>
      <c r="AZ96" s="886"/>
      <c r="BA96" s="961" t="s">
        <v>15</v>
      </c>
      <c r="BB96" s="789"/>
      <c r="BC96" s="789"/>
      <c r="BD96" s="962">
        <v>0</v>
      </c>
      <c r="BE96" s="886"/>
      <c r="BF96" s="789"/>
      <c r="BG96" s="886"/>
      <c r="BH96" s="886"/>
      <c r="BI96" s="886"/>
      <c r="BJ96" s="886"/>
      <c r="BK96" s="886"/>
      <c r="BL96" s="886"/>
      <c r="BM96" s="886"/>
      <c r="BN96" s="886"/>
      <c r="BO96" s="886"/>
      <c r="BP96" s="886"/>
      <c r="BQ96" s="886"/>
      <c r="BR96" s="554"/>
      <c r="BS96" s="554"/>
      <c r="BT96" s="554"/>
      <c r="BU96" s="554"/>
      <c r="BV96" s="554"/>
      <c r="BW96" s="554"/>
      <c r="BX96" s="554"/>
      <c r="BY96" s="554"/>
      <c r="BZ96" s="554"/>
      <c r="CA96" s="554"/>
      <c r="CB96" s="554"/>
      <c r="CC96" s="554"/>
      <c r="CD96" s="554"/>
      <c r="CE96" s="554"/>
      <c r="CF96" s="554"/>
      <c r="CG96" s="554"/>
      <c r="CH96" s="554"/>
      <c r="CI96" s="554"/>
      <c r="CJ96" s="554"/>
      <c r="CK96" s="554"/>
      <c r="CL96" s="554"/>
      <c r="CM96" s="554"/>
      <c r="CN96" s="554"/>
      <c r="CO96" s="554"/>
      <c r="CP96" s="554"/>
      <c r="CQ96" s="554"/>
      <c r="CR96" s="554"/>
      <c r="CS96" s="554"/>
      <c r="CT96" s="554"/>
      <c r="CU96" s="554"/>
      <c r="CV96" s="554"/>
      <c r="CW96" s="554"/>
      <c r="CX96" s="554"/>
    </row>
    <row r="97" spans="1:102" x14ac:dyDescent="0.25">
      <c r="A97" s="946" t="s">
        <v>123</v>
      </c>
      <c r="B97" s="946"/>
      <c r="C97" s="958"/>
      <c r="D97" s="956"/>
      <c r="E97" s="956"/>
      <c r="F97" s="956"/>
      <c r="G97" s="957"/>
      <c r="H97" s="774"/>
      <c r="I97" s="884"/>
      <c r="J97" s="763"/>
      <c r="K97" s="763"/>
      <c r="L97" s="763"/>
      <c r="M97" s="763"/>
      <c r="N97" s="763"/>
      <c r="O97" s="763"/>
      <c r="P97" s="885"/>
      <c r="Q97" s="885"/>
      <c r="R97" s="885"/>
      <c r="S97" s="885"/>
      <c r="T97" s="885"/>
      <c r="U97" s="886"/>
      <c r="V97" s="886"/>
      <c r="W97" s="886"/>
      <c r="X97" s="886"/>
      <c r="Y97" s="886"/>
      <c r="Z97" s="886"/>
      <c r="AA97" s="886"/>
      <c r="AB97" s="886"/>
      <c r="AC97" s="886"/>
      <c r="AD97" s="886"/>
      <c r="AE97" s="886"/>
      <c r="AF97" s="886"/>
      <c r="AG97" s="886"/>
      <c r="AH97" s="886"/>
      <c r="AI97" s="886"/>
      <c r="AJ97" s="886"/>
      <c r="AK97" s="886"/>
      <c r="AL97" s="886"/>
      <c r="AM97" s="886"/>
      <c r="AN97" s="886"/>
      <c r="AO97" s="886"/>
      <c r="AP97" s="886"/>
      <c r="AQ97" s="886"/>
      <c r="AR97" s="886"/>
      <c r="AS97" s="886"/>
      <c r="AT97" s="886"/>
      <c r="AU97" s="886"/>
      <c r="AV97" s="886"/>
      <c r="AW97" s="886"/>
      <c r="AX97" s="886"/>
      <c r="AY97" s="886"/>
      <c r="AZ97" s="886"/>
      <c r="BA97" s="789"/>
      <c r="BB97" s="886"/>
      <c r="BC97" s="886"/>
      <c r="BD97" s="886"/>
      <c r="BE97" s="886"/>
      <c r="BF97" s="789"/>
      <c r="BG97" s="886"/>
      <c r="BH97" s="886"/>
      <c r="BI97" s="886"/>
      <c r="BJ97" s="886"/>
      <c r="BK97" s="886"/>
      <c r="BL97" s="886"/>
      <c r="BM97" s="886"/>
      <c r="BN97" s="886"/>
      <c r="BO97" s="886"/>
      <c r="BP97" s="886"/>
      <c r="BQ97" s="886"/>
      <c r="BR97" s="886"/>
      <c r="BS97" s="886"/>
      <c r="BT97" s="886"/>
      <c r="BU97" s="886"/>
      <c r="BV97" s="886"/>
      <c r="BW97" s="886"/>
      <c r="BX97" s="886"/>
      <c r="BY97" s="886"/>
      <c r="BZ97" s="886"/>
      <c r="CA97" s="886"/>
      <c r="CB97" s="886"/>
      <c r="CC97" s="886"/>
      <c r="CD97" s="886"/>
      <c r="CE97" s="886"/>
      <c r="CF97" s="886"/>
      <c r="CG97" s="886"/>
      <c r="CH97" s="886"/>
      <c r="CI97" s="886"/>
      <c r="CJ97" s="886"/>
      <c r="CK97" s="886"/>
      <c r="CL97" s="886"/>
      <c r="CM97" s="886"/>
      <c r="CN97" s="886"/>
      <c r="CO97" s="886"/>
      <c r="CP97" s="886"/>
      <c r="CQ97" s="886"/>
      <c r="CR97" s="886"/>
      <c r="CS97" s="886"/>
      <c r="CT97" s="886"/>
      <c r="CU97" s="886"/>
      <c r="CV97" s="886"/>
      <c r="CW97" s="886"/>
      <c r="CX97" s="886"/>
    </row>
    <row r="98" spans="1:102" x14ac:dyDescent="0.25">
      <c r="A98" s="882" t="s">
        <v>124</v>
      </c>
      <c r="B98" s="882"/>
      <c r="C98" s="882"/>
      <c r="D98" s="883"/>
      <c r="E98" s="883"/>
      <c r="F98" s="883"/>
      <c r="G98" s="891"/>
      <c r="H98" s="774"/>
      <c r="I98" s="884"/>
      <c r="J98" s="763"/>
      <c r="K98" s="763"/>
      <c r="L98" s="763"/>
      <c r="M98" s="763"/>
      <c r="N98" s="763"/>
      <c r="O98" s="763"/>
      <c r="P98" s="885"/>
      <c r="Q98" s="885"/>
      <c r="R98" s="885"/>
      <c r="S98" s="885"/>
      <c r="T98" s="885"/>
      <c r="U98" s="886"/>
      <c r="V98" s="886"/>
      <c r="W98" s="886"/>
      <c r="X98" s="886"/>
      <c r="Y98" s="886"/>
      <c r="Z98" s="886"/>
      <c r="AA98" s="886"/>
      <c r="AB98" s="886"/>
      <c r="AC98" s="886"/>
      <c r="AD98" s="886"/>
      <c r="AE98" s="886"/>
      <c r="AF98" s="886"/>
      <c r="AG98" s="886"/>
      <c r="AH98" s="886"/>
      <c r="AI98" s="886"/>
      <c r="AJ98" s="886"/>
      <c r="AK98" s="886"/>
      <c r="AL98" s="886"/>
      <c r="AM98" s="886"/>
      <c r="AN98" s="886"/>
      <c r="AO98" s="886"/>
      <c r="AP98" s="886"/>
      <c r="AQ98" s="886"/>
      <c r="AR98" s="886"/>
      <c r="AS98" s="886"/>
      <c r="AT98" s="886"/>
      <c r="AU98" s="886"/>
      <c r="AV98" s="886"/>
      <c r="AW98" s="886"/>
      <c r="AX98" s="886"/>
      <c r="AY98" s="886"/>
      <c r="AZ98" s="886"/>
      <c r="BA98" s="789"/>
      <c r="BB98" s="886"/>
      <c r="BC98" s="886"/>
      <c r="BD98" s="886"/>
      <c r="BE98" s="886"/>
      <c r="BF98" s="789"/>
      <c r="BG98" s="886"/>
      <c r="BH98" s="886"/>
      <c r="BI98" s="886"/>
      <c r="BJ98" s="886"/>
      <c r="BK98" s="886"/>
      <c r="BL98" s="886"/>
      <c r="BM98" s="886"/>
      <c r="BN98" s="886"/>
      <c r="BO98" s="886"/>
      <c r="BP98" s="886"/>
      <c r="BQ98" s="886"/>
      <c r="BR98" s="886"/>
      <c r="BS98" s="886"/>
      <c r="BT98" s="886"/>
      <c r="BU98" s="886"/>
      <c r="BV98" s="886"/>
      <c r="BW98" s="886"/>
      <c r="BX98" s="886"/>
      <c r="BY98" s="886"/>
      <c r="BZ98" s="886"/>
      <c r="CA98" s="886"/>
      <c r="CB98" s="886"/>
      <c r="CC98" s="886"/>
      <c r="CD98" s="886"/>
      <c r="CE98" s="886"/>
      <c r="CF98" s="886"/>
      <c r="CG98" s="886"/>
      <c r="CH98" s="886"/>
      <c r="CI98" s="886"/>
      <c r="CJ98" s="886"/>
      <c r="CK98" s="886"/>
      <c r="CL98" s="886"/>
      <c r="CM98" s="886"/>
      <c r="CN98" s="886"/>
      <c r="CO98" s="886"/>
      <c r="CP98" s="886"/>
      <c r="CQ98" s="886"/>
      <c r="CR98" s="886"/>
      <c r="CS98" s="886"/>
      <c r="CT98" s="886"/>
      <c r="CU98" s="886"/>
      <c r="CV98" s="886"/>
      <c r="CW98" s="886"/>
      <c r="CX98" s="886"/>
    </row>
    <row r="99" spans="1:102" x14ac:dyDescent="0.25">
      <c r="A99" s="1408" t="s">
        <v>115</v>
      </c>
      <c r="B99" s="1409"/>
      <c r="C99" s="940" t="s">
        <v>82</v>
      </c>
      <c r="D99" s="959"/>
      <c r="E99" s="774"/>
      <c r="F99" s="884"/>
      <c r="G99" s="763"/>
      <c r="H99" s="763"/>
      <c r="I99" s="763"/>
      <c r="J99" s="763"/>
      <c r="K99" s="763"/>
      <c r="L99" s="763"/>
      <c r="M99" s="885"/>
      <c r="N99" s="885"/>
      <c r="O99" s="885"/>
      <c r="P99" s="885"/>
      <c r="Q99" s="885"/>
      <c r="R99" s="886"/>
      <c r="S99" s="886"/>
      <c r="T99" s="886"/>
      <c r="U99" s="886"/>
      <c r="V99" s="886"/>
      <c r="W99" s="886"/>
      <c r="X99" s="886"/>
      <c r="Y99" s="886"/>
      <c r="Z99" s="886"/>
      <c r="AA99" s="886"/>
      <c r="AB99" s="886"/>
      <c r="AC99" s="886"/>
      <c r="AD99" s="886"/>
      <c r="AE99" s="886"/>
      <c r="AF99" s="886"/>
      <c r="AG99" s="886"/>
      <c r="AH99" s="886"/>
      <c r="AI99" s="886"/>
      <c r="AJ99" s="886"/>
      <c r="AK99" s="886"/>
      <c r="AL99" s="886"/>
      <c r="AM99" s="886"/>
      <c r="AN99" s="886"/>
      <c r="AO99" s="886"/>
      <c r="AP99" s="886"/>
      <c r="AQ99" s="886"/>
      <c r="AR99" s="886"/>
      <c r="AS99" s="886"/>
      <c r="AT99" s="886"/>
      <c r="AU99" s="886"/>
      <c r="AV99" s="886"/>
      <c r="AW99" s="886"/>
      <c r="AX99" s="789"/>
      <c r="AY99" s="965"/>
      <c r="AZ99" s="789"/>
      <c r="BA99" s="789"/>
      <c r="BB99" s="789"/>
      <c r="BC99" s="789"/>
      <c r="BD99" s="789"/>
      <c r="BE99" s="886"/>
      <c r="BF99" s="886"/>
      <c r="BG99" s="886"/>
      <c r="BH99" s="886"/>
      <c r="BI99" s="886"/>
      <c r="BJ99" s="886"/>
      <c r="BK99" s="886"/>
      <c r="BL99" s="886"/>
      <c r="BM99" s="886"/>
      <c r="BN99" s="886"/>
      <c r="BO99" s="886"/>
      <c r="BP99" s="886"/>
      <c r="BQ99" s="886"/>
      <c r="BR99" s="886"/>
      <c r="BS99" s="886"/>
      <c r="BT99" s="886"/>
      <c r="BU99" s="886"/>
      <c r="BV99" s="886"/>
      <c r="BW99" s="886"/>
      <c r="BX99" s="886"/>
      <c r="BY99" s="886"/>
      <c r="BZ99" s="886"/>
      <c r="CA99" s="886"/>
      <c r="CB99" s="886"/>
      <c r="CC99" s="886"/>
      <c r="CD99" s="886"/>
      <c r="CE99" s="886"/>
      <c r="CF99" s="886"/>
      <c r="CG99" s="886"/>
      <c r="CH99" s="886"/>
      <c r="CI99" s="886"/>
      <c r="CJ99" s="886"/>
      <c r="CK99" s="886"/>
      <c r="CL99" s="886"/>
      <c r="CM99" s="886"/>
      <c r="CN99" s="886"/>
      <c r="CO99" s="886"/>
      <c r="CP99" s="886"/>
      <c r="CQ99" s="886"/>
      <c r="CR99" s="886"/>
      <c r="CS99" s="886"/>
      <c r="CT99" s="886"/>
      <c r="CU99" s="886"/>
      <c r="CV99" s="886"/>
      <c r="CW99" s="886"/>
      <c r="CX99" s="886"/>
    </row>
    <row r="100" spans="1:102" ht="15" customHeight="1" x14ac:dyDescent="0.25">
      <c r="A100" s="1444" t="s">
        <v>125</v>
      </c>
      <c r="B100" s="1445"/>
      <c r="C100" s="890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  <c r="P100" s="774"/>
      <c r="Q100" s="774"/>
      <c r="R100" s="774"/>
      <c r="S100" s="774"/>
      <c r="T100" s="774"/>
      <c r="U100" s="770"/>
      <c r="V100" s="770"/>
      <c r="W100" s="774"/>
      <c r="X100" s="774"/>
      <c r="Y100" s="774"/>
      <c r="Z100" s="774"/>
      <c r="AA100" s="774"/>
      <c r="AB100" s="774"/>
      <c r="AC100" s="774"/>
      <c r="AD100" s="774"/>
      <c r="AE100" s="774"/>
      <c r="AF100" s="774"/>
      <c r="AG100" s="774"/>
      <c r="AH100" s="774"/>
      <c r="AI100" s="774"/>
      <c r="AJ100" s="774"/>
      <c r="AK100" s="774"/>
      <c r="AL100" s="774"/>
      <c r="AM100" s="774"/>
      <c r="AN100" s="774"/>
      <c r="AO100" s="774"/>
      <c r="AP100" s="774"/>
      <c r="AQ100" s="774"/>
      <c r="AR100" s="774"/>
      <c r="AS100" s="774"/>
      <c r="AT100" s="774"/>
      <c r="AU100" s="774"/>
      <c r="AV100" s="774"/>
      <c r="AW100" s="774"/>
      <c r="AX100" s="774"/>
      <c r="AY100" s="774"/>
      <c r="AZ100" s="774"/>
      <c r="BA100" s="774"/>
      <c r="BB100" s="774"/>
      <c r="BC100" s="774"/>
      <c r="BD100" s="774"/>
      <c r="BE100" s="774"/>
      <c r="BF100" s="774"/>
      <c r="BG100" s="774"/>
      <c r="BH100" s="774"/>
      <c r="BI100" s="774"/>
      <c r="BJ100" s="774"/>
      <c r="BK100" s="774"/>
      <c r="BL100" s="774"/>
      <c r="BM100" s="774"/>
      <c r="BN100" s="774"/>
      <c r="BO100" s="774"/>
      <c r="BP100" s="774"/>
      <c r="BQ100" s="774"/>
      <c r="BR100" s="774"/>
      <c r="BS100" s="774"/>
      <c r="BT100" s="774"/>
      <c r="BU100" s="774"/>
      <c r="BV100" s="774"/>
      <c r="BW100" s="774"/>
      <c r="BX100" s="774"/>
      <c r="BY100" s="774"/>
      <c r="BZ100" s="774"/>
      <c r="CA100" s="774"/>
      <c r="CB100" s="774"/>
      <c r="CC100" s="774"/>
      <c r="CD100" s="774"/>
      <c r="CE100" s="774"/>
      <c r="CF100" s="774"/>
      <c r="CG100" s="774"/>
      <c r="CH100" s="774"/>
      <c r="CI100" s="774"/>
      <c r="CJ100" s="774"/>
      <c r="CK100" s="774"/>
      <c r="CL100" s="774"/>
      <c r="CM100" s="774"/>
      <c r="CN100" s="774"/>
      <c r="CO100" s="774"/>
      <c r="CP100" s="774"/>
      <c r="CQ100" s="774"/>
      <c r="CR100" s="774"/>
      <c r="CS100" s="774"/>
      <c r="CT100" s="774"/>
      <c r="CU100" s="774"/>
      <c r="CV100" s="774"/>
      <c r="CW100" s="774"/>
      <c r="CX100" s="774"/>
    </row>
    <row r="101" spans="1:102" x14ac:dyDescent="0.25">
      <c r="A101" s="946" t="s">
        <v>126</v>
      </c>
      <c r="B101" s="946"/>
      <c r="C101" s="958"/>
      <c r="D101" s="956"/>
      <c r="E101" s="956"/>
      <c r="F101" s="956"/>
      <c r="G101" s="957"/>
      <c r="H101" s="774"/>
      <c r="I101" s="884"/>
      <c r="J101" s="763"/>
      <c r="K101" s="763"/>
      <c r="L101" s="763"/>
      <c r="M101" s="763"/>
      <c r="N101" s="763"/>
      <c r="O101" s="763"/>
      <c r="P101" s="885"/>
      <c r="Q101" s="885"/>
      <c r="R101" s="885"/>
      <c r="S101" s="885"/>
      <c r="T101" s="885"/>
      <c r="U101" s="886"/>
      <c r="V101" s="886"/>
      <c r="W101" s="886"/>
      <c r="X101" s="886"/>
      <c r="Y101" s="886"/>
      <c r="Z101" s="886"/>
      <c r="AA101" s="886"/>
      <c r="AB101" s="886"/>
      <c r="AC101" s="886"/>
      <c r="AD101" s="886"/>
      <c r="AE101" s="886"/>
      <c r="AF101" s="886"/>
      <c r="AG101" s="886"/>
      <c r="AH101" s="886"/>
      <c r="AI101" s="886"/>
      <c r="AJ101" s="886"/>
      <c r="AK101" s="886"/>
      <c r="AL101" s="886"/>
      <c r="AM101" s="886"/>
      <c r="AN101" s="886"/>
      <c r="AO101" s="886"/>
      <c r="AP101" s="886"/>
      <c r="AQ101" s="886"/>
      <c r="AR101" s="886"/>
      <c r="AS101" s="886"/>
      <c r="AT101" s="886"/>
      <c r="AU101" s="886"/>
      <c r="AV101" s="886"/>
      <c r="AW101" s="886"/>
      <c r="AX101" s="886"/>
      <c r="AY101" s="886"/>
      <c r="AZ101" s="886"/>
      <c r="BA101" s="789"/>
      <c r="BB101" s="886"/>
      <c r="BC101" s="886"/>
      <c r="BD101" s="886"/>
      <c r="BE101" s="886"/>
      <c r="BF101" s="789"/>
      <c r="BG101" s="886"/>
      <c r="BH101" s="886"/>
      <c r="BI101" s="886"/>
      <c r="BJ101" s="886"/>
      <c r="BK101" s="886"/>
      <c r="BL101" s="886"/>
      <c r="BM101" s="886"/>
      <c r="BN101" s="886"/>
      <c r="BO101" s="886"/>
      <c r="BP101" s="886"/>
      <c r="BQ101" s="886"/>
      <c r="BR101" s="886"/>
      <c r="BS101" s="886"/>
      <c r="BT101" s="886"/>
      <c r="BU101" s="886"/>
      <c r="BV101" s="886"/>
      <c r="BW101" s="886"/>
      <c r="BX101" s="886"/>
      <c r="BY101" s="886"/>
      <c r="BZ101" s="886"/>
      <c r="CA101" s="886"/>
      <c r="CB101" s="886"/>
      <c r="CC101" s="886"/>
      <c r="CD101" s="886"/>
      <c r="CE101" s="886"/>
      <c r="CF101" s="886"/>
      <c r="CG101" s="886"/>
      <c r="CH101" s="886"/>
      <c r="CI101" s="886"/>
      <c r="CJ101" s="886"/>
      <c r="CK101" s="886"/>
      <c r="CL101" s="886"/>
      <c r="CM101" s="886"/>
      <c r="CN101" s="886"/>
      <c r="CO101" s="886"/>
      <c r="CP101" s="886"/>
      <c r="CQ101" s="886"/>
      <c r="CR101" s="886"/>
      <c r="CS101" s="886"/>
      <c r="CT101" s="886"/>
      <c r="CU101" s="886"/>
      <c r="CV101" s="886"/>
      <c r="CW101" s="886"/>
      <c r="CX101" s="886"/>
    </row>
    <row r="102" spans="1:102" x14ac:dyDescent="0.25">
      <c r="A102" s="936" t="s">
        <v>127</v>
      </c>
      <c r="B102" s="873"/>
      <c r="C102" s="874"/>
      <c r="D102" s="821"/>
      <c r="E102" s="875"/>
      <c r="F102" s="876"/>
      <c r="G102" s="769"/>
      <c r="H102" s="769"/>
      <c r="I102" s="769"/>
      <c r="J102" s="769"/>
      <c r="K102" s="769"/>
      <c r="L102" s="769"/>
      <c r="M102" s="769"/>
      <c r="N102" s="769"/>
      <c r="O102" s="769"/>
      <c r="P102" s="769"/>
      <c r="Q102" s="774"/>
      <c r="R102" s="774"/>
      <c r="S102" s="774"/>
      <c r="T102" s="774"/>
      <c r="U102" s="774"/>
      <c r="V102" s="774"/>
      <c r="W102" s="774"/>
      <c r="X102" s="774"/>
      <c r="Y102" s="774"/>
      <c r="Z102" s="774"/>
      <c r="AA102" s="774"/>
      <c r="AB102" s="774"/>
      <c r="AC102" s="774"/>
      <c r="AD102" s="774"/>
      <c r="AE102" s="774"/>
      <c r="AF102" s="774"/>
      <c r="AG102" s="774"/>
      <c r="AH102" s="774"/>
      <c r="AI102" s="774"/>
      <c r="AJ102" s="774"/>
      <c r="AK102" s="774"/>
      <c r="AL102" s="774"/>
      <c r="AM102" s="774"/>
      <c r="AN102" s="774"/>
      <c r="AO102" s="774"/>
      <c r="AP102" s="774"/>
      <c r="AQ102" s="774"/>
      <c r="AR102" s="774"/>
      <c r="AS102" s="774"/>
      <c r="AT102" s="774"/>
      <c r="AU102" s="774"/>
      <c r="AV102" s="774"/>
      <c r="AW102" s="774"/>
      <c r="AX102" s="774"/>
      <c r="AY102" s="774"/>
      <c r="AZ102" s="774"/>
      <c r="BA102" s="774"/>
      <c r="BB102" s="774"/>
      <c r="BC102" s="774"/>
      <c r="BD102" s="774"/>
      <c r="BE102" s="774"/>
      <c r="BF102" s="774"/>
      <c r="BG102" s="774"/>
      <c r="BH102" s="774"/>
      <c r="BI102" s="774"/>
      <c r="BJ102" s="774"/>
      <c r="BK102" s="774"/>
      <c r="BL102" s="774"/>
      <c r="BM102" s="774"/>
      <c r="BN102" s="774"/>
      <c r="BO102" s="774"/>
      <c r="BP102" s="774"/>
      <c r="BQ102" s="774"/>
      <c r="BR102" s="774"/>
      <c r="BS102" s="774"/>
      <c r="BT102" s="774"/>
      <c r="BU102" s="774"/>
      <c r="BV102" s="774"/>
      <c r="BW102" s="774"/>
      <c r="BX102" s="774"/>
      <c r="BY102" s="774"/>
      <c r="BZ102" s="774"/>
      <c r="CA102" s="774"/>
      <c r="CB102" s="774"/>
      <c r="CC102" s="774"/>
      <c r="CD102" s="774"/>
      <c r="CE102" s="774"/>
      <c r="CF102" s="774"/>
      <c r="CG102" s="774"/>
      <c r="CH102" s="774"/>
      <c r="CI102" s="774"/>
      <c r="CJ102" s="774"/>
      <c r="CK102" s="774"/>
      <c r="CL102" s="774"/>
      <c r="CM102" s="774"/>
      <c r="CN102" s="774"/>
      <c r="CO102" s="774"/>
      <c r="CP102" s="774"/>
      <c r="CQ102" s="774"/>
      <c r="CR102" s="774"/>
      <c r="CS102" s="774"/>
      <c r="CT102" s="774"/>
      <c r="CU102" s="774"/>
      <c r="CV102" s="774"/>
      <c r="CW102" s="774"/>
      <c r="CX102" s="774"/>
    </row>
    <row r="103" spans="1:102" x14ac:dyDescent="0.25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877"/>
      <c r="K103" s="1456"/>
      <c r="L103" s="1456"/>
      <c r="M103" s="878"/>
      <c r="N103" s="769"/>
      <c r="O103" s="769"/>
      <c r="P103" s="769"/>
      <c r="Q103" s="769"/>
      <c r="R103" s="769"/>
      <c r="S103" s="769"/>
      <c r="T103" s="769"/>
      <c r="U103" s="769"/>
      <c r="V103" s="769"/>
      <c r="W103" s="769"/>
      <c r="X103" s="774"/>
      <c r="Y103" s="774"/>
      <c r="Z103" s="774"/>
      <c r="AA103" s="774"/>
      <c r="AB103" s="774"/>
      <c r="AC103" s="774"/>
      <c r="AD103" s="774"/>
      <c r="AE103" s="774"/>
      <c r="AF103" s="774"/>
      <c r="AG103" s="774"/>
      <c r="AH103" s="774"/>
      <c r="AI103" s="774"/>
      <c r="AJ103" s="774"/>
      <c r="AK103" s="774"/>
      <c r="AL103" s="774"/>
      <c r="AM103" s="774"/>
      <c r="AN103" s="774"/>
      <c r="AO103" s="774"/>
      <c r="AP103" s="774"/>
      <c r="AQ103" s="790"/>
      <c r="AR103" s="790"/>
      <c r="AS103" s="790"/>
      <c r="AT103" s="790"/>
      <c r="AU103" s="790"/>
      <c r="AV103" s="790"/>
      <c r="AW103" s="790"/>
      <c r="AX103" s="790"/>
      <c r="AY103" s="790"/>
      <c r="AZ103" s="790"/>
      <c r="BA103" s="790"/>
      <c r="BB103" s="790"/>
      <c r="BC103" s="790"/>
      <c r="BD103" s="790"/>
      <c r="BE103" s="790"/>
      <c r="BF103" s="790"/>
      <c r="BG103" s="790"/>
      <c r="BH103" s="790"/>
      <c r="BI103" s="790"/>
      <c r="BJ103" s="790"/>
      <c r="BK103" s="790"/>
      <c r="BL103" s="790"/>
      <c r="BM103" s="790"/>
      <c r="BN103" s="790"/>
      <c r="BO103" s="790"/>
      <c r="BP103" s="790"/>
      <c r="BQ103" s="790"/>
      <c r="BR103" s="790"/>
      <c r="BS103" s="790"/>
      <c r="BT103" s="790"/>
      <c r="BU103" s="790"/>
      <c r="BV103" s="790"/>
      <c r="BW103" s="790"/>
      <c r="BX103" s="790"/>
      <c r="BY103" s="790"/>
      <c r="BZ103" s="790"/>
      <c r="CA103" s="790"/>
      <c r="CB103" s="790"/>
      <c r="CC103" s="790"/>
      <c r="CD103" s="790"/>
      <c r="CE103" s="790"/>
      <c r="CF103" s="790"/>
      <c r="CG103" s="790"/>
      <c r="CH103" s="790"/>
      <c r="CI103" s="790"/>
      <c r="CJ103" s="790"/>
      <c r="CK103" s="790"/>
      <c r="CL103" s="790"/>
      <c r="CM103" s="790"/>
      <c r="CN103" s="790"/>
      <c r="CO103" s="790"/>
      <c r="CP103" s="790"/>
      <c r="CQ103" s="790"/>
      <c r="CR103" s="790"/>
      <c r="CS103" s="790"/>
      <c r="CT103" s="790"/>
      <c r="CU103" s="790"/>
      <c r="CV103" s="790"/>
      <c r="CW103" s="790"/>
      <c r="CX103" s="776"/>
    </row>
    <row r="104" spans="1:102" ht="21" x14ac:dyDescent="0.25">
      <c r="A104" s="1461"/>
      <c r="B104" s="1462"/>
      <c r="C104" s="1421"/>
      <c r="D104" s="879" t="s">
        <v>24</v>
      </c>
      <c r="E104" s="779" t="s">
        <v>25</v>
      </c>
      <c r="F104" s="779" t="s">
        <v>26</v>
      </c>
      <c r="G104" s="779" t="s">
        <v>27</v>
      </c>
      <c r="H104" s="779" t="s">
        <v>28</v>
      </c>
      <c r="I104" s="780" t="s">
        <v>29</v>
      </c>
      <c r="J104" s="880"/>
      <c r="K104" s="877"/>
      <c r="L104" s="877"/>
      <c r="M104" s="877"/>
      <c r="N104" s="878"/>
      <c r="O104" s="769"/>
      <c r="P104" s="769"/>
      <c r="Q104" s="769"/>
      <c r="R104" s="769"/>
      <c r="S104" s="769"/>
      <c r="T104" s="769"/>
      <c r="U104" s="769"/>
      <c r="V104" s="769"/>
      <c r="W104" s="769"/>
      <c r="X104" s="769"/>
      <c r="Y104" s="770"/>
      <c r="Z104" s="770"/>
      <c r="AA104" s="770"/>
      <c r="AB104" s="770"/>
      <c r="AC104" s="770"/>
      <c r="AD104" s="770"/>
      <c r="AE104" s="770"/>
      <c r="AF104" s="770"/>
      <c r="AG104" s="770"/>
      <c r="AH104" s="770"/>
      <c r="AI104" s="770"/>
      <c r="AJ104" s="770"/>
      <c r="AK104" s="770"/>
      <c r="AL104" s="770"/>
      <c r="AM104" s="770"/>
      <c r="AN104" s="770"/>
      <c r="AO104" s="770"/>
      <c r="AP104" s="770"/>
      <c r="AQ104" s="789"/>
      <c r="AR104" s="789"/>
      <c r="AS104" s="789"/>
      <c r="AT104" s="789"/>
      <c r="AU104" s="789"/>
      <c r="AV104" s="789"/>
      <c r="AW104" s="789"/>
      <c r="AX104" s="789"/>
      <c r="AY104" s="789"/>
      <c r="AZ104" s="789"/>
      <c r="BA104" s="789"/>
      <c r="BB104" s="789"/>
      <c r="BC104" s="789"/>
      <c r="BD104" s="789"/>
      <c r="BE104" s="789"/>
      <c r="BF104" s="789"/>
      <c r="BG104" s="789"/>
      <c r="BH104" s="789"/>
      <c r="BI104" s="789"/>
      <c r="BJ104" s="789"/>
      <c r="BK104" s="789"/>
      <c r="BL104" s="789"/>
      <c r="BM104" s="789"/>
      <c r="BN104" s="789"/>
      <c r="BO104" s="789"/>
      <c r="BP104" s="789"/>
      <c r="BQ104" s="789"/>
      <c r="BR104" s="789"/>
      <c r="BS104" s="789"/>
      <c r="BT104" s="789"/>
      <c r="BU104" s="789"/>
      <c r="BV104" s="789"/>
      <c r="BW104" s="789"/>
      <c r="BX104" s="789"/>
      <c r="BY104" s="789"/>
      <c r="BZ104" s="789"/>
      <c r="CA104" s="789"/>
      <c r="CB104" s="789"/>
      <c r="CC104" s="789"/>
      <c r="CD104" s="789"/>
      <c r="CE104" s="789"/>
      <c r="CF104" s="789"/>
      <c r="CG104" s="789"/>
      <c r="CH104" s="789"/>
      <c r="CI104" s="789"/>
      <c r="CJ104" s="789"/>
      <c r="CK104" s="789"/>
      <c r="CL104" s="789"/>
      <c r="CM104" s="789"/>
      <c r="CN104" s="789"/>
      <c r="CO104" s="789"/>
      <c r="CP104" s="789"/>
      <c r="CQ104" s="789"/>
      <c r="CR104" s="789"/>
      <c r="CS104" s="789"/>
      <c r="CT104" s="789"/>
      <c r="CU104" s="789"/>
      <c r="CV104" s="789"/>
      <c r="CW104" s="789"/>
      <c r="CX104" s="789"/>
    </row>
    <row r="105" spans="1:102" x14ac:dyDescent="0.25">
      <c r="A105" s="1402" t="s">
        <v>129</v>
      </c>
      <c r="B105" s="1403"/>
      <c r="C105" s="817">
        <v>0</v>
      </c>
      <c r="D105" s="921"/>
      <c r="E105" s="922"/>
      <c r="F105" s="922"/>
      <c r="G105" s="922"/>
      <c r="H105" s="922"/>
      <c r="I105" s="923"/>
      <c r="J105" s="964" t="s">
        <v>15</v>
      </c>
      <c r="K105" s="769"/>
      <c r="L105" s="769"/>
      <c r="M105" s="769"/>
      <c r="N105" s="769"/>
      <c r="O105" s="769"/>
      <c r="P105" s="769"/>
      <c r="Q105" s="769"/>
      <c r="R105" s="769"/>
      <c r="S105" s="769"/>
      <c r="T105" s="769"/>
      <c r="U105" s="769"/>
      <c r="V105" s="769"/>
      <c r="W105" s="769"/>
      <c r="X105" s="769"/>
      <c r="Y105" s="770"/>
      <c r="Z105" s="770"/>
      <c r="AA105" s="770"/>
      <c r="AB105" s="770"/>
      <c r="AC105" s="770"/>
      <c r="AD105" s="770"/>
      <c r="AE105" s="770"/>
      <c r="AF105" s="770"/>
      <c r="AG105" s="770"/>
      <c r="AH105" s="770"/>
      <c r="AI105" s="770"/>
      <c r="AJ105" s="770"/>
      <c r="AK105" s="770"/>
      <c r="AL105" s="770"/>
      <c r="AM105" s="770"/>
      <c r="AN105" s="770"/>
      <c r="AO105" s="770"/>
      <c r="AP105" s="770"/>
      <c r="AQ105" s="789"/>
      <c r="AR105" s="789"/>
      <c r="AS105" s="789"/>
      <c r="AT105" s="789"/>
      <c r="AU105" s="789"/>
      <c r="AV105" s="789"/>
      <c r="AW105" s="789"/>
      <c r="AX105" s="789"/>
      <c r="AY105" s="789"/>
      <c r="AZ105" s="789"/>
      <c r="BA105" s="961" t="s">
        <v>15</v>
      </c>
      <c r="BB105" s="789"/>
      <c r="BC105" s="789"/>
      <c r="BD105" s="962">
        <v>0</v>
      </c>
      <c r="BE105" s="789"/>
      <c r="BF105" s="789"/>
      <c r="BG105" s="789"/>
      <c r="BH105" s="789"/>
      <c r="BI105" s="789"/>
      <c r="BJ105" s="789"/>
      <c r="BK105" s="789"/>
      <c r="BL105" s="789"/>
      <c r="BM105" s="789"/>
      <c r="BN105" s="789"/>
      <c r="BO105" s="789"/>
      <c r="BP105" s="789"/>
      <c r="BQ105" s="789"/>
      <c r="BR105" s="789"/>
      <c r="BS105" s="789"/>
      <c r="BT105" s="789"/>
      <c r="BU105" s="789"/>
      <c r="BV105" s="789"/>
      <c r="BW105" s="789"/>
      <c r="BX105" s="789"/>
      <c r="BY105" s="789"/>
      <c r="BZ105" s="789"/>
      <c r="CA105" s="789"/>
      <c r="CB105" s="789"/>
      <c r="CC105" s="789"/>
      <c r="CD105" s="789"/>
      <c r="CE105" s="789"/>
      <c r="CF105" s="789"/>
      <c r="CG105" s="789"/>
      <c r="CH105" s="789"/>
      <c r="CI105" s="789"/>
      <c r="CJ105" s="789"/>
      <c r="CK105" s="789"/>
      <c r="CL105" s="789"/>
      <c r="CM105" s="789"/>
      <c r="CN105" s="789"/>
      <c r="CO105" s="789"/>
      <c r="CP105" s="789"/>
      <c r="CQ105" s="789"/>
      <c r="CR105" s="789"/>
      <c r="CS105" s="789"/>
      <c r="CT105" s="789"/>
      <c r="CU105" s="789"/>
      <c r="CV105" s="789"/>
      <c r="CW105" s="789"/>
      <c r="CX105" s="789"/>
    </row>
    <row r="106" spans="1:102" x14ac:dyDescent="0.25">
      <c r="A106" s="946" t="s">
        <v>130</v>
      </c>
      <c r="B106" s="946"/>
      <c r="C106" s="958"/>
      <c r="D106" s="956"/>
      <c r="E106" s="956"/>
      <c r="F106" s="956"/>
      <c r="G106" s="957"/>
      <c r="H106" s="774"/>
      <c r="I106" s="884"/>
      <c r="J106" s="763"/>
      <c r="K106" s="763"/>
      <c r="L106" s="763"/>
      <c r="M106" s="763"/>
      <c r="N106" s="763"/>
      <c r="O106" s="763"/>
      <c r="P106" s="885"/>
      <c r="Q106" s="885"/>
      <c r="R106" s="885"/>
      <c r="S106" s="885"/>
      <c r="T106" s="885"/>
      <c r="U106" s="886"/>
      <c r="V106" s="886"/>
      <c r="W106" s="886"/>
      <c r="X106" s="886"/>
      <c r="Y106" s="886"/>
      <c r="Z106" s="886"/>
      <c r="AA106" s="886"/>
      <c r="AB106" s="886"/>
      <c r="AC106" s="886"/>
      <c r="AD106" s="886"/>
      <c r="AE106" s="886"/>
      <c r="AF106" s="886"/>
      <c r="AG106" s="886"/>
      <c r="AH106" s="886"/>
      <c r="AI106" s="886"/>
      <c r="AJ106" s="886"/>
      <c r="AK106" s="886"/>
      <c r="AL106" s="886"/>
      <c r="AM106" s="886"/>
      <c r="AN106" s="886"/>
      <c r="AO106" s="886"/>
      <c r="AP106" s="886"/>
      <c r="AQ106" s="886"/>
      <c r="AR106" s="886"/>
      <c r="AS106" s="886"/>
      <c r="AT106" s="886"/>
      <c r="AU106" s="886"/>
      <c r="AV106" s="886"/>
      <c r="AW106" s="886"/>
      <c r="AX106" s="886"/>
      <c r="AY106" s="886"/>
      <c r="AZ106" s="886"/>
      <c r="BA106" s="789"/>
      <c r="BB106" s="886"/>
      <c r="BC106" s="886"/>
      <c r="BD106" s="886"/>
      <c r="BE106" s="886"/>
      <c r="BF106" s="789"/>
      <c r="BG106" s="886"/>
      <c r="BH106" s="886"/>
      <c r="BI106" s="886"/>
      <c r="BJ106" s="886"/>
      <c r="BK106" s="886"/>
      <c r="BL106" s="886"/>
      <c r="BM106" s="886"/>
      <c r="BN106" s="886"/>
      <c r="BO106" s="886"/>
      <c r="BP106" s="886"/>
      <c r="BQ106" s="886"/>
      <c r="BR106" s="886"/>
      <c r="BS106" s="886"/>
      <c r="BT106" s="886"/>
      <c r="BU106" s="886"/>
      <c r="BV106" s="886"/>
      <c r="BW106" s="886"/>
      <c r="BX106" s="886"/>
      <c r="BY106" s="886"/>
      <c r="BZ106" s="886"/>
      <c r="CA106" s="886"/>
      <c r="CB106" s="886"/>
      <c r="CC106" s="886"/>
      <c r="CD106" s="886"/>
      <c r="CE106" s="886"/>
      <c r="CF106" s="886"/>
      <c r="CG106" s="886"/>
      <c r="CH106" s="886"/>
      <c r="CI106" s="886"/>
      <c r="CJ106" s="886"/>
      <c r="CK106" s="886"/>
      <c r="CL106" s="886"/>
      <c r="CM106" s="886"/>
      <c r="CN106" s="886"/>
      <c r="CO106" s="886"/>
      <c r="CP106" s="886"/>
      <c r="CQ106" s="886"/>
      <c r="CR106" s="886"/>
      <c r="CS106" s="886"/>
      <c r="CT106" s="886"/>
      <c r="CU106" s="886"/>
      <c r="CV106" s="886"/>
      <c r="CW106" s="886"/>
      <c r="CX106" s="886"/>
    </row>
    <row r="107" spans="1:102" x14ac:dyDescent="0.25">
      <c r="A107" s="791"/>
      <c r="B107" s="774"/>
      <c r="C107" s="774"/>
      <c r="D107" s="774"/>
      <c r="E107" s="774"/>
      <c r="F107" s="774"/>
      <c r="G107" s="774"/>
      <c r="H107" s="774"/>
      <c r="I107" s="774"/>
      <c r="J107" s="774"/>
      <c r="K107" s="774"/>
      <c r="L107" s="774"/>
      <c r="M107" s="774"/>
      <c r="N107" s="774"/>
      <c r="O107" s="774"/>
      <c r="P107" s="774"/>
      <c r="Q107" s="774"/>
      <c r="R107" s="774"/>
      <c r="S107" s="774"/>
      <c r="T107" s="774"/>
      <c r="U107" s="774"/>
      <c r="V107" s="774"/>
      <c r="W107" s="774"/>
      <c r="X107" s="770"/>
      <c r="Y107" s="770"/>
      <c r="Z107" s="774"/>
      <c r="AA107" s="774"/>
      <c r="AB107" s="774"/>
      <c r="AC107" s="774"/>
      <c r="AD107" s="774"/>
      <c r="AE107" s="774"/>
      <c r="AF107" s="774"/>
      <c r="AG107" s="774"/>
      <c r="AH107" s="774"/>
      <c r="AI107" s="774"/>
      <c r="AJ107" s="774"/>
      <c r="AK107" s="774"/>
      <c r="AL107" s="774"/>
      <c r="AM107" s="774"/>
      <c r="AN107" s="774"/>
      <c r="AO107" s="774"/>
      <c r="AP107" s="774"/>
      <c r="AQ107" s="774"/>
      <c r="AR107" s="774"/>
      <c r="AS107" s="774"/>
      <c r="AT107" s="774"/>
      <c r="AU107" s="774"/>
      <c r="AV107" s="774"/>
      <c r="AW107" s="774"/>
      <c r="AX107" s="774"/>
      <c r="AY107" s="774"/>
      <c r="AZ107" s="774"/>
      <c r="BA107" s="774"/>
      <c r="BB107" s="774"/>
      <c r="BC107" s="774"/>
      <c r="BD107" s="774"/>
      <c r="BE107" s="774"/>
      <c r="BF107" s="774"/>
      <c r="BG107" s="774"/>
      <c r="BH107" s="774"/>
      <c r="BI107" s="774"/>
      <c r="BJ107" s="774"/>
      <c r="BK107" s="774"/>
      <c r="BL107" s="774"/>
      <c r="BM107" s="774"/>
      <c r="BN107" s="774"/>
      <c r="BO107" s="774"/>
      <c r="BP107" s="774"/>
      <c r="BQ107" s="774"/>
      <c r="BR107" s="774"/>
      <c r="BS107" s="774"/>
      <c r="BT107" s="774"/>
      <c r="BU107" s="774"/>
      <c r="BV107" s="774"/>
      <c r="BW107" s="774"/>
      <c r="BX107" s="774"/>
      <c r="BY107" s="774"/>
      <c r="BZ107" s="774"/>
      <c r="CA107" s="774"/>
      <c r="CB107" s="774"/>
      <c r="CC107" s="774"/>
      <c r="CD107" s="774"/>
      <c r="CE107" s="774"/>
      <c r="CF107" s="774"/>
      <c r="CG107" s="774"/>
      <c r="CH107" s="774"/>
      <c r="CI107" s="774"/>
      <c r="CJ107" s="774"/>
      <c r="CK107" s="774"/>
      <c r="CL107" s="774"/>
      <c r="CM107" s="774"/>
      <c r="CN107" s="774"/>
      <c r="CO107" s="774"/>
      <c r="CP107" s="774"/>
      <c r="CQ107" s="774"/>
      <c r="CR107" s="774"/>
      <c r="CS107" s="774"/>
      <c r="CT107" s="774"/>
      <c r="CU107" s="774"/>
      <c r="CV107" s="774"/>
      <c r="CW107" s="774"/>
      <c r="CX107" s="774"/>
    </row>
    <row r="108" spans="1:102" x14ac:dyDescent="0.25">
      <c r="A108" s="791"/>
      <c r="B108" s="774"/>
      <c r="C108" s="774"/>
      <c r="D108" s="774"/>
      <c r="E108" s="774"/>
      <c r="F108" s="774"/>
      <c r="G108" s="774"/>
      <c r="H108" s="774"/>
      <c r="I108" s="774"/>
      <c r="J108" s="774"/>
      <c r="K108" s="774"/>
      <c r="L108" s="774"/>
      <c r="M108" s="774"/>
      <c r="N108" s="774"/>
      <c r="O108" s="774"/>
      <c r="P108" s="774"/>
      <c r="Q108" s="774"/>
      <c r="R108" s="774"/>
      <c r="S108" s="774"/>
      <c r="T108" s="774"/>
      <c r="U108" s="774"/>
      <c r="V108" s="774"/>
      <c r="W108" s="774"/>
      <c r="X108" s="770"/>
      <c r="Y108" s="770"/>
      <c r="Z108" s="774"/>
      <c r="AA108" s="774"/>
      <c r="AB108" s="774"/>
      <c r="AC108" s="774"/>
      <c r="AD108" s="774"/>
      <c r="AE108" s="774"/>
      <c r="AF108" s="774"/>
      <c r="AG108" s="774"/>
      <c r="AH108" s="774"/>
      <c r="AI108" s="774"/>
      <c r="AJ108" s="774"/>
      <c r="AK108" s="774"/>
      <c r="AL108" s="774"/>
      <c r="AM108" s="774"/>
      <c r="AN108" s="774"/>
      <c r="AO108" s="774"/>
      <c r="AP108" s="774"/>
      <c r="AQ108" s="774"/>
      <c r="AR108" s="774"/>
      <c r="AS108" s="774"/>
      <c r="AT108" s="774"/>
      <c r="AU108" s="774"/>
      <c r="AV108" s="774"/>
      <c r="AW108" s="774"/>
      <c r="AX108" s="774"/>
      <c r="AY108" s="774"/>
      <c r="AZ108" s="774"/>
      <c r="BA108" s="774"/>
      <c r="BB108" s="774"/>
      <c r="BC108" s="774"/>
      <c r="BD108" s="774"/>
      <c r="BE108" s="774"/>
      <c r="BF108" s="774"/>
      <c r="BG108" s="774"/>
      <c r="BH108" s="774"/>
      <c r="BI108" s="774"/>
      <c r="BJ108" s="774"/>
      <c r="BK108" s="774"/>
      <c r="BL108" s="774"/>
      <c r="BM108" s="774"/>
      <c r="BN108" s="774"/>
      <c r="BO108" s="774"/>
      <c r="BP108" s="774"/>
      <c r="BQ108" s="774"/>
      <c r="BR108" s="774"/>
      <c r="BS108" s="774"/>
      <c r="BT108" s="774"/>
      <c r="BU108" s="774"/>
      <c r="BV108" s="774"/>
      <c r="BW108" s="774"/>
      <c r="BX108" s="774"/>
      <c r="BY108" s="774"/>
      <c r="BZ108" s="774"/>
      <c r="CA108" s="774"/>
      <c r="CB108" s="774"/>
      <c r="CC108" s="774"/>
      <c r="CD108" s="774"/>
      <c r="CE108" s="774"/>
      <c r="CF108" s="774"/>
      <c r="CG108" s="774"/>
      <c r="CH108" s="774"/>
      <c r="CI108" s="774"/>
      <c r="CJ108" s="774"/>
      <c r="CK108" s="774"/>
      <c r="CL108" s="774"/>
      <c r="CM108" s="774"/>
      <c r="CN108" s="774"/>
      <c r="CO108" s="774"/>
      <c r="CP108" s="774"/>
      <c r="CQ108" s="774"/>
      <c r="CR108" s="774"/>
      <c r="CS108" s="774"/>
      <c r="CT108" s="774"/>
      <c r="CU108" s="774"/>
      <c r="CV108" s="774"/>
      <c r="CW108" s="774"/>
      <c r="CX108" s="774"/>
    </row>
    <row r="109" spans="1:102" x14ac:dyDescent="0.25">
      <c r="A109" s="791"/>
      <c r="B109" s="774"/>
      <c r="C109" s="774"/>
      <c r="D109" s="774"/>
      <c r="E109" s="774"/>
      <c r="F109" s="774"/>
      <c r="G109" s="774"/>
      <c r="H109" s="774"/>
      <c r="I109" s="774"/>
      <c r="J109" s="774"/>
      <c r="K109" s="774"/>
      <c r="L109" s="774"/>
      <c r="M109" s="774"/>
      <c r="N109" s="774"/>
      <c r="O109" s="774"/>
      <c r="P109" s="774"/>
      <c r="Q109" s="774"/>
      <c r="R109" s="774"/>
      <c r="S109" s="774"/>
      <c r="T109" s="774"/>
      <c r="U109" s="774"/>
      <c r="V109" s="774"/>
      <c r="W109" s="774"/>
      <c r="X109" s="770"/>
      <c r="Y109" s="770"/>
      <c r="Z109" s="774"/>
      <c r="AA109" s="774"/>
      <c r="AB109" s="774"/>
      <c r="AC109" s="774"/>
      <c r="AD109" s="774"/>
      <c r="AE109" s="774"/>
      <c r="AF109" s="774"/>
      <c r="AG109" s="774"/>
      <c r="AH109" s="774"/>
      <c r="AI109" s="774"/>
      <c r="AJ109" s="774"/>
      <c r="AK109" s="774"/>
      <c r="AL109" s="774"/>
      <c r="AM109" s="774"/>
      <c r="AN109" s="774"/>
      <c r="AO109" s="774"/>
      <c r="AP109" s="774"/>
      <c r="AQ109" s="774"/>
      <c r="AR109" s="774"/>
      <c r="AS109" s="774"/>
      <c r="AT109" s="774"/>
      <c r="AU109" s="774"/>
      <c r="AV109" s="774"/>
      <c r="AW109" s="774"/>
      <c r="AX109" s="774"/>
      <c r="AY109" s="774"/>
      <c r="AZ109" s="774"/>
      <c r="BA109" s="774"/>
      <c r="BB109" s="774"/>
      <c r="BC109" s="774"/>
      <c r="BD109" s="774"/>
      <c r="BE109" s="774"/>
      <c r="BF109" s="774"/>
      <c r="BG109" s="774"/>
      <c r="BH109" s="774"/>
      <c r="BI109" s="774"/>
      <c r="BJ109" s="774"/>
      <c r="BK109" s="774"/>
      <c r="BL109" s="774"/>
      <c r="BM109" s="774"/>
      <c r="BN109" s="774"/>
      <c r="BO109" s="774"/>
      <c r="BP109" s="774"/>
      <c r="BQ109" s="774"/>
      <c r="BR109" s="774"/>
      <c r="BS109" s="774"/>
      <c r="BT109" s="774"/>
      <c r="BU109" s="774"/>
      <c r="BV109" s="774"/>
      <c r="BW109" s="774"/>
      <c r="BX109" s="774"/>
      <c r="BY109" s="774"/>
      <c r="BZ109" s="774"/>
      <c r="CA109" s="774"/>
      <c r="CB109" s="774"/>
      <c r="CC109" s="774"/>
      <c r="CD109" s="774"/>
      <c r="CE109" s="774"/>
      <c r="CF109" s="774"/>
      <c r="CG109" s="774"/>
      <c r="CH109" s="774"/>
      <c r="CI109" s="774"/>
      <c r="CJ109" s="774"/>
      <c r="CK109" s="774"/>
      <c r="CL109" s="774"/>
      <c r="CM109" s="774"/>
      <c r="CN109" s="774"/>
      <c r="CO109" s="774"/>
      <c r="CP109" s="774"/>
      <c r="CQ109" s="774"/>
      <c r="CR109" s="774"/>
      <c r="CS109" s="774"/>
      <c r="CT109" s="774"/>
      <c r="CU109" s="774"/>
      <c r="CV109" s="774"/>
      <c r="CW109" s="774"/>
      <c r="CX109" s="774"/>
    </row>
    <row r="110" spans="1:102" x14ac:dyDescent="0.25">
      <c r="A110" s="791"/>
      <c r="B110" s="774"/>
      <c r="C110" s="774"/>
      <c r="D110" s="774"/>
      <c r="E110" s="774"/>
      <c r="F110" s="774"/>
      <c r="G110" s="774"/>
      <c r="H110" s="774"/>
      <c r="I110" s="774"/>
      <c r="J110" s="774"/>
      <c r="K110" s="774"/>
      <c r="L110" s="774"/>
      <c r="M110" s="774"/>
      <c r="N110" s="774"/>
      <c r="O110" s="774"/>
      <c r="P110" s="774"/>
      <c r="Q110" s="774"/>
      <c r="R110" s="774"/>
      <c r="S110" s="774"/>
      <c r="T110" s="774"/>
      <c r="U110" s="774"/>
      <c r="V110" s="774"/>
      <c r="W110" s="774"/>
      <c r="X110" s="770"/>
      <c r="Y110" s="770"/>
      <c r="Z110" s="774"/>
      <c r="AA110" s="774"/>
      <c r="AB110" s="774"/>
      <c r="AC110" s="774"/>
      <c r="AD110" s="774"/>
      <c r="AE110" s="774"/>
      <c r="AF110" s="774"/>
      <c r="AG110" s="774"/>
      <c r="AH110" s="774"/>
      <c r="AI110" s="774"/>
      <c r="AJ110" s="774"/>
      <c r="AK110" s="774"/>
      <c r="AL110" s="774"/>
      <c r="AM110" s="774"/>
      <c r="AN110" s="774"/>
      <c r="AO110" s="774"/>
      <c r="AP110" s="774"/>
      <c r="AQ110" s="774"/>
      <c r="AR110" s="774"/>
      <c r="AS110" s="774"/>
      <c r="AT110" s="774"/>
      <c r="AU110" s="774"/>
      <c r="AV110" s="774"/>
      <c r="AW110" s="774"/>
      <c r="AX110" s="774"/>
      <c r="AY110" s="774"/>
      <c r="AZ110" s="774"/>
      <c r="BA110" s="774"/>
      <c r="BB110" s="774"/>
      <c r="BC110" s="774"/>
      <c r="BD110" s="774"/>
      <c r="BE110" s="774"/>
      <c r="BF110" s="774"/>
      <c r="BG110" s="774"/>
      <c r="BH110" s="774"/>
      <c r="BI110" s="774"/>
      <c r="BJ110" s="774"/>
      <c r="BK110" s="774"/>
      <c r="BL110" s="774"/>
      <c r="BM110" s="774"/>
      <c r="BN110" s="774"/>
      <c r="BO110" s="774"/>
      <c r="BP110" s="774"/>
      <c r="BQ110" s="774"/>
      <c r="BR110" s="774"/>
      <c r="BS110" s="774"/>
      <c r="BT110" s="774"/>
      <c r="BU110" s="774"/>
      <c r="BV110" s="774"/>
      <c r="BW110" s="774"/>
      <c r="BX110" s="774"/>
      <c r="BY110" s="774"/>
      <c r="BZ110" s="774"/>
      <c r="CA110" s="774"/>
      <c r="CB110" s="774"/>
      <c r="CC110" s="774"/>
      <c r="CD110" s="774"/>
      <c r="CE110" s="774"/>
      <c r="CF110" s="774"/>
      <c r="CG110" s="774"/>
      <c r="CH110" s="774"/>
      <c r="CI110" s="774"/>
      <c r="CJ110" s="774"/>
      <c r="CK110" s="774"/>
      <c r="CL110" s="774"/>
      <c r="CM110" s="774"/>
      <c r="CN110" s="774"/>
      <c r="CO110" s="774"/>
      <c r="CP110" s="774"/>
      <c r="CQ110" s="774"/>
      <c r="CR110" s="774"/>
      <c r="CS110" s="774"/>
      <c r="CT110" s="774"/>
      <c r="CU110" s="774"/>
      <c r="CV110" s="774"/>
      <c r="CW110" s="774"/>
      <c r="CX110" s="774"/>
    </row>
    <row r="111" spans="1:102" x14ac:dyDescent="0.25">
      <c r="A111" s="791"/>
      <c r="B111" s="774"/>
      <c r="C111" s="774"/>
      <c r="D111" s="774"/>
      <c r="E111" s="774"/>
      <c r="F111" s="774"/>
      <c r="G111" s="774"/>
      <c r="H111" s="774"/>
      <c r="I111" s="774"/>
      <c r="J111" s="774"/>
      <c r="K111" s="774"/>
      <c r="L111" s="774"/>
      <c r="M111" s="774"/>
      <c r="N111" s="774"/>
      <c r="O111" s="774"/>
      <c r="P111" s="774"/>
      <c r="Q111" s="774"/>
      <c r="R111" s="774"/>
      <c r="S111" s="774"/>
      <c r="T111" s="774"/>
      <c r="U111" s="774"/>
      <c r="V111" s="774"/>
      <c r="W111" s="774"/>
      <c r="X111" s="770"/>
      <c r="Y111" s="770"/>
      <c r="Z111" s="774"/>
      <c r="AA111" s="774"/>
      <c r="AB111" s="774"/>
      <c r="AC111" s="774"/>
      <c r="AD111" s="774"/>
      <c r="AE111" s="774"/>
      <c r="AF111" s="774"/>
      <c r="AG111" s="774"/>
      <c r="AH111" s="774"/>
      <c r="AI111" s="774"/>
      <c r="AJ111" s="774"/>
      <c r="AK111" s="774"/>
      <c r="AL111" s="774"/>
      <c r="AM111" s="774"/>
      <c r="AN111" s="774"/>
      <c r="AO111" s="774"/>
      <c r="AP111" s="774"/>
      <c r="AQ111" s="774"/>
      <c r="AR111" s="774"/>
      <c r="AS111" s="774"/>
      <c r="AT111" s="774"/>
      <c r="AU111" s="774"/>
      <c r="AV111" s="774"/>
      <c r="AW111" s="774"/>
      <c r="AX111" s="774"/>
      <c r="AY111" s="774"/>
      <c r="AZ111" s="774"/>
      <c r="BA111" s="774"/>
      <c r="BB111" s="774"/>
      <c r="BC111" s="774"/>
      <c r="BD111" s="774"/>
      <c r="BE111" s="774"/>
      <c r="BF111" s="774"/>
      <c r="BG111" s="774"/>
      <c r="BH111" s="774"/>
      <c r="BI111" s="774"/>
      <c r="BJ111" s="774"/>
      <c r="BK111" s="774"/>
      <c r="BL111" s="774"/>
      <c r="BM111" s="774"/>
      <c r="BN111" s="774"/>
      <c r="BO111" s="774"/>
      <c r="BP111" s="774"/>
      <c r="BQ111" s="774"/>
      <c r="BR111" s="774"/>
      <c r="BS111" s="774"/>
      <c r="BT111" s="774"/>
      <c r="BU111" s="774"/>
      <c r="BV111" s="774"/>
      <c r="BW111" s="774"/>
      <c r="BX111" s="774"/>
      <c r="BY111" s="774"/>
      <c r="BZ111" s="774"/>
      <c r="CA111" s="774"/>
      <c r="CB111" s="774"/>
      <c r="CC111" s="774"/>
      <c r="CD111" s="774"/>
      <c r="CE111" s="774"/>
      <c r="CF111" s="774"/>
      <c r="CG111" s="774"/>
      <c r="CH111" s="774"/>
      <c r="CI111" s="774"/>
      <c r="CJ111" s="774"/>
      <c r="CK111" s="774"/>
      <c r="CL111" s="774"/>
      <c r="CM111" s="774"/>
      <c r="CN111" s="774"/>
      <c r="CO111" s="774"/>
      <c r="CP111" s="774"/>
      <c r="CQ111" s="774"/>
      <c r="CR111" s="774"/>
      <c r="CS111" s="774"/>
      <c r="CT111" s="774"/>
      <c r="CU111" s="774"/>
      <c r="CV111" s="774"/>
      <c r="CW111" s="774"/>
      <c r="CX111" s="774"/>
    </row>
    <row r="112" spans="1:102" x14ac:dyDescent="0.25">
      <c r="A112" s="791"/>
      <c r="B112" s="774"/>
      <c r="C112" s="774"/>
      <c r="D112" s="774"/>
      <c r="E112" s="774"/>
      <c r="F112" s="774"/>
      <c r="G112" s="774"/>
      <c r="H112" s="774"/>
      <c r="I112" s="774"/>
      <c r="J112" s="774"/>
      <c r="K112" s="774"/>
      <c r="L112" s="774"/>
      <c r="M112" s="774"/>
      <c r="N112" s="774"/>
      <c r="O112" s="774"/>
      <c r="P112" s="774"/>
      <c r="Q112" s="774"/>
      <c r="R112" s="774"/>
      <c r="S112" s="774"/>
      <c r="T112" s="774"/>
      <c r="U112" s="774"/>
      <c r="V112" s="774"/>
      <c r="W112" s="774"/>
      <c r="X112" s="770"/>
      <c r="Y112" s="770"/>
      <c r="Z112" s="774"/>
      <c r="AA112" s="774"/>
      <c r="AB112" s="774"/>
      <c r="AC112" s="774"/>
      <c r="AD112" s="774"/>
      <c r="AE112" s="774"/>
      <c r="AF112" s="774"/>
      <c r="AG112" s="774"/>
      <c r="AH112" s="774"/>
      <c r="AI112" s="774"/>
      <c r="AJ112" s="774"/>
      <c r="AK112" s="774"/>
      <c r="AL112" s="774"/>
      <c r="AM112" s="774"/>
      <c r="AN112" s="774"/>
      <c r="AO112" s="774"/>
      <c r="AP112" s="774"/>
      <c r="AQ112" s="774"/>
      <c r="AR112" s="774"/>
      <c r="AS112" s="774"/>
      <c r="AT112" s="774"/>
      <c r="AU112" s="774"/>
      <c r="AV112" s="774"/>
      <c r="AW112" s="774"/>
      <c r="AX112" s="774"/>
      <c r="AY112" s="774"/>
      <c r="AZ112" s="774"/>
      <c r="BA112" s="774"/>
      <c r="BB112" s="774"/>
      <c r="BC112" s="774"/>
      <c r="BD112" s="774"/>
      <c r="BE112" s="774"/>
      <c r="BF112" s="774"/>
      <c r="BG112" s="774"/>
      <c r="BH112" s="774"/>
      <c r="BI112" s="774"/>
      <c r="BJ112" s="774"/>
      <c r="BK112" s="774"/>
      <c r="BL112" s="774"/>
      <c r="BM112" s="774"/>
      <c r="BN112" s="774"/>
      <c r="BO112" s="774"/>
      <c r="BP112" s="774"/>
      <c r="BQ112" s="774"/>
      <c r="BR112" s="774"/>
      <c r="BS112" s="774"/>
      <c r="BT112" s="774"/>
      <c r="BU112" s="774"/>
      <c r="BV112" s="774"/>
      <c r="BW112" s="774"/>
      <c r="BX112" s="774"/>
      <c r="BY112" s="774"/>
      <c r="BZ112" s="774"/>
      <c r="CA112" s="774"/>
      <c r="CB112" s="774"/>
      <c r="CC112" s="774"/>
      <c r="CD112" s="774"/>
      <c r="CE112" s="774"/>
      <c r="CF112" s="774"/>
      <c r="CG112" s="774"/>
      <c r="CH112" s="774"/>
      <c r="CI112" s="774"/>
      <c r="CJ112" s="774"/>
      <c r="CK112" s="774"/>
      <c r="CL112" s="774"/>
      <c r="CM112" s="774"/>
      <c r="CN112" s="774"/>
      <c r="CO112" s="774"/>
      <c r="CP112" s="774"/>
      <c r="CQ112" s="774"/>
      <c r="CR112" s="774"/>
      <c r="CS112" s="774"/>
      <c r="CT112" s="774"/>
      <c r="CU112" s="774"/>
      <c r="CV112" s="774"/>
      <c r="CW112" s="774"/>
      <c r="CX112" s="774"/>
    </row>
    <row r="113" spans="1:102" x14ac:dyDescent="0.25">
      <c r="A113" s="791"/>
      <c r="B113" s="774"/>
      <c r="C113" s="774"/>
      <c r="D113" s="774"/>
      <c r="E113" s="774"/>
      <c r="F113" s="774"/>
      <c r="G113" s="774"/>
      <c r="H113" s="774"/>
      <c r="I113" s="774"/>
      <c r="J113" s="774"/>
      <c r="K113" s="774"/>
      <c r="L113" s="774"/>
      <c r="M113" s="774"/>
      <c r="N113" s="774"/>
      <c r="O113" s="774"/>
      <c r="P113" s="774"/>
      <c r="Q113" s="774"/>
      <c r="R113" s="774"/>
      <c r="S113" s="774"/>
      <c r="T113" s="774"/>
      <c r="U113" s="774"/>
      <c r="V113" s="774"/>
      <c r="W113" s="774"/>
      <c r="X113" s="770"/>
      <c r="Y113" s="770"/>
      <c r="Z113" s="554"/>
      <c r="AA113" s="554"/>
      <c r="AB113" s="554"/>
      <c r="AC113" s="554"/>
      <c r="AD113" s="554"/>
      <c r="AE113" s="554"/>
      <c r="AF113" s="554"/>
      <c r="AG113" s="554"/>
      <c r="AH113" s="554"/>
      <c r="AI113" s="554"/>
      <c r="AJ113" s="554"/>
      <c r="AK113" s="554"/>
      <c r="AL113" s="554"/>
      <c r="AM113" s="554"/>
      <c r="AN113" s="554"/>
      <c r="AO113" s="554"/>
      <c r="AP113" s="554"/>
      <c r="AQ113" s="554"/>
      <c r="AR113" s="554"/>
      <c r="AS113" s="554"/>
      <c r="AT113" s="554"/>
      <c r="AU113" s="554"/>
      <c r="AV113" s="554"/>
      <c r="AW113" s="554"/>
      <c r="AX113" s="554"/>
      <c r="AY113" s="554"/>
      <c r="AZ113" s="554"/>
      <c r="BA113" s="554"/>
      <c r="BB113" s="554"/>
      <c r="BC113" s="554"/>
      <c r="BD113" s="554"/>
      <c r="BE113" s="554"/>
      <c r="BF113" s="554"/>
      <c r="BG113" s="554"/>
      <c r="BH113" s="554"/>
      <c r="BI113" s="554"/>
      <c r="BJ113" s="554"/>
      <c r="BK113" s="554"/>
      <c r="BL113" s="554"/>
      <c r="BM113" s="554"/>
      <c r="BN113" s="554"/>
      <c r="BO113" s="554"/>
      <c r="BP113" s="554"/>
      <c r="BQ113" s="554"/>
      <c r="BR113" s="554"/>
      <c r="BS113" s="554"/>
      <c r="BT113" s="554"/>
      <c r="BU113" s="554"/>
      <c r="BV113" s="554"/>
      <c r="BW113" s="554"/>
      <c r="BX113" s="554"/>
      <c r="BY113" s="554"/>
      <c r="BZ113" s="554"/>
      <c r="CA113" s="554"/>
      <c r="CB113" s="554"/>
      <c r="CC113" s="554"/>
      <c r="CD113" s="554"/>
      <c r="CE113" s="554"/>
      <c r="CF113" s="554"/>
      <c r="CG113" s="554"/>
      <c r="CH113" s="554"/>
      <c r="CI113" s="554"/>
      <c r="CJ113" s="554"/>
      <c r="CK113" s="554"/>
      <c r="CL113" s="554"/>
      <c r="CM113" s="554"/>
      <c r="CN113" s="554"/>
      <c r="CO113" s="554"/>
      <c r="CP113" s="554"/>
      <c r="CQ113" s="554"/>
      <c r="CR113" s="554"/>
      <c r="CS113" s="554"/>
      <c r="CT113" s="554"/>
      <c r="CU113" s="554"/>
      <c r="CV113" s="554"/>
      <c r="CW113" s="554"/>
      <c r="CX113" s="554"/>
    </row>
    <row r="114" spans="1:102" x14ac:dyDescent="0.25">
      <c r="A114" s="791"/>
      <c r="B114" s="774"/>
      <c r="C114" s="774"/>
      <c r="D114" s="774"/>
      <c r="E114" s="774"/>
      <c r="F114" s="774"/>
      <c r="G114" s="774"/>
      <c r="H114" s="774"/>
      <c r="I114" s="774"/>
      <c r="J114" s="774"/>
      <c r="K114" s="774"/>
      <c r="L114" s="774"/>
      <c r="M114" s="774"/>
      <c r="N114" s="774"/>
      <c r="O114" s="774"/>
      <c r="P114" s="774"/>
      <c r="Q114" s="774"/>
      <c r="R114" s="774"/>
      <c r="S114" s="774"/>
      <c r="T114" s="774"/>
      <c r="U114" s="774"/>
      <c r="V114" s="774"/>
      <c r="W114" s="774"/>
      <c r="X114" s="770"/>
      <c r="Y114" s="770"/>
      <c r="Z114" s="554"/>
      <c r="AA114" s="554"/>
      <c r="AB114" s="554"/>
      <c r="AC114" s="554"/>
      <c r="AD114" s="554"/>
      <c r="AE114" s="554"/>
      <c r="AF114" s="554"/>
      <c r="AG114" s="554"/>
      <c r="AH114" s="554"/>
      <c r="AI114" s="554"/>
      <c r="AJ114" s="554"/>
      <c r="AK114" s="554"/>
      <c r="AL114" s="554"/>
      <c r="AM114" s="554"/>
      <c r="AN114" s="554"/>
      <c r="AO114" s="554"/>
      <c r="AP114" s="554"/>
      <c r="AQ114" s="554"/>
      <c r="AR114" s="554"/>
      <c r="AS114" s="554"/>
      <c r="AT114" s="554"/>
      <c r="AU114" s="554"/>
      <c r="AV114" s="554"/>
      <c r="AW114" s="554"/>
      <c r="AX114" s="554"/>
      <c r="AY114" s="554"/>
      <c r="AZ114" s="554"/>
      <c r="BA114" s="554"/>
      <c r="BB114" s="554"/>
      <c r="BC114" s="554"/>
      <c r="BD114" s="554"/>
      <c r="BE114" s="554"/>
      <c r="BF114" s="554"/>
      <c r="BG114" s="554"/>
      <c r="BH114" s="554"/>
      <c r="BI114" s="554"/>
      <c r="BJ114" s="554"/>
      <c r="BK114" s="554"/>
      <c r="BL114" s="554"/>
      <c r="BM114" s="554"/>
      <c r="BN114" s="554"/>
      <c r="BO114" s="554"/>
      <c r="BP114" s="554"/>
      <c r="BQ114" s="554"/>
      <c r="BR114" s="554"/>
      <c r="BS114" s="554"/>
      <c r="BT114" s="554"/>
      <c r="BU114" s="554"/>
      <c r="BV114" s="554"/>
      <c r="BW114" s="554"/>
      <c r="BX114" s="554"/>
      <c r="BY114" s="554"/>
      <c r="BZ114" s="554"/>
      <c r="CA114" s="554"/>
      <c r="CB114" s="554"/>
      <c r="CC114" s="554"/>
      <c r="CD114" s="554"/>
      <c r="CE114" s="554"/>
      <c r="CF114" s="554"/>
      <c r="CG114" s="554"/>
      <c r="CH114" s="554"/>
      <c r="CI114" s="554"/>
      <c r="CJ114" s="554"/>
      <c r="CK114" s="554"/>
      <c r="CL114" s="554"/>
      <c r="CM114" s="554"/>
      <c r="CN114" s="554"/>
      <c r="CO114" s="554"/>
      <c r="CP114" s="554"/>
      <c r="CQ114" s="554"/>
      <c r="CR114" s="554"/>
      <c r="CS114" s="554"/>
      <c r="CT114" s="554"/>
      <c r="CU114" s="554"/>
      <c r="CV114" s="554"/>
      <c r="CW114" s="554"/>
      <c r="CX114" s="554"/>
    </row>
    <row r="115" spans="1:102" x14ac:dyDescent="0.25">
      <c r="A115" s="791"/>
      <c r="B115" s="774"/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0"/>
      <c r="Y115" s="770"/>
      <c r="Z115" s="554"/>
      <c r="AA115" s="554"/>
      <c r="AB115" s="554"/>
      <c r="AC115" s="554"/>
      <c r="AD115" s="554"/>
      <c r="AE115" s="554"/>
      <c r="AF115" s="554"/>
      <c r="AG115" s="554"/>
      <c r="AH115" s="554"/>
      <c r="AI115" s="554"/>
      <c r="AJ115" s="554"/>
      <c r="AK115" s="554"/>
      <c r="AL115" s="554"/>
      <c r="AM115" s="554"/>
      <c r="AN115" s="554"/>
      <c r="AO115" s="554"/>
      <c r="AP115" s="554"/>
      <c r="AQ115" s="554"/>
      <c r="AR115" s="554"/>
      <c r="AS115" s="554"/>
      <c r="AT115" s="554"/>
      <c r="AU115" s="554"/>
      <c r="AV115" s="554"/>
      <c r="AW115" s="554"/>
      <c r="AX115" s="554"/>
      <c r="AY115" s="554"/>
      <c r="AZ115" s="554"/>
      <c r="BA115" s="554"/>
      <c r="BB115" s="554"/>
      <c r="BC115" s="554"/>
      <c r="BD115" s="554"/>
      <c r="BE115" s="554"/>
      <c r="BF115" s="554"/>
      <c r="BG115" s="554"/>
      <c r="BH115" s="554"/>
      <c r="BI115" s="554"/>
      <c r="BJ115" s="554"/>
      <c r="BK115" s="554"/>
      <c r="BL115" s="554"/>
      <c r="BM115" s="554"/>
      <c r="BN115" s="554"/>
      <c r="BO115" s="554"/>
      <c r="BP115" s="554"/>
      <c r="BQ115" s="554"/>
      <c r="BR115" s="554"/>
      <c r="BS115" s="554"/>
      <c r="BT115" s="554"/>
      <c r="BU115" s="554"/>
      <c r="BV115" s="554"/>
      <c r="BW115" s="554"/>
      <c r="BX115" s="554"/>
      <c r="BY115" s="554"/>
      <c r="BZ115" s="554"/>
      <c r="CA115" s="554"/>
      <c r="CB115" s="554"/>
      <c r="CC115" s="554"/>
      <c r="CD115" s="554"/>
      <c r="CE115" s="554"/>
      <c r="CF115" s="554"/>
      <c r="CG115" s="554"/>
      <c r="CH115" s="554"/>
      <c r="CI115" s="554"/>
      <c r="CJ115" s="554"/>
      <c r="CK115" s="554"/>
      <c r="CL115" s="554"/>
      <c r="CM115" s="554"/>
      <c r="CN115" s="554"/>
      <c r="CO115" s="554"/>
      <c r="CP115" s="554"/>
      <c r="CQ115" s="554"/>
      <c r="CR115" s="554"/>
      <c r="CS115" s="554"/>
      <c r="CT115" s="554"/>
      <c r="CU115" s="554"/>
      <c r="CV115" s="554"/>
      <c r="CW115" s="554"/>
      <c r="CX115" s="554"/>
    </row>
    <row r="116" spans="1:102" x14ac:dyDescent="0.25">
      <c r="A116" s="791"/>
      <c r="B116" s="774"/>
      <c r="C116" s="774"/>
      <c r="D116" s="774"/>
      <c r="E116" s="774"/>
      <c r="F116" s="774"/>
      <c r="G116" s="774"/>
      <c r="H116" s="774"/>
      <c r="I116" s="774"/>
      <c r="J116" s="774"/>
      <c r="K116" s="774"/>
      <c r="L116" s="774"/>
      <c r="M116" s="774"/>
      <c r="N116" s="774"/>
      <c r="O116" s="774"/>
      <c r="P116" s="774"/>
      <c r="Q116" s="774"/>
      <c r="R116" s="774"/>
      <c r="S116" s="774"/>
      <c r="T116" s="774"/>
      <c r="U116" s="774"/>
      <c r="V116" s="774"/>
      <c r="W116" s="774"/>
      <c r="X116" s="770"/>
      <c r="Y116" s="770"/>
      <c r="Z116" s="554"/>
      <c r="AA116" s="554"/>
      <c r="AB116" s="554"/>
      <c r="AC116" s="554"/>
      <c r="AD116" s="554"/>
      <c r="AE116" s="554"/>
      <c r="AF116" s="554"/>
      <c r="AG116" s="554"/>
      <c r="AH116" s="554"/>
      <c r="AI116" s="554"/>
      <c r="AJ116" s="554"/>
      <c r="AK116" s="554"/>
      <c r="AL116" s="554"/>
      <c r="AM116" s="554"/>
      <c r="AN116" s="554"/>
      <c r="AO116" s="554"/>
      <c r="AP116" s="554"/>
      <c r="AQ116" s="554"/>
      <c r="AR116" s="554"/>
      <c r="AS116" s="554"/>
      <c r="AT116" s="554"/>
      <c r="AU116" s="554"/>
      <c r="AV116" s="554"/>
      <c r="AW116" s="554"/>
      <c r="AX116" s="554"/>
      <c r="AY116" s="554"/>
      <c r="AZ116" s="554"/>
      <c r="BA116" s="554"/>
      <c r="BB116" s="554"/>
      <c r="BC116" s="554"/>
      <c r="BD116" s="554"/>
      <c r="BE116" s="554"/>
      <c r="BF116" s="554"/>
      <c r="BG116" s="554"/>
      <c r="BH116" s="554"/>
      <c r="BI116" s="554"/>
      <c r="BJ116" s="554"/>
      <c r="BK116" s="554"/>
      <c r="BL116" s="554"/>
      <c r="BM116" s="554"/>
      <c r="BN116" s="554"/>
      <c r="BO116" s="554"/>
      <c r="BP116" s="554"/>
      <c r="BQ116" s="554"/>
      <c r="BR116" s="554"/>
      <c r="BS116" s="554"/>
      <c r="BT116" s="554"/>
      <c r="BU116" s="554"/>
      <c r="BV116" s="554"/>
      <c r="BW116" s="554"/>
      <c r="BX116" s="554"/>
      <c r="BY116" s="554"/>
      <c r="BZ116" s="554"/>
      <c r="CA116" s="554"/>
      <c r="CB116" s="554"/>
      <c r="CC116" s="554"/>
      <c r="CD116" s="554"/>
      <c r="CE116" s="554"/>
      <c r="CF116" s="554"/>
      <c r="CG116" s="554"/>
      <c r="CH116" s="554"/>
      <c r="CI116" s="554"/>
      <c r="CJ116" s="554"/>
      <c r="CK116" s="554"/>
      <c r="CL116" s="554"/>
      <c r="CM116" s="554"/>
      <c r="CN116" s="554"/>
      <c r="CO116" s="554"/>
      <c r="CP116" s="554"/>
      <c r="CQ116" s="554"/>
      <c r="CR116" s="554"/>
      <c r="CS116" s="554"/>
      <c r="CT116" s="554"/>
      <c r="CU116" s="554"/>
      <c r="CV116" s="554"/>
      <c r="CW116" s="554"/>
      <c r="CX116" s="554"/>
    </row>
    <row r="117" spans="1:102" x14ac:dyDescent="0.25">
      <c r="A117" s="791"/>
      <c r="B117" s="774"/>
      <c r="C117" s="774"/>
      <c r="D117" s="774"/>
      <c r="E117" s="774"/>
      <c r="F117" s="774"/>
      <c r="G117" s="774"/>
      <c r="H117" s="774"/>
      <c r="I117" s="774"/>
      <c r="J117" s="774"/>
      <c r="K117" s="774"/>
      <c r="L117" s="774"/>
      <c r="M117" s="774"/>
      <c r="N117" s="774"/>
      <c r="O117" s="774"/>
      <c r="P117" s="774"/>
      <c r="Q117" s="774"/>
      <c r="R117" s="774"/>
      <c r="S117" s="774"/>
      <c r="T117" s="774"/>
      <c r="U117" s="774"/>
      <c r="V117" s="774"/>
      <c r="W117" s="774"/>
      <c r="X117" s="770"/>
      <c r="Y117" s="770"/>
      <c r="Z117" s="554"/>
      <c r="AA117" s="554"/>
      <c r="AB117" s="554"/>
      <c r="AC117" s="554"/>
      <c r="AD117" s="554"/>
      <c r="AE117" s="554"/>
      <c r="AF117" s="554"/>
      <c r="AG117" s="554"/>
      <c r="AH117" s="554"/>
      <c r="AI117" s="554"/>
      <c r="AJ117" s="554"/>
      <c r="AK117" s="554"/>
      <c r="AL117" s="554"/>
      <c r="AM117" s="554"/>
      <c r="AN117" s="554"/>
      <c r="AO117" s="554"/>
      <c r="AP117" s="554"/>
      <c r="AQ117" s="554"/>
      <c r="AR117" s="554"/>
      <c r="AS117" s="554"/>
      <c r="AT117" s="554"/>
      <c r="AU117" s="554"/>
      <c r="AV117" s="554"/>
      <c r="AW117" s="554"/>
      <c r="AX117" s="554"/>
      <c r="AY117" s="554"/>
      <c r="AZ117" s="554"/>
      <c r="BA117" s="554"/>
      <c r="BB117" s="554"/>
      <c r="BC117" s="554"/>
      <c r="BD117" s="554"/>
      <c r="BE117" s="554"/>
      <c r="BF117" s="554"/>
      <c r="BG117" s="554"/>
      <c r="BH117" s="554"/>
      <c r="BI117" s="554"/>
      <c r="BJ117" s="554"/>
      <c r="BK117" s="554"/>
      <c r="BL117" s="554"/>
      <c r="BM117" s="554"/>
      <c r="BN117" s="554"/>
      <c r="BO117" s="554"/>
      <c r="BP117" s="554"/>
      <c r="BQ117" s="554"/>
      <c r="BR117" s="554"/>
      <c r="BS117" s="554"/>
      <c r="BT117" s="554"/>
      <c r="BU117" s="554"/>
      <c r="BV117" s="554"/>
      <c r="BW117" s="554"/>
      <c r="BX117" s="554"/>
      <c r="BY117" s="554"/>
      <c r="BZ117" s="554"/>
      <c r="CA117" s="554"/>
      <c r="CB117" s="554"/>
      <c r="CC117" s="554"/>
      <c r="CD117" s="554"/>
      <c r="CE117" s="554"/>
      <c r="CF117" s="554"/>
      <c r="CG117" s="554"/>
      <c r="CH117" s="554"/>
      <c r="CI117" s="554"/>
      <c r="CJ117" s="554"/>
      <c r="CK117" s="554"/>
      <c r="CL117" s="554"/>
      <c r="CM117" s="554"/>
      <c r="CN117" s="554"/>
      <c r="CO117" s="554"/>
      <c r="CP117" s="554"/>
      <c r="CQ117" s="554"/>
      <c r="CR117" s="554"/>
      <c r="CS117" s="554"/>
      <c r="CT117" s="554"/>
      <c r="CU117" s="554"/>
      <c r="CV117" s="554"/>
      <c r="CW117" s="554"/>
      <c r="CX117" s="554"/>
    </row>
    <row r="118" spans="1:102" x14ac:dyDescent="0.25">
      <c r="A118" s="791"/>
      <c r="B118" s="774"/>
      <c r="C118" s="774"/>
      <c r="D118" s="774"/>
      <c r="E118" s="774"/>
      <c r="F118" s="774"/>
      <c r="G118" s="774"/>
      <c r="H118" s="774"/>
      <c r="I118" s="774"/>
      <c r="J118" s="774"/>
      <c r="K118" s="774"/>
      <c r="L118" s="774"/>
      <c r="M118" s="774"/>
      <c r="N118" s="774"/>
      <c r="O118" s="774"/>
      <c r="P118" s="774"/>
      <c r="Q118" s="774"/>
      <c r="R118" s="774"/>
      <c r="S118" s="774"/>
      <c r="T118" s="774"/>
      <c r="U118" s="774"/>
      <c r="V118" s="774"/>
      <c r="W118" s="774"/>
      <c r="X118" s="770"/>
      <c r="Y118" s="770"/>
      <c r="Z118" s="554"/>
      <c r="AA118" s="554"/>
      <c r="AB118" s="554"/>
      <c r="AC118" s="554"/>
      <c r="AD118" s="554"/>
      <c r="AE118" s="554"/>
      <c r="AF118" s="554"/>
      <c r="AG118" s="554"/>
      <c r="AH118" s="554"/>
      <c r="AI118" s="554"/>
      <c r="AJ118" s="554"/>
      <c r="AK118" s="554"/>
      <c r="AL118" s="554"/>
      <c r="AM118" s="554"/>
      <c r="AN118" s="554"/>
      <c r="AO118" s="554"/>
      <c r="AP118" s="554"/>
      <c r="AQ118" s="554"/>
      <c r="AR118" s="554"/>
      <c r="AS118" s="554"/>
      <c r="AT118" s="554"/>
      <c r="AU118" s="554"/>
      <c r="AV118" s="554"/>
      <c r="AW118" s="554"/>
      <c r="AX118" s="554"/>
      <c r="AY118" s="554"/>
      <c r="AZ118" s="554"/>
      <c r="BA118" s="554"/>
      <c r="BB118" s="554"/>
      <c r="BC118" s="554"/>
      <c r="BD118" s="554"/>
      <c r="BE118" s="554"/>
      <c r="BF118" s="554"/>
      <c r="BG118" s="554"/>
      <c r="BH118" s="554"/>
      <c r="BI118" s="554"/>
      <c r="BJ118" s="554"/>
      <c r="BK118" s="554"/>
      <c r="BL118" s="554"/>
      <c r="BM118" s="554"/>
      <c r="BN118" s="554"/>
      <c r="BO118" s="554"/>
      <c r="BP118" s="554"/>
      <c r="BQ118" s="554"/>
      <c r="BR118" s="554"/>
      <c r="BS118" s="554"/>
      <c r="BT118" s="554"/>
      <c r="BU118" s="554"/>
      <c r="BV118" s="554"/>
      <c r="BW118" s="554"/>
      <c r="BX118" s="554"/>
      <c r="BY118" s="554"/>
      <c r="BZ118" s="554"/>
      <c r="CA118" s="554"/>
      <c r="CB118" s="554"/>
      <c r="CC118" s="554"/>
      <c r="CD118" s="554"/>
      <c r="CE118" s="554"/>
      <c r="CF118" s="554"/>
      <c r="CG118" s="554"/>
      <c r="CH118" s="554"/>
      <c r="CI118" s="554"/>
      <c r="CJ118" s="554"/>
      <c r="CK118" s="554"/>
      <c r="CL118" s="554"/>
      <c r="CM118" s="554"/>
      <c r="CN118" s="554"/>
      <c r="CO118" s="554"/>
      <c r="CP118" s="554"/>
      <c r="CQ118" s="554"/>
      <c r="CR118" s="554"/>
      <c r="CS118" s="554"/>
      <c r="CT118" s="554"/>
      <c r="CU118" s="554"/>
      <c r="CV118" s="554"/>
      <c r="CW118" s="554"/>
      <c r="CX118" s="554"/>
    </row>
    <row r="119" spans="1:102" x14ac:dyDescent="0.25">
      <c r="A119" s="791"/>
      <c r="B119" s="774"/>
      <c r="C119" s="774"/>
      <c r="D119" s="774"/>
      <c r="E119" s="774"/>
      <c r="F119" s="774"/>
      <c r="G119" s="774"/>
      <c r="H119" s="774"/>
      <c r="I119" s="774"/>
      <c r="J119" s="774"/>
      <c r="K119" s="774"/>
      <c r="L119" s="774"/>
      <c r="M119" s="774"/>
      <c r="N119" s="774"/>
      <c r="O119" s="774"/>
      <c r="P119" s="774"/>
      <c r="Q119" s="774"/>
      <c r="R119" s="774"/>
      <c r="S119" s="774"/>
      <c r="T119" s="774"/>
      <c r="U119" s="774"/>
      <c r="V119" s="774"/>
      <c r="W119" s="774"/>
      <c r="X119" s="770"/>
      <c r="Y119" s="770"/>
      <c r="Z119" s="554"/>
      <c r="AA119" s="554"/>
      <c r="AB119" s="554"/>
      <c r="AC119" s="554"/>
      <c r="AD119" s="554"/>
      <c r="AE119" s="554"/>
      <c r="AF119" s="554"/>
      <c r="AG119" s="554"/>
      <c r="AH119" s="554"/>
      <c r="AI119" s="554"/>
      <c r="AJ119" s="554"/>
      <c r="AK119" s="554"/>
      <c r="AL119" s="554"/>
      <c r="AM119" s="554"/>
      <c r="AN119" s="554"/>
      <c r="AO119" s="554"/>
      <c r="AP119" s="554"/>
      <c r="AQ119" s="554"/>
      <c r="AR119" s="554"/>
      <c r="AS119" s="554"/>
      <c r="AT119" s="554"/>
      <c r="AU119" s="554"/>
      <c r="AV119" s="554"/>
      <c r="AW119" s="554"/>
      <c r="AX119" s="554"/>
      <c r="AY119" s="554"/>
      <c r="AZ119" s="554"/>
      <c r="BA119" s="554"/>
      <c r="BB119" s="554"/>
      <c r="BC119" s="554"/>
      <c r="BD119" s="554"/>
      <c r="BE119" s="554"/>
      <c r="BF119" s="554"/>
      <c r="BG119" s="554"/>
      <c r="BH119" s="554"/>
      <c r="BI119" s="554"/>
      <c r="BJ119" s="554"/>
      <c r="BK119" s="554"/>
      <c r="BL119" s="554"/>
      <c r="BM119" s="554"/>
      <c r="BN119" s="554"/>
      <c r="BO119" s="554"/>
      <c r="BP119" s="554"/>
      <c r="BQ119" s="554"/>
      <c r="BR119" s="554"/>
      <c r="BS119" s="554"/>
      <c r="BT119" s="554"/>
      <c r="BU119" s="554"/>
      <c r="BV119" s="554"/>
      <c r="BW119" s="554"/>
      <c r="BX119" s="554"/>
      <c r="BY119" s="554"/>
      <c r="BZ119" s="554"/>
      <c r="CA119" s="554"/>
      <c r="CB119" s="554"/>
      <c r="CC119" s="554"/>
      <c r="CD119" s="554"/>
      <c r="CE119" s="554"/>
      <c r="CF119" s="554"/>
      <c r="CG119" s="554"/>
      <c r="CH119" s="554"/>
      <c r="CI119" s="554"/>
      <c r="CJ119" s="554"/>
      <c r="CK119" s="554"/>
      <c r="CL119" s="554"/>
      <c r="CM119" s="554"/>
      <c r="CN119" s="554"/>
      <c r="CO119" s="554"/>
      <c r="CP119" s="554"/>
      <c r="CQ119" s="554"/>
      <c r="CR119" s="554"/>
      <c r="CS119" s="554"/>
      <c r="CT119" s="554"/>
      <c r="CU119" s="554"/>
      <c r="CV119" s="554"/>
      <c r="CW119" s="554"/>
      <c r="CX119" s="554"/>
    </row>
    <row r="120" spans="1:102" x14ac:dyDescent="0.25">
      <c r="A120" s="791"/>
      <c r="B120" s="774"/>
      <c r="C120" s="774"/>
      <c r="D120" s="774"/>
      <c r="E120" s="774"/>
      <c r="F120" s="774"/>
      <c r="G120" s="774"/>
      <c r="H120" s="774"/>
      <c r="I120" s="774"/>
      <c r="J120" s="774"/>
      <c r="K120" s="774"/>
      <c r="L120" s="774"/>
      <c r="M120" s="774"/>
      <c r="N120" s="774"/>
      <c r="O120" s="774"/>
      <c r="P120" s="774"/>
      <c r="Q120" s="774"/>
      <c r="R120" s="774"/>
      <c r="S120" s="774"/>
      <c r="T120" s="774"/>
      <c r="U120" s="774"/>
      <c r="V120" s="774"/>
      <c r="W120" s="774"/>
      <c r="X120" s="770"/>
      <c r="Y120" s="770"/>
      <c r="Z120" s="554"/>
      <c r="AA120" s="554"/>
      <c r="AB120" s="554"/>
      <c r="AC120" s="554"/>
      <c r="AD120" s="554"/>
      <c r="AE120" s="554"/>
      <c r="AF120" s="554"/>
      <c r="AG120" s="554"/>
      <c r="AH120" s="554"/>
      <c r="AI120" s="554"/>
      <c r="AJ120" s="554"/>
      <c r="AK120" s="554"/>
      <c r="AL120" s="554"/>
      <c r="AM120" s="554"/>
      <c r="AN120" s="554"/>
      <c r="AO120" s="554"/>
      <c r="AP120" s="554"/>
      <c r="AQ120" s="554"/>
      <c r="AR120" s="554"/>
      <c r="AS120" s="554"/>
      <c r="AT120" s="554"/>
      <c r="AU120" s="554"/>
      <c r="AV120" s="554"/>
      <c r="AW120" s="554"/>
      <c r="AX120" s="554"/>
      <c r="AY120" s="554"/>
      <c r="AZ120" s="554"/>
      <c r="BA120" s="554"/>
      <c r="BB120" s="554"/>
      <c r="BC120" s="554"/>
      <c r="BD120" s="554"/>
      <c r="BE120" s="554"/>
      <c r="BF120" s="554"/>
      <c r="BG120" s="554"/>
      <c r="BH120" s="554"/>
      <c r="BI120" s="554"/>
      <c r="BJ120" s="554"/>
      <c r="BK120" s="554"/>
      <c r="BL120" s="554"/>
      <c r="BM120" s="554"/>
      <c r="BN120" s="554"/>
      <c r="BO120" s="554"/>
      <c r="BP120" s="554"/>
      <c r="BQ120" s="554"/>
      <c r="BR120" s="554"/>
      <c r="BS120" s="554"/>
      <c r="BT120" s="554"/>
      <c r="BU120" s="554"/>
      <c r="BV120" s="554"/>
      <c r="BW120" s="554"/>
      <c r="BX120" s="554"/>
      <c r="BY120" s="554"/>
      <c r="BZ120" s="554"/>
      <c r="CA120" s="554"/>
      <c r="CB120" s="554"/>
      <c r="CC120" s="554"/>
      <c r="CD120" s="554"/>
      <c r="CE120" s="554"/>
      <c r="CF120" s="554"/>
      <c r="CG120" s="554"/>
      <c r="CH120" s="554"/>
      <c r="CI120" s="554"/>
      <c r="CJ120" s="554"/>
      <c r="CK120" s="554"/>
      <c r="CL120" s="554"/>
      <c r="CM120" s="554"/>
      <c r="CN120" s="554"/>
      <c r="CO120" s="554"/>
      <c r="CP120" s="554"/>
      <c r="CQ120" s="554"/>
      <c r="CR120" s="554"/>
      <c r="CS120" s="554"/>
      <c r="CT120" s="554"/>
      <c r="CU120" s="554"/>
      <c r="CV120" s="554"/>
      <c r="CW120" s="554"/>
      <c r="CX120" s="554"/>
    </row>
    <row r="121" spans="1:102" x14ac:dyDescent="0.25">
      <c r="A121" s="791"/>
      <c r="B121" s="774"/>
      <c r="C121" s="774"/>
      <c r="D121" s="774"/>
      <c r="E121" s="774"/>
      <c r="F121" s="774"/>
      <c r="G121" s="774"/>
      <c r="H121" s="774"/>
      <c r="I121" s="774"/>
      <c r="J121" s="774"/>
      <c r="K121" s="774"/>
      <c r="L121" s="774"/>
      <c r="M121" s="774"/>
      <c r="N121" s="774"/>
      <c r="O121" s="774"/>
      <c r="P121" s="774"/>
      <c r="Q121" s="774"/>
      <c r="R121" s="774"/>
      <c r="S121" s="774"/>
      <c r="T121" s="774"/>
      <c r="U121" s="774"/>
      <c r="V121" s="774"/>
      <c r="W121" s="774"/>
      <c r="X121" s="770"/>
      <c r="Y121" s="770"/>
      <c r="Z121" s="554"/>
      <c r="AA121" s="554"/>
      <c r="AB121" s="554"/>
      <c r="AC121" s="554"/>
      <c r="AD121" s="554"/>
      <c r="AE121" s="554"/>
      <c r="AF121" s="554"/>
      <c r="AG121" s="554"/>
      <c r="AH121" s="554"/>
      <c r="AI121" s="554"/>
      <c r="AJ121" s="554"/>
      <c r="AK121" s="554"/>
      <c r="AL121" s="554"/>
      <c r="AM121" s="554"/>
      <c r="AN121" s="554"/>
      <c r="AO121" s="554"/>
      <c r="AP121" s="554"/>
      <c r="AQ121" s="554"/>
      <c r="AR121" s="554"/>
      <c r="AS121" s="554"/>
      <c r="AT121" s="554"/>
      <c r="AU121" s="554"/>
      <c r="AV121" s="554"/>
      <c r="AW121" s="554"/>
      <c r="AX121" s="554"/>
      <c r="AY121" s="554"/>
      <c r="AZ121" s="554"/>
      <c r="BA121" s="554"/>
      <c r="BB121" s="554"/>
      <c r="BC121" s="554"/>
      <c r="BD121" s="554"/>
      <c r="BE121" s="554"/>
      <c r="BF121" s="554"/>
      <c r="BG121" s="554"/>
      <c r="BH121" s="554"/>
      <c r="BI121" s="554"/>
      <c r="BJ121" s="554"/>
      <c r="BK121" s="554"/>
      <c r="BL121" s="554"/>
      <c r="BM121" s="554"/>
      <c r="BN121" s="554"/>
      <c r="BO121" s="554"/>
      <c r="BP121" s="554"/>
      <c r="BQ121" s="554"/>
      <c r="BR121" s="554"/>
      <c r="BS121" s="554"/>
      <c r="BT121" s="554"/>
      <c r="BU121" s="554"/>
      <c r="BV121" s="554"/>
      <c r="BW121" s="554"/>
      <c r="BX121" s="554"/>
      <c r="BY121" s="554"/>
      <c r="BZ121" s="554"/>
      <c r="CA121" s="554"/>
      <c r="CB121" s="554"/>
      <c r="CC121" s="554"/>
      <c r="CD121" s="554"/>
      <c r="CE121" s="554"/>
      <c r="CF121" s="554"/>
      <c r="CG121" s="554"/>
      <c r="CH121" s="554"/>
      <c r="CI121" s="554"/>
      <c r="CJ121" s="554"/>
      <c r="CK121" s="554"/>
      <c r="CL121" s="554"/>
      <c r="CM121" s="554"/>
      <c r="CN121" s="554"/>
      <c r="CO121" s="554"/>
      <c r="CP121" s="554"/>
      <c r="CQ121" s="554"/>
      <c r="CR121" s="554"/>
      <c r="CS121" s="554"/>
      <c r="CT121" s="554"/>
      <c r="CU121" s="554"/>
      <c r="CV121" s="554"/>
      <c r="CW121" s="554"/>
      <c r="CX121" s="554"/>
    </row>
    <row r="122" spans="1:102" x14ac:dyDescent="0.25">
      <c r="A122" s="791"/>
      <c r="B122" s="774"/>
      <c r="C122" s="774"/>
      <c r="D122" s="774"/>
      <c r="E122" s="774"/>
      <c r="F122" s="774"/>
      <c r="G122" s="774"/>
      <c r="H122" s="774"/>
      <c r="I122" s="774"/>
      <c r="J122" s="774"/>
      <c r="K122" s="774"/>
      <c r="L122" s="774"/>
      <c r="M122" s="774"/>
      <c r="N122" s="774"/>
      <c r="O122" s="774"/>
      <c r="P122" s="774"/>
      <c r="Q122" s="774"/>
      <c r="R122" s="774"/>
      <c r="S122" s="774"/>
      <c r="T122" s="774"/>
      <c r="U122" s="774"/>
      <c r="V122" s="774"/>
      <c r="W122" s="774"/>
      <c r="X122" s="770"/>
      <c r="Y122" s="770"/>
      <c r="Z122" s="554"/>
      <c r="AA122" s="554"/>
      <c r="AB122" s="554"/>
      <c r="AC122" s="554"/>
      <c r="AD122" s="554"/>
      <c r="AE122" s="554"/>
      <c r="AF122" s="554"/>
      <c r="AG122" s="554"/>
      <c r="AH122" s="554"/>
      <c r="AI122" s="554"/>
      <c r="AJ122" s="554"/>
      <c r="AK122" s="554"/>
      <c r="AL122" s="554"/>
      <c r="AM122" s="554"/>
      <c r="AN122" s="554"/>
      <c r="AO122" s="554"/>
      <c r="AP122" s="554"/>
      <c r="AQ122" s="554"/>
      <c r="AR122" s="554"/>
      <c r="AS122" s="554"/>
      <c r="AT122" s="554"/>
      <c r="AU122" s="554"/>
      <c r="AV122" s="554"/>
      <c r="AW122" s="554"/>
      <c r="AX122" s="554"/>
      <c r="AY122" s="554"/>
      <c r="AZ122" s="554"/>
      <c r="BA122" s="554"/>
      <c r="BB122" s="554"/>
      <c r="BC122" s="554"/>
      <c r="BD122" s="554"/>
      <c r="BE122" s="554"/>
      <c r="BF122" s="554"/>
      <c r="BG122" s="554"/>
      <c r="BH122" s="554"/>
      <c r="BI122" s="554"/>
      <c r="BJ122" s="554"/>
      <c r="BK122" s="554"/>
      <c r="BL122" s="554"/>
      <c r="BM122" s="554"/>
      <c r="BN122" s="554"/>
      <c r="BO122" s="554"/>
      <c r="BP122" s="554"/>
      <c r="BQ122" s="554"/>
      <c r="BR122" s="554"/>
      <c r="BS122" s="554"/>
      <c r="BT122" s="554"/>
      <c r="BU122" s="554"/>
      <c r="BV122" s="554"/>
      <c r="BW122" s="554"/>
      <c r="BX122" s="554"/>
      <c r="BY122" s="554"/>
      <c r="BZ122" s="554"/>
      <c r="CA122" s="554"/>
      <c r="CB122" s="554"/>
      <c r="CC122" s="554"/>
      <c r="CD122" s="554"/>
      <c r="CE122" s="554"/>
      <c r="CF122" s="554"/>
      <c r="CG122" s="554"/>
      <c r="CH122" s="554"/>
      <c r="CI122" s="554"/>
      <c r="CJ122" s="554"/>
      <c r="CK122" s="554"/>
      <c r="CL122" s="554"/>
      <c r="CM122" s="554"/>
      <c r="CN122" s="554"/>
      <c r="CO122" s="554"/>
      <c r="CP122" s="554"/>
      <c r="CQ122" s="554"/>
      <c r="CR122" s="554"/>
      <c r="CS122" s="554"/>
      <c r="CT122" s="554"/>
      <c r="CU122" s="554"/>
      <c r="CV122" s="554"/>
      <c r="CW122" s="554"/>
      <c r="CX122" s="554"/>
    </row>
    <row r="123" spans="1:102" x14ac:dyDescent="0.25">
      <c r="A123" s="791"/>
      <c r="B123" s="774"/>
      <c r="C123" s="774"/>
      <c r="D123" s="774"/>
      <c r="E123" s="774"/>
      <c r="F123" s="774"/>
      <c r="G123" s="774"/>
      <c r="H123" s="774"/>
      <c r="I123" s="774"/>
      <c r="J123" s="774"/>
      <c r="K123" s="774"/>
      <c r="L123" s="774"/>
      <c r="M123" s="774"/>
      <c r="N123" s="774"/>
      <c r="O123" s="774"/>
      <c r="P123" s="774"/>
      <c r="Q123" s="774"/>
      <c r="R123" s="774"/>
      <c r="S123" s="774"/>
      <c r="T123" s="774"/>
      <c r="U123" s="774"/>
      <c r="V123" s="774"/>
      <c r="W123" s="774"/>
      <c r="X123" s="770"/>
      <c r="Y123" s="770"/>
      <c r="Z123" s="554"/>
      <c r="AA123" s="554"/>
      <c r="AB123" s="554"/>
      <c r="AC123" s="554"/>
      <c r="AD123" s="554"/>
      <c r="AE123" s="554"/>
      <c r="AF123" s="554"/>
      <c r="AG123" s="554"/>
      <c r="AH123" s="554"/>
      <c r="AI123" s="554"/>
      <c r="AJ123" s="554"/>
      <c r="AK123" s="554"/>
      <c r="AL123" s="554"/>
      <c r="AM123" s="554"/>
      <c r="AN123" s="554"/>
      <c r="AO123" s="554"/>
      <c r="AP123" s="554"/>
      <c r="AQ123" s="554"/>
      <c r="AR123" s="554"/>
      <c r="AS123" s="554"/>
      <c r="AT123" s="554"/>
      <c r="AU123" s="554"/>
      <c r="AV123" s="554"/>
      <c r="AW123" s="554"/>
      <c r="AX123" s="554"/>
      <c r="AY123" s="554"/>
      <c r="AZ123" s="554"/>
      <c r="BA123" s="554"/>
      <c r="BB123" s="554"/>
      <c r="BC123" s="554"/>
      <c r="BD123" s="554"/>
      <c r="BE123" s="554"/>
      <c r="BF123" s="554"/>
      <c r="BG123" s="554"/>
      <c r="BH123" s="554"/>
      <c r="BI123" s="554"/>
      <c r="BJ123" s="554"/>
      <c r="BK123" s="554"/>
      <c r="BL123" s="554"/>
      <c r="BM123" s="554"/>
      <c r="BN123" s="554"/>
      <c r="BO123" s="554"/>
      <c r="BP123" s="554"/>
      <c r="BQ123" s="554"/>
      <c r="BR123" s="554"/>
      <c r="BS123" s="554"/>
      <c r="BT123" s="554"/>
      <c r="BU123" s="554"/>
      <c r="BV123" s="554"/>
      <c r="BW123" s="554"/>
      <c r="BX123" s="554"/>
      <c r="BY123" s="554"/>
      <c r="BZ123" s="554"/>
      <c r="CA123" s="554"/>
      <c r="CB123" s="554"/>
      <c r="CC123" s="554"/>
      <c r="CD123" s="554"/>
      <c r="CE123" s="554"/>
      <c r="CF123" s="554"/>
      <c r="CG123" s="554"/>
      <c r="CH123" s="554"/>
      <c r="CI123" s="554"/>
      <c r="CJ123" s="554"/>
      <c r="CK123" s="554"/>
      <c r="CL123" s="554"/>
      <c r="CM123" s="554"/>
      <c r="CN123" s="554"/>
      <c r="CO123" s="554"/>
      <c r="CP123" s="554"/>
      <c r="CQ123" s="554"/>
      <c r="CR123" s="554"/>
      <c r="CS123" s="554"/>
      <c r="CT123" s="554"/>
      <c r="CU123" s="554"/>
      <c r="CV123" s="554"/>
      <c r="CW123" s="554"/>
      <c r="CX123" s="554"/>
    </row>
    <row r="124" spans="1:102" x14ac:dyDescent="0.25">
      <c r="A124" s="791"/>
      <c r="B124" s="774"/>
      <c r="C124" s="774"/>
      <c r="D124" s="774"/>
      <c r="E124" s="774"/>
      <c r="F124" s="774"/>
      <c r="G124" s="774"/>
      <c r="H124" s="774"/>
      <c r="I124" s="774"/>
      <c r="J124" s="774"/>
      <c r="K124" s="774"/>
      <c r="L124" s="774"/>
      <c r="M124" s="774"/>
      <c r="N124" s="774"/>
      <c r="O124" s="774"/>
      <c r="P124" s="774"/>
      <c r="Q124" s="774"/>
      <c r="R124" s="774"/>
      <c r="S124" s="774"/>
      <c r="T124" s="774"/>
      <c r="U124" s="774"/>
      <c r="V124" s="774"/>
      <c r="W124" s="774"/>
      <c r="X124" s="770"/>
      <c r="Y124" s="770"/>
      <c r="Z124" s="554"/>
      <c r="AA124" s="554"/>
      <c r="AB124" s="554"/>
      <c r="AC124" s="554"/>
      <c r="AD124" s="554"/>
      <c r="AE124" s="554"/>
      <c r="AF124" s="554"/>
      <c r="AG124" s="554"/>
      <c r="AH124" s="554"/>
      <c r="AI124" s="554"/>
      <c r="AJ124" s="554"/>
      <c r="AK124" s="554"/>
      <c r="AL124" s="554"/>
      <c r="AM124" s="554"/>
      <c r="AN124" s="554"/>
      <c r="AO124" s="554"/>
      <c r="AP124" s="554"/>
      <c r="AQ124" s="554"/>
      <c r="AR124" s="554"/>
      <c r="AS124" s="554"/>
      <c r="AT124" s="554"/>
      <c r="AU124" s="554"/>
      <c r="AV124" s="554"/>
      <c r="AW124" s="554"/>
      <c r="AX124" s="554"/>
      <c r="AY124" s="554"/>
      <c r="AZ124" s="554"/>
      <c r="BA124" s="554"/>
      <c r="BB124" s="554"/>
      <c r="BC124" s="554"/>
      <c r="BD124" s="554"/>
      <c r="BE124" s="554"/>
      <c r="BF124" s="554"/>
      <c r="BG124" s="554"/>
      <c r="BH124" s="554"/>
      <c r="BI124" s="554"/>
      <c r="BJ124" s="554"/>
      <c r="BK124" s="554"/>
      <c r="BL124" s="554"/>
      <c r="BM124" s="554"/>
      <c r="BN124" s="554"/>
      <c r="BO124" s="554"/>
      <c r="BP124" s="554"/>
      <c r="BQ124" s="554"/>
      <c r="BR124" s="554"/>
      <c r="BS124" s="554"/>
      <c r="BT124" s="554"/>
      <c r="BU124" s="554"/>
      <c r="BV124" s="554"/>
      <c r="BW124" s="554"/>
      <c r="BX124" s="554"/>
      <c r="BY124" s="554"/>
      <c r="BZ124" s="554"/>
      <c r="CA124" s="554"/>
      <c r="CB124" s="554"/>
      <c r="CC124" s="554"/>
      <c r="CD124" s="554"/>
      <c r="CE124" s="554"/>
      <c r="CF124" s="554"/>
      <c r="CG124" s="554"/>
      <c r="CH124" s="554"/>
      <c r="CI124" s="554"/>
      <c r="CJ124" s="554"/>
      <c r="CK124" s="554"/>
      <c r="CL124" s="554"/>
      <c r="CM124" s="554"/>
      <c r="CN124" s="554"/>
      <c r="CO124" s="554"/>
      <c r="CP124" s="554"/>
      <c r="CQ124" s="554"/>
      <c r="CR124" s="554"/>
      <c r="CS124" s="554"/>
      <c r="CT124" s="554"/>
      <c r="CU124" s="554"/>
      <c r="CV124" s="554"/>
      <c r="CW124" s="554"/>
      <c r="CX124" s="554"/>
    </row>
    <row r="125" spans="1:102" x14ac:dyDescent="0.25">
      <c r="A125" s="791"/>
      <c r="B125" s="774"/>
      <c r="C125" s="774"/>
      <c r="D125" s="774"/>
      <c r="E125" s="774"/>
      <c r="F125" s="774"/>
      <c r="G125" s="774"/>
      <c r="H125" s="774"/>
      <c r="I125" s="774"/>
      <c r="J125" s="774"/>
      <c r="K125" s="774"/>
      <c r="L125" s="774"/>
      <c r="M125" s="774"/>
      <c r="N125" s="774"/>
      <c r="O125" s="774"/>
      <c r="P125" s="774"/>
      <c r="Q125" s="774"/>
      <c r="R125" s="774"/>
      <c r="S125" s="774"/>
      <c r="T125" s="774"/>
      <c r="U125" s="774"/>
      <c r="V125" s="774"/>
      <c r="W125" s="774"/>
      <c r="X125" s="770"/>
      <c r="Y125" s="770"/>
      <c r="Z125" s="554"/>
      <c r="AA125" s="554"/>
      <c r="AB125" s="554"/>
      <c r="AC125" s="554"/>
      <c r="AD125" s="554"/>
      <c r="AE125" s="554"/>
      <c r="AF125" s="554"/>
      <c r="AG125" s="554"/>
      <c r="AH125" s="554"/>
      <c r="AI125" s="554"/>
      <c r="AJ125" s="554"/>
      <c r="AK125" s="554"/>
      <c r="AL125" s="554"/>
      <c r="AM125" s="554"/>
      <c r="AN125" s="554"/>
      <c r="AO125" s="554"/>
      <c r="AP125" s="554"/>
      <c r="AQ125" s="554"/>
      <c r="AR125" s="554"/>
      <c r="AS125" s="554"/>
      <c r="AT125" s="554"/>
      <c r="AU125" s="554"/>
      <c r="AV125" s="554"/>
      <c r="AW125" s="554"/>
      <c r="AX125" s="554"/>
      <c r="AY125" s="554"/>
      <c r="AZ125" s="554"/>
      <c r="BA125" s="554"/>
      <c r="BB125" s="554"/>
      <c r="BC125" s="554"/>
      <c r="BD125" s="554"/>
      <c r="BE125" s="554"/>
      <c r="BF125" s="554"/>
      <c r="BG125" s="554"/>
      <c r="BH125" s="554"/>
      <c r="BI125" s="554"/>
      <c r="BJ125" s="554"/>
      <c r="BK125" s="554"/>
      <c r="BL125" s="554"/>
      <c r="BM125" s="554"/>
      <c r="BN125" s="554"/>
      <c r="BO125" s="554"/>
      <c r="BP125" s="554"/>
      <c r="BQ125" s="554"/>
      <c r="BR125" s="554"/>
      <c r="BS125" s="554"/>
      <c r="BT125" s="554"/>
      <c r="BU125" s="554"/>
      <c r="BV125" s="554"/>
      <c r="BW125" s="554"/>
      <c r="BX125" s="554"/>
      <c r="BY125" s="554"/>
      <c r="BZ125" s="554"/>
      <c r="CA125" s="554"/>
      <c r="CB125" s="554"/>
      <c r="CC125" s="554"/>
      <c r="CD125" s="554"/>
      <c r="CE125" s="554"/>
      <c r="CF125" s="554"/>
      <c r="CG125" s="554"/>
      <c r="CH125" s="554"/>
      <c r="CI125" s="554"/>
      <c r="CJ125" s="554"/>
      <c r="CK125" s="554"/>
      <c r="CL125" s="554"/>
      <c r="CM125" s="554"/>
      <c r="CN125" s="554"/>
      <c r="CO125" s="554"/>
      <c r="CP125" s="554"/>
      <c r="CQ125" s="554"/>
      <c r="CR125" s="554"/>
      <c r="CS125" s="554"/>
      <c r="CT125" s="554"/>
      <c r="CU125" s="554"/>
      <c r="CV125" s="554"/>
      <c r="CW125" s="554"/>
      <c r="CX125" s="554"/>
    </row>
    <row r="126" spans="1:102" x14ac:dyDescent="0.25">
      <c r="A126" s="791"/>
      <c r="B126" s="774"/>
      <c r="C126" s="774"/>
      <c r="D126" s="774"/>
      <c r="E126" s="774"/>
      <c r="F126" s="774"/>
      <c r="G126" s="774"/>
      <c r="H126" s="774"/>
      <c r="I126" s="774"/>
      <c r="J126" s="774"/>
      <c r="K126" s="774"/>
      <c r="L126" s="774"/>
      <c r="M126" s="774"/>
      <c r="N126" s="774"/>
      <c r="O126" s="774"/>
      <c r="P126" s="774"/>
      <c r="Q126" s="774"/>
      <c r="R126" s="774"/>
      <c r="S126" s="774"/>
      <c r="T126" s="774"/>
      <c r="U126" s="774"/>
      <c r="V126" s="774"/>
      <c r="W126" s="774"/>
      <c r="X126" s="770"/>
      <c r="Y126" s="770"/>
      <c r="Z126" s="554"/>
      <c r="AA126" s="554"/>
      <c r="AB126" s="554"/>
      <c r="AC126" s="554"/>
      <c r="AD126" s="554"/>
      <c r="AE126" s="554"/>
      <c r="AF126" s="554"/>
      <c r="AG126" s="554"/>
      <c r="AH126" s="554"/>
      <c r="AI126" s="554"/>
      <c r="AJ126" s="554"/>
      <c r="AK126" s="554"/>
      <c r="AL126" s="554"/>
      <c r="AM126" s="554"/>
      <c r="AN126" s="554"/>
      <c r="AO126" s="554"/>
      <c r="AP126" s="554"/>
      <c r="AQ126" s="554"/>
      <c r="AR126" s="554"/>
      <c r="AS126" s="554"/>
      <c r="AT126" s="554"/>
      <c r="AU126" s="554"/>
      <c r="AV126" s="554"/>
      <c r="AW126" s="554"/>
      <c r="AX126" s="554"/>
      <c r="AY126" s="554"/>
      <c r="AZ126" s="554"/>
      <c r="BA126" s="554"/>
      <c r="BB126" s="554"/>
      <c r="BC126" s="554"/>
      <c r="BD126" s="554"/>
      <c r="BE126" s="554"/>
      <c r="BF126" s="554"/>
      <c r="BG126" s="554"/>
      <c r="BH126" s="554"/>
      <c r="BI126" s="554"/>
      <c r="BJ126" s="554"/>
      <c r="BK126" s="554"/>
      <c r="BL126" s="554"/>
      <c r="BM126" s="554"/>
      <c r="BN126" s="554"/>
      <c r="BO126" s="554"/>
      <c r="BP126" s="554"/>
      <c r="BQ126" s="554"/>
      <c r="BR126" s="554"/>
      <c r="BS126" s="554"/>
      <c r="BT126" s="554"/>
      <c r="BU126" s="554"/>
      <c r="BV126" s="554"/>
      <c r="BW126" s="554"/>
      <c r="BX126" s="554"/>
      <c r="BY126" s="554"/>
      <c r="BZ126" s="554"/>
      <c r="CA126" s="554"/>
      <c r="CB126" s="554"/>
      <c r="CC126" s="554"/>
      <c r="CD126" s="554"/>
      <c r="CE126" s="554"/>
      <c r="CF126" s="554"/>
      <c r="CG126" s="554"/>
      <c r="CH126" s="554"/>
      <c r="CI126" s="554"/>
      <c r="CJ126" s="554"/>
      <c r="CK126" s="554"/>
      <c r="CL126" s="554"/>
      <c r="CM126" s="554"/>
      <c r="CN126" s="554"/>
      <c r="CO126" s="554"/>
      <c r="CP126" s="554"/>
      <c r="CQ126" s="554"/>
      <c r="CR126" s="554"/>
      <c r="CS126" s="554"/>
      <c r="CT126" s="554"/>
      <c r="CU126" s="554"/>
      <c r="CV126" s="554"/>
      <c r="CW126" s="554"/>
      <c r="CX126" s="554"/>
    </row>
    <row r="127" spans="1:102" x14ac:dyDescent="0.25">
      <c r="A127" s="791"/>
      <c r="B127" s="774"/>
      <c r="C127" s="774"/>
      <c r="D127" s="774"/>
      <c r="E127" s="774"/>
      <c r="F127" s="774"/>
      <c r="G127" s="774"/>
      <c r="H127" s="774"/>
      <c r="I127" s="774"/>
      <c r="J127" s="774"/>
      <c r="K127" s="774"/>
      <c r="L127" s="774"/>
      <c r="M127" s="774"/>
      <c r="N127" s="774"/>
      <c r="O127" s="774"/>
      <c r="P127" s="774"/>
      <c r="Q127" s="774"/>
      <c r="R127" s="774"/>
      <c r="S127" s="774"/>
      <c r="T127" s="774"/>
      <c r="U127" s="774"/>
      <c r="V127" s="774"/>
      <c r="W127" s="774"/>
      <c r="X127" s="770"/>
      <c r="Y127" s="770"/>
      <c r="Z127" s="554"/>
      <c r="AA127" s="554"/>
      <c r="AB127" s="554"/>
      <c r="AC127" s="554"/>
      <c r="AD127" s="554"/>
      <c r="AE127" s="554"/>
      <c r="AF127" s="554"/>
      <c r="AG127" s="554"/>
      <c r="AH127" s="554"/>
      <c r="AI127" s="554"/>
      <c r="AJ127" s="554"/>
      <c r="AK127" s="554"/>
      <c r="AL127" s="554"/>
      <c r="AM127" s="554"/>
      <c r="AN127" s="554"/>
      <c r="AO127" s="554"/>
      <c r="AP127" s="554"/>
      <c r="AQ127" s="554"/>
      <c r="AR127" s="554"/>
      <c r="AS127" s="554"/>
      <c r="AT127" s="554"/>
      <c r="AU127" s="554"/>
      <c r="AV127" s="554"/>
      <c r="AW127" s="554"/>
      <c r="AX127" s="554"/>
      <c r="AY127" s="554"/>
      <c r="AZ127" s="554"/>
      <c r="BA127" s="554"/>
      <c r="BB127" s="554"/>
      <c r="BC127" s="554"/>
      <c r="BD127" s="554"/>
      <c r="BE127" s="554"/>
      <c r="BF127" s="554"/>
      <c r="BG127" s="554"/>
      <c r="BH127" s="554"/>
      <c r="BI127" s="554"/>
      <c r="BJ127" s="554"/>
      <c r="BK127" s="554"/>
      <c r="BL127" s="554"/>
      <c r="BM127" s="554"/>
      <c r="BN127" s="554"/>
      <c r="BO127" s="554"/>
      <c r="BP127" s="554"/>
      <c r="BQ127" s="554"/>
      <c r="BR127" s="554"/>
      <c r="BS127" s="554"/>
      <c r="BT127" s="554"/>
      <c r="BU127" s="554"/>
      <c r="BV127" s="554"/>
      <c r="BW127" s="554"/>
      <c r="BX127" s="554"/>
      <c r="BY127" s="554"/>
      <c r="BZ127" s="554"/>
      <c r="CA127" s="554"/>
      <c r="CB127" s="554"/>
      <c r="CC127" s="554"/>
      <c r="CD127" s="554"/>
      <c r="CE127" s="554"/>
      <c r="CF127" s="554"/>
      <c r="CG127" s="554"/>
      <c r="CH127" s="554"/>
      <c r="CI127" s="554"/>
      <c r="CJ127" s="554"/>
      <c r="CK127" s="554"/>
      <c r="CL127" s="554"/>
      <c r="CM127" s="554"/>
      <c r="CN127" s="554"/>
      <c r="CO127" s="554"/>
      <c r="CP127" s="554"/>
      <c r="CQ127" s="554"/>
      <c r="CR127" s="554"/>
      <c r="CS127" s="554"/>
      <c r="CT127" s="554"/>
      <c r="CU127" s="554"/>
      <c r="CV127" s="554"/>
      <c r="CW127" s="554"/>
      <c r="CX127" s="554"/>
    </row>
    <row r="128" spans="1:102" x14ac:dyDescent="0.25">
      <c r="A128" s="791"/>
      <c r="B128" s="774"/>
      <c r="C128" s="774"/>
      <c r="D128" s="774"/>
      <c r="E128" s="774"/>
      <c r="F128" s="774"/>
      <c r="G128" s="774"/>
      <c r="H128" s="774"/>
      <c r="I128" s="774"/>
      <c r="J128" s="774"/>
      <c r="K128" s="774"/>
      <c r="L128" s="774"/>
      <c r="M128" s="774"/>
      <c r="N128" s="774"/>
      <c r="O128" s="774"/>
      <c r="P128" s="774"/>
      <c r="Q128" s="774"/>
      <c r="R128" s="774"/>
      <c r="S128" s="774"/>
      <c r="T128" s="774"/>
      <c r="U128" s="774"/>
      <c r="V128" s="774"/>
      <c r="W128" s="774"/>
      <c r="X128" s="770"/>
      <c r="Y128" s="770"/>
      <c r="Z128" s="554"/>
      <c r="AA128" s="554"/>
      <c r="AB128" s="554"/>
      <c r="AC128" s="554"/>
      <c r="AD128" s="554"/>
      <c r="AE128" s="554"/>
      <c r="AF128" s="554"/>
      <c r="AG128" s="554"/>
      <c r="AH128" s="554"/>
      <c r="AI128" s="554"/>
      <c r="AJ128" s="554"/>
      <c r="AK128" s="554"/>
      <c r="AL128" s="554"/>
      <c r="AM128" s="554"/>
      <c r="AN128" s="554"/>
      <c r="AO128" s="554"/>
      <c r="AP128" s="554"/>
      <c r="AQ128" s="554"/>
      <c r="AR128" s="554"/>
      <c r="AS128" s="554"/>
      <c r="AT128" s="554"/>
      <c r="AU128" s="554"/>
      <c r="AV128" s="554"/>
      <c r="AW128" s="554"/>
      <c r="AX128" s="554"/>
      <c r="AY128" s="554"/>
      <c r="AZ128" s="554"/>
      <c r="BA128" s="554"/>
      <c r="BB128" s="554"/>
      <c r="BC128" s="554"/>
      <c r="BD128" s="554"/>
      <c r="BE128" s="554"/>
      <c r="BF128" s="554"/>
      <c r="BG128" s="554"/>
      <c r="BH128" s="554"/>
      <c r="BI128" s="554"/>
      <c r="BJ128" s="554"/>
      <c r="BK128" s="554"/>
      <c r="BL128" s="554"/>
      <c r="BM128" s="554"/>
      <c r="BN128" s="554"/>
      <c r="BO128" s="554"/>
      <c r="BP128" s="554"/>
      <c r="BQ128" s="554"/>
      <c r="BR128" s="554"/>
      <c r="BS128" s="554"/>
      <c r="BT128" s="554"/>
      <c r="BU128" s="554"/>
      <c r="BV128" s="554"/>
      <c r="BW128" s="554"/>
      <c r="BX128" s="554"/>
      <c r="BY128" s="554"/>
      <c r="BZ128" s="554"/>
      <c r="CA128" s="554"/>
      <c r="CB128" s="554"/>
      <c r="CC128" s="554"/>
      <c r="CD128" s="554"/>
      <c r="CE128" s="554"/>
      <c r="CF128" s="554"/>
      <c r="CG128" s="554"/>
      <c r="CH128" s="554"/>
      <c r="CI128" s="554"/>
      <c r="CJ128" s="554"/>
      <c r="CK128" s="554"/>
      <c r="CL128" s="554"/>
      <c r="CM128" s="554"/>
      <c r="CN128" s="554"/>
      <c r="CO128" s="554"/>
      <c r="CP128" s="554"/>
      <c r="CQ128" s="554"/>
      <c r="CR128" s="554"/>
      <c r="CS128" s="554"/>
      <c r="CT128" s="554"/>
      <c r="CU128" s="554"/>
      <c r="CV128" s="554"/>
      <c r="CW128" s="554"/>
      <c r="CX128" s="554"/>
    </row>
    <row r="129" spans="1:102" x14ac:dyDescent="0.25">
      <c r="A129" s="791"/>
      <c r="B129" s="774"/>
      <c r="C129" s="774"/>
      <c r="D129" s="774"/>
      <c r="E129" s="774"/>
      <c r="F129" s="774"/>
      <c r="G129" s="774"/>
      <c r="H129" s="774"/>
      <c r="I129" s="774"/>
      <c r="J129" s="774"/>
      <c r="K129" s="774"/>
      <c r="L129" s="774"/>
      <c r="M129" s="774"/>
      <c r="N129" s="774"/>
      <c r="O129" s="774"/>
      <c r="P129" s="774"/>
      <c r="Q129" s="774"/>
      <c r="R129" s="774"/>
      <c r="S129" s="774"/>
      <c r="T129" s="774"/>
      <c r="U129" s="774"/>
      <c r="V129" s="774"/>
      <c r="W129" s="774"/>
      <c r="X129" s="770"/>
      <c r="Y129" s="770"/>
      <c r="Z129" s="554"/>
      <c r="AA129" s="554"/>
      <c r="AB129" s="554"/>
      <c r="AC129" s="554"/>
      <c r="AD129" s="554"/>
      <c r="AE129" s="554"/>
      <c r="AF129" s="554"/>
      <c r="AG129" s="554"/>
      <c r="AH129" s="554"/>
      <c r="AI129" s="554"/>
      <c r="AJ129" s="554"/>
      <c r="AK129" s="554"/>
      <c r="AL129" s="554"/>
      <c r="AM129" s="554"/>
      <c r="AN129" s="554"/>
      <c r="AO129" s="554"/>
      <c r="AP129" s="554"/>
      <c r="AQ129" s="554"/>
      <c r="AR129" s="554"/>
      <c r="AS129" s="554"/>
      <c r="AT129" s="554"/>
      <c r="AU129" s="554"/>
      <c r="AV129" s="554"/>
      <c r="AW129" s="554"/>
      <c r="AX129" s="554"/>
      <c r="AY129" s="554"/>
      <c r="AZ129" s="554"/>
      <c r="BA129" s="554"/>
      <c r="BB129" s="554"/>
      <c r="BC129" s="554"/>
      <c r="BD129" s="554"/>
      <c r="BE129" s="554"/>
      <c r="BF129" s="554"/>
      <c r="BG129" s="554"/>
      <c r="BH129" s="554"/>
      <c r="BI129" s="554"/>
      <c r="BJ129" s="554"/>
      <c r="BK129" s="554"/>
      <c r="BL129" s="554"/>
      <c r="BM129" s="554"/>
      <c r="BN129" s="554"/>
      <c r="BO129" s="554"/>
      <c r="BP129" s="554"/>
      <c r="BQ129" s="554"/>
      <c r="BR129" s="554"/>
      <c r="BS129" s="554"/>
      <c r="BT129" s="554"/>
      <c r="BU129" s="554"/>
      <c r="BV129" s="554"/>
      <c r="BW129" s="554"/>
      <c r="BX129" s="554"/>
      <c r="BY129" s="554"/>
      <c r="BZ129" s="554"/>
      <c r="CA129" s="554"/>
      <c r="CB129" s="554"/>
      <c r="CC129" s="554"/>
      <c r="CD129" s="554"/>
      <c r="CE129" s="554"/>
      <c r="CF129" s="554"/>
      <c r="CG129" s="554"/>
      <c r="CH129" s="554"/>
      <c r="CI129" s="554"/>
      <c r="CJ129" s="554"/>
      <c r="CK129" s="554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554"/>
      <c r="CW129" s="554"/>
      <c r="CX129" s="554"/>
    </row>
    <row r="130" spans="1:102" x14ac:dyDescent="0.25">
      <c r="A130" s="791"/>
      <c r="B130" s="774"/>
      <c r="C130" s="774"/>
      <c r="D130" s="774"/>
      <c r="E130" s="774"/>
      <c r="F130" s="774"/>
      <c r="G130" s="774"/>
      <c r="H130" s="774"/>
      <c r="I130" s="774"/>
      <c r="J130" s="774"/>
      <c r="K130" s="774"/>
      <c r="L130" s="774"/>
      <c r="M130" s="774"/>
      <c r="N130" s="774"/>
      <c r="O130" s="774"/>
      <c r="P130" s="774"/>
      <c r="Q130" s="774"/>
      <c r="R130" s="774"/>
      <c r="S130" s="774"/>
      <c r="T130" s="774"/>
      <c r="U130" s="774"/>
      <c r="V130" s="774"/>
      <c r="W130" s="774"/>
      <c r="X130" s="770"/>
      <c r="Y130" s="770"/>
      <c r="Z130" s="554"/>
      <c r="AA130" s="554"/>
      <c r="AB130" s="554"/>
      <c r="AC130" s="554"/>
      <c r="AD130" s="554"/>
      <c r="AE130" s="554"/>
      <c r="AF130" s="554"/>
      <c r="AG130" s="554"/>
      <c r="AH130" s="554"/>
      <c r="AI130" s="554"/>
      <c r="AJ130" s="554"/>
      <c r="AK130" s="554"/>
      <c r="AL130" s="554"/>
      <c r="AM130" s="554"/>
      <c r="AN130" s="554"/>
      <c r="AO130" s="554"/>
      <c r="AP130" s="554"/>
      <c r="AQ130" s="554"/>
      <c r="AR130" s="554"/>
      <c r="AS130" s="554"/>
      <c r="AT130" s="554"/>
      <c r="AU130" s="554"/>
      <c r="AV130" s="554"/>
      <c r="AW130" s="554"/>
      <c r="AX130" s="554"/>
      <c r="AY130" s="554"/>
      <c r="AZ130" s="554"/>
      <c r="BA130" s="554"/>
      <c r="BB130" s="554"/>
      <c r="BC130" s="554"/>
      <c r="BD130" s="554"/>
      <c r="BE130" s="554"/>
      <c r="BF130" s="554"/>
      <c r="BG130" s="554"/>
      <c r="BH130" s="554"/>
      <c r="BI130" s="554"/>
      <c r="BJ130" s="554"/>
      <c r="BK130" s="554"/>
      <c r="BL130" s="554"/>
      <c r="BM130" s="554"/>
      <c r="BN130" s="554"/>
      <c r="BO130" s="554"/>
      <c r="BP130" s="554"/>
      <c r="BQ130" s="554"/>
      <c r="BR130" s="554"/>
      <c r="BS130" s="554"/>
      <c r="BT130" s="554"/>
      <c r="BU130" s="554"/>
      <c r="BV130" s="554"/>
      <c r="BW130" s="554"/>
      <c r="BX130" s="554"/>
      <c r="BY130" s="554"/>
      <c r="BZ130" s="554"/>
      <c r="CA130" s="554"/>
      <c r="CB130" s="554"/>
      <c r="CC130" s="554"/>
      <c r="CD130" s="554"/>
      <c r="CE130" s="554"/>
      <c r="CF130" s="554"/>
      <c r="CG130" s="554"/>
      <c r="CH130" s="554"/>
      <c r="CI130" s="554"/>
      <c r="CJ130" s="554"/>
      <c r="CK130" s="554"/>
      <c r="CL130" s="554"/>
      <c r="CM130" s="554"/>
      <c r="CN130" s="554"/>
      <c r="CO130" s="554"/>
      <c r="CP130" s="554"/>
      <c r="CQ130" s="554"/>
      <c r="CR130" s="554"/>
      <c r="CS130" s="554"/>
      <c r="CT130" s="554"/>
      <c r="CU130" s="554"/>
      <c r="CV130" s="554"/>
      <c r="CW130" s="554"/>
      <c r="CX130" s="554"/>
    </row>
    <row r="131" spans="1:102" x14ac:dyDescent="0.25">
      <c r="A131" s="791"/>
      <c r="B131" s="774"/>
      <c r="C131" s="774"/>
      <c r="D131" s="774"/>
      <c r="E131" s="774"/>
      <c r="F131" s="774"/>
      <c r="G131" s="774"/>
      <c r="H131" s="774"/>
      <c r="I131" s="774"/>
      <c r="J131" s="774"/>
      <c r="K131" s="774"/>
      <c r="L131" s="774"/>
      <c r="M131" s="774"/>
      <c r="N131" s="774"/>
      <c r="O131" s="774"/>
      <c r="P131" s="774"/>
      <c r="Q131" s="774"/>
      <c r="R131" s="774"/>
      <c r="S131" s="774"/>
      <c r="T131" s="774"/>
      <c r="U131" s="774"/>
      <c r="V131" s="774"/>
      <c r="W131" s="774"/>
      <c r="X131" s="770"/>
      <c r="Y131" s="770"/>
      <c r="Z131" s="554"/>
      <c r="AA131" s="554"/>
      <c r="AB131" s="554"/>
      <c r="AC131" s="554"/>
      <c r="AD131" s="554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  <c r="CA131" s="554"/>
      <c r="CB131" s="554"/>
      <c r="CC131" s="554"/>
      <c r="CD131" s="554"/>
      <c r="CE131" s="554"/>
      <c r="CF131" s="554"/>
      <c r="CG131" s="554"/>
      <c r="CH131" s="554"/>
      <c r="CI131" s="554"/>
      <c r="CJ131" s="554"/>
      <c r="CK131" s="554"/>
      <c r="CL131" s="554"/>
      <c r="CM131" s="554"/>
      <c r="CN131" s="554"/>
      <c r="CO131" s="554"/>
      <c r="CP131" s="554"/>
      <c r="CQ131" s="554"/>
      <c r="CR131" s="554"/>
      <c r="CS131" s="554"/>
      <c r="CT131" s="554"/>
      <c r="CU131" s="554"/>
      <c r="CV131" s="554"/>
      <c r="CW131" s="554"/>
      <c r="CX131" s="554"/>
    </row>
    <row r="132" spans="1:102" x14ac:dyDescent="0.25">
      <c r="A132" s="791"/>
      <c r="B132" s="774"/>
      <c r="C132" s="774"/>
      <c r="D132" s="774"/>
      <c r="E132" s="774"/>
      <c r="F132" s="774"/>
      <c r="G132" s="774"/>
      <c r="H132" s="774"/>
      <c r="I132" s="774"/>
      <c r="J132" s="774"/>
      <c r="K132" s="774"/>
      <c r="L132" s="774"/>
      <c r="M132" s="774"/>
      <c r="N132" s="774"/>
      <c r="O132" s="774"/>
      <c r="P132" s="774"/>
      <c r="Q132" s="774"/>
      <c r="R132" s="774"/>
      <c r="S132" s="774"/>
      <c r="T132" s="774"/>
      <c r="U132" s="774"/>
      <c r="V132" s="774"/>
      <c r="W132" s="774"/>
      <c r="X132" s="770"/>
      <c r="Y132" s="770"/>
      <c r="Z132" s="554"/>
      <c r="AA132" s="554"/>
      <c r="AB132" s="554"/>
      <c r="AC132" s="554"/>
      <c r="AD132" s="554"/>
      <c r="AE132" s="554"/>
      <c r="AF132" s="554"/>
      <c r="AG132" s="554"/>
      <c r="AH132" s="554"/>
      <c r="AI132" s="554"/>
      <c r="AJ132" s="554"/>
      <c r="AK132" s="554"/>
      <c r="AL132" s="554"/>
      <c r="AM132" s="554"/>
      <c r="AN132" s="554"/>
      <c r="AO132" s="554"/>
      <c r="AP132" s="554"/>
      <c r="AQ132" s="554"/>
      <c r="AR132" s="554"/>
      <c r="AS132" s="554"/>
      <c r="AT132" s="554"/>
      <c r="AU132" s="554"/>
      <c r="AV132" s="554"/>
      <c r="AW132" s="554"/>
      <c r="AX132" s="554"/>
      <c r="AY132" s="554"/>
      <c r="AZ132" s="554"/>
      <c r="BA132" s="554"/>
      <c r="BB132" s="554"/>
      <c r="BC132" s="554"/>
      <c r="BD132" s="554"/>
      <c r="BE132" s="554"/>
      <c r="BF132" s="554"/>
      <c r="BG132" s="554"/>
      <c r="BH132" s="554"/>
      <c r="BI132" s="554"/>
      <c r="BJ132" s="554"/>
      <c r="BK132" s="554"/>
      <c r="BL132" s="554"/>
      <c r="BM132" s="554"/>
      <c r="BN132" s="554"/>
      <c r="BO132" s="554"/>
      <c r="BP132" s="554"/>
      <c r="BQ132" s="554"/>
      <c r="BR132" s="554"/>
      <c r="BS132" s="554"/>
      <c r="BT132" s="554"/>
      <c r="BU132" s="554"/>
      <c r="BV132" s="554"/>
      <c r="BW132" s="554"/>
      <c r="BX132" s="554"/>
      <c r="BY132" s="554"/>
      <c r="BZ132" s="554"/>
      <c r="CA132" s="554"/>
      <c r="CB132" s="554"/>
      <c r="CC132" s="554"/>
      <c r="CD132" s="554"/>
      <c r="CE132" s="554"/>
      <c r="CF132" s="554"/>
      <c r="CG132" s="554"/>
      <c r="CH132" s="554"/>
      <c r="CI132" s="554"/>
      <c r="CJ132" s="554"/>
      <c r="CK132" s="554"/>
      <c r="CL132" s="554"/>
      <c r="CM132" s="554"/>
      <c r="CN132" s="554"/>
      <c r="CO132" s="554"/>
      <c r="CP132" s="554"/>
      <c r="CQ132" s="554"/>
      <c r="CR132" s="554"/>
      <c r="CS132" s="554"/>
      <c r="CT132" s="554"/>
      <c r="CU132" s="554"/>
      <c r="CV132" s="554"/>
      <c r="CW132" s="554"/>
      <c r="CX132" s="554"/>
    </row>
    <row r="133" spans="1:102" x14ac:dyDescent="0.25">
      <c r="A133" s="791"/>
      <c r="B133" s="774"/>
      <c r="C133" s="774"/>
      <c r="D133" s="774"/>
      <c r="E133" s="774"/>
      <c r="F133" s="774"/>
      <c r="G133" s="774"/>
      <c r="H133" s="774"/>
      <c r="I133" s="774"/>
      <c r="J133" s="774"/>
      <c r="K133" s="774"/>
      <c r="L133" s="774"/>
      <c r="M133" s="774"/>
      <c r="N133" s="774"/>
      <c r="O133" s="774"/>
      <c r="P133" s="774"/>
      <c r="Q133" s="774"/>
      <c r="R133" s="774"/>
      <c r="S133" s="774"/>
      <c r="T133" s="774"/>
      <c r="U133" s="774"/>
      <c r="V133" s="774"/>
      <c r="W133" s="774"/>
      <c r="X133" s="770"/>
      <c r="Y133" s="770"/>
      <c r="Z133" s="554"/>
      <c r="AA133" s="554"/>
      <c r="AB133" s="554"/>
      <c r="AC133" s="554"/>
      <c r="AD133" s="554"/>
      <c r="AE133" s="554"/>
      <c r="AF133" s="554"/>
      <c r="AG133" s="554"/>
      <c r="AH133" s="554"/>
      <c r="AI133" s="554"/>
      <c r="AJ133" s="554"/>
      <c r="AK133" s="554"/>
      <c r="AL133" s="554"/>
      <c r="AM133" s="554"/>
      <c r="AN133" s="554"/>
      <c r="AO133" s="554"/>
      <c r="AP133" s="554"/>
      <c r="AQ133" s="554"/>
      <c r="AR133" s="554"/>
      <c r="AS133" s="554"/>
      <c r="AT133" s="554"/>
      <c r="AU133" s="554"/>
      <c r="AV133" s="554"/>
      <c r="AW133" s="554"/>
      <c r="AX133" s="554"/>
      <c r="AY133" s="554"/>
      <c r="AZ133" s="554"/>
      <c r="BA133" s="554"/>
      <c r="BB133" s="554"/>
      <c r="BC133" s="554"/>
      <c r="BD133" s="554"/>
      <c r="BE133" s="554"/>
      <c r="BF133" s="554"/>
      <c r="BG133" s="554"/>
      <c r="BH133" s="554"/>
      <c r="BI133" s="554"/>
      <c r="BJ133" s="554"/>
      <c r="BK133" s="554"/>
      <c r="BL133" s="554"/>
      <c r="BM133" s="554"/>
      <c r="BN133" s="554"/>
      <c r="BO133" s="554"/>
      <c r="BP133" s="554"/>
      <c r="BQ133" s="554"/>
      <c r="BR133" s="554"/>
      <c r="BS133" s="554"/>
      <c r="BT133" s="554"/>
      <c r="BU133" s="554"/>
      <c r="BV133" s="554"/>
      <c r="BW133" s="554"/>
      <c r="BX133" s="554"/>
      <c r="BY133" s="554"/>
      <c r="BZ133" s="554"/>
      <c r="CA133" s="554"/>
      <c r="CB133" s="554"/>
      <c r="CC133" s="554"/>
      <c r="CD133" s="554"/>
      <c r="CE133" s="554"/>
      <c r="CF133" s="554"/>
      <c r="CG133" s="554"/>
      <c r="CH133" s="554"/>
      <c r="CI133" s="554"/>
      <c r="CJ133" s="554"/>
      <c r="CK133" s="554"/>
      <c r="CL133" s="554"/>
      <c r="CM133" s="554"/>
      <c r="CN133" s="554"/>
      <c r="CO133" s="554"/>
      <c r="CP133" s="554"/>
      <c r="CQ133" s="554"/>
      <c r="CR133" s="554"/>
      <c r="CS133" s="554"/>
      <c r="CT133" s="554"/>
      <c r="CU133" s="554"/>
      <c r="CV133" s="554"/>
      <c r="CW133" s="554"/>
      <c r="CX133" s="554"/>
    </row>
    <row r="134" spans="1:102" x14ac:dyDescent="0.25">
      <c r="A134" s="791"/>
      <c r="B134" s="774"/>
      <c r="C134" s="774"/>
      <c r="D134" s="774"/>
      <c r="E134" s="774"/>
      <c r="F134" s="774"/>
      <c r="G134" s="774"/>
      <c r="H134" s="774"/>
      <c r="I134" s="774"/>
      <c r="J134" s="774"/>
      <c r="K134" s="774"/>
      <c r="L134" s="774"/>
      <c r="M134" s="774"/>
      <c r="N134" s="774"/>
      <c r="O134" s="774"/>
      <c r="P134" s="774"/>
      <c r="Q134" s="774"/>
      <c r="R134" s="774"/>
      <c r="S134" s="774"/>
      <c r="T134" s="774"/>
      <c r="U134" s="774"/>
      <c r="V134" s="774"/>
      <c r="W134" s="774"/>
      <c r="X134" s="770"/>
      <c r="Y134" s="770"/>
      <c r="Z134" s="554"/>
      <c r="AA134" s="554"/>
      <c r="AB134" s="554"/>
      <c r="AC134" s="554"/>
      <c r="AD134" s="554"/>
      <c r="AE134" s="554"/>
      <c r="AF134" s="554"/>
      <c r="AG134" s="554"/>
      <c r="AH134" s="554"/>
      <c r="AI134" s="554"/>
      <c r="AJ134" s="554"/>
      <c r="AK134" s="554"/>
      <c r="AL134" s="554"/>
      <c r="AM134" s="554"/>
      <c r="AN134" s="554"/>
      <c r="AO134" s="554"/>
      <c r="AP134" s="554"/>
      <c r="AQ134" s="554"/>
      <c r="AR134" s="554"/>
      <c r="AS134" s="554"/>
      <c r="AT134" s="554"/>
      <c r="AU134" s="554"/>
      <c r="AV134" s="554"/>
      <c r="AW134" s="554"/>
      <c r="AX134" s="554"/>
      <c r="AY134" s="554"/>
      <c r="AZ134" s="554"/>
      <c r="BA134" s="554"/>
      <c r="BB134" s="554"/>
      <c r="BC134" s="554"/>
      <c r="BD134" s="554"/>
      <c r="BE134" s="554"/>
      <c r="BF134" s="554"/>
      <c r="BG134" s="554"/>
      <c r="BH134" s="554"/>
      <c r="BI134" s="554"/>
      <c r="BJ134" s="554"/>
      <c r="BK134" s="554"/>
      <c r="BL134" s="554"/>
      <c r="BM134" s="554"/>
      <c r="BN134" s="554"/>
      <c r="BO134" s="554"/>
      <c r="BP134" s="554"/>
      <c r="BQ134" s="554"/>
      <c r="BR134" s="554"/>
      <c r="BS134" s="554"/>
      <c r="BT134" s="554"/>
      <c r="BU134" s="554"/>
      <c r="BV134" s="554"/>
      <c r="BW134" s="554"/>
      <c r="BX134" s="554"/>
      <c r="BY134" s="554"/>
      <c r="BZ134" s="554"/>
      <c r="CA134" s="554"/>
      <c r="CB134" s="554"/>
      <c r="CC134" s="554"/>
      <c r="CD134" s="554"/>
      <c r="CE134" s="554"/>
      <c r="CF134" s="554"/>
      <c r="CG134" s="554"/>
      <c r="CH134" s="554"/>
      <c r="CI134" s="554"/>
      <c r="CJ134" s="554"/>
      <c r="CK134" s="554"/>
      <c r="CL134" s="554"/>
      <c r="CM134" s="554"/>
      <c r="CN134" s="554"/>
      <c r="CO134" s="554"/>
      <c r="CP134" s="554"/>
      <c r="CQ134" s="554"/>
      <c r="CR134" s="554"/>
      <c r="CS134" s="554"/>
      <c r="CT134" s="554"/>
      <c r="CU134" s="554"/>
      <c r="CV134" s="554"/>
      <c r="CW134" s="554"/>
      <c r="CX134" s="554"/>
    </row>
    <row r="135" spans="1:102" x14ac:dyDescent="0.25">
      <c r="A135" s="791"/>
      <c r="B135" s="774"/>
      <c r="C135" s="774"/>
      <c r="D135" s="774"/>
      <c r="E135" s="774"/>
      <c r="F135" s="774"/>
      <c r="G135" s="774"/>
      <c r="H135" s="774"/>
      <c r="I135" s="774"/>
      <c r="J135" s="774"/>
      <c r="K135" s="774"/>
      <c r="L135" s="774"/>
      <c r="M135" s="774"/>
      <c r="N135" s="774"/>
      <c r="O135" s="774"/>
      <c r="P135" s="774"/>
      <c r="Q135" s="774"/>
      <c r="R135" s="774"/>
      <c r="S135" s="774"/>
      <c r="T135" s="774"/>
      <c r="U135" s="774"/>
      <c r="V135" s="774"/>
      <c r="W135" s="774"/>
      <c r="X135" s="770"/>
      <c r="Y135" s="770"/>
      <c r="Z135" s="554"/>
      <c r="AA135" s="554"/>
      <c r="AB135" s="554"/>
      <c r="AC135" s="554"/>
      <c r="AD135" s="554"/>
      <c r="AE135" s="554"/>
      <c r="AF135" s="554"/>
      <c r="AG135" s="554"/>
      <c r="AH135" s="554"/>
      <c r="AI135" s="554"/>
      <c r="AJ135" s="554"/>
      <c r="AK135" s="554"/>
      <c r="AL135" s="554"/>
      <c r="AM135" s="554"/>
      <c r="AN135" s="554"/>
      <c r="AO135" s="554"/>
      <c r="AP135" s="554"/>
      <c r="AQ135" s="554"/>
      <c r="AR135" s="554"/>
      <c r="AS135" s="554"/>
      <c r="AT135" s="554"/>
      <c r="AU135" s="554"/>
      <c r="AV135" s="554"/>
      <c r="AW135" s="554"/>
      <c r="AX135" s="554"/>
      <c r="AY135" s="554"/>
      <c r="AZ135" s="554"/>
      <c r="BA135" s="554"/>
      <c r="BB135" s="554"/>
      <c r="BC135" s="554"/>
      <c r="BD135" s="554"/>
      <c r="BE135" s="554"/>
      <c r="BF135" s="554"/>
      <c r="BG135" s="554"/>
      <c r="BH135" s="554"/>
      <c r="BI135" s="554"/>
      <c r="BJ135" s="554"/>
      <c r="BK135" s="554"/>
      <c r="BL135" s="554"/>
      <c r="BM135" s="554"/>
      <c r="BN135" s="554"/>
      <c r="BO135" s="554"/>
      <c r="BP135" s="554"/>
      <c r="BQ135" s="554"/>
      <c r="BR135" s="554"/>
      <c r="BS135" s="554"/>
      <c r="BT135" s="554"/>
      <c r="BU135" s="554"/>
      <c r="BV135" s="554"/>
      <c r="BW135" s="554"/>
      <c r="BX135" s="554"/>
      <c r="BY135" s="554"/>
      <c r="BZ135" s="554"/>
      <c r="CA135" s="554"/>
      <c r="CB135" s="554"/>
      <c r="CC135" s="554"/>
      <c r="CD135" s="554"/>
      <c r="CE135" s="554"/>
      <c r="CF135" s="554"/>
      <c r="CG135" s="554"/>
      <c r="CH135" s="554"/>
      <c r="CI135" s="554"/>
      <c r="CJ135" s="554"/>
      <c r="CK135" s="554"/>
      <c r="CL135" s="554"/>
      <c r="CM135" s="554"/>
      <c r="CN135" s="554"/>
      <c r="CO135" s="554"/>
      <c r="CP135" s="554"/>
      <c r="CQ135" s="554"/>
      <c r="CR135" s="554"/>
      <c r="CS135" s="554"/>
      <c r="CT135" s="554"/>
      <c r="CU135" s="554"/>
      <c r="CV135" s="554"/>
      <c r="CW135" s="554"/>
      <c r="CX135" s="554"/>
    </row>
    <row r="136" spans="1:102" x14ac:dyDescent="0.25">
      <c r="A136" s="791"/>
      <c r="B136" s="774"/>
      <c r="C136" s="774"/>
      <c r="D136" s="774"/>
      <c r="E136" s="774"/>
      <c r="F136" s="774"/>
      <c r="G136" s="774"/>
      <c r="H136" s="774"/>
      <c r="I136" s="774"/>
      <c r="J136" s="774"/>
      <c r="K136" s="774"/>
      <c r="L136" s="774"/>
      <c r="M136" s="774"/>
      <c r="N136" s="774"/>
      <c r="O136" s="774"/>
      <c r="P136" s="774"/>
      <c r="Q136" s="774"/>
      <c r="R136" s="774"/>
      <c r="S136" s="774"/>
      <c r="T136" s="774"/>
      <c r="U136" s="774"/>
      <c r="V136" s="774"/>
      <c r="W136" s="774"/>
      <c r="X136" s="770"/>
      <c r="Y136" s="770"/>
      <c r="Z136" s="554"/>
      <c r="AA136" s="554"/>
      <c r="AB136" s="554"/>
      <c r="AC136" s="554"/>
      <c r="AD136" s="554"/>
      <c r="AE136" s="554"/>
      <c r="AF136" s="554"/>
      <c r="AG136" s="554"/>
      <c r="AH136" s="554"/>
      <c r="AI136" s="554"/>
      <c r="AJ136" s="554"/>
      <c r="AK136" s="554"/>
      <c r="AL136" s="554"/>
      <c r="AM136" s="554"/>
      <c r="AN136" s="554"/>
      <c r="AO136" s="554"/>
      <c r="AP136" s="554"/>
      <c r="AQ136" s="554"/>
      <c r="AR136" s="554"/>
      <c r="AS136" s="554"/>
      <c r="AT136" s="554"/>
      <c r="AU136" s="554"/>
      <c r="AV136" s="554"/>
      <c r="AW136" s="554"/>
      <c r="AX136" s="554"/>
      <c r="AY136" s="554"/>
      <c r="AZ136" s="554"/>
      <c r="BA136" s="554"/>
      <c r="BB136" s="554"/>
      <c r="BC136" s="554"/>
      <c r="BD136" s="554"/>
      <c r="BE136" s="554"/>
      <c r="BF136" s="554"/>
      <c r="BG136" s="554"/>
      <c r="BH136" s="554"/>
      <c r="BI136" s="554"/>
      <c r="BJ136" s="554"/>
      <c r="BK136" s="554"/>
      <c r="BL136" s="554"/>
      <c r="BM136" s="554"/>
      <c r="BN136" s="554"/>
      <c r="BO136" s="554"/>
      <c r="BP136" s="554"/>
      <c r="BQ136" s="554"/>
      <c r="BR136" s="554"/>
      <c r="BS136" s="554"/>
      <c r="BT136" s="554"/>
      <c r="BU136" s="554"/>
      <c r="BV136" s="554"/>
      <c r="BW136" s="554"/>
      <c r="BX136" s="554"/>
      <c r="BY136" s="554"/>
      <c r="BZ136" s="554"/>
      <c r="CA136" s="554"/>
      <c r="CB136" s="554"/>
      <c r="CC136" s="554"/>
      <c r="CD136" s="554"/>
      <c r="CE136" s="554"/>
      <c r="CF136" s="554"/>
      <c r="CG136" s="554"/>
      <c r="CH136" s="554"/>
      <c r="CI136" s="554"/>
      <c r="CJ136" s="554"/>
      <c r="CK136" s="554"/>
      <c r="CL136" s="554"/>
      <c r="CM136" s="554"/>
      <c r="CN136" s="554"/>
      <c r="CO136" s="554"/>
      <c r="CP136" s="554"/>
      <c r="CQ136" s="554"/>
      <c r="CR136" s="554"/>
      <c r="CS136" s="554"/>
      <c r="CT136" s="554"/>
      <c r="CU136" s="554"/>
      <c r="CV136" s="554"/>
      <c r="CW136" s="554"/>
      <c r="CX136" s="554"/>
    </row>
    <row r="137" spans="1:102" x14ac:dyDescent="0.25">
      <c r="A137" s="791"/>
      <c r="B137" s="774"/>
      <c r="C137" s="774"/>
      <c r="D137" s="774"/>
      <c r="E137" s="774"/>
      <c r="F137" s="774"/>
      <c r="G137" s="774"/>
      <c r="H137" s="774"/>
      <c r="I137" s="774"/>
      <c r="J137" s="774"/>
      <c r="K137" s="774"/>
      <c r="L137" s="774"/>
      <c r="M137" s="774"/>
      <c r="N137" s="774"/>
      <c r="O137" s="774"/>
      <c r="P137" s="774"/>
      <c r="Q137" s="774"/>
      <c r="R137" s="774"/>
      <c r="S137" s="774"/>
      <c r="T137" s="774"/>
      <c r="U137" s="774"/>
      <c r="V137" s="774"/>
      <c r="W137" s="774"/>
      <c r="X137" s="770"/>
      <c r="Y137" s="770"/>
      <c r="Z137" s="554"/>
      <c r="AA137" s="554"/>
      <c r="AB137" s="554"/>
      <c r="AC137" s="554"/>
      <c r="AD137" s="554"/>
      <c r="AE137" s="554"/>
      <c r="AF137" s="554"/>
      <c r="AG137" s="554"/>
      <c r="AH137" s="554"/>
      <c r="AI137" s="554"/>
      <c r="AJ137" s="554"/>
      <c r="AK137" s="554"/>
      <c r="AL137" s="554"/>
      <c r="AM137" s="554"/>
      <c r="AN137" s="554"/>
      <c r="AO137" s="554"/>
      <c r="AP137" s="554"/>
      <c r="AQ137" s="554"/>
      <c r="AR137" s="554"/>
      <c r="AS137" s="554"/>
      <c r="AT137" s="554"/>
      <c r="AU137" s="554"/>
      <c r="AV137" s="554"/>
      <c r="AW137" s="554"/>
      <c r="AX137" s="554"/>
      <c r="AY137" s="554"/>
      <c r="AZ137" s="554"/>
      <c r="BA137" s="554"/>
      <c r="BB137" s="554"/>
      <c r="BC137" s="554"/>
      <c r="BD137" s="554"/>
      <c r="BE137" s="554"/>
      <c r="BF137" s="554"/>
      <c r="BG137" s="554"/>
      <c r="BH137" s="554"/>
      <c r="BI137" s="554"/>
      <c r="BJ137" s="554"/>
      <c r="BK137" s="554"/>
      <c r="BL137" s="554"/>
      <c r="BM137" s="554"/>
      <c r="BN137" s="554"/>
      <c r="BO137" s="554"/>
      <c r="BP137" s="554"/>
      <c r="BQ137" s="554"/>
      <c r="BR137" s="554"/>
      <c r="BS137" s="554"/>
      <c r="BT137" s="554"/>
      <c r="BU137" s="554"/>
      <c r="BV137" s="554"/>
      <c r="BW137" s="554"/>
      <c r="BX137" s="554"/>
      <c r="BY137" s="554"/>
      <c r="BZ137" s="554"/>
      <c r="CA137" s="554"/>
      <c r="CB137" s="554"/>
      <c r="CC137" s="554"/>
      <c r="CD137" s="554"/>
      <c r="CE137" s="554"/>
      <c r="CF137" s="554"/>
      <c r="CG137" s="554"/>
      <c r="CH137" s="554"/>
      <c r="CI137" s="554"/>
      <c r="CJ137" s="554"/>
      <c r="CK137" s="554"/>
      <c r="CL137" s="554"/>
      <c r="CM137" s="554"/>
      <c r="CN137" s="554"/>
      <c r="CO137" s="554"/>
      <c r="CP137" s="554"/>
      <c r="CQ137" s="554"/>
      <c r="CR137" s="554"/>
      <c r="CS137" s="554"/>
      <c r="CT137" s="554"/>
      <c r="CU137" s="554"/>
      <c r="CV137" s="554"/>
      <c r="CW137" s="554"/>
      <c r="CX137" s="554"/>
    </row>
    <row r="138" spans="1:102" x14ac:dyDescent="0.25">
      <c r="A138" s="791"/>
      <c r="B138" s="774"/>
      <c r="C138" s="774"/>
      <c r="D138" s="774"/>
      <c r="E138" s="774"/>
      <c r="F138" s="774"/>
      <c r="G138" s="774"/>
      <c r="H138" s="774"/>
      <c r="I138" s="774"/>
      <c r="J138" s="774"/>
      <c r="K138" s="774"/>
      <c r="L138" s="774"/>
      <c r="M138" s="774"/>
      <c r="N138" s="774"/>
      <c r="O138" s="774"/>
      <c r="P138" s="774"/>
      <c r="Q138" s="774"/>
      <c r="R138" s="774"/>
      <c r="S138" s="774"/>
      <c r="T138" s="774"/>
      <c r="U138" s="774"/>
      <c r="V138" s="774"/>
      <c r="W138" s="774"/>
      <c r="X138" s="770"/>
      <c r="Y138" s="770"/>
      <c r="Z138" s="554"/>
      <c r="AA138" s="554"/>
      <c r="AB138" s="554"/>
      <c r="AC138" s="554"/>
      <c r="AD138" s="554"/>
      <c r="AE138" s="554"/>
      <c r="AF138" s="554"/>
      <c r="AG138" s="554"/>
      <c r="AH138" s="554"/>
      <c r="AI138" s="554"/>
      <c r="AJ138" s="554"/>
      <c r="AK138" s="554"/>
      <c r="AL138" s="554"/>
      <c r="AM138" s="554"/>
      <c r="AN138" s="554"/>
      <c r="AO138" s="554"/>
      <c r="AP138" s="554"/>
      <c r="AQ138" s="554"/>
      <c r="AR138" s="554"/>
      <c r="AS138" s="554"/>
      <c r="AT138" s="554"/>
      <c r="AU138" s="554"/>
      <c r="AV138" s="554"/>
      <c r="AW138" s="554"/>
      <c r="AX138" s="554"/>
      <c r="AY138" s="554"/>
      <c r="AZ138" s="554"/>
      <c r="BA138" s="554"/>
      <c r="BB138" s="554"/>
      <c r="BC138" s="554"/>
      <c r="BD138" s="554"/>
      <c r="BE138" s="554"/>
      <c r="BF138" s="554"/>
      <c r="BG138" s="554"/>
      <c r="BH138" s="554"/>
      <c r="BI138" s="554"/>
      <c r="BJ138" s="554"/>
      <c r="BK138" s="554"/>
      <c r="BL138" s="554"/>
      <c r="BM138" s="554"/>
      <c r="BN138" s="554"/>
      <c r="BO138" s="554"/>
      <c r="BP138" s="554"/>
      <c r="BQ138" s="554"/>
      <c r="BR138" s="554"/>
      <c r="BS138" s="554"/>
      <c r="BT138" s="554"/>
      <c r="BU138" s="554"/>
      <c r="BV138" s="554"/>
      <c r="BW138" s="554"/>
      <c r="BX138" s="554"/>
      <c r="BY138" s="554"/>
      <c r="BZ138" s="554"/>
      <c r="CA138" s="554"/>
      <c r="CB138" s="554"/>
      <c r="CC138" s="554"/>
      <c r="CD138" s="554"/>
      <c r="CE138" s="554"/>
      <c r="CF138" s="554"/>
      <c r="CG138" s="554"/>
      <c r="CH138" s="554"/>
      <c r="CI138" s="554"/>
      <c r="CJ138" s="554"/>
      <c r="CK138" s="554"/>
      <c r="CL138" s="554"/>
      <c r="CM138" s="554"/>
      <c r="CN138" s="554"/>
      <c r="CO138" s="554"/>
      <c r="CP138" s="554"/>
      <c r="CQ138" s="554"/>
      <c r="CR138" s="554"/>
      <c r="CS138" s="554"/>
      <c r="CT138" s="554"/>
      <c r="CU138" s="554"/>
      <c r="CV138" s="554"/>
      <c r="CW138" s="554"/>
      <c r="CX138" s="554"/>
    </row>
    <row r="139" spans="1:102" x14ac:dyDescent="0.25">
      <c r="A139" s="791"/>
      <c r="B139" s="774"/>
      <c r="C139" s="774"/>
      <c r="D139" s="774"/>
      <c r="E139" s="774"/>
      <c r="F139" s="774"/>
      <c r="G139" s="774"/>
      <c r="H139" s="774"/>
      <c r="I139" s="774"/>
      <c r="J139" s="774"/>
      <c r="K139" s="774"/>
      <c r="L139" s="774"/>
      <c r="M139" s="774"/>
      <c r="N139" s="774"/>
      <c r="O139" s="774"/>
      <c r="P139" s="774"/>
      <c r="Q139" s="774"/>
      <c r="R139" s="774"/>
      <c r="S139" s="774"/>
      <c r="T139" s="774"/>
      <c r="U139" s="774"/>
      <c r="V139" s="774"/>
      <c r="W139" s="774"/>
      <c r="X139" s="770"/>
      <c r="Y139" s="770"/>
      <c r="Z139" s="554"/>
      <c r="AA139" s="554"/>
      <c r="AB139" s="554"/>
      <c r="AC139" s="554"/>
      <c r="AD139" s="554"/>
      <c r="AE139" s="554"/>
      <c r="AF139" s="554"/>
      <c r="AG139" s="554"/>
      <c r="AH139" s="554"/>
      <c r="AI139" s="554"/>
      <c r="AJ139" s="554"/>
      <c r="AK139" s="554"/>
      <c r="AL139" s="554"/>
      <c r="AM139" s="554"/>
      <c r="AN139" s="554"/>
      <c r="AO139" s="554"/>
      <c r="AP139" s="554"/>
      <c r="AQ139" s="554"/>
      <c r="AR139" s="554"/>
      <c r="AS139" s="554"/>
      <c r="AT139" s="554"/>
      <c r="AU139" s="554"/>
      <c r="AV139" s="554"/>
      <c r="AW139" s="554"/>
      <c r="AX139" s="554"/>
      <c r="AY139" s="554"/>
      <c r="AZ139" s="554"/>
      <c r="BA139" s="554"/>
      <c r="BB139" s="554"/>
      <c r="BC139" s="554"/>
      <c r="BD139" s="554"/>
      <c r="BE139" s="554"/>
      <c r="BF139" s="554"/>
      <c r="BG139" s="554"/>
      <c r="BH139" s="554"/>
      <c r="BI139" s="554"/>
      <c r="BJ139" s="554"/>
      <c r="BK139" s="554"/>
      <c r="BL139" s="554"/>
      <c r="BM139" s="554"/>
      <c r="BN139" s="554"/>
      <c r="BO139" s="554"/>
      <c r="BP139" s="554"/>
      <c r="BQ139" s="554"/>
      <c r="BR139" s="554"/>
      <c r="BS139" s="554"/>
      <c r="BT139" s="554"/>
      <c r="BU139" s="554"/>
      <c r="BV139" s="554"/>
      <c r="BW139" s="554"/>
      <c r="BX139" s="554"/>
      <c r="BY139" s="554"/>
      <c r="BZ139" s="554"/>
      <c r="CA139" s="554"/>
      <c r="CB139" s="554"/>
      <c r="CC139" s="554"/>
      <c r="CD139" s="554"/>
      <c r="CE139" s="554"/>
      <c r="CF139" s="554"/>
      <c r="CG139" s="554"/>
      <c r="CH139" s="554"/>
      <c r="CI139" s="554"/>
      <c r="CJ139" s="554"/>
      <c r="CK139" s="554"/>
      <c r="CL139" s="554"/>
      <c r="CM139" s="554"/>
      <c r="CN139" s="554"/>
      <c r="CO139" s="554"/>
      <c r="CP139" s="554"/>
      <c r="CQ139" s="554"/>
      <c r="CR139" s="554"/>
      <c r="CS139" s="554"/>
      <c r="CT139" s="554"/>
      <c r="CU139" s="554"/>
      <c r="CV139" s="554"/>
      <c r="CW139" s="554"/>
      <c r="CX139" s="554"/>
    </row>
    <row r="140" spans="1:102" x14ac:dyDescent="0.25">
      <c r="A140" s="791"/>
      <c r="B140" s="774"/>
      <c r="C140" s="774"/>
      <c r="D140" s="774"/>
      <c r="E140" s="774"/>
      <c r="F140" s="774"/>
      <c r="G140" s="774"/>
      <c r="H140" s="774"/>
      <c r="I140" s="774"/>
      <c r="J140" s="774"/>
      <c r="K140" s="774"/>
      <c r="L140" s="774"/>
      <c r="M140" s="774"/>
      <c r="N140" s="774"/>
      <c r="O140" s="774"/>
      <c r="P140" s="774"/>
      <c r="Q140" s="774"/>
      <c r="R140" s="774"/>
      <c r="S140" s="774"/>
      <c r="T140" s="774"/>
      <c r="U140" s="774"/>
      <c r="V140" s="774"/>
      <c r="W140" s="774"/>
      <c r="X140" s="770"/>
      <c r="Y140" s="770"/>
      <c r="Z140" s="554"/>
      <c r="AA140" s="554"/>
      <c r="AB140" s="554"/>
      <c r="AC140" s="554"/>
      <c r="AD140" s="554"/>
      <c r="AE140" s="554"/>
      <c r="AF140" s="554"/>
      <c r="AG140" s="554"/>
      <c r="AH140" s="554"/>
      <c r="AI140" s="554"/>
      <c r="AJ140" s="554"/>
      <c r="AK140" s="554"/>
      <c r="AL140" s="554"/>
      <c r="AM140" s="554"/>
      <c r="AN140" s="554"/>
      <c r="AO140" s="554"/>
      <c r="AP140" s="554"/>
      <c r="AQ140" s="554"/>
      <c r="AR140" s="554"/>
      <c r="AS140" s="554"/>
      <c r="AT140" s="554"/>
      <c r="AU140" s="554"/>
      <c r="AV140" s="554"/>
      <c r="AW140" s="554"/>
      <c r="AX140" s="554"/>
      <c r="AY140" s="554"/>
      <c r="AZ140" s="554"/>
      <c r="BA140" s="554"/>
      <c r="BB140" s="554"/>
      <c r="BC140" s="554"/>
      <c r="BD140" s="554"/>
      <c r="BE140" s="554"/>
      <c r="BF140" s="554"/>
      <c r="BG140" s="554"/>
      <c r="BH140" s="554"/>
      <c r="BI140" s="554"/>
      <c r="BJ140" s="554"/>
      <c r="BK140" s="554"/>
      <c r="BL140" s="554"/>
      <c r="BM140" s="554"/>
      <c r="BN140" s="554"/>
      <c r="BO140" s="554"/>
      <c r="BP140" s="554"/>
      <c r="BQ140" s="554"/>
      <c r="BR140" s="554"/>
      <c r="BS140" s="554"/>
      <c r="BT140" s="554"/>
      <c r="BU140" s="554"/>
      <c r="BV140" s="554"/>
      <c r="BW140" s="554"/>
      <c r="BX140" s="554"/>
      <c r="BY140" s="554"/>
      <c r="BZ140" s="554"/>
      <c r="CA140" s="554"/>
      <c r="CB140" s="554"/>
      <c r="CC140" s="554"/>
      <c r="CD140" s="554"/>
      <c r="CE140" s="554"/>
      <c r="CF140" s="554"/>
      <c r="CG140" s="554"/>
      <c r="CH140" s="554"/>
      <c r="CI140" s="554"/>
      <c r="CJ140" s="554"/>
      <c r="CK140" s="554"/>
      <c r="CL140" s="554"/>
      <c r="CM140" s="554"/>
      <c r="CN140" s="554"/>
      <c r="CO140" s="554"/>
      <c r="CP140" s="554"/>
      <c r="CQ140" s="554"/>
      <c r="CR140" s="554"/>
      <c r="CS140" s="554"/>
      <c r="CT140" s="554"/>
      <c r="CU140" s="554"/>
      <c r="CV140" s="554"/>
      <c r="CW140" s="554"/>
      <c r="CX140" s="554"/>
    </row>
    <row r="141" spans="1:102" x14ac:dyDescent="0.25">
      <c r="A141" s="791"/>
      <c r="B141" s="774"/>
      <c r="C141" s="774"/>
      <c r="D141" s="774"/>
      <c r="E141" s="774"/>
      <c r="F141" s="774"/>
      <c r="G141" s="774"/>
      <c r="H141" s="774"/>
      <c r="I141" s="774"/>
      <c r="J141" s="774"/>
      <c r="K141" s="774"/>
      <c r="L141" s="774"/>
      <c r="M141" s="774"/>
      <c r="N141" s="774"/>
      <c r="O141" s="774"/>
      <c r="P141" s="774"/>
      <c r="Q141" s="774"/>
      <c r="R141" s="774"/>
      <c r="S141" s="774"/>
      <c r="T141" s="774"/>
      <c r="U141" s="774"/>
      <c r="V141" s="774"/>
      <c r="W141" s="774"/>
      <c r="X141" s="770"/>
      <c r="Y141" s="770"/>
      <c r="Z141" s="554"/>
      <c r="AA141" s="554"/>
      <c r="AB141" s="554"/>
      <c r="AC141" s="554"/>
      <c r="AD141" s="554"/>
      <c r="AE141" s="554"/>
      <c r="AF141" s="554"/>
      <c r="AG141" s="554"/>
      <c r="AH141" s="554"/>
      <c r="AI141" s="554"/>
      <c r="AJ141" s="554"/>
      <c r="AK141" s="554"/>
      <c r="AL141" s="554"/>
      <c r="AM141" s="554"/>
      <c r="AN141" s="554"/>
      <c r="AO141" s="554"/>
      <c r="AP141" s="554"/>
      <c r="AQ141" s="554"/>
      <c r="AR141" s="554"/>
      <c r="AS141" s="554"/>
      <c r="AT141" s="554"/>
      <c r="AU141" s="554"/>
      <c r="AV141" s="554"/>
      <c r="AW141" s="554"/>
      <c r="AX141" s="554"/>
      <c r="AY141" s="554"/>
      <c r="AZ141" s="554"/>
      <c r="BA141" s="554"/>
      <c r="BB141" s="554"/>
      <c r="BC141" s="554"/>
      <c r="BD141" s="554"/>
      <c r="BE141" s="554"/>
      <c r="BF141" s="554"/>
      <c r="BG141" s="554"/>
      <c r="BH141" s="554"/>
      <c r="BI141" s="554"/>
      <c r="BJ141" s="554"/>
      <c r="BK141" s="554"/>
      <c r="BL141" s="554"/>
      <c r="BM141" s="554"/>
      <c r="BN141" s="554"/>
      <c r="BO141" s="554"/>
      <c r="BP141" s="554"/>
      <c r="BQ141" s="554"/>
      <c r="BR141" s="554"/>
      <c r="BS141" s="554"/>
      <c r="BT141" s="554"/>
      <c r="BU141" s="554"/>
      <c r="BV141" s="554"/>
      <c r="BW141" s="554"/>
      <c r="BX141" s="554"/>
      <c r="BY141" s="554"/>
      <c r="BZ141" s="554"/>
      <c r="CA141" s="554"/>
      <c r="CB141" s="554"/>
      <c r="CC141" s="554"/>
      <c r="CD141" s="554"/>
      <c r="CE141" s="554"/>
      <c r="CF141" s="554"/>
      <c r="CG141" s="554"/>
      <c r="CH141" s="554"/>
      <c r="CI141" s="554"/>
      <c r="CJ141" s="554"/>
      <c r="CK141" s="554"/>
      <c r="CL141" s="554"/>
      <c r="CM141" s="554"/>
      <c r="CN141" s="554"/>
      <c r="CO141" s="554"/>
      <c r="CP141" s="554"/>
      <c r="CQ141" s="554"/>
      <c r="CR141" s="554"/>
      <c r="CS141" s="554"/>
      <c r="CT141" s="554"/>
      <c r="CU141" s="554"/>
      <c r="CV141" s="554"/>
      <c r="CW141" s="554"/>
      <c r="CX141" s="554"/>
    </row>
    <row r="142" spans="1:102" x14ac:dyDescent="0.25">
      <c r="A142" s="791"/>
      <c r="B142" s="774"/>
      <c r="C142" s="774"/>
      <c r="D142" s="774"/>
      <c r="E142" s="774"/>
      <c r="F142" s="774"/>
      <c r="G142" s="774"/>
      <c r="H142" s="774"/>
      <c r="I142" s="774"/>
      <c r="J142" s="774"/>
      <c r="K142" s="774"/>
      <c r="L142" s="774"/>
      <c r="M142" s="774"/>
      <c r="N142" s="774"/>
      <c r="O142" s="774"/>
      <c r="P142" s="774"/>
      <c r="Q142" s="774"/>
      <c r="R142" s="774"/>
      <c r="S142" s="774"/>
      <c r="T142" s="774"/>
      <c r="U142" s="774"/>
      <c r="V142" s="774"/>
      <c r="W142" s="774"/>
      <c r="X142" s="770"/>
      <c r="Y142" s="770"/>
      <c r="Z142" s="554"/>
      <c r="AA142" s="554"/>
      <c r="AB142" s="554"/>
      <c r="AC142" s="554"/>
      <c r="AD142" s="554"/>
      <c r="AE142" s="554"/>
      <c r="AF142" s="554"/>
      <c r="AG142" s="554"/>
      <c r="AH142" s="554"/>
      <c r="AI142" s="554"/>
      <c r="AJ142" s="554"/>
      <c r="AK142" s="554"/>
      <c r="AL142" s="554"/>
      <c r="AM142" s="554"/>
      <c r="AN142" s="554"/>
      <c r="AO142" s="554"/>
      <c r="AP142" s="554"/>
      <c r="AQ142" s="554"/>
      <c r="AR142" s="554"/>
      <c r="AS142" s="554"/>
      <c r="AT142" s="554"/>
      <c r="AU142" s="554"/>
      <c r="AV142" s="554"/>
      <c r="AW142" s="554"/>
      <c r="AX142" s="554"/>
      <c r="AY142" s="554"/>
      <c r="AZ142" s="554"/>
      <c r="BA142" s="554"/>
      <c r="BB142" s="554"/>
      <c r="BC142" s="554"/>
      <c r="BD142" s="554"/>
      <c r="BE142" s="554"/>
      <c r="BF142" s="554"/>
      <c r="BG142" s="554"/>
      <c r="BH142" s="554"/>
      <c r="BI142" s="554"/>
      <c r="BJ142" s="554"/>
      <c r="BK142" s="554"/>
      <c r="BL142" s="554"/>
      <c r="BM142" s="554"/>
      <c r="BN142" s="554"/>
      <c r="BO142" s="554"/>
      <c r="BP142" s="554"/>
      <c r="BQ142" s="554"/>
      <c r="BR142" s="554"/>
      <c r="BS142" s="554"/>
      <c r="BT142" s="554"/>
      <c r="BU142" s="554"/>
      <c r="BV142" s="554"/>
      <c r="BW142" s="554"/>
      <c r="BX142" s="554"/>
      <c r="BY142" s="554"/>
      <c r="BZ142" s="554"/>
      <c r="CA142" s="554"/>
      <c r="CB142" s="554"/>
      <c r="CC142" s="554"/>
      <c r="CD142" s="554"/>
      <c r="CE142" s="554"/>
      <c r="CF142" s="554"/>
      <c r="CG142" s="554"/>
      <c r="CH142" s="554"/>
      <c r="CI142" s="554"/>
      <c r="CJ142" s="554"/>
      <c r="CK142" s="554"/>
      <c r="CL142" s="554"/>
      <c r="CM142" s="554"/>
      <c r="CN142" s="554"/>
      <c r="CO142" s="554"/>
      <c r="CP142" s="554"/>
      <c r="CQ142" s="554"/>
      <c r="CR142" s="554"/>
      <c r="CS142" s="554"/>
      <c r="CT142" s="554"/>
      <c r="CU142" s="554"/>
      <c r="CV142" s="554"/>
      <c r="CW142" s="554"/>
      <c r="CX142" s="554"/>
    </row>
    <row r="143" spans="1:102" x14ac:dyDescent="0.25">
      <c r="A143" s="791"/>
      <c r="B143" s="774"/>
      <c r="C143" s="774"/>
      <c r="D143" s="774"/>
      <c r="E143" s="774"/>
      <c r="F143" s="774"/>
      <c r="G143" s="774"/>
      <c r="H143" s="774"/>
      <c r="I143" s="792"/>
      <c r="J143" s="774"/>
      <c r="K143" s="774"/>
      <c r="L143" s="774"/>
      <c r="M143" s="774"/>
      <c r="N143" s="774"/>
      <c r="O143" s="774"/>
      <c r="P143" s="774"/>
      <c r="Q143" s="774"/>
      <c r="R143" s="774"/>
      <c r="S143" s="774"/>
      <c r="T143" s="774"/>
      <c r="U143" s="774"/>
      <c r="V143" s="774"/>
      <c r="W143" s="774"/>
      <c r="X143" s="770"/>
      <c r="Y143" s="770"/>
      <c r="Z143" s="554"/>
      <c r="AA143" s="554"/>
      <c r="AB143" s="554"/>
      <c r="AC143" s="554"/>
      <c r="AD143" s="554"/>
      <c r="AE143" s="554"/>
      <c r="AF143" s="554"/>
      <c r="AG143" s="554"/>
      <c r="AH143" s="554"/>
      <c r="AI143" s="554"/>
      <c r="AJ143" s="554"/>
      <c r="AK143" s="554"/>
      <c r="AL143" s="554"/>
      <c r="AM143" s="554"/>
      <c r="AN143" s="554"/>
      <c r="AO143" s="554"/>
      <c r="AP143" s="554"/>
      <c r="AQ143" s="554"/>
      <c r="AR143" s="554"/>
      <c r="AS143" s="554"/>
      <c r="AT143" s="554"/>
      <c r="AU143" s="554"/>
      <c r="AV143" s="554"/>
      <c r="AW143" s="554"/>
      <c r="AX143" s="554"/>
      <c r="AY143" s="554"/>
      <c r="AZ143" s="554"/>
      <c r="BA143" s="554"/>
      <c r="BB143" s="554"/>
      <c r="BC143" s="554"/>
      <c r="BD143" s="554"/>
      <c r="BE143" s="554"/>
      <c r="BF143" s="554"/>
      <c r="BG143" s="554"/>
      <c r="BH143" s="554"/>
      <c r="BI143" s="554"/>
      <c r="BJ143" s="554"/>
      <c r="BK143" s="554"/>
      <c r="BL143" s="554"/>
      <c r="BM143" s="554"/>
      <c r="BN143" s="554"/>
      <c r="BO143" s="554"/>
      <c r="BP143" s="554"/>
      <c r="BQ143" s="554"/>
      <c r="BR143" s="554"/>
      <c r="BS143" s="554"/>
      <c r="BT143" s="554"/>
      <c r="BU143" s="554"/>
      <c r="BV143" s="554"/>
      <c r="BW143" s="554"/>
      <c r="BX143" s="554"/>
      <c r="BY143" s="554"/>
      <c r="BZ143" s="554"/>
      <c r="CA143" s="554"/>
      <c r="CB143" s="554"/>
      <c r="CC143" s="554"/>
      <c r="CD143" s="554"/>
      <c r="CE143" s="554"/>
      <c r="CF143" s="554"/>
      <c r="CG143" s="554"/>
      <c r="CH143" s="554"/>
      <c r="CI143" s="554"/>
      <c r="CJ143" s="554"/>
      <c r="CK143" s="554"/>
      <c r="CL143" s="554"/>
      <c r="CM143" s="554"/>
      <c r="CN143" s="554"/>
      <c r="CO143" s="554"/>
      <c r="CP143" s="554"/>
      <c r="CQ143" s="554"/>
      <c r="CR143" s="554"/>
      <c r="CS143" s="554"/>
      <c r="CT143" s="554"/>
      <c r="CU143" s="554"/>
      <c r="CV143" s="554"/>
      <c r="CW143" s="554"/>
      <c r="CX143" s="554"/>
    </row>
    <row r="144" spans="1:102" x14ac:dyDescent="0.25">
      <c r="A144" s="791"/>
      <c r="B144" s="774"/>
      <c r="C144" s="774"/>
      <c r="D144" s="774"/>
      <c r="E144" s="774"/>
      <c r="F144" s="774"/>
      <c r="G144" s="774"/>
      <c r="H144" s="774"/>
      <c r="I144" s="792"/>
      <c r="J144" s="774"/>
      <c r="K144" s="774"/>
      <c r="L144" s="774"/>
      <c r="M144" s="774"/>
      <c r="N144" s="774"/>
      <c r="O144" s="774"/>
      <c r="P144" s="774"/>
      <c r="Q144" s="774"/>
      <c r="R144" s="774"/>
      <c r="S144" s="774"/>
      <c r="T144" s="774"/>
      <c r="U144" s="774"/>
      <c r="V144" s="774"/>
      <c r="W144" s="774"/>
      <c r="X144" s="770"/>
      <c r="Y144" s="770"/>
      <c r="Z144" s="554"/>
      <c r="AA144" s="554"/>
      <c r="AB144" s="554"/>
      <c r="AC144" s="554"/>
      <c r="AD144" s="554"/>
      <c r="AE144" s="554"/>
      <c r="AF144" s="554"/>
      <c r="AG144" s="554"/>
      <c r="AH144" s="554"/>
      <c r="AI144" s="554"/>
      <c r="AJ144" s="554"/>
      <c r="AK144" s="554"/>
      <c r="AL144" s="554"/>
      <c r="AM144" s="554"/>
      <c r="AN144" s="554"/>
      <c r="AO144" s="554"/>
      <c r="AP144" s="554"/>
      <c r="AQ144" s="554"/>
      <c r="AR144" s="554"/>
      <c r="AS144" s="554"/>
      <c r="AT144" s="554"/>
      <c r="AU144" s="554"/>
      <c r="AV144" s="554"/>
      <c r="AW144" s="554"/>
      <c r="AX144" s="554"/>
      <c r="AY144" s="554"/>
      <c r="AZ144" s="554"/>
      <c r="BA144" s="554"/>
      <c r="BB144" s="554"/>
      <c r="BC144" s="554"/>
      <c r="BD144" s="554"/>
      <c r="BE144" s="554"/>
      <c r="BF144" s="554"/>
      <c r="BG144" s="554"/>
      <c r="BH144" s="554"/>
      <c r="BI144" s="554"/>
      <c r="BJ144" s="554"/>
      <c r="BK144" s="554"/>
      <c r="BL144" s="554"/>
      <c r="BM144" s="554"/>
      <c r="BN144" s="554"/>
      <c r="BO144" s="554"/>
      <c r="BP144" s="554"/>
      <c r="BQ144" s="554"/>
      <c r="BR144" s="554"/>
      <c r="BS144" s="554"/>
      <c r="BT144" s="554"/>
      <c r="BU144" s="554"/>
      <c r="BV144" s="554"/>
      <c r="BW144" s="554"/>
      <c r="BX144" s="554"/>
      <c r="BY144" s="554"/>
      <c r="BZ144" s="554"/>
      <c r="CA144" s="554"/>
      <c r="CB144" s="554"/>
      <c r="CC144" s="554"/>
      <c r="CD144" s="554"/>
      <c r="CE144" s="554"/>
      <c r="CF144" s="554"/>
      <c r="CG144" s="554"/>
      <c r="CH144" s="554"/>
      <c r="CI144" s="554"/>
      <c r="CJ144" s="554"/>
      <c r="CK144" s="554"/>
      <c r="CL144" s="554"/>
      <c r="CM144" s="554"/>
      <c r="CN144" s="554"/>
      <c r="CO144" s="554"/>
      <c r="CP144" s="554"/>
      <c r="CQ144" s="554"/>
      <c r="CR144" s="554"/>
      <c r="CS144" s="554"/>
      <c r="CT144" s="554"/>
      <c r="CU144" s="554"/>
      <c r="CV144" s="554"/>
      <c r="CW144" s="554"/>
      <c r="CX144" s="554"/>
    </row>
    <row r="145" spans="1:102" x14ac:dyDescent="0.25">
      <c r="A145" s="791"/>
      <c r="B145" s="774"/>
      <c r="C145" s="774"/>
      <c r="D145" s="774"/>
      <c r="E145" s="774"/>
      <c r="F145" s="774"/>
      <c r="G145" s="774"/>
      <c r="H145" s="774"/>
      <c r="I145" s="792"/>
      <c r="J145" s="774"/>
      <c r="K145" s="774"/>
      <c r="L145" s="774"/>
      <c r="M145" s="774"/>
      <c r="N145" s="774"/>
      <c r="O145" s="774"/>
      <c r="P145" s="774"/>
      <c r="Q145" s="774"/>
      <c r="R145" s="774"/>
      <c r="S145" s="774"/>
      <c r="T145" s="774"/>
      <c r="U145" s="774"/>
      <c r="V145" s="774"/>
      <c r="W145" s="774"/>
      <c r="X145" s="770"/>
      <c r="Y145" s="770"/>
      <c r="Z145" s="774"/>
      <c r="AA145" s="774"/>
      <c r="AB145" s="774"/>
      <c r="AC145" s="774"/>
      <c r="AD145" s="774"/>
      <c r="AE145" s="774"/>
      <c r="AF145" s="774"/>
      <c r="AG145" s="774"/>
      <c r="AH145" s="774"/>
      <c r="AI145" s="774"/>
      <c r="AJ145" s="774"/>
      <c r="AK145" s="774"/>
      <c r="AL145" s="774"/>
      <c r="AM145" s="774"/>
      <c r="AN145" s="774"/>
      <c r="AO145" s="774"/>
      <c r="AP145" s="774"/>
      <c r="AQ145" s="774"/>
      <c r="AR145" s="774"/>
      <c r="AS145" s="774"/>
      <c r="AT145" s="774"/>
      <c r="AU145" s="774"/>
      <c r="AV145" s="774"/>
      <c r="AW145" s="774"/>
      <c r="AX145" s="774"/>
      <c r="AY145" s="774"/>
      <c r="AZ145" s="774"/>
      <c r="BA145" s="774"/>
      <c r="BB145" s="774"/>
      <c r="BC145" s="774"/>
      <c r="BD145" s="774"/>
      <c r="BE145" s="774"/>
      <c r="BF145" s="774"/>
      <c r="BG145" s="774"/>
      <c r="BH145" s="774"/>
      <c r="BI145" s="774"/>
      <c r="BJ145" s="774"/>
      <c r="BK145" s="774"/>
      <c r="BL145" s="774"/>
      <c r="BM145" s="774"/>
      <c r="BN145" s="774"/>
      <c r="BO145" s="774"/>
      <c r="BP145" s="774"/>
      <c r="BQ145" s="774"/>
      <c r="BR145" s="774"/>
      <c r="BS145" s="774"/>
      <c r="BT145" s="774"/>
      <c r="BU145" s="774"/>
      <c r="BV145" s="774"/>
      <c r="BW145" s="774"/>
      <c r="BX145" s="774"/>
      <c r="BY145" s="774"/>
      <c r="BZ145" s="774"/>
      <c r="CA145" s="774"/>
      <c r="CB145" s="774"/>
      <c r="CC145" s="774"/>
      <c r="CD145" s="774"/>
      <c r="CE145" s="774"/>
      <c r="CF145" s="774"/>
      <c r="CG145" s="774"/>
      <c r="CH145" s="774"/>
      <c r="CI145" s="554"/>
      <c r="CJ145" s="554"/>
      <c r="CK145" s="554"/>
      <c r="CL145" s="554"/>
      <c r="CM145" s="554"/>
      <c r="CN145" s="554"/>
      <c r="CO145" s="554"/>
      <c r="CP145" s="554"/>
      <c r="CQ145" s="554"/>
      <c r="CR145" s="554"/>
      <c r="CS145" s="554"/>
      <c r="CT145" s="554"/>
      <c r="CU145" s="554"/>
      <c r="CV145" s="554"/>
      <c r="CW145" s="554"/>
      <c r="CX145" s="554"/>
    </row>
    <row r="146" spans="1:102" x14ac:dyDescent="0.25">
      <c r="A146" s="791"/>
      <c r="B146" s="774"/>
      <c r="C146" s="774"/>
      <c r="D146" s="774"/>
      <c r="E146" s="774"/>
      <c r="F146" s="774"/>
      <c r="G146" s="774"/>
      <c r="H146" s="774"/>
      <c r="I146" s="792"/>
      <c r="J146" s="774"/>
      <c r="K146" s="774"/>
      <c r="L146" s="774"/>
      <c r="M146" s="774"/>
      <c r="N146" s="774"/>
      <c r="O146" s="774"/>
      <c r="P146" s="774"/>
      <c r="Q146" s="774"/>
      <c r="R146" s="774"/>
      <c r="S146" s="774"/>
      <c r="T146" s="774"/>
      <c r="U146" s="774"/>
      <c r="V146" s="774"/>
      <c r="W146" s="774"/>
      <c r="X146" s="770"/>
      <c r="Y146" s="770"/>
      <c r="Z146" s="774"/>
      <c r="AA146" s="774"/>
      <c r="AB146" s="774"/>
      <c r="AC146" s="774"/>
      <c r="AD146" s="774"/>
      <c r="AE146" s="774"/>
      <c r="AF146" s="774"/>
      <c r="AG146" s="774"/>
      <c r="AH146" s="774"/>
      <c r="AI146" s="774"/>
      <c r="AJ146" s="774"/>
      <c r="AK146" s="774"/>
      <c r="AL146" s="774"/>
      <c r="AM146" s="774"/>
      <c r="AN146" s="774"/>
      <c r="AO146" s="774"/>
      <c r="AP146" s="774"/>
      <c r="AQ146" s="774"/>
      <c r="AR146" s="774"/>
      <c r="AS146" s="774"/>
      <c r="AT146" s="774"/>
      <c r="AU146" s="774"/>
      <c r="AV146" s="774"/>
      <c r="AW146" s="774"/>
      <c r="AX146" s="774"/>
      <c r="AY146" s="774"/>
      <c r="AZ146" s="774"/>
      <c r="BA146" s="774"/>
      <c r="BB146" s="774"/>
      <c r="BC146" s="774"/>
      <c r="BD146" s="774"/>
      <c r="BE146" s="774"/>
      <c r="BF146" s="774"/>
      <c r="BG146" s="774"/>
      <c r="BH146" s="774"/>
      <c r="BI146" s="774"/>
      <c r="BJ146" s="774"/>
      <c r="BK146" s="774"/>
      <c r="BL146" s="774"/>
      <c r="BM146" s="774"/>
      <c r="BN146" s="774"/>
      <c r="BO146" s="774"/>
      <c r="BP146" s="774"/>
      <c r="BQ146" s="774"/>
      <c r="BR146" s="774"/>
      <c r="BS146" s="774"/>
      <c r="BT146" s="774"/>
      <c r="BU146" s="774"/>
      <c r="BV146" s="774"/>
      <c r="BW146" s="774"/>
      <c r="BX146" s="774"/>
      <c r="BY146" s="774"/>
      <c r="BZ146" s="774"/>
      <c r="CA146" s="774"/>
      <c r="CB146" s="774"/>
      <c r="CC146" s="774"/>
      <c r="CD146" s="774"/>
      <c r="CE146" s="774"/>
      <c r="CF146" s="774"/>
      <c r="CG146" s="774"/>
      <c r="CH146" s="774"/>
      <c r="CI146" s="554"/>
      <c r="CJ146" s="554"/>
      <c r="CK146" s="554"/>
      <c r="CL146" s="554"/>
      <c r="CM146" s="554"/>
      <c r="CN146" s="554"/>
      <c r="CO146" s="554"/>
      <c r="CP146" s="554"/>
      <c r="CQ146" s="554"/>
      <c r="CR146" s="554"/>
      <c r="CS146" s="554"/>
      <c r="CT146" s="554"/>
      <c r="CU146" s="554"/>
      <c r="CV146" s="554"/>
      <c r="CW146" s="554"/>
      <c r="CX146" s="554"/>
    </row>
    <row r="147" spans="1:102" x14ac:dyDescent="0.25">
      <c r="A147" s="791"/>
      <c r="B147" s="774"/>
      <c r="C147" s="774"/>
      <c r="D147" s="774"/>
      <c r="E147" s="774"/>
      <c r="F147" s="774"/>
      <c r="G147" s="774"/>
      <c r="H147" s="774"/>
      <c r="I147" s="792"/>
      <c r="J147" s="774"/>
      <c r="K147" s="774"/>
      <c r="L147" s="774"/>
      <c r="M147" s="774"/>
      <c r="N147" s="774"/>
      <c r="O147" s="774"/>
      <c r="P147" s="774"/>
      <c r="Q147" s="774"/>
      <c r="R147" s="774"/>
      <c r="S147" s="774"/>
      <c r="T147" s="774"/>
      <c r="U147" s="774"/>
      <c r="V147" s="774"/>
      <c r="W147" s="774"/>
      <c r="X147" s="770"/>
      <c r="Y147" s="770"/>
      <c r="Z147" s="774"/>
      <c r="AA147" s="774"/>
      <c r="AB147" s="774"/>
      <c r="AC147" s="774"/>
      <c r="AD147" s="774"/>
      <c r="AE147" s="774"/>
      <c r="AF147" s="774"/>
      <c r="AG147" s="774"/>
      <c r="AH147" s="774"/>
      <c r="AI147" s="774"/>
      <c r="AJ147" s="774"/>
      <c r="AK147" s="774"/>
      <c r="AL147" s="774"/>
      <c r="AM147" s="774"/>
      <c r="AN147" s="774"/>
      <c r="AO147" s="774"/>
      <c r="AP147" s="774"/>
      <c r="AQ147" s="774"/>
      <c r="AR147" s="774"/>
      <c r="AS147" s="774"/>
      <c r="AT147" s="774"/>
      <c r="AU147" s="774"/>
      <c r="AV147" s="774"/>
      <c r="AW147" s="774"/>
      <c r="AX147" s="774"/>
      <c r="AY147" s="774"/>
      <c r="AZ147" s="774"/>
      <c r="BA147" s="774"/>
      <c r="BB147" s="774"/>
      <c r="BC147" s="774"/>
      <c r="BD147" s="774"/>
      <c r="BE147" s="774"/>
      <c r="BF147" s="774"/>
      <c r="BG147" s="774"/>
      <c r="BH147" s="774"/>
      <c r="BI147" s="774"/>
      <c r="BJ147" s="774"/>
      <c r="BK147" s="774"/>
      <c r="BL147" s="774"/>
      <c r="BM147" s="774"/>
      <c r="BN147" s="774"/>
      <c r="BO147" s="774"/>
      <c r="BP147" s="774"/>
      <c r="BQ147" s="774"/>
      <c r="BR147" s="774"/>
      <c r="BS147" s="774"/>
      <c r="BT147" s="774"/>
      <c r="BU147" s="774"/>
      <c r="BV147" s="774"/>
      <c r="BW147" s="774"/>
      <c r="BX147" s="774"/>
      <c r="BY147" s="774"/>
      <c r="BZ147" s="774"/>
      <c r="CA147" s="774"/>
      <c r="CB147" s="774"/>
      <c r="CC147" s="774"/>
      <c r="CD147" s="774"/>
      <c r="CE147" s="774"/>
      <c r="CF147" s="774"/>
      <c r="CG147" s="774"/>
      <c r="CH147" s="774"/>
      <c r="CI147" s="554"/>
      <c r="CJ147" s="554"/>
      <c r="CK147" s="554"/>
      <c r="CL147" s="554"/>
      <c r="CM147" s="554"/>
      <c r="CN147" s="554"/>
      <c r="CO147" s="554"/>
      <c r="CP147" s="554"/>
      <c r="CQ147" s="554"/>
      <c r="CR147" s="554"/>
      <c r="CS147" s="554"/>
      <c r="CT147" s="554"/>
      <c r="CU147" s="554"/>
      <c r="CV147" s="554"/>
      <c r="CW147" s="554"/>
      <c r="CX147" s="554"/>
    </row>
    <row r="148" spans="1:102" x14ac:dyDescent="0.25">
      <c r="A148" s="791"/>
      <c r="B148" s="774"/>
      <c r="C148" s="774"/>
      <c r="D148" s="774"/>
      <c r="E148" s="774"/>
      <c r="F148" s="774"/>
      <c r="G148" s="774"/>
      <c r="H148" s="774"/>
      <c r="I148" s="792"/>
      <c r="J148" s="774"/>
      <c r="K148" s="774"/>
      <c r="L148" s="774"/>
      <c r="M148" s="774"/>
      <c r="N148" s="774"/>
      <c r="O148" s="774"/>
      <c r="P148" s="774"/>
      <c r="Q148" s="774"/>
      <c r="R148" s="774"/>
      <c r="S148" s="774"/>
      <c r="T148" s="774"/>
      <c r="U148" s="774"/>
      <c r="V148" s="774"/>
      <c r="W148" s="774"/>
      <c r="X148" s="770"/>
      <c r="Y148" s="770"/>
      <c r="Z148" s="774"/>
      <c r="AA148" s="774"/>
      <c r="AB148" s="774"/>
      <c r="AC148" s="774"/>
      <c r="AD148" s="774"/>
      <c r="AE148" s="774"/>
      <c r="AF148" s="774"/>
      <c r="AG148" s="774"/>
      <c r="AH148" s="774"/>
      <c r="AI148" s="774"/>
      <c r="AJ148" s="774"/>
      <c r="AK148" s="774"/>
      <c r="AL148" s="774"/>
      <c r="AM148" s="774"/>
      <c r="AN148" s="774"/>
      <c r="AO148" s="774"/>
      <c r="AP148" s="774"/>
      <c r="AQ148" s="774"/>
      <c r="AR148" s="774"/>
      <c r="AS148" s="774"/>
      <c r="AT148" s="774"/>
      <c r="AU148" s="774"/>
      <c r="AV148" s="774"/>
      <c r="AW148" s="774"/>
      <c r="AX148" s="774"/>
      <c r="AY148" s="774"/>
      <c r="AZ148" s="774"/>
      <c r="BA148" s="774"/>
      <c r="BB148" s="774"/>
      <c r="BC148" s="774"/>
      <c r="BD148" s="774"/>
      <c r="BE148" s="774"/>
      <c r="BF148" s="774"/>
      <c r="BG148" s="774"/>
      <c r="BH148" s="774"/>
      <c r="BI148" s="774"/>
      <c r="BJ148" s="774"/>
      <c r="BK148" s="774"/>
      <c r="BL148" s="774"/>
      <c r="BM148" s="774"/>
      <c r="BN148" s="774"/>
      <c r="BO148" s="774"/>
      <c r="BP148" s="774"/>
      <c r="BQ148" s="774"/>
      <c r="BR148" s="774"/>
      <c r="BS148" s="774"/>
      <c r="BT148" s="774"/>
      <c r="BU148" s="774"/>
      <c r="BV148" s="774"/>
      <c r="BW148" s="774"/>
      <c r="BX148" s="774"/>
      <c r="BY148" s="774"/>
      <c r="BZ148" s="774"/>
      <c r="CA148" s="774"/>
      <c r="CB148" s="774"/>
      <c r="CC148" s="774"/>
      <c r="CD148" s="774"/>
      <c r="CE148" s="774"/>
      <c r="CF148" s="774"/>
      <c r="CG148" s="774"/>
      <c r="CH148" s="774"/>
      <c r="CI148" s="554"/>
      <c r="CJ148" s="554"/>
      <c r="CK148" s="554"/>
      <c r="CL148" s="554"/>
      <c r="CM148" s="554"/>
      <c r="CN148" s="554"/>
      <c r="CO148" s="554"/>
      <c r="CP148" s="554"/>
      <c r="CQ148" s="554"/>
      <c r="CR148" s="554"/>
      <c r="CS148" s="554"/>
      <c r="CT148" s="554"/>
      <c r="CU148" s="554"/>
      <c r="CV148" s="554"/>
      <c r="CW148" s="554"/>
      <c r="CX148" s="554"/>
    </row>
    <row r="149" spans="1:102" x14ac:dyDescent="0.25">
      <c r="A149" s="791"/>
      <c r="B149" s="774"/>
      <c r="C149" s="774"/>
      <c r="D149" s="774"/>
      <c r="E149" s="774"/>
      <c r="F149" s="774"/>
      <c r="G149" s="792"/>
      <c r="H149" s="792"/>
      <c r="I149" s="792"/>
      <c r="J149" s="792"/>
      <c r="K149" s="792"/>
      <c r="L149" s="792"/>
      <c r="M149" s="792"/>
      <c r="N149" s="792"/>
      <c r="O149" s="792"/>
      <c r="P149" s="792"/>
      <c r="Q149" s="792"/>
      <c r="R149" s="792"/>
      <c r="S149" s="792"/>
      <c r="T149" s="792"/>
      <c r="U149" s="792"/>
      <c r="V149" s="792"/>
      <c r="W149" s="792"/>
      <c r="X149" s="794"/>
      <c r="Y149" s="794"/>
      <c r="Z149" s="792"/>
      <c r="AA149" s="792"/>
      <c r="AB149" s="792"/>
      <c r="AC149" s="792"/>
      <c r="AD149" s="792"/>
      <c r="AE149" s="792"/>
      <c r="AF149" s="792"/>
      <c r="AG149" s="792"/>
      <c r="AH149" s="792"/>
      <c r="AI149" s="792"/>
      <c r="AJ149" s="792"/>
      <c r="AK149" s="792"/>
      <c r="AL149" s="792"/>
      <c r="AM149" s="792"/>
      <c r="AN149" s="792"/>
      <c r="AO149" s="792"/>
      <c r="AP149" s="792"/>
      <c r="AQ149" s="792"/>
      <c r="AR149" s="792"/>
      <c r="AS149" s="792"/>
      <c r="AT149" s="792"/>
      <c r="AU149" s="792"/>
      <c r="AV149" s="792"/>
      <c r="AW149" s="792"/>
      <c r="AX149" s="792"/>
      <c r="AY149" s="792"/>
      <c r="AZ149" s="792"/>
      <c r="BA149" s="792"/>
      <c r="BB149" s="792"/>
      <c r="BC149" s="792"/>
      <c r="BD149" s="792"/>
      <c r="BE149" s="792"/>
      <c r="BF149" s="792"/>
      <c r="BG149" s="792"/>
      <c r="BH149" s="792"/>
      <c r="BI149" s="792"/>
      <c r="BJ149" s="792"/>
      <c r="BK149" s="792"/>
      <c r="BL149" s="792"/>
      <c r="BM149" s="792"/>
      <c r="BN149" s="792"/>
      <c r="BO149" s="792"/>
      <c r="BP149" s="792"/>
      <c r="BQ149" s="792"/>
      <c r="BR149" s="792"/>
      <c r="BS149" s="792"/>
      <c r="BT149" s="792"/>
      <c r="BU149" s="792"/>
      <c r="BV149" s="792"/>
      <c r="BW149" s="792"/>
      <c r="BX149" s="792"/>
      <c r="BY149" s="792"/>
      <c r="BZ149" s="792"/>
      <c r="CA149" s="792"/>
      <c r="CB149" s="792"/>
      <c r="CC149" s="792"/>
      <c r="CD149" s="792"/>
      <c r="CE149" s="792"/>
      <c r="CF149" s="792"/>
      <c r="CG149" s="792"/>
      <c r="CH149" s="792"/>
      <c r="CI149" s="554"/>
      <c r="CJ149" s="554"/>
      <c r="CK149" s="554"/>
      <c r="CL149" s="554"/>
      <c r="CM149" s="554"/>
      <c r="CN149" s="554"/>
      <c r="CO149" s="554"/>
      <c r="CP149" s="554"/>
      <c r="CQ149" s="554"/>
      <c r="CR149" s="554"/>
      <c r="CS149" s="554"/>
      <c r="CT149" s="554"/>
      <c r="CU149" s="554"/>
      <c r="CV149" s="554"/>
      <c r="CW149" s="554"/>
      <c r="CX149" s="554"/>
    </row>
    <row r="150" spans="1:102" x14ac:dyDescent="0.25">
      <c r="A150" s="793"/>
      <c r="B150" s="774"/>
      <c r="C150" s="774"/>
      <c r="D150" s="774"/>
      <c r="E150" s="774"/>
      <c r="F150" s="774"/>
      <c r="G150" s="792"/>
      <c r="H150" s="792"/>
      <c r="I150" s="792"/>
      <c r="J150" s="792"/>
      <c r="K150" s="792"/>
      <c r="L150" s="792"/>
      <c r="M150" s="792"/>
      <c r="N150" s="792"/>
      <c r="O150" s="792"/>
      <c r="P150" s="792"/>
      <c r="Q150" s="792"/>
      <c r="R150" s="792"/>
      <c r="S150" s="792"/>
      <c r="T150" s="792"/>
      <c r="U150" s="792"/>
      <c r="V150" s="792"/>
      <c r="W150" s="792"/>
      <c r="X150" s="794"/>
      <c r="Y150" s="794"/>
      <c r="Z150" s="792"/>
      <c r="AA150" s="792"/>
      <c r="AB150" s="792"/>
      <c r="AC150" s="792"/>
      <c r="AD150" s="792"/>
      <c r="AE150" s="792"/>
      <c r="AF150" s="792"/>
      <c r="AG150" s="792"/>
      <c r="AH150" s="792"/>
      <c r="AI150" s="792"/>
      <c r="AJ150" s="792"/>
      <c r="AK150" s="792"/>
      <c r="AL150" s="792"/>
      <c r="AM150" s="792"/>
      <c r="AN150" s="792"/>
      <c r="AO150" s="792"/>
      <c r="AP150" s="792"/>
      <c r="AQ150" s="792"/>
      <c r="AR150" s="792"/>
      <c r="AS150" s="792"/>
      <c r="AT150" s="792"/>
      <c r="AU150" s="792"/>
      <c r="AV150" s="792"/>
      <c r="AW150" s="792"/>
      <c r="AX150" s="792"/>
      <c r="AY150" s="792"/>
      <c r="AZ150" s="792"/>
      <c r="BA150" s="792"/>
      <c r="BB150" s="792"/>
      <c r="BC150" s="792"/>
      <c r="BD150" s="792"/>
      <c r="BE150" s="792"/>
      <c r="BF150" s="792"/>
      <c r="BG150" s="792"/>
      <c r="BH150" s="792"/>
      <c r="BI150" s="792"/>
      <c r="BJ150" s="792"/>
      <c r="BK150" s="792"/>
      <c r="BL150" s="792"/>
      <c r="BM150" s="792"/>
      <c r="BN150" s="792"/>
      <c r="BO150" s="792"/>
      <c r="BP150" s="792"/>
      <c r="BQ150" s="792"/>
      <c r="BR150" s="792"/>
      <c r="BS150" s="792"/>
      <c r="BT150" s="792"/>
      <c r="BU150" s="792"/>
      <c r="BV150" s="792"/>
      <c r="BW150" s="792"/>
      <c r="BX150" s="792"/>
      <c r="BY150" s="792"/>
      <c r="BZ150" s="792"/>
      <c r="CA150" s="792"/>
      <c r="CB150" s="792"/>
      <c r="CC150" s="792"/>
      <c r="CD150" s="792"/>
      <c r="CE150" s="792"/>
      <c r="CF150" s="792"/>
      <c r="CG150" s="792"/>
      <c r="CH150" s="792"/>
      <c r="CI150" s="554"/>
      <c r="CJ150" s="554"/>
      <c r="CK150" s="554"/>
      <c r="CL150" s="554"/>
      <c r="CM150" s="554"/>
      <c r="CN150" s="554"/>
      <c r="CO150" s="554"/>
      <c r="CP150" s="554"/>
      <c r="CQ150" s="554"/>
      <c r="CR150" s="554"/>
      <c r="CS150" s="554"/>
      <c r="CT150" s="554"/>
      <c r="CU150" s="554"/>
      <c r="CV150" s="554"/>
      <c r="CW150" s="554"/>
      <c r="CX150" s="554"/>
    </row>
    <row r="151" spans="1:102" x14ac:dyDescent="0.25">
      <c r="A151" s="791"/>
      <c r="B151" s="774"/>
      <c r="C151" s="774"/>
      <c r="D151" s="774"/>
      <c r="E151" s="774"/>
      <c r="F151" s="774"/>
      <c r="G151" s="792"/>
      <c r="H151" s="792"/>
      <c r="I151" s="792"/>
      <c r="J151" s="792"/>
      <c r="K151" s="792"/>
      <c r="L151" s="792"/>
      <c r="M151" s="792"/>
      <c r="N151" s="792"/>
      <c r="O151" s="792"/>
      <c r="P151" s="792"/>
      <c r="Q151" s="792"/>
      <c r="R151" s="792"/>
      <c r="S151" s="792"/>
      <c r="T151" s="792"/>
      <c r="U151" s="792"/>
      <c r="V151" s="792"/>
      <c r="W151" s="792"/>
      <c r="X151" s="794"/>
      <c r="Y151" s="794"/>
      <c r="Z151" s="792"/>
      <c r="AA151" s="792"/>
      <c r="AB151" s="792"/>
      <c r="AC151" s="792"/>
      <c r="AD151" s="792"/>
      <c r="AE151" s="792"/>
      <c r="AF151" s="792"/>
      <c r="AG151" s="792"/>
      <c r="AH151" s="792"/>
      <c r="AI151" s="792"/>
      <c r="AJ151" s="792"/>
      <c r="AK151" s="792"/>
      <c r="AL151" s="792"/>
      <c r="AM151" s="792"/>
      <c r="AN151" s="792"/>
      <c r="AO151" s="792"/>
      <c r="AP151" s="792"/>
      <c r="AQ151" s="792"/>
      <c r="AR151" s="792"/>
      <c r="AS151" s="792"/>
      <c r="AT151" s="792"/>
      <c r="AU151" s="792"/>
      <c r="AV151" s="792"/>
      <c r="AW151" s="792"/>
      <c r="AX151" s="792"/>
      <c r="AY151" s="792"/>
      <c r="AZ151" s="792"/>
      <c r="BA151" s="792"/>
      <c r="BB151" s="792"/>
      <c r="BC151" s="792"/>
      <c r="BD151" s="792"/>
      <c r="BE151" s="792"/>
      <c r="BF151" s="792"/>
      <c r="BG151" s="792"/>
      <c r="BH151" s="792"/>
      <c r="BI151" s="792"/>
      <c r="BJ151" s="792"/>
      <c r="BK151" s="792"/>
      <c r="BL151" s="792"/>
      <c r="BM151" s="792"/>
      <c r="BN151" s="792"/>
      <c r="BO151" s="792"/>
      <c r="BP151" s="792"/>
      <c r="BQ151" s="792"/>
      <c r="BR151" s="792"/>
      <c r="BS151" s="792"/>
      <c r="BT151" s="792"/>
      <c r="BU151" s="792"/>
      <c r="BV151" s="792"/>
      <c r="BW151" s="792"/>
      <c r="BX151" s="792"/>
      <c r="BY151" s="792"/>
      <c r="BZ151" s="792"/>
      <c r="CA151" s="792"/>
      <c r="CB151" s="792"/>
      <c r="CC151" s="792"/>
      <c r="CD151" s="792"/>
      <c r="CE151" s="792"/>
      <c r="CF151" s="792"/>
      <c r="CG151" s="792"/>
      <c r="CH151" s="792"/>
      <c r="CI151" s="554"/>
      <c r="CJ151" s="554"/>
      <c r="CK151" s="554"/>
      <c r="CL151" s="554"/>
      <c r="CM151" s="554"/>
      <c r="CN151" s="554"/>
      <c r="CO151" s="554"/>
      <c r="CP151" s="554"/>
      <c r="CQ151" s="554"/>
      <c r="CR151" s="554"/>
      <c r="CS151" s="554"/>
      <c r="CT151" s="554"/>
      <c r="CU151" s="554"/>
      <c r="CV151" s="554"/>
      <c r="CW151" s="554"/>
      <c r="CX151" s="554"/>
    </row>
    <row r="152" spans="1:102" x14ac:dyDescent="0.25">
      <c r="A152" s="791"/>
      <c r="B152" s="774"/>
      <c r="C152" s="774"/>
      <c r="D152" s="774"/>
      <c r="E152" s="774"/>
      <c r="F152" s="792"/>
      <c r="G152" s="796"/>
      <c r="H152" s="796"/>
      <c r="I152" s="796"/>
      <c r="J152" s="796"/>
      <c r="K152" s="796"/>
      <c r="L152" s="796"/>
      <c r="M152" s="796"/>
      <c r="N152" s="797"/>
      <c r="O152" s="796"/>
      <c r="P152" s="797"/>
      <c r="Q152" s="796"/>
      <c r="R152" s="796"/>
      <c r="S152" s="796"/>
      <c r="T152" s="762"/>
      <c r="U152" s="762"/>
      <c r="V152" s="762"/>
      <c r="W152" s="762"/>
      <c r="X152" s="762"/>
      <c r="Y152" s="762"/>
      <c r="Z152" s="762"/>
      <c r="AA152" s="762"/>
      <c r="AB152" s="762"/>
      <c r="AC152" s="762"/>
      <c r="AD152" s="762"/>
      <c r="AE152" s="762"/>
      <c r="AF152" s="762"/>
      <c r="AG152" s="762"/>
      <c r="AH152" s="762"/>
      <c r="AI152" s="762"/>
      <c r="AJ152" s="762"/>
      <c r="AK152" s="762"/>
      <c r="AL152" s="762"/>
      <c r="AM152" s="762"/>
      <c r="AN152" s="762"/>
      <c r="AO152" s="762"/>
      <c r="AP152" s="762"/>
      <c r="AQ152" s="762"/>
      <c r="AR152" s="762"/>
      <c r="AS152" s="762"/>
      <c r="AT152" s="762"/>
      <c r="AU152" s="762"/>
      <c r="AV152" s="762"/>
      <c r="AW152" s="762"/>
      <c r="AX152" s="762"/>
      <c r="AY152" s="762"/>
      <c r="AZ152" s="762"/>
      <c r="BA152" s="762"/>
      <c r="BB152" s="762"/>
      <c r="BC152" s="762"/>
      <c r="BD152" s="762"/>
      <c r="BE152" s="762"/>
      <c r="BF152" s="762"/>
      <c r="BG152" s="762"/>
      <c r="BH152" s="762"/>
      <c r="BI152" s="762"/>
      <c r="BJ152" s="762"/>
      <c r="BK152" s="762"/>
      <c r="BL152" s="762"/>
      <c r="BM152" s="762"/>
      <c r="BN152" s="762"/>
      <c r="BO152" s="762"/>
      <c r="BP152" s="762"/>
      <c r="BQ152" s="762"/>
      <c r="BR152" s="762"/>
      <c r="BS152" s="762"/>
      <c r="BT152" s="762"/>
      <c r="BU152" s="762"/>
      <c r="BV152" s="762"/>
      <c r="BW152" s="762"/>
      <c r="BX152" s="762"/>
      <c r="BY152" s="762"/>
      <c r="BZ152" s="762"/>
      <c r="CA152" s="762"/>
      <c r="CB152" s="762"/>
      <c r="CC152" s="762"/>
      <c r="CD152" s="762"/>
      <c r="CE152" s="762"/>
      <c r="CF152" s="762"/>
      <c r="CG152" s="762"/>
      <c r="CH152" s="762"/>
      <c r="CI152" s="554"/>
      <c r="CJ152" s="554"/>
      <c r="CK152" s="554"/>
      <c r="CL152" s="554"/>
      <c r="CM152" s="554"/>
      <c r="CN152" s="554"/>
      <c r="CO152" s="554"/>
      <c r="CP152" s="554"/>
      <c r="CQ152" s="554"/>
      <c r="CR152" s="554"/>
      <c r="CS152" s="554"/>
      <c r="CT152" s="554"/>
      <c r="CU152" s="554"/>
      <c r="CV152" s="554"/>
      <c r="CW152" s="554"/>
      <c r="CX152" s="554"/>
    </row>
    <row r="153" spans="1:102" x14ac:dyDescent="0.25">
      <c r="A153" s="791"/>
      <c r="B153" s="774"/>
      <c r="C153" s="774"/>
      <c r="D153" s="774"/>
      <c r="E153" s="774"/>
      <c r="F153" s="792"/>
      <c r="G153" s="796"/>
      <c r="H153" s="796"/>
      <c r="I153" s="796"/>
      <c r="J153" s="796"/>
      <c r="K153" s="796"/>
      <c r="L153" s="796"/>
      <c r="M153" s="796"/>
      <c r="N153" s="797"/>
      <c r="O153" s="796"/>
      <c r="P153" s="797"/>
      <c r="Q153" s="796"/>
      <c r="R153" s="796"/>
      <c r="S153" s="796"/>
      <c r="T153" s="796"/>
      <c r="U153" s="796"/>
      <c r="V153" s="796"/>
      <c r="W153" s="796"/>
      <c r="X153" s="798"/>
      <c r="Y153" s="798"/>
      <c r="Z153" s="798"/>
      <c r="AA153" s="796"/>
      <c r="AB153" s="796"/>
      <c r="AC153" s="796"/>
      <c r="AD153" s="796"/>
      <c r="AE153" s="796"/>
      <c r="AF153" s="796"/>
      <c r="AG153" s="796"/>
      <c r="AH153" s="796"/>
      <c r="AI153" s="796"/>
      <c r="AJ153" s="796"/>
      <c r="AK153" s="796"/>
      <c r="AL153" s="796"/>
      <c r="AM153" s="796"/>
      <c r="AN153" s="796"/>
      <c r="AO153" s="796"/>
      <c r="AP153" s="796"/>
      <c r="AQ153" s="796"/>
      <c r="AR153" s="796"/>
      <c r="AS153" s="796"/>
      <c r="AT153" s="796"/>
      <c r="AU153" s="796"/>
      <c r="AV153" s="796"/>
      <c r="AW153" s="796"/>
      <c r="AX153" s="796"/>
      <c r="AY153" s="796"/>
      <c r="AZ153" s="796"/>
      <c r="BA153" s="796"/>
      <c r="BB153" s="796"/>
      <c r="BC153" s="796"/>
      <c r="BD153" s="796"/>
      <c r="BE153" s="796"/>
      <c r="BF153" s="796"/>
      <c r="BG153" s="796"/>
      <c r="BH153" s="796"/>
      <c r="BI153" s="796"/>
      <c r="BJ153" s="796"/>
      <c r="BK153" s="796"/>
      <c r="BL153" s="796"/>
      <c r="BM153" s="796"/>
      <c r="BN153" s="796"/>
      <c r="BO153" s="796"/>
      <c r="BP153" s="796"/>
      <c r="BQ153" s="796"/>
      <c r="BR153" s="796"/>
      <c r="BS153" s="796"/>
      <c r="BT153" s="796"/>
      <c r="BU153" s="796"/>
      <c r="BV153" s="796"/>
      <c r="BW153" s="796"/>
      <c r="BX153" s="796"/>
      <c r="BY153" s="796"/>
      <c r="BZ153" s="796"/>
      <c r="CA153" s="796"/>
      <c r="CB153" s="796"/>
      <c r="CC153" s="796"/>
      <c r="CD153" s="796"/>
      <c r="CE153" s="796"/>
      <c r="CF153" s="796"/>
      <c r="CG153" s="796"/>
      <c r="CH153" s="796"/>
      <c r="CI153" s="554"/>
      <c r="CJ153" s="554"/>
      <c r="CK153" s="554"/>
      <c r="CL153" s="554"/>
      <c r="CM153" s="554"/>
      <c r="CN153" s="554"/>
      <c r="CO153" s="554"/>
      <c r="CP153" s="554"/>
      <c r="CQ153" s="554"/>
      <c r="CR153" s="554"/>
      <c r="CS153" s="554"/>
      <c r="CT153" s="554"/>
      <c r="CU153" s="554"/>
      <c r="CV153" s="554"/>
      <c r="CW153" s="554"/>
      <c r="CX153" s="554"/>
    </row>
    <row r="154" spans="1:102" x14ac:dyDescent="0.25">
      <c r="A154" s="791"/>
      <c r="B154" s="774"/>
      <c r="C154" s="774"/>
      <c r="D154" s="774"/>
      <c r="E154" s="774"/>
      <c r="F154" s="792"/>
      <c r="G154" s="796"/>
      <c r="H154" s="796"/>
      <c r="I154" s="796"/>
      <c r="J154" s="796"/>
      <c r="K154" s="796"/>
      <c r="L154" s="796"/>
      <c r="M154" s="796"/>
      <c r="N154" s="797"/>
      <c r="O154" s="796"/>
      <c r="P154" s="797"/>
      <c r="Q154" s="796"/>
      <c r="R154" s="796"/>
      <c r="S154" s="796"/>
      <c r="T154" s="796"/>
      <c r="U154" s="796"/>
      <c r="V154" s="796"/>
      <c r="W154" s="796"/>
      <c r="X154" s="798"/>
      <c r="Y154" s="798"/>
      <c r="Z154" s="798"/>
      <c r="AA154" s="796"/>
      <c r="AB154" s="796"/>
      <c r="AC154" s="796"/>
      <c r="AD154" s="796"/>
      <c r="AE154" s="796"/>
      <c r="AF154" s="796"/>
      <c r="AG154" s="796"/>
      <c r="AH154" s="796"/>
      <c r="AI154" s="796"/>
      <c r="AJ154" s="796"/>
      <c r="AK154" s="796"/>
      <c r="AL154" s="796"/>
      <c r="AM154" s="796"/>
      <c r="AN154" s="796"/>
      <c r="AO154" s="796"/>
      <c r="AP154" s="796"/>
      <c r="AQ154" s="796"/>
      <c r="AR154" s="796"/>
      <c r="AS154" s="796"/>
      <c r="AT154" s="796"/>
      <c r="AU154" s="796"/>
      <c r="AV154" s="796"/>
      <c r="AW154" s="796"/>
      <c r="AX154" s="796"/>
      <c r="AY154" s="796"/>
      <c r="AZ154" s="796"/>
      <c r="BA154" s="796"/>
      <c r="BB154" s="796"/>
      <c r="BC154" s="796"/>
      <c r="BD154" s="796"/>
      <c r="BE154" s="796"/>
      <c r="BF154" s="796"/>
      <c r="BG154" s="796"/>
      <c r="BH154" s="796"/>
      <c r="BI154" s="796"/>
      <c r="BJ154" s="796"/>
      <c r="BK154" s="796"/>
      <c r="BL154" s="796"/>
      <c r="BM154" s="796"/>
      <c r="BN154" s="796"/>
      <c r="BO154" s="796"/>
      <c r="BP154" s="796"/>
      <c r="BQ154" s="796"/>
      <c r="BR154" s="796"/>
      <c r="BS154" s="796"/>
      <c r="BT154" s="796"/>
      <c r="BU154" s="796"/>
      <c r="BV154" s="796"/>
      <c r="BW154" s="796"/>
      <c r="BX154" s="796"/>
      <c r="BY154" s="796"/>
      <c r="BZ154" s="796"/>
      <c r="CA154" s="796"/>
      <c r="CB154" s="796"/>
      <c r="CC154" s="796"/>
      <c r="CD154" s="796"/>
      <c r="CE154" s="796"/>
      <c r="CF154" s="796"/>
      <c r="CG154" s="796"/>
      <c r="CH154" s="796"/>
      <c r="CI154" s="554"/>
      <c r="CJ154" s="554"/>
      <c r="CK154" s="554"/>
      <c r="CL154" s="554"/>
      <c r="CM154" s="554"/>
      <c r="CN154" s="554"/>
      <c r="CO154" s="554"/>
      <c r="CP154" s="554"/>
      <c r="CQ154" s="554"/>
      <c r="CR154" s="554"/>
      <c r="CS154" s="554"/>
      <c r="CT154" s="554"/>
      <c r="CU154" s="554"/>
      <c r="CV154" s="554"/>
      <c r="CW154" s="554"/>
      <c r="CX154" s="554"/>
    </row>
    <row r="155" spans="1:102" x14ac:dyDescent="0.25">
      <c r="A155" s="795"/>
      <c r="B155" s="776"/>
      <c r="C155" s="776"/>
      <c r="D155" s="776"/>
      <c r="E155" s="776"/>
      <c r="F155" s="796"/>
      <c r="G155" s="796"/>
      <c r="H155" s="796"/>
      <c r="I155" s="796"/>
      <c r="J155" s="796"/>
      <c r="K155" s="796"/>
      <c r="L155" s="796"/>
      <c r="M155" s="796"/>
      <c r="N155" s="797"/>
      <c r="O155" s="796"/>
      <c r="P155" s="797"/>
      <c r="Q155" s="796"/>
      <c r="R155" s="796"/>
      <c r="S155" s="796"/>
      <c r="T155" s="796"/>
      <c r="U155" s="796"/>
      <c r="V155" s="796"/>
      <c r="W155" s="796"/>
      <c r="X155" s="798"/>
      <c r="Y155" s="798"/>
      <c r="Z155" s="798"/>
      <c r="AA155" s="796"/>
      <c r="AB155" s="796"/>
      <c r="AC155" s="796"/>
      <c r="AD155" s="796"/>
      <c r="AE155" s="796"/>
      <c r="AF155" s="796"/>
      <c r="AG155" s="796"/>
      <c r="AH155" s="796"/>
      <c r="AI155" s="796"/>
      <c r="AJ155" s="796"/>
      <c r="AK155" s="796"/>
      <c r="AL155" s="796"/>
      <c r="AM155" s="796"/>
      <c r="AN155" s="796"/>
      <c r="AO155" s="796"/>
      <c r="AP155" s="796"/>
      <c r="AQ155" s="796"/>
      <c r="AR155" s="796"/>
      <c r="AS155" s="796"/>
      <c r="AT155" s="796"/>
      <c r="AU155" s="796"/>
      <c r="AV155" s="796"/>
      <c r="AW155" s="796"/>
      <c r="AX155" s="796"/>
      <c r="AY155" s="796"/>
      <c r="AZ155" s="796"/>
      <c r="BA155" s="796"/>
      <c r="BB155" s="796"/>
      <c r="BC155" s="796"/>
      <c r="BD155" s="796"/>
      <c r="BE155" s="796"/>
      <c r="BF155" s="796"/>
      <c r="BG155" s="796"/>
      <c r="BH155" s="796"/>
      <c r="BI155" s="796"/>
      <c r="BJ155" s="796"/>
      <c r="BK155" s="796"/>
      <c r="BL155" s="796"/>
      <c r="BM155" s="796"/>
      <c r="BN155" s="796"/>
      <c r="BO155" s="796"/>
      <c r="BP155" s="796"/>
      <c r="BQ155" s="796"/>
      <c r="BR155" s="796"/>
      <c r="BS155" s="796"/>
      <c r="BT155" s="796"/>
      <c r="BU155" s="796"/>
      <c r="BV155" s="796"/>
      <c r="BW155" s="796"/>
      <c r="BX155" s="796"/>
      <c r="BY155" s="796"/>
      <c r="BZ155" s="796"/>
      <c r="CA155" s="796"/>
      <c r="CB155" s="796"/>
      <c r="CC155" s="796"/>
      <c r="CD155" s="796"/>
      <c r="CE155" s="796"/>
      <c r="CF155" s="796"/>
      <c r="CG155" s="796"/>
      <c r="CH155" s="796"/>
      <c r="CI155" s="554"/>
      <c r="CJ155" s="554"/>
      <c r="CK155" s="554"/>
      <c r="CL155" s="554"/>
      <c r="CM155" s="554"/>
      <c r="CN155" s="554"/>
      <c r="CO155" s="554"/>
      <c r="CP155" s="554"/>
      <c r="CQ155" s="554"/>
      <c r="CR155" s="554"/>
      <c r="CS155" s="554"/>
      <c r="CT155" s="554"/>
      <c r="CU155" s="554"/>
      <c r="CV155" s="554"/>
      <c r="CW155" s="554"/>
      <c r="CX155" s="554"/>
    </row>
    <row r="156" spans="1:102" x14ac:dyDescent="0.25">
      <c r="A156" s="800"/>
      <c r="B156" s="776"/>
      <c r="C156" s="776"/>
      <c r="D156" s="776"/>
      <c r="E156" s="776"/>
      <c r="F156" s="796"/>
      <c r="G156" s="796"/>
      <c r="H156" s="796"/>
      <c r="I156" s="796"/>
      <c r="J156" s="796"/>
      <c r="K156" s="796"/>
      <c r="L156" s="796"/>
      <c r="M156" s="796"/>
      <c r="N156" s="797"/>
      <c r="O156" s="796"/>
      <c r="P156" s="797"/>
      <c r="Q156" s="796"/>
      <c r="R156" s="796"/>
      <c r="S156" s="796"/>
      <c r="T156" s="796"/>
      <c r="U156" s="796"/>
      <c r="V156" s="796"/>
      <c r="W156" s="796"/>
      <c r="X156" s="798"/>
      <c r="Y156" s="798"/>
      <c r="Z156" s="798"/>
      <c r="AA156" s="796"/>
      <c r="AB156" s="796"/>
      <c r="AC156" s="796"/>
      <c r="AD156" s="796"/>
      <c r="AE156" s="796"/>
      <c r="AF156" s="796"/>
      <c r="AG156" s="796"/>
      <c r="AH156" s="796"/>
      <c r="AI156" s="796"/>
      <c r="AJ156" s="796"/>
      <c r="AK156" s="796"/>
      <c r="AL156" s="796"/>
      <c r="AM156" s="796"/>
      <c r="AN156" s="796"/>
      <c r="AO156" s="796"/>
      <c r="AP156" s="796"/>
      <c r="AQ156" s="796"/>
      <c r="AR156" s="796"/>
      <c r="AS156" s="796"/>
      <c r="AT156" s="796"/>
      <c r="AU156" s="796"/>
      <c r="AV156" s="796"/>
      <c r="AW156" s="796"/>
      <c r="AX156" s="796"/>
      <c r="AY156" s="796"/>
      <c r="AZ156" s="796"/>
      <c r="BA156" s="796"/>
      <c r="BB156" s="796"/>
      <c r="BC156" s="796"/>
      <c r="BD156" s="796"/>
      <c r="BE156" s="796"/>
      <c r="BF156" s="796"/>
      <c r="BG156" s="796"/>
      <c r="BH156" s="796"/>
      <c r="BI156" s="796"/>
      <c r="BJ156" s="796"/>
      <c r="BK156" s="796"/>
      <c r="BL156" s="796"/>
      <c r="BM156" s="796"/>
      <c r="BN156" s="796"/>
      <c r="BO156" s="796"/>
      <c r="BP156" s="796"/>
      <c r="BQ156" s="796"/>
      <c r="BR156" s="796"/>
      <c r="BS156" s="796"/>
      <c r="BT156" s="796"/>
      <c r="BU156" s="796"/>
      <c r="BV156" s="796"/>
      <c r="BW156" s="796"/>
      <c r="BX156" s="796"/>
      <c r="BY156" s="796"/>
      <c r="BZ156" s="796"/>
      <c r="CA156" s="796"/>
      <c r="CB156" s="796"/>
      <c r="CC156" s="796"/>
      <c r="CD156" s="796"/>
      <c r="CE156" s="796"/>
      <c r="CF156" s="796"/>
      <c r="CG156" s="796"/>
      <c r="CH156" s="796"/>
      <c r="CI156" s="554"/>
      <c r="CJ156" s="554"/>
      <c r="CK156" s="554"/>
      <c r="CL156" s="554"/>
      <c r="CM156" s="554"/>
      <c r="CN156" s="554"/>
      <c r="CO156" s="554"/>
      <c r="CP156" s="554"/>
      <c r="CQ156" s="554"/>
      <c r="CR156" s="554"/>
      <c r="CS156" s="554"/>
      <c r="CT156" s="554"/>
      <c r="CU156" s="554"/>
      <c r="CV156" s="554"/>
      <c r="CW156" s="554"/>
      <c r="CX156" s="554"/>
    </row>
    <row r="157" spans="1:102" x14ac:dyDescent="0.25">
      <c r="A157" s="800"/>
      <c r="B157" s="776"/>
      <c r="C157" s="776"/>
      <c r="D157" s="776"/>
      <c r="E157" s="776"/>
      <c r="F157" s="796"/>
      <c r="G157" s="796"/>
      <c r="H157" s="796"/>
      <c r="I157" s="796"/>
      <c r="J157" s="796"/>
      <c r="K157" s="796"/>
      <c r="L157" s="796"/>
      <c r="M157" s="796"/>
      <c r="N157" s="797"/>
      <c r="O157" s="796"/>
      <c r="P157" s="797"/>
      <c r="Q157" s="796"/>
      <c r="R157" s="796"/>
      <c r="S157" s="796"/>
      <c r="T157" s="796"/>
      <c r="U157" s="796"/>
      <c r="V157" s="796"/>
      <c r="W157" s="796"/>
      <c r="X157" s="798"/>
      <c r="Y157" s="798"/>
      <c r="Z157" s="798"/>
      <c r="AA157" s="796"/>
      <c r="AB157" s="796"/>
      <c r="AC157" s="796"/>
      <c r="AD157" s="796"/>
      <c r="AE157" s="796"/>
      <c r="AF157" s="796"/>
      <c r="AG157" s="796"/>
      <c r="AH157" s="796"/>
      <c r="AI157" s="796"/>
      <c r="AJ157" s="796"/>
      <c r="AK157" s="796"/>
      <c r="AL157" s="796"/>
      <c r="AM157" s="796"/>
      <c r="AN157" s="796"/>
      <c r="AO157" s="796"/>
      <c r="AP157" s="796"/>
      <c r="AQ157" s="796"/>
      <c r="AR157" s="796"/>
      <c r="AS157" s="796"/>
      <c r="AT157" s="796"/>
      <c r="AU157" s="796"/>
      <c r="AV157" s="796"/>
      <c r="AW157" s="796"/>
      <c r="AX157" s="796"/>
      <c r="AY157" s="796"/>
      <c r="AZ157" s="796"/>
      <c r="BA157" s="796"/>
      <c r="BB157" s="796"/>
      <c r="BC157" s="796"/>
      <c r="BD157" s="796"/>
      <c r="BE157" s="796"/>
      <c r="BF157" s="796"/>
      <c r="BG157" s="796"/>
      <c r="BH157" s="796"/>
      <c r="BI157" s="796"/>
      <c r="BJ157" s="796"/>
      <c r="BK157" s="796"/>
      <c r="BL157" s="796"/>
      <c r="BM157" s="796"/>
      <c r="BN157" s="796"/>
      <c r="BO157" s="796"/>
      <c r="BP157" s="796"/>
      <c r="BQ157" s="796"/>
      <c r="BR157" s="796"/>
      <c r="BS157" s="796"/>
      <c r="BT157" s="796"/>
      <c r="BU157" s="796"/>
      <c r="BV157" s="796"/>
      <c r="BW157" s="796"/>
      <c r="BX157" s="796"/>
      <c r="BY157" s="796"/>
      <c r="BZ157" s="796"/>
      <c r="CA157" s="796"/>
      <c r="CB157" s="796"/>
      <c r="CC157" s="796"/>
      <c r="CD157" s="796"/>
      <c r="CE157" s="796"/>
      <c r="CF157" s="796"/>
      <c r="CG157" s="796"/>
      <c r="CH157" s="796"/>
      <c r="CI157" s="554"/>
      <c r="CJ157" s="554"/>
      <c r="CK157" s="554"/>
      <c r="CL157" s="554"/>
      <c r="CM157" s="554"/>
      <c r="CN157" s="554"/>
      <c r="CO157" s="554"/>
      <c r="CP157" s="554"/>
      <c r="CQ157" s="554"/>
      <c r="CR157" s="554"/>
      <c r="CS157" s="554"/>
      <c r="CT157" s="554"/>
      <c r="CU157" s="554"/>
      <c r="CV157" s="554"/>
      <c r="CW157" s="554"/>
      <c r="CX157" s="554"/>
    </row>
    <row r="158" spans="1:102" x14ac:dyDescent="0.25">
      <c r="A158" s="800"/>
      <c r="B158" s="796"/>
      <c r="C158" s="796"/>
      <c r="D158" s="796"/>
      <c r="E158" s="796"/>
      <c r="F158" s="796"/>
      <c r="G158" s="796"/>
      <c r="H158" s="796"/>
      <c r="I158" s="796"/>
      <c r="J158" s="796"/>
      <c r="K158" s="796"/>
      <c r="L158" s="796"/>
      <c r="M158" s="796"/>
      <c r="N158" s="797"/>
      <c r="O158" s="796"/>
      <c r="P158" s="797"/>
      <c r="Q158" s="796"/>
      <c r="R158" s="796"/>
      <c r="S158" s="796"/>
      <c r="T158" s="796"/>
      <c r="U158" s="796"/>
      <c r="V158" s="796"/>
      <c r="W158" s="796"/>
      <c r="X158" s="798"/>
      <c r="Y158" s="798"/>
      <c r="Z158" s="798"/>
      <c r="AA158" s="796"/>
      <c r="AB158" s="796"/>
      <c r="AC158" s="796"/>
      <c r="AD158" s="796"/>
      <c r="AE158" s="796"/>
      <c r="AF158" s="796"/>
      <c r="AG158" s="796"/>
      <c r="AH158" s="796"/>
      <c r="AI158" s="796"/>
      <c r="AJ158" s="796"/>
      <c r="AK158" s="796"/>
      <c r="AL158" s="796"/>
      <c r="AM158" s="796"/>
      <c r="AN158" s="796"/>
      <c r="AO158" s="796"/>
      <c r="AP158" s="796"/>
      <c r="AQ158" s="796"/>
      <c r="AR158" s="796"/>
      <c r="AS158" s="796"/>
      <c r="AT158" s="796"/>
      <c r="AU158" s="796"/>
      <c r="AV158" s="796"/>
      <c r="AW158" s="796"/>
      <c r="AX158" s="796"/>
      <c r="AY158" s="796"/>
      <c r="AZ158" s="796"/>
      <c r="BA158" s="796"/>
      <c r="BB158" s="796"/>
      <c r="BC158" s="796"/>
      <c r="BD158" s="796"/>
      <c r="BE158" s="796"/>
      <c r="BF158" s="796"/>
      <c r="BG158" s="796"/>
      <c r="BH158" s="796"/>
      <c r="BI158" s="796"/>
      <c r="BJ158" s="796"/>
      <c r="BK158" s="796"/>
      <c r="BL158" s="796"/>
      <c r="BM158" s="796"/>
      <c r="BN158" s="796"/>
      <c r="BO158" s="796"/>
      <c r="BP158" s="796"/>
      <c r="BQ158" s="796"/>
      <c r="BR158" s="796"/>
      <c r="BS158" s="796"/>
      <c r="BT158" s="796"/>
      <c r="BU158" s="796"/>
      <c r="BV158" s="796"/>
      <c r="BW158" s="796"/>
      <c r="BX158" s="796"/>
      <c r="BY158" s="796"/>
      <c r="BZ158" s="796"/>
      <c r="CA158" s="796"/>
      <c r="CB158" s="796"/>
      <c r="CC158" s="796"/>
      <c r="CD158" s="796"/>
      <c r="CE158" s="796"/>
      <c r="CF158" s="796"/>
      <c r="CG158" s="796"/>
      <c r="CH158" s="796"/>
      <c r="CI158" s="554"/>
      <c r="CJ158" s="554"/>
      <c r="CK158" s="554"/>
      <c r="CL158" s="554"/>
      <c r="CM158" s="554"/>
      <c r="CN158" s="554"/>
      <c r="CO158" s="554"/>
      <c r="CP158" s="554"/>
      <c r="CQ158" s="554"/>
      <c r="CR158" s="554"/>
      <c r="CS158" s="554"/>
      <c r="CT158" s="554"/>
      <c r="CU158" s="554"/>
      <c r="CV158" s="554"/>
      <c r="CW158" s="554"/>
      <c r="CX158" s="554"/>
    </row>
    <row r="159" spans="1:102" x14ac:dyDescent="0.25">
      <c r="A159" s="800"/>
      <c r="B159" s="796"/>
      <c r="C159" s="796"/>
      <c r="D159" s="796"/>
      <c r="E159" s="796"/>
      <c r="F159" s="796"/>
      <c r="G159" s="799"/>
      <c r="H159" s="799"/>
      <c r="I159" s="799"/>
      <c r="J159" s="799"/>
      <c r="K159" s="799"/>
      <c r="L159" s="799"/>
      <c r="M159" s="799"/>
      <c r="N159" s="798"/>
      <c r="O159" s="799"/>
      <c r="P159" s="798"/>
      <c r="Q159" s="799"/>
      <c r="R159" s="799"/>
      <c r="S159" s="799"/>
      <c r="T159" s="799"/>
      <c r="U159" s="799"/>
      <c r="V159" s="799"/>
      <c r="W159" s="799"/>
      <c r="X159" s="798"/>
      <c r="Y159" s="798"/>
      <c r="Z159" s="798"/>
      <c r="AA159" s="799"/>
      <c r="AB159" s="799"/>
      <c r="AC159" s="799"/>
      <c r="AD159" s="799"/>
      <c r="AE159" s="799"/>
      <c r="AF159" s="799"/>
      <c r="AG159" s="799"/>
      <c r="AH159" s="799"/>
      <c r="AI159" s="799"/>
      <c r="AJ159" s="799"/>
      <c r="AK159" s="799"/>
      <c r="AL159" s="799"/>
      <c r="AM159" s="799"/>
      <c r="AN159" s="799"/>
      <c r="AO159" s="799"/>
      <c r="AP159" s="799"/>
      <c r="AQ159" s="799"/>
      <c r="AR159" s="799"/>
      <c r="AS159" s="799"/>
      <c r="AT159" s="799"/>
      <c r="AU159" s="799"/>
      <c r="AV159" s="799"/>
      <c r="AW159" s="799"/>
      <c r="AX159" s="799"/>
      <c r="AY159" s="799"/>
      <c r="AZ159" s="799"/>
      <c r="BA159" s="799"/>
      <c r="BB159" s="799"/>
      <c r="BC159" s="799"/>
      <c r="BD159" s="799"/>
      <c r="BE159" s="799"/>
      <c r="BF159" s="799"/>
      <c r="BG159" s="799"/>
      <c r="BH159" s="799"/>
      <c r="BI159" s="799"/>
      <c r="BJ159" s="799"/>
      <c r="BK159" s="799"/>
      <c r="BL159" s="799"/>
      <c r="BM159" s="796"/>
      <c r="BN159" s="796"/>
      <c r="BO159" s="796"/>
      <c r="BP159" s="796"/>
      <c r="BQ159" s="796"/>
      <c r="BR159" s="796"/>
      <c r="BS159" s="796"/>
      <c r="BT159" s="796"/>
      <c r="BU159" s="796"/>
      <c r="BV159" s="796"/>
      <c r="BW159" s="796"/>
      <c r="BX159" s="796"/>
      <c r="BY159" s="796"/>
      <c r="BZ159" s="796"/>
      <c r="CA159" s="796"/>
      <c r="CB159" s="796"/>
      <c r="CC159" s="796"/>
      <c r="CD159" s="796"/>
      <c r="CE159" s="796"/>
      <c r="CF159" s="796"/>
      <c r="CG159" s="796"/>
      <c r="CH159" s="796"/>
      <c r="CI159" s="554"/>
      <c r="CJ159" s="554"/>
      <c r="CK159" s="554"/>
      <c r="CL159" s="554"/>
      <c r="CM159" s="554"/>
      <c r="CN159" s="554"/>
      <c r="CO159" s="554"/>
      <c r="CP159" s="554"/>
      <c r="CQ159" s="554"/>
      <c r="CR159" s="554"/>
      <c r="CS159" s="554"/>
      <c r="CT159" s="554"/>
      <c r="CU159" s="554"/>
      <c r="CV159" s="554"/>
      <c r="CW159" s="554"/>
      <c r="CX159" s="554"/>
    </row>
    <row r="160" spans="1:102" x14ac:dyDescent="0.25">
      <c r="A160" s="800"/>
      <c r="B160" s="796"/>
      <c r="C160" s="796"/>
      <c r="D160" s="796"/>
      <c r="E160" s="796"/>
      <c r="F160" s="796"/>
      <c r="G160" s="799"/>
      <c r="H160" s="799"/>
      <c r="I160" s="799"/>
      <c r="J160" s="799"/>
      <c r="K160" s="799"/>
      <c r="L160" s="799"/>
      <c r="M160" s="799"/>
      <c r="N160" s="798"/>
      <c r="O160" s="799"/>
      <c r="P160" s="798"/>
      <c r="Q160" s="799"/>
      <c r="R160" s="799"/>
      <c r="S160" s="799"/>
      <c r="T160" s="799"/>
      <c r="U160" s="799"/>
      <c r="V160" s="799"/>
      <c r="W160" s="799"/>
      <c r="X160" s="798"/>
      <c r="Y160" s="798"/>
      <c r="Z160" s="798"/>
      <c r="AA160" s="799"/>
      <c r="AB160" s="799"/>
      <c r="AC160" s="799"/>
      <c r="AD160" s="799"/>
      <c r="AE160" s="799"/>
      <c r="AF160" s="799"/>
      <c r="AG160" s="799"/>
      <c r="AH160" s="799"/>
      <c r="AI160" s="799"/>
      <c r="AJ160" s="799"/>
      <c r="AK160" s="799"/>
      <c r="AL160" s="799"/>
      <c r="AM160" s="799"/>
      <c r="AN160" s="799"/>
      <c r="AO160" s="799"/>
      <c r="AP160" s="799"/>
      <c r="AQ160" s="799"/>
      <c r="AR160" s="799"/>
      <c r="AS160" s="799"/>
      <c r="AT160" s="799"/>
      <c r="AU160" s="799"/>
      <c r="AV160" s="799"/>
      <c r="AW160" s="799"/>
      <c r="AX160" s="799"/>
      <c r="AY160" s="799"/>
      <c r="AZ160" s="799"/>
      <c r="BA160" s="799"/>
      <c r="BB160" s="799"/>
      <c r="BC160" s="799"/>
      <c r="BD160" s="799"/>
      <c r="BE160" s="799"/>
      <c r="BF160" s="799"/>
      <c r="BG160" s="799"/>
      <c r="BH160" s="799"/>
      <c r="BI160" s="799"/>
      <c r="BJ160" s="799"/>
      <c r="BK160" s="799"/>
      <c r="BL160" s="799"/>
      <c r="BM160" s="796"/>
      <c r="BN160" s="796"/>
      <c r="BO160" s="796"/>
      <c r="BP160" s="796"/>
      <c r="BQ160" s="796"/>
      <c r="BR160" s="796"/>
      <c r="BS160" s="796"/>
      <c r="BT160" s="796"/>
      <c r="BU160" s="796"/>
      <c r="BV160" s="796"/>
      <c r="BW160" s="796"/>
      <c r="BX160" s="796"/>
      <c r="BY160" s="796"/>
      <c r="BZ160" s="796"/>
      <c r="CA160" s="796"/>
      <c r="CB160" s="796"/>
      <c r="CC160" s="796"/>
      <c r="CD160" s="796"/>
      <c r="CE160" s="796"/>
      <c r="CF160" s="796"/>
      <c r="CG160" s="796"/>
      <c r="CH160" s="796"/>
      <c r="CI160" s="554"/>
      <c r="CJ160" s="554"/>
      <c r="CK160" s="554"/>
      <c r="CL160" s="554"/>
      <c r="CM160" s="554"/>
      <c r="CN160" s="554"/>
      <c r="CO160" s="554"/>
      <c r="CP160" s="554"/>
      <c r="CQ160" s="554"/>
      <c r="CR160" s="554"/>
      <c r="CS160" s="554"/>
      <c r="CT160" s="554"/>
      <c r="CU160" s="554"/>
      <c r="CV160" s="554"/>
      <c r="CW160" s="554"/>
      <c r="CX160" s="554"/>
    </row>
    <row r="161" spans="1:102" x14ac:dyDescent="0.25">
      <c r="A161" s="800"/>
      <c r="B161" s="796"/>
      <c r="C161" s="796"/>
      <c r="D161" s="796"/>
      <c r="E161" s="796"/>
      <c r="F161" s="796"/>
      <c r="G161" s="799"/>
      <c r="H161" s="799"/>
      <c r="I161" s="799"/>
      <c r="J161" s="799"/>
      <c r="K161" s="799"/>
      <c r="L161" s="799"/>
      <c r="M161" s="799"/>
      <c r="N161" s="798"/>
      <c r="O161" s="799"/>
      <c r="P161" s="798"/>
      <c r="Q161" s="799"/>
      <c r="R161" s="799"/>
      <c r="S161" s="799"/>
      <c r="T161" s="799"/>
      <c r="U161" s="799"/>
      <c r="V161" s="799"/>
      <c r="W161" s="799"/>
      <c r="X161" s="798"/>
      <c r="Y161" s="798"/>
      <c r="Z161" s="798"/>
      <c r="AA161" s="799"/>
      <c r="AB161" s="799"/>
      <c r="AC161" s="799"/>
      <c r="AD161" s="799"/>
      <c r="AE161" s="799"/>
      <c r="AF161" s="799"/>
      <c r="AG161" s="799"/>
      <c r="AH161" s="799"/>
      <c r="AI161" s="799"/>
      <c r="AJ161" s="799"/>
      <c r="AK161" s="799"/>
      <c r="AL161" s="799"/>
      <c r="AM161" s="799"/>
      <c r="AN161" s="799"/>
      <c r="AO161" s="799"/>
      <c r="AP161" s="799"/>
      <c r="AQ161" s="799"/>
      <c r="AR161" s="799"/>
      <c r="AS161" s="799"/>
      <c r="AT161" s="799"/>
      <c r="AU161" s="799"/>
      <c r="AV161" s="799"/>
      <c r="AW161" s="799"/>
      <c r="AX161" s="799"/>
      <c r="AY161" s="799"/>
      <c r="AZ161" s="799"/>
      <c r="BA161" s="799"/>
      <c r="BB161" s="799"/>
      <c r="BC161" s="799"/>
      <c r="BD161" s="799"/>
      <c r="BE161" s="799"/>
      <c r="BF161" s="799"/>
      <c r="BG161" s="799"/>
      <c r="BH161" s="799"/>
      <c r="BI161" s="799"/>
      <c r="BJ161" s="799"/>
      <c r="BK161" s="799"/>
      <c r="BL161" s="799"/>
      <c r="BM161" s="796"/>
      <c r="BN161" s="796"/>
      <c r="BO161" s="796"/>
      <c r="BP161" s="796"/>
      <c r="BQ161" s="796"/>
      <c r="BR161" s="796"/>
      <c r="BS161" s="796"/>
      <c r="BT161" s="796"/>
      <c r="BU161" s="796"/>
      <c r="BV161" s="796"/>
      <c r="BW161" s="796"/>
      <c r="BX161" s="796"/>
      <c r="BY161" s="796"/>
      <c r="BZ161" s="796"/>
      <c r="CA161" s="796"/>
      <c r="CB161" s="796"/>
      <c r="CC161" s="796"/>
      <c r="CD161" s="796"/>
      <c r="CE161" s="796"/>
      <c r="CF161" s="796"/>
      <c r="CG161" s="796"/>
      <c r="CH161" s="796"/>
      <c r="CI161" s="554"/>
      <c r="CJ161" s="554"/>
      <c r="CK161" s="554"/>
      <c r="CL161" s="554"/>
      <c r="CM161" s="554"/>
      <c r="CN161" s="554"/>
      <c r="CO161" s="554"/>
      <c r="CP161" s="554"/>
      <c r="CQ161" s="554"/>
      <c r="CR161" s="554"/>
      <c r="CS161" s="554"/>
      <c r="CT161" s="554"/>
      <c r="CU161" s="554"/>
      <c r="CV161" s="554"/>
      <c r="CW161" s="554"/>
      <c r="CX161" s="554"/>
    </row>
    <row r="162" spans="1:102" x14ac:dyDescent="0.25">
      <c r="A162" s="801"/>
      <c r="B162" s="799"/>
      <c r="C162" s="799"/>
      <c r="D162" s="799"/>
      <c r="E162" s="799"/>
      <c r="F162" s="799"/>
      <c r="G162" s="799"/>
      <c r="H162" s="799"/>
      <c r="I162" s="799"/>
      <c r="J162" s="799"/>
      <c r="K162" s="799"/>
      <c r="L162" s="799"/>
      <c r="M162" s="799"/>
      <c r="N162" s="798"/>
      <c r="O162" s="799"/>
      <c r="P162" s="798"/>
      <c r="Q162" s="799"/>
      <c r="R162" s="799"/>
      <c r="S162" s="799"/>
      <c r="T162" s="799"/>
      <c r="U162" s="799"/>
      <c r="V162" s="799"/>
      <c r="W162" s="799"/>
      <c r="X162" s="798"/>
      <c r="Y162" s="798"/>
      <c r="Z162" s="798"/>
      <c r="AA162" s="799"/>
      <c r="AB162" s="799"/>
      <c r="AC162" s="799"/>
      <c r="AD162" s="799"/>
      <c r="AE162" s="799"/>
      <c r="AF162" s="799"/>
      <c r="AG162" s="799"/>
      <c r="AH162" s="799"/>
      <c r="AI162" s="799"/>
      <c r="AJ162" s="799"/>
      <c r="AK162" s="799"/>
      <c r="AL162" s="799"/>
      <c r="AM162" s="799"/>
      <c r="AN162" s="799"/>
      <c r="AO162" s="799"/>
      <c r="AP162" s="799"/>
      <c r="AQ162" s="799"/>
      <c r="AR162" s="799"/>
      <c r="AS162" s="799"/>
      <c r="AT162" s="799"/>
      <c r="AU162" s="799"/>
      <c r="AV162" s="799"/>
      <c r="AW162" s="799"/>
      <c r="AX162" s="799"/>
      <c r="AY162" s="799"/>
      <c r="AZ162" s="799"/>
      <c r="BA162" s="799"/>
      <c r="BB162" s="799"/>
      <c r="BC162" s="799"/>
      <c r="BD162" s="799"/>
      <c r="BE162" s="799"/>
      <c r="BF162" s="799"/>
      <c r="BG162" s="799"/>
      <c r="BH162" s="799"/>
      <c r="BI162" s="799"/>
      <c r="BJ162" s="799"/>
      <c r="BK162" s="799"/>
      <c r="BL162" s="799"/>
      <c r="BM162" s="796"/>
      <c r="BN162" s="796"/>
      <c r="BO162" s="796"/>
      <c r="BP162" s="796"/>
      <c r="BQ162" s="796"/>
      <c r="BR162" s="796"/>
      <c r="BS162" s="796"/>
      <c r="BT162" s="796"/>
      <c r="BU162" s="796"/>
      <c r="BV162" s="796"/>
      <c r="BW162" s="796"/>
      <c r="BX162" s="796"/>
      <c r="BY162" s="796"/>
      <c r="BZ162" s="796"/>
      <c r="CA162" s="796"/>
      <c r="CB162" s="796"/>
      <c r="CC162" s="796"/>
      <c r="CD162" s="796"/>
      <c r="CE162" s="796"/>
      <c r="CF162" s="796"/>
      <c r="CG162" s="796"/>
      <c r="CH162" s="796"/>
      <c r="CI162" s="554"/>
      <c r="CJ162" s="554"/>
      <c r="CK162" s="554"/>
      <c r="CL162" s="554"/>
      <c r="CM162" s="554"/>
      <c r="CN162" s="554"/>
      <c r="CO162" s="554"/>
      <c r="CP162" s="554"/>
      <c r="CQ162" s="554"/>
      <c r="CR162" s="554"/>
      <c r="CS162" s="554"/>
      <c r="CT162" s="554"/>
      <c r="CU162" s="554"/>
      <c r="CV162" s="554"/>
      <c r="CW162" s="554"/>
      <c r="CX162" s="554"/>
    </row>
    <row r="163" spans="1:102" x14ac:dyDescent="0.25">
      <c r="A163" s="966"/>
      <c r="B163" s="799"/>
      <c r="C163" s="799"/>
      <c r="D163" s="799"/>
      <c r="E163" s="799"/>
      <c r="F163" s="799"/>
      <c r="G163" s="796"/>
      <c r="H163" s="796"/>
      <c r="I163" s="796"/>
      <c r="J163" s="796"/>
      <c r="K163" s="796"/>
      <c r="L163" s="796"/>
      <c r="M163" s="796"/>
      <c r="N163" s="797"/>
      <c r="O163" s="796"/>
      <c r="P163" s="797"/>
      <c r="Q163" s="796"/>
      <c r="R163" s="796"/>
      <c r="S163" s="796"/>
      <c r="T163" s="796"/>
      <c r="U163" s="796"/>
      <c r="V163" s="796"/>
      <c r="W163" s="796"/>
      <c r="X163" s="798"/>
      <c r="Y163" s="798"/>
      <c r="Z163" s="798"/>
      <c r="AA163" s="796"/>
      <c r="AB163" s="796"/>
      <c r="AC163" s="796"/>
      <c r="AD163" s="796"/>
      <c r="AE163" s="796"/>
      <c r="AF163" s="796"/>
      <c r="AG163" s="796"/>
      <c r="AH163" s="796"/>
      <c r="AI163" s="796"/>
      <c r="AJ163" s="796"/>
      <c r="AK163" s="796"/>
      <c r="AL163" s="796"/>
      <c r="AM163" s="796"/>
      <c r="AN163" s="796"/>
      <c r="AO163" s="796"/>
      <c r="AP163" s="796"/>
      <c r="AQ163" s="796"/>
      <c r="AR163" s="796"/>
      <c r="AS163" s="796"/>
      <c r="AT163" s="796"/>
      <c r="AU163" s="796"/>
      <c r="AV163" s="796"/>
      <c r="AW163" s="796"/>
      <c r="AX163" s="796"/>
      <c r="AY163" s="796"/>
      <c r="AZ163" s="796"/>
      <c r="BA163" s="796"/>
      <c r="BB163" s="796"/>
      <c r="BC163" s="796"/>
      <c r="BD163" s="796"/>
      <c r="BE163" s="796"/>
      <c r="BF163" s="796"/>
      <c r="BG163" s="796"/>
      <c r="BH163" s="796"/>
      <c r="BI163" s="796"/>
      <c r="BJ163" s="796"/>
      <c r="BK163" s="796"/>
      <c r="BL163" s="796"/>
      <c r="BM163" s="796"/>
      <c r="BN163" s="796"/>
      <c r="BO163" s="796"/>
      <c r="BP163" s="796"/>
      <c r="BQ163" s="796"/>
      <c r="BR163" s="796"/>
      <c r="BS163" s="796"/>
      <c r="BT163" s="796"/>
      <c r="BU163" s="796"/>
      <c r="BV163" s="796"/>
      <c r="BW163" s="796"/>
      <c r="BX163" s="796"/>
      <c r="BY163" s="796"/>
      <c r="BZ163" s="796"/>
      <c r="CA163" s="796"/>
      <c r="CB163" s="796"/>
      <c r="CC163" s="796"/>
      <c r="CD163" s="796"/>
      <c r="CE163" s="796"/>
      <c r="CF163" s="796"/>
      <c r="CG163" s="796"/>
      <c r="CH163" s="796"/>
      <c r="CI163" s="554"/>
      <c r="CJ163" s="554"/>
      <c r="CK163" s="554"/>
      <c r="CL163" s="554"/>
      <c r="CM163" s="554"/>
      <c r="CN163" s="554"/>
      <c r="CO163" s="554"/>
      <c r="CP163" s="554"/>
      <c r="CQ163" s="554"/>
      <c r="CR163" s="554"/>
      <c r="CS163" s="554"/>
      <c r="CT163" s="554"/>
      <c r="CU163" s="554"/>
      <c r="CV163" s="554"/>
      <c r="CW163" s="554"/>
      <c r="CX163" s="554"/>
    </row>
    <row r="164" spans="1:102" x14ac:dyDescent="0.25">
      <c r="A164" s="801"/>
      <c r="B164" s="799"/>
      <c r="C164" s="799"/>
      <c r="D164" s="799"/>
      <c r="E164" s="799"/>
      <c r="F164" s="799"/>
      <c r="G164" s="796"/>
      <c r="H164" s="796"/>
      <c r="I164" s="796"/>
      <c r="J164" s="796"/>
      <c r="K164" s="796"/>
      <c r="L164" s="796"/>
      <c r="M164" s="796"/>
      <c r="N164" s="797"/>
      <c r="O164" s="796"/>
      <c r="P164" s="797"/>
      <c r="Q164" s="796"/>
      <c r="R164" s="796"/>
      <c r="S164" s="796"/>
      <c r="T164" s="796"/>
      <c r="U164" s="796"/>
      <c r="V164" s="796"/>
      <c r="W164" s="796"/>
      <c r="X164" s="798"/>
      <c r="Y164" s="798"/>
      <c r="Z164" s="798"/>
      <c r="AA164" s="796"/>
      <c r="AB164" s="796"/>
      <c r="AC164" s="796"/>
      <c r="AD164" s="796"/>
      <c r="AE164" s="796"/>
      <c r="AF164" s="796"/>
      <c r="AG164" s="796"/>
      <c r="AH164" s="796"/>
      <c r="AI164" s="796"/>
      <c r="AJ164" s="796"/>
      <c r="AK164" s="796"/>
      <c r="AL164" s="796"/>
      <c r="AM164" s="796"/>
      <c r="AN164" s="796"/>
      <c r="AO164" s="796"/>
      <c r="AP164" s="796"/>
      <c r="AQ164" s="796"/>
      <c r="AR164" s="796"/>
      <c r="AS164" s="796"/>
      <c r="AT164" s="796"/>
      <c r="AU164" s="796"/>
      <c r="AV164" s="796"/>
      <c r="AW164" s="796"/>
      <c r="AX164" s="796"/>
      <c r="AY164" s="796"/>
      <c r="AZ164" s="796"/>
      <c r="BA164" s="796"/>
      <c r="BB164" s="796"/>
      <c r="BC164" s="796"/>
      <c r="BD164" s="796"/>
      <c r="BE164" s="796"/>
      <c r="BF164" s="796"/>
      <c r="BG164" s="796"/>
      <c r="BH164" s="796"/>
      <c r="BI164" s="796"/>
      <c r="BJ164" s="796"/>
      <c r="BK164" s="796"/>
      <c r="BL164" s="796"/>
      <c r="BM164" s="796"/>
      <c r="BN164" s="796"/>
      <c r="BO164" s="796"/>
      <c r="BP164" s="796"/>
      <c r="BQ164" s="796"/>
      <c r="BR164" s="796"/>
      <c r="BS164" s="796"/>
      <c r="BT164" s="796"/>
      <c r="BU164" s="796"/>
      <c r="BV164" s="796"/>
      <c r="BW164" s="796"/>
      <c r="BX164" s="796"/>
      <c r="BY164" s="796"/>
      <c r="BZ164" s="796"/>
      <c r="CA164" s="796"/>
      <c r="CB164" s="796"/>
      <c r="CC164" s="796"/>
      <c r="CD164" s="796"/>
      <c r="CE164" s="796"/>
      <c r="CF164" s="796"/>
      <c r="CG164" s="796"/>
      <c r="CH164" s="796"/>
      <c r="CI164" s="554"/>
      <c r="CJ164" s="554"/>
      <c r="CK164" s="554"/>
      <c r="CL164" s="554"/>
      <c r="CM164" s="554"/>
      <c r="CN164" s="554"/>
      <c r="CO164" s="554"/>
      <c r="CP164" s="554"/>
      <c r="CQ164" s="554"/>
      <c r="CR164" s="554"/>
      <c r="CS164" s="554"/>
      <c r="CT164" s="554"/>
      <c r="CU164" s="554"/>
      <c r="CV164" s="554"/>
      <c r="CW164" s="554"/>
      <c r="CX164" s="554"/>
    </row>
    <row r="165" spans="1:102" x14ac:dyDescent="0.25">
      <c r="A165" s="801"/>
      <c r="B165" s="799"/>
      <c r="C165" s="799"/>
      <c r="D165" s="799"/>
      <c r="E165" s="799"/>
      <c r="F165" s="799"/>
      <c r="G165" s="796"/>
      <c r="H165" s="796"/>
      <c r="I165" s="796"/>
      <c r="J165" s="796"/>
      <c r="K165" s="796"/>
      <c r="L165" s="796"/>
      <c r="M165" s="796"/>
      <c r="N165" s="797"/>
      <c r="O165" s="796"/>
      <c r="P165" s="797"/>
      <c r="Q165" s="796"/>
      <c r="R165" s="796"/>
      <c r="S165" s="796"/>
      <c r="T165" s="796"/>
      <c r="U165" s="796"/>
      <c r="V165" s="796"/>
      <c r="W165" s="796"/>
      <c r="X165" s="798"/>
      <c r="Y165" s="798"/>
      <c r="Z165" s="798"/>
      <c r="AA165" s="796"/>
      <c r="AB165" s="796"/>
      <c r="AC165" s="796"/>
      <c r="AD165" s="796"/>
      <c r="AE165" s="796"/>
      <c r="AF165" s="796"/>
      <c r="AG165" s="796"/>
      <c r="AH165" s="796"/>
      <c r="AI165" s="796"/>
      <c r="AJ165" s="796"/>
      <c r="AK165" s="796"/>
      <c r="AL165" s="796"/>
      <c r="AM165" s="796"/>
      <c r="AN165" s="796"/>
      <c r="AO165" s="796"/>
      <c r="AP165" s="796"/>
      <c r="AQ165" s="796"/>
      <c r="AR165" s="796"/>
      <c r="AS165" s="796"/>
      <c r="AT165" s="796"/>
      <c r="AU165" s="796"/>
      <c r="AV165" s="796"/>
      <c r="AW165" s="796"/>
      <c r="AX165" s="796"/>
      <c r="AY165" s="796"/>
      <c r="AZ165" s="796"/>
      <c r="BA165" s="796"/>
      <c r="BB165" s="796"/>
      <c r="BC165" s="796"/>
      <c r="BD165" s="796"/>
      <c r="BE165" s="796"/>
      <c r="BF165" s="796"/>
      <c r="BG165" s="796"/>
      <c r="BH165" s="796"/>
      <c r="BI165" s="796"/>
      <c r="BJ165" s="796"/>
      <c r="BK165" s="796"/>
      <c r="BL165" s="796"/>
      <c r="BM165" s="796"/>
      <c r="BN165" s="796"/>
      <c r="BO165" s="796"/>
      <c r="BP165" s="796"/>
      <c r="BQ165" s="796"/>
      <c r="BR165" s="796"/>
      <c r="BS165" s="796"/>
      <c r="BT165" s="796"/>
      <c r="BU165" s="796"/>
      <c r="BV165" s="796"/>
      <c r="BW165" s="796"/>
      <c r="BX165" s="796"/>
      <c r="BY165" s="796"/>
      <c r="BZ165" s="796"/>
      <c r="CA165" s="796"/>
      <c r="CB165" s="796"/>
      <c r="CC165" s="796"/>
      <c r="CD165" s="796"/>
      <c r="CE165" s="796"/>
      <c r="CF165" s="796"/>
      <c r="CG165" s="796"/>
      <c r="CH165" s="796"/>
      <c r="CI165" s="554"/>
      <c r="CJ165" s="554"/>
      <c r="CK165" s="554"/>
      <c r="CL165" s="554"/>
      <c r="CM165" s="554"/>
      <c r="CN165" s="554"/>
      <c r="CO165" s="554"/>
      <c r="CP165" s="554"/>
      <c r="CQ165" s="554"/>
      <c r="CR165" s="554"/>
      <c r="CS165" s="554"/>
      <c r="CT165" s="554"/>
      <c r="CU165" s="554"/>
      <c r="CV165" s="554"/>
      <c r="CW165" s="554"/>
      <c r="CX165" s="554"/>
    </row>
    <row r="166" spans="1:102" x14ac:dyDescent="0.25">
      <c r="A166" s="800"/>
      <c r="B166" s="796"/>
      <c r="C166" s="796"/>
      <c r="D166" s="796"/>
      <c r="E166" s="796"/>
      <c r="F166" s="796"/>
      <c r="G166" s="796"/>
      <c r="H166" s="796"/>
      <c r="I166" s="796"/>
      <c r="J166" s="796"/>
      <c r="K166" s="796"/>
      <c r="L166" s="796"/>
      <c r="M166" s="796"/>
      <c r="N166" s="797"/>
      <c r="O166" s="796"/>
      <c r="P166" s="797"/>
      <c r="Q166" s="796"/>
      <c r="R166" s="796"/>
      <c r="S166" s="796"/>
      <c r="T166" s="796"/>
      <c r="U166" s="796"/>
      <c r="V166" s="796"/>
      <c r="W166" s="796"/>
      <c r="X166" s="798"/>
      <c r="Y166" s="798"/>
      <c r="Z166" s="798"/>
      <c r="AA166" s="796"/>
      <c r="AB166" s="796"/>
      <c r="AC166" s="796"/>
      <c r="AD166" s="796"/>
      <c r="AE166" s="796"/>
      <c r="AF166" s="796"/>
      <c r="AG166" s="796"/>
      <c r="AH166" s="796"/>
      <c r="AI166" s="796"/>
      <c r="AJ166" s="796"/>
      <c r="AK166" s="796"/>
      <c r="AL166" s="796"/>
      <c r="AM166" s="796"/>
      <c r="AN166" s="796"/>
      <c r="AO166" s="796"/>
      <c r="AP166" s="796"/>
      <c r="AQ166" s="796"/>
      <c r="AR166" s="796"/>
      <c r="AS166" s="796"/>
      <c r="AT166" s="796"/>
      <c r="AU166" s="796"/>
      <c r="AV166" s="796"/>
      <c r="AW166" s="796"/>
      <c r="AX166" s="796"/>
      <c r="AY166" s="796"/>
      <c r="AZ166" s="796"/>
      <c r="BA166" s="796"/>
      <c r="BB166" s="796"/>
      <c r="BC166" s="796"/>
      <c r="BD166" s="796"/>
      <c r="BE166" s="796"/>
      <c r="BF166" s="796"/>
      <c r="BG166" s="796"/>
      <c r="BH166" s="796"/>
      <c r="BI166" s="796"/>
      <c r="BJ166" s="796"/>
      <c r="BK166" s="796"/>
      <c r="BL166" s="796"/>
      <c r="BM166" s="796"/>
      <c r="BN166" s="796"/>
      <c r="BO166" s="796"/>
      <c r="BP166" s="796"/>
      <c r="BQ166" s="796"/>
      <c r="BR166" s="796"/>
      <c r="BS166" s="796"/>
      <c r="BT166" s="796"/>
      <c r="BU166" s="796"/>
      <c r="BV166" s="796"/>
      <c r="BW166" s="796"/>
      <c r="BX166" s="796"/>
      <c r="BY166" s="796"/>
      <c r="BZ166" s="796"/>
      <c r="CA166" s="796"/>
      <c r="CB166" s="796"/>
      <c r="CC166" s="796"/>
      <c r="CD166" s="796"/>
      <c r="CE166" s="796"/>
      <c r="CF166" s="796"/>
      <c r="CG166" s="796"/>
      <c r="CH166" s="796"/>
      <c r="CI166" s="554"/>
      <c r="CJ166" s="554"/>
      <c r="CK166" s="554"/>
      <c r="CL166" s="554"/>
      <c r="CM166" s="554"/>
      <c r="CN166" s="554"/>
      <c r="CO166" s="554"/>
      <c r="CP166" s="554"/>
      <c r="CQ166" s="554"/>
      <c r="CR166" s="554"/>
      <c r="CS166" s="554"/>
      <c r="CT166" s="554"/>
      <c r="CU166" s="554"/>
      <c r="CV166" s="554"/>
      <c r="CW166" s="554"/>
      <c r="CX166" s="554"/>
    </row>
    <row r="167" spans="1:102" x14ac:dyDescent="0.25">
      <c r="A167" s="800"/>
      <c r="B167" s="796"/>
      <c r="C167" s="796"/>
      <c r="D167" s="796"/>
      <c r="E167" s="796"/>
      <c r="F167" s="796"/>
      <c r="G167" s="796"/>
      <c r="H167" s="796"/>
      <c r="I167" s="796"/>
      <c r="J167" s="796"/>
      <c r="K167" s="796"/>
      <c r="L167" s="796"/>
      <c r="M167" s="796"/>
      <c r="N167" s="797"/>
      <c r="O167" s="796"/>
      <c r="P167" s="797"/>
      <c r="Q167" s="796"/>
      <c r="R167" s="796"/>
      <c r="S167" s="796"/>
      <c r="T167" s="796"/>
      <c r="U167" s="796"/>
      <c r="V167" s="796"/>
      <c r="W167" s="796"/>
      <c r="X167" s="798"/>
      <c r="Y167" s="798"/>
      <c r="Z167" s="798"/>
      <c r="AA167" s="796"/>
      <c r="AB167" s="796"/>
      <c r="AC167" s="796"/>
      <c r="AD167" s="796"/>
      <c r="AE167" s="796"/>
      <c r="AF167" s="796"/>
      <c r="AG167" s="796"/>
      <c r="AH167" s="796"/>
      <c r="AI167" s="796"/>
      <c r="AJ167" s="796"/>
      <c r="AK167" s="796"/>
      <c r="AL167" s="796"/>
      <c r="AM167" s="796"/>
      <c r="AN167" s="796"/>
      <c r="AO167" s="796"/>
      <c r="AP167" s="796"/>
      <c r="AQ167" s="796"/>
      <c r="AR167" s="796"/>
      <c r="AS167" s="796"/>
      <c r="AT167" s="796"/>
      <c r="AU167" s="796"/>
      <c r="AV167" s="796"/>
      <c r="AW167" s="796"/>
      <c r="AX167" s="796"/>
      <c r="AY167" s="796"/>
      <c r="AZ167" s="796"/>
      <c r="BA167" s="796"/>
      <c r="BB167" s="796"/>
      <c r="BC167" s="796"/>
      <c r="BD167" s="796"/>
      <c r="BE167" s="796"/>
      <c r="BF167" s="796"/>
      <c r="BG167" s="796"/>
      <c r="BH167" s="796"/>
      <c r="BI167" s="796"/>
      <c r="BJ167" s="796"/>
      <c r="BK167" s="796"/>
      <c r="BL167" s="796"/>
      <c r="BM167" s="796"/>
      <c r="BN167" s="796"/>
      <c r="BO167" s="796"/>
      <c r="BP167" s="796"/>
      <c r="BQ167" s="796"/>
      <c r="BR167" s="796"/>
      <c r="BS167" s="796"/>
      <c r="BT167" s="796"/>
      <c r="BU167" s="796"/>
      <c r="BV167" s="796"/>
      <c r="BW167" s="796"/>
      <c r="BX167" s="796"/>
      <c r="BY167" s="796"/>
      <c r="BZ167" s="796"/>
      <c r="CA167" s="796"/>
      <c r="CB167" s="796"/>
      <c r="CC167" s="796"/>
      <c r="CD167" s="796"/>
      <c r="CE167" s="796"/>
      <c r="CF167" s="796"/>
      <c r="CG167" s="796"/>
      <c r="CH167" s="796"/>
      <c r="CI167" s="554"/>
      <c r="CJ167" s="554"/>
      <c r="CK167" s="554"/>
      <c r="CL167" s="554"/>
      <c r="CM167" s="554"/>
      <c r="CN167" s="554"/>
      <c r="CO167" s="554"/>
      <c r="CP167" s="554"/>
      <c r="CQ167" s="554"/>
      <c r="CR167" s="554"/>
      <c r="CS167" s="554"/>
      <c r="CT167" s="554"/>
      <c r="CU167" s="554"/>
      <c r="CV167" s="554"/>
      <c r="CW167" s="554"/>
      <c r="CX167" s="554"/>
    </row>
    <row r="168" spans="1:102" x14ac:dyDescent="0.25">
      <c r="A168" s="800"/>
      <c r="B168" s="796"/>
      <c r="C168" s="796"/>
      <c r="D168" s="796"/>
      <c r="E168" s="796"/>
      <c r="F168" s="796"/>
      <c r="G168" s="796"/>
      <c r="H168" s="796"/>
      <c r="I168" s="796"/>
      <c r="J168" s="796"/>
      <c r="K168" s="796"/>
      <c r="L168" s="796"/>
      <c r="M168" s="796"/>
      <c r="N168" s="797"/>
      <c r="O168" s="796"/>
      <c r="P168" s="797"/>
      <c r="Q168" s="796"/>
      <c r="R168" s="796"/>
      <c r="S168" s="796"/>
      <c r="T168" s="796"/>
      <c r="U168" s="796"/>
      <c r="V168" s="796"/>
      <c r="W168" s="796"/>
      <c r="X168" s="798"/>
      <c r="Y168" s="798"/>
      <c r="Z168" s="798"/>
      <c r="AA168" s="796"/>
      <c r="AB168" s="796"/>
      <c r="AC168" s="796"/>
      <c r="AD168" s="796"/>
      <c r="AE168" s="796"/>
      <c r="AF168" s="796"/>
      <c r="AG168" s="796"/>
      <c r="AH168" s="796"/>
      <c r="AI168" s="796"/>
      <c r="AJ168" s="796"/>
      <c r="AK168" s="796"/>
      <c r="AL168" s="796"/>
      <c r="AM168" s="796"/>
      <c r="AN168" s="796"/>
      <c r="AO168" s="796"/>
      <c r="AP168" s="796"/>
      <c r="AQ168" s="796"/>
      <c r="AR168" s="796"/>
      <c r="AS168" s="796"/>
      <c r="AT168" s="796"/>
      <c r="AU168" s="796"/>
      <c r="AV168" s="796"/>
      <c r="AW168" s="796"/>
      <c r="AX168" s="796"/>
      <c r="AY168" s="796"/>
      <c r="AZ168" s="796"/>
      <c r="BA168" s="796"/>
      <c r="BB168" s="796"/>
      <c r="BC168" s="796"/>
      <c r="BD168" s="796"/>
      <c r="BE168" s="796"/>
      <c r="BF168" s="796"/>
      <c r="BG168" s="796"/>
      <c r="BH168" s="796"/>
      <c r="BI168" s="796"/>
      <c r="BJ168" s="796"/>
      <c r="BK168" s="796"/>
      <c r="BL168" s="796"/>
      <c r="BM168" s="796"/>
      <c r="BN168" s="796"/>
      <c r="BO168" s="796"/>
      <c r="BP168" s="796"/>
      <c r="BQ168" s="796"/>
      <c r="BR168" s="796"/>
      <c r="BS168" s="796"/>
      <c r="BT168" s="796"/>
      <c r="BU168" s="796"/>
      <c r="BV168" s="796"/>
      <c r="BW168" s="796"/>
      <c r="BX168" s="796"/>
      <c r="BY168" s="796"/>
      <c r="BZ168" s="796"/>
      <c r="CA168" s="796"/>
      <c r="CB168" s="796"/>
      <c r="CC168" s="796"/>
      <c r="CD168" s="796"/>
      <c r="CE168" s="796"/>
      <c r="CF168" s="796"/>
      <c r="CG168" s="796"/>
      <c r="CH168" s="796"/>
      <c r="CI168" s="554"/>
      <c r="CJ168" s="554"/>
      <c r="CK168" s="554"/>
      <c r="CL168" s="554"/>
      <c r="CM168" s="554"/>
      <c r="CN168" s="554"/>
      <c r="CO168" s="554"/>
      <c r="CP168" s="554"/>
      <c r="CQ168" s="554"/>
      <c r="CR168" s="554"/>
      <c r="CS168" s="554"/>
      <c r="CT168" s="554"/>
      <c r="CU168" s="554"/>
      <c r="CV168" s="554"/>
      <c r="CW168" s="554"/>
      <c r="CX168" s="554"/>
    </row>
    <row r="169" spans="1:102" x14ac:dyDescent="0.25">
      <c r="A169" s="800"/>
      <c r="B169" s="796"/>
      <c r="C169" s="796"/>
      <c r="D169" s="796"/>
      <c r="E169" s="796"/>
      <c r="F169" s="796"/>
      <c r="G169" s="796"/>
      <c r="H169" s="796"/>
      <c r="I169" s="796"/>
      <c r="J169" s="796"/>
      <c r="K169" s="796"/>
      <c r="L169" s="796"/>
      <c r="M169" s="796"/>
      <c r="N169" s="797"/>
      <c r="O169" s="796"/>
      <c r="P169" s="797"/>
      <c r="Q169" s="796"/>
      <c r="R169" s="796"/>
      <c r="S169" s="796"/>
      <c r="T169" s="796"/>
      <c r="U169" s="796"/>
      <c r="V169" s="796"/>
      <c r="W169" s="796"/>
      <c r="X169" s="798"/>
      <c r="Y169" s="798"/>
      <c r="Z169" s="798"/>
      <c r="AA169" s="796"/>
      <c r="AB169" s="796"/>
      <c r="AC169" s="796"/>
      <c r="AD169" s="796"/>
      <c r="AE169" s="796"/>
      <c r="AF169" s="796"/>
      <c r="AG169" s="796"/>
      <c r="AH169" s="796"/>
      <c r="AI169" s="796"/>
      <c r="AJ169" s="796"/>
      <c r="AK169" s="796"/>
      <c r="AL169" s="796"/>
      <c r="AM169" s="796"/>
      <c r="AN169" s="796"/>
      <c r="AO169" s="796"/>
      <c r="AP169" s="796"/>
      <c r="AQ169" s="796"/>
      <c r="AR169" s="796"/>
      <c r="AS169" s="796"/>
      <c r="AT169" s="796"/>
      <c r="AU169" s="796"/>
      <c r="AV169" s="796"/>
      <c r="AW169" s="796"/>
      <c r="AX169" s="796"/>
      <c r="AY169" s="796"/>
      <c r="AZ169" s="796"/>
      <c r="BA169" s="796"/>
      <c r="BB169" s="796"/>
      <c r="BC169" s="796"/>
      <c r="BD169" s="796"/>
      <c r="BE169" s="796"/>
      <c r="BF169" s="796"/>
      <c r="BG169" s="796"/>
      <c r="BH169" s="796"/>
      <c r="BI169" s="796"/>
      <c r="BJ169" s="796"/>
      <c r="BK169" s="796"/>
      <c r="BL169" s="796"/>
      <c r="BM169" s="796"/>
      <c r="BN169" s="796"/>
      <c r="BO169" s="796"/>
      <c r="BP169" s="796"/>
      <c r="BQ169" s="796"/>
      <c r="BR169" s="796"/>
      <c r="BS169" s="796"/>
      <c r="BT169" s="796"/>
      <c r="BU169" s="796"/>
      <c r="BV169" s="796"/>
      <c r="BW169" s="796"/>
      <c r="BX169" s="796"/>
      <c r="BY169" s="796"/>
      <c r="BZ169" s="796"/>
      <c r="CA169" s="796"/>
      <c r="CB169" s="796"/>
      <c r="CC169" s="796"/>
      <c r="CD169" s="796"/>
      <c r="CE169" s="796"/>
      <c r="CF169" s="796"/>
      <c r="CG169" s="796"/>
      <c r="CH169" s="796"/>
      <c r="CI169" s="554"/>
      <c r="CJ169" s="554"/>
      <c r="CK169" s="554"/>
      <c r="CL169" s="554"/>
      <c r="CM169" s="554"/>
      <c r="CN169" s="554"/>
      <c r="CO169" s="554"/>
      <c r="CP169" s="554"/>
      <c r="CQ169" s="554"/>
      <c r="CR169" s="554"/>
      <c r="CS169" s="554"/>
      <c r="CT169" s="554"/>
      <c r="CU169" s="554"/>
      <c r="CV169" s="554"/>
      <c r="CW169" s="554"/>
      <c r="CX169" s="554"/>
    </row>
    <row r="170" spans="1:102" x14ac:dyDescent="0.25">
      <c r="A170" s="800"/>
      <c r="B170" s="796"/>
      <c r="C170" s="796"/>
      <c r="D170" s="796"/>
      <c r="E170" s="796"/>
      <c r="F170" s="796"/>
      <c r="G170" s="796"/>
      <c r="H170" s="796"/>
      <c r="I170" s="796"/>
      <c r="J170" s="796"/>
      <c r="K170" s="796"/>
      <c r="L170" s="796"/>
      <c r="M170" s="796"/>
      <c r="N170" s="797"/>
      <c r="O170" s="796"/>
      <c r="P170" s="797"/>
      <c r="Q170" s="796"/>
      <c r="R170" s="796"/>
      <c r="S170" s="796"/>
      <c r="T170" s="796"/>
      <c r="U170" s="796"/>
      <c r="V170" s="796"/>
      <c r="W170" s="796"/>
      <c r="X170" s="798"/>
      <c r="Y170" s="798"/>
      <c r="Z170" s="798"/>
      <c r="AA170" s="796"/>
      <c r="AB170" s="796"/>
      <c r="AC170" s="796"/>
      <c r="AD170" s="796"/>
      <c r="AE170" s="796"/>
      <c r="AF170" s="796"/>
      <c r="AG170" s="796"/>
      <c r="AH170" s="796"/>
      <c r="AI170" s="796"/>
      <c r="AJ170" s="796"/>
      <c r="AK170" s="796"/>
      <c r="AL170" s="796"/>
      <c r="AM170" s="796"/>
      <c r="AN170" s="796"/>
      <c r="AO170" s="796"/>
      <c r="AP170" s="796"/>
      <c r="AQ170" s="796"/>
      <c r="AR170" s="796"/>
      <c r="AS170" s="796"/>
      <c r="AT170" s="796"/>
      <c r="AU170" s="796"/>
      <c r="AV170" s="796"/>
      <c r="AW170" s="796"/>
      <c r="AX170" s="796"/>
      <c r="AY170" s="796"/>
      <c r="AZ170" s="796"/>
      <c r="BA170" s="796"/>
      <c r="BB170" s="796"/>
      <c r="BC170" s="796"/>
      <c r="BD170" s="796"/>
      <c r="BE170" s="796"/>
      <c r="BF170" s="796"/>
      <c r="BG170" s="796"/>
      <c r="BH170" s="796"/>
      <c r="BI170" s="796"/>
      <c r="BJ170" s="796"/>
      <c r="BK170" s="796"/>
      <c r="BL170" s="796"/>
      <c r="BM170" s="796"/>
      <c r="BN170" s="796"/>
      <c r="BO170" s="796"/>
      <c r="BP170" s="796"/>
      <c r="BQ170" s="796"/>
      <c r="BR170" s="796"/>
      <c r="BS170" s="796"/>
      <c r="BT170" s="796"/>
      <c r="BU170" s="796"/>
      <c r="BV170" s="796"/>
      <c r="BW170" s="796"/>
      <c r="BX170" s="796"/>
      <c r="BY170" s="796"/>
      <c r="BZ170" s="796"/>
      <c r="CA170" s="796"/>
      <c r="CB170" s="796"/>
      <c r="CC170" s="796"/>
      <c r="CD170" s="796"/>
      <c r="CE170" s="796"/>
      <c r="CF170" s="796"/>
      <c r="CG170" s="796"/>
      <c r="CH170" s="796"/>
      <c r="CI170" s="554"/>
      <c r="CJ170" s="554"/>
      <c r="CK170" s="554"/>
      <c r="CL170" s="554"/>
      <c r="CM170" s="554"/>
      <c r="CN170" s="554"/>
      <c r="CO170" s="554"/>
      <c r="CP170" s="554"/>
      <c r="CQ170" s="554"/>
      <c r="CR170" s="554"/>
      <c r="CS170" s="554"/>
      <c r="CT170" s="554"/>
      <c r="CU170" s="554"/>
      <c r="CV170" s="554"/>
      <c r="CW170" s="554"/>
      <c r="CX170" s="554"/>
    </row>
    <row r="171" spans="1:102" x14ac:dyDescent="0.25">
      <c r="A171" s="800"/>
      <c r="B171" s="796"/>
      <c r="C171" s="796"/>
      <c r="D171" s="796"/>
      <c r="E171" s="796"/>
      <c r="F171" s="796"/>
      <c r="G171" s="796"/>
      <c r="H171" s="796"/>
      <c r="I171" s="796"/>
      <c r="J171" s="796"/>
      <c r="K171" s="796"/>
      <c r="L171" s="796"/>
      <c r="M171" s="796"/>
      <c r="N171" s="797"/>
      <c r="O171" s="796"/>
      <c r="P171" s="797"/>
      <c r="Q171" s="796"/>
      <c r="R171" s="796"/>
      <c r="S171" s="796"/>
      <c r="T171" s="796"/>
      <c r="U171" s="796"/>
      <c r="V171" s="796"/>
      <c r="W171" s="796"/>
      <c r="X171" s="798"/>
      <c r="Y171" s="798"/>
      <c r="Z171" s="798"/>
      <c r="AA171" s="796"/>
      <c r="AB171" s="796"/>
      <c r="AC171" s="796"/>
      <c r="AD171" s="796"/>
      <c r="AE171" s="796"/>
      <c r="AF171" s="796"/>
      <c r="AG171" s="796"/>
      <c r="AH171" s="796"/>
      <c r="AI171" s="796"/>
      <c r="AJ171" s="796"/>
      <c r="AK171" s="796"/>
      <c r="AL171" s="796"/>
      <c r="AM171" s="796"/>
      <c r="AN171" s="796"/>
      <c r="AO171" s="796"/>
      <c r="AP171" s="796"/>
      <c r="AQ171" s="796"/>
      <c r="AR171" s="796"/>
      <c r="AS171" s="796"/>
      <c r="AT171" s="796"/>
      <c r="AU171" s="796"/>
      <c r="AV171" s="796"/>
      <c r="AW171" s="796"/>
      <c r="AX171" s="796"/>
      <c r="AY171" s="796"/>
      <c r="AZ171" s="796"/>
      <c r="BA171" s="796"/>
      <c r="BB171" s="796"/>
      <c r="BC171" s="796"/>
      <c r="BD171" s="796"/>
      <c r="BE171" s="796"/>
      <c r="BF171" s="796"/>
      <c r="BG171" s="796"/>
      <c r="BH171" s="796"/>
      <c r="BI171" s="796"/>
      <c r="BJ171" s="796"/>
      <c r="BK171" s="796"/>
      <c r="BL171" s="796"/>
      <c r="BM171" s="796"/>
      <c r="BN171" s="796"/>
      <c r="BO171" s="796"/>
      <c r="BP171" s="796"/>
      <c r="BQ171" s="796"/>
      <c r="BR171" s="796"/>
      <c r="BS171" s="796"/>
      <c r="BT171" s="796"/>
      <c r="BU171" s="796"/>
      <c r="BV171" s="796"/>
      <c r="BW171" s="796"/>
      <c r="BX171" s="796"/>
      <c r="BY171" s="796"/>
      <c r="BZ171" s="796"/>
      <c r="CA171" s="796"/>
      <c r="CB171" s="796"/>
      <c r="CC171" s="796"/>
      <c r="CD171" s="796"/>
      <c r="CE171" s="796"/>
      <c r="CF171" s="796"/>
      <c r="CG171" s="796"/>
      <c r="CH171" s="796"/>
      <c r="CI171" s="554"/>
      <c r="CJ171" s="554"/>
      <c r="CK171" s="554"/>
      <c r="CL171" s="554"/>
      <c r="CM171" s="554"/>
      <c r="CN171" s="554"/>
      <c r="CO171" s="554"/>
      <c r="CP171" s="554"/>
      <c r="CQ171" s="554"/>
      <c r="CR171" s="554"/>
      <c r="CS171" s="554"/>
      <c r="CT171" s="554"/>
      <c r="CU171" s="554"/>
      <c r="CV171" s="554"/>
      <c r="CW171" s="554"/>
      <c r="CX171" s="554"/>
    </row>
    <row r="172" spans="1:102" x14ac:dyDescent="0.25">
      <c r="A172" s="800"/>
      <c r="B172" s="796"/>
      <c r="C172" s="796"/>
      <c r="D172" s="796"/>
      <c r="E172" s="796"/>
      <c r="F172" s="796"/>
      <c r="G172" s="796"/>
      <c r="H172" s="796"/>
      <c r="I172" s="796"/>
      <c r="J172" s="796"/>
      <c r="K172" s="796"/>
      <c r="L172" s="796"/>
      <c r="M172" s="796"/>
      <c r="N172" s="797"/>
      <c r="O172" s="796"/>
      <c r="P172" s="797"/>
      <c r="Q172" s="796"/>
      <c r="R172" s="796"/>
      <c r="S172" s="796"/>
      <c r="T172" s="796"/>
      <c r="U172" s="796"/>
      <c r="V172" s="796"/>
      <c r="W172" s="796"/>
      <c r="X172" s="798"/>
      <c r="Y172" s="798"/>
      <c r="Z172" s="798"/>
      <c r="AA172" s="796"/>
      <c r="AB172" s="796"/>
      <c r="AC172" s="796"/>
      <c r="AD172" s="796"/>
      <c r="AE172" s="796"/>
      <c r="AF172" s="796"/>
      <c r="AG172" s="796"/>
      <c r="AH172" s="796"/>
      <c r="AI172" s="796"/>
      <c r="AJ172" s="796"/>
      <c r="AK172" s="796"/>
      <c r="AL172" s="796"/>
      <c r="AM172" s="796"/>
      <c r="AN172" s="796"/>
      <c r="AO172" s="796"/>
      <c r="AP172" s="796"/>
      <c r="AQ172" s="796"/>
      <c r="AR172" s="796"/>
      <c r="AS172" s="796"/>
      <c r="AT172" s="796"/>
      <c r="AU172" s="796"/>
      <c r="AV172" s="796"/>
      <c r="AW172" s="796"/>
      <c r="AX172" s="796"/>
      <c r="AY172" s="796"/>
      <c r="AZ172" s="796"/>
      <c r="BA172" s="796"/>
      <c r="BB172" s="796"/>
      <c r="BC172" s="796"/>
      <c r="BD172" s="796"/>
      <c r="BE172" s="796"/>
      <c r="BF172" s="796"/>
      <c r="BG172" s="796"/>
      <c r="BH172" s="796"/>
      <c r="BI172" s="796"/>
      <c r="BJ172" s="796"/>
      <c r="BK172" s="796"/>
      <c r="BL172" s="796"/>
      <c r="BM172" s="796"/>
      <c r="BN172" s="796"/>
      <c r="BO172" s="796"/>
      <c r="BP172" s="796"/>
      <c r="BQ172" s="796"/>
      <c r="BR172" s="796"/>
      <c r="BS172" s="796"/>
      <c r="BT172" s="796"/>
      <c r="BU172" s="796"/>
      <c r="BV172" s="796"/>
      <c r="BW172" s="796"/>
      <c r="BX172" s="796"/>
      <c r="BY172" s="796"/>
      <c r="BZ172" s="796"/>
      <c r="CA172" s="796"/>
      <c r="CB172" s="796"/>
      <c r="CC172" s="796"/>
      <c r="CD172" s="796"/>
      <c r="CE172" s="796"/>
      <c r="CF172" s="796"/>
      <c r="CG172" s="796"/>
      <c r="CH172" s="796"/>
      <c r="CI172" s="554"/>
      <c r="CJ172" s="554"/>
      <c r="CK172" s="554"/>
      <c r="CL172" s="554"/>
      <c r="CM172" s="554"/>
      <c r="CN172" s="554"/>
      <c r="CO172" s="554"/>
      <c r="CP172" s="554"/>
      <c r="CQ172" s="554"/>
      <c r="CR172" s="554"/>
      <c r="CS172" s="554"/>
      <c r="CT172" s="554"/>
      <c r="CU172" s="554"/>
      <c r="CV172" s="554"/>
      <c r="CW172" s="554"/>
      <c r="CX172" s="554"/>
    </row>
    <row r="173" spans="1:102" x14ac:dyDescent="0.25">
      <c r="A173" s="800"/>
      <c r="B173" s="796"/>
      <c r="C173" s="796"/>
      <c r="D173" s="796"/>
      <c r="E173" s="796"/>
      <c r="F173" s="796"/>
      <c r="G173" s="796"/>
      <c r="H173" s="796"/>
      <c r="I173" s="796"/>
      <c r="J173" s="796"/>
      <c r="K173" s="796"/>
      <c r="L173" s="796"/>
      <c r="M173" s="796"/>
      <c r="N173" s="797"/>
      <c r="O173" s="796"/>
      <c r="P173" s="797"/>
      <c r="Q173" s="796"/>
      <c r="R173" s="796"/>
      <c r="S173" s="796"/>
      <c r="T173" s="796"/>
      <c r="U173" s="796"/>
      <c r="V173" s="796"/>
      <c r="W173" s="796"/>
      <c r="X173" s="798"/>
      <c r="Y173" s="798"/>
      <c r="Z173" s="798"/>
      <c r="AA173" s="796"/>
      <c r="AB173" s="796"/>
      <c r="AC173" s="796"/>
      <c r="AD173" s="796"/>
      <c r="AE173" s="796"/>
      <c r="AF173" s="796"/>
      <c r="AG173" s="796"/>
      <c r="AH173" s="796"/>
      <c r="AI173" s="796"/>
      <c r="AJ173" s="796"/>
      <c r="AK173" s="796"/>
      <c r="AL173" s="796"/>
      <c r="AM173" s="796"/>
      <c r="AN173" s="796"/>
      <c r="AO173" s="796"/>
      <c r="AP173" s="796"/>
      <c r="AQ173" s="796"/>
      <c r="AR173" s="796"/>
      <c r="AS173" s="796"/>
      <c r="AT173" s="796"/>
      <c r="AU173" s="796"/>
      <c r="AV173" s="796"/>
      <c r="AW173" s="796"/>
      <c r="AX173" s="796"/>
      <c r="AY173" s="796"/>
      <c r="AZ173" s="796"/>
      <c r="BA173" s="796"/>
      <c r="BB173" s="796"/>
      <c r="BC173" s="796"/>
      <c r="BD173" s="796"/>
      <c r="BE173" s="796"/>
      <c r="BF173" s="796"/>
      <c r="BG173" s="796"/>
      <c r="BH173" s="796"/>
      <c r="BI173" s="796"/>
      <c r="BJ173" s="796"/>
      <c r="BK173" s="796"/>
      <c r="BL173" s="796"/>
      <c r="BM173" s="796"/>
      <c r="BN173" s="796"/>
      <c r="BO173" s="796"/>
      <c r="BP173" s="796"/>
      <c r="BQ173" s="796"/>
      <c r="BR173" s="796"/>
      <c r="BS173" s="796"/>
      <c r="BT173" s="796"/>
      <c r="BU173" s="796"/>
      <c r="BV173" s="796"/>
      <c r="BW173" s="796"/>
      <c r="BX173" s="796"/>
      <c r="BY173" s="796"/>
      <c r="BZ173" s="796"/>
      <c r="CA173" s="796"/>
      <c r="CB173" s="796"/>
      <c r="CC173" s="796"/>
      <c r="CD173" s="796"/>
      <c r="CE173" s="796"/>
      <c r="CF173" s="796"/>
      <c r="CG173" s="796"/>
      <c r="CH173" s="796"/>
      <c r="CI173" s="554"/>
      <c r="CJ173" s="554"/>
      <c r="CK173" s="554"/>
      <c r="CL173" s="554"/>
      <c r="CM173" s="554"/>
      <c r="CN173" s="554"/>
      <c r="CO173" s="554"/>
      <c r="CP173" s="554"/>
      <c r="CQ173" s="554"/>
      <c r="CR173" s="554"/>
      <c r="CS173" s="554"/>
      <c r="CT173" s="554"/>
      <c r="CU173" s="554"/>
      <c r="CV173" s="554"/>
      <c r="CW173" s="554"/>
      <c r="CX173" s="554"/>
    </row>
    <row r="174" spans="1:102" x14ac:dyDescent="0.25">
      <c r="A174" s="800"/>
      <c r="B174" s="796"/>
      <c r="C174" s="796"/>
      <c r="D174" s="796"/>
      <c r="E174" s="796"/>
      <c r="F174" s="796"/>
      <c r="G174" s="796"/>
      <c r="H174" s="796"/>
      <c r="I174" s="796"/>
      <c r="J174" s="796"/>
      <c r="K174" s="796"/>
      <c r="L174" s="796"/>
      <c r="M174" s="796"/>
      <c r="N174" s="797"/>
      <c r="O174" s="796"/>
      <c r="P174" s="797"/>
      <c r="Q174" s="796"/>
      <c r="R174" s="796"/>
      <c r="S174" s="796"/>
      <c r="T174" s="796"/>
      <c r="U174" s="796"/>
      <c r="V174" s="796"/>
      <c r="W174" s="796"/>
      <c r="X174" s="798"/>
      <c r="Y174" s="798"/>
      <c r="Z174" s="798"/>
      <c r="AA174" s="796"/>
      <c r="AB174" s="796"/>
      <c r="AC174" s="796"/>
      <c r="AD174" s="796"/>
      <c r="AE174" s="796"/>
      <c r="AF174" s="796"/>
      <c r="AG174" s="796"/>
      <c r="AH174" s="796"/>
      <c r="AI174" s="796"/>
      <c r="AJ174" s="796"/>
      <c r="AK174" s="796"/>
      <c r="AL174" s="796"/>
      <c r="AM174" s="796"/>
      <c r="AN174" s="796"/>
      <c r="AO174" s="796"/>
      <c r="AP174" s="796"/>
      <c r="AQ174" s="796"/>
      <c r="AR174" s="796"/>
      <c r="AS174" s="796"/>
      <c r="AT174" s="796"/>
      <c r="AU174" s="796"/>
      <c r="AV174" s="796"/>
      <c r="AW174" s="796"/>
      <c r="AX174" s="796"/>
      <c r="AY174" s="796"/>
      <c r="AZ174" s="796"/>
      <c r="BA174" s="796"/>
      <c r="BB174" s="796"/>
      <c r="BC174" s="796"/>
      <c r="BD174" s="796"/>
      <c r="BE174" s="796"/>
      <c r="BF174" s="796"/>
      <c r="BG174" s="796"/>
      <c r="BH174" s="796"/>
      <c r="BI174" s="796"/>
      <c r="BJ174" s="796"/>
      <c r="BK174" s="796"/>
      <c r="BL174" s="796"/>
      <c r="BM174" s="796"/>
      <c r="BN174" s="796"/>
      <c r="BO174" s="796"/>
      <c r="BP174" s="796"/>
      <c r="BQ174" s="796"/>
      <c r="BR174" s="796"/>
      <c r="BS174" s="796"/>
      <c r="BT174" s="796"/>
      <c r="BU174" s="796"/>
      <c r="BV174" s="796"/>
      <c r="BW174" s="796"/>
      <c r="BX174" s="796"/>
      <c r="BY174" s="796"/>
      <c r="BZ174" s="796"/>
      <c r="CA174" s="796"/>
      <c r="CB174" s="796"/>
      <c r="CC174" s="796"/>
      <c r="CD174" s="796"/>
      <c r="CE174" s="796"/>
      <c r="CF174" s="796"/>
      <c r="CG174" s="796"/>
      <c r="CH174" s="796"/>
      <c r="CI174" s="554"/>
      <c r="CJ174" s="554"/>
      <c r="CK174" s="554"/>
      <c r="CL174" s="554"/>
      <c r="CM174" s="554"/>
      <c r="CN174" s="554"/>
      <c r="CO174" s="554"/>
      <c r="CP174" s="554"/>
      <c r="CQ174" s="554"/>
      <c r="CR174" s="554"/>
      <c r="CS174" s="554"/>
      <c r="CT174" s="554"/>
      <c r="CU174" s="554"/>
      <c r="CV174" s="554"/>
      <c r="CW174" s="554"/>
      <c r="CX174" s="554"/>
    </row>
    <row r="175" spans="1:102" x14ac:dyDescent="0.25">
      <c r="A175" s="800"/>
      <c r="B175" s="796"/>
      <c r="C175" s="796"/>
      <c r="D175" s="796"/>
      <c r="E175" s="796"/>
      <c r="F175" s="796"/>
      <c r="G175" s="796"/>
      <c r="H175" s="796"/>
      <c r="I175" s="796"/>
      <c r="J175" s="796"/>
      <c r="K175" s="796"/>
      <c r="L175" s="796"/>
      <c r="M175" s="796"/>
      <c r="N175" s="797"/>
      <c r="O175" s="796"/>
      <c r="P175" s="797"/>
      <c r="Q175" s="796"/>
      <c r="R175" s="796"/>
      <c r="S175" s="796"/>
      <c r="T175" s="796"/>
      <c r="U175" s="796"/>
      <c r="V175" s="796"/>
      <c r="W175" s="796"/>
      <c r="X175" s="798"/>
      <c r="Y175" s="798"/>
      <c r="Z175" s="798"/>
      <c r="AA175" s="796"/>
      <c r="AB175" s="796"/>
      <c r="AC175" s="796"/>
      <c r="AD175" s="796"/>
      <c r="AE175" s="796"/>
      <c r="AF175" s="796"/>
      <c r="AG175" s="796"/>
      <c r="AH175" s="796"/>
      <c r="AI175" s="796"/>
      <c r="AJ175" s="796"/>
      <c r="AK175" s="796"/>
      <c r="AL175" s="796"/>
      <c r="AM175" s="796"/>
      <c r="AN175" s="796"/>
      <c r="AO175" s="796"/>
      <c r="AP175" s="796"/>
      <c r="AQ175" s="796"/>
      <c r="AR175" s="796"/>
      <c r="AS175" s="796"/>
      <c r="AT175" s="796"/>
      <c r="AU175" s="796"/>
      <c r="AV175" s="796"/>
      <c r="AW175" s="796"/>
      <c r="AX175" s="796"/>
      <c r="AY175" s="796"/>
      <c r="AZ175" s="796"/>
      <c r="BA175" s="796"/>
      <c r="BB175" s="796"/>
      <c r="BC175" s="796"/>
      <c r="BD175" s="796"/>
      <c r="BE175" s="796"/>
      <c r="BF175" s="796"/>
      <c r="BG175" s="796"/>
      <c r="BH175" s="796"/>
      <c r="BI175" s="796"/>
      <c r="BJ175" s="796"/>
      <c r="BK175" s="796"/>
      <c r="BL175" s="796"/>
      <c r="BM175" s="796"/>
      <c r="BN175" s="796"/>
      <c r="BO175" s="796"/>
      <c r="BP175" s="796"/>
      <c r="BQ175" s="796"/>
      <c r="BR175" s="796"/>
      <c r="BS175" s="796"/>
      <c r="BT175" s="796"/>
      <c r="BU175" s="796"/>
      <c r="BV175" s="796"/>
      <c r="BW175" s="796"/>
      <c r="BX175" s="796"/>
      <c r="BY175" s="796"/>
      <c r="BZ175" s="796"/>
      <c r="CA175" s="796"/>
      <c r="CB175" s="796"/>
      <c r="CC175" s="796"/>
      <c r="CD175" s="796"/>
      <c r="CE175" s="796"/>
      <c r="CF175" s="796"/>
      <c r="CG175" s="796"/>
      <c r="CH175" s="796"/>
      <c r="CI175" s="554"/>
      <c r="CJ175" s="554"/>
      <c r="CK175" s="554"/>
      <c r="CL175" s="554"/>
      <c r="CM175" s="554"/>
      <c r="CN175" s="554"/>
      <c r="CO175" s="554"/>
      <c r="CP175" s="554"/>
      <c r="CQ175" s="554"/>
      <c r="CR175" s="554"/>
      <c r="CS175" s="554"/>
      <c r="CT175" s="554"/>
      <c r="CU175" s="554"/>
      <c r="CV175" s="554"/>
      <c r="CW175" s="554"/>
      <c r="CX175" s="554"/>
    </row>
    <row r="176" spans="1:102" x14ac:dyDescent="0.25">
      <c r="A176" s="800"/>
      <c r="B176" s="796"/>
      <c r="C176" s="796"/>
      <c r="D176" s="796"/>
      <c r="E176" s="796"/>
      <c r="F176" s="796"/>
      <c r="G176" s="796"/>
      <c r="H176" s="796"/>
      <c r="I176" s="796"/>
      <c r="J176" s="796"/>
      <c r="K176" s="796"/>
      <c r="L176" s="796"/>
      <c r="M176" s="796"/>
      <c r="N176" s="797"/>
      <c r="O176" s="796"/>
      <c r="P176" s="797"/>
      <c r="Q176" s="796"/>
      <c r="R176" s="796"/>
      <c r="S176" s="796"/>
      <c r="T176" s="796"/>
      <c r="U176" s="796"/>
      <c r="V176" s="796"/>
      <c r="W176" s="796"/>
      <c r="X176" s="798"/>
      <c r="Y176" s="798"/>
      <c r="Z176" s="798"/>
      <c r="AA176" s="796"/>
      <c r="AB176" s="796"/>
      <c r="AC176" s="796"/>
      <c r="AD176" s="796"/>
      <c r="AE176" s="796"/>
      <c r="AF176" s="796"/>
      <c r="AG176" s="796"/>
      <c r="AH176" s="796"/>
      <c r="AI176" s="796"/>
      <c r="AJ176" s="796"/>
      <c r="AK176" s="796"/>
      <c r="AL176" s="796"/>
      <c r="AM176" s="796"/>
      <c r="AN176" s="796"/>
      <c r="AO176" s="796"/>
      <c r="AP176" s="796"/>
      <c r="AQ176" s="796"/>
      <c r="AR176" s="796"/>
      <c r="AS176" s="796"/>
      <c r="AT176" s="796"/>
      <c r="AU176" s="796"/>
      <c r="AV176" s="796"/>
      <c r="AW176" s="796"/>
      <c r="AX176" s="796"/>
      <c r="AY176" s="796"/>
      <c r="AZ176" s="796"/>
      <c r="BA176" s="796"/>
      <c r="BB176" s="796"/>
      <c r="BC176" s="796"/>
      <c r="BD176" s="796"/>
      <c r="BE176" s="796"/>
      <c r="BF176" s="796"/>
      <c r="BG176" s="796"/>
      <c r="BH176" s="796"/>
      <c r="BI176" s="796"/>
      <c r="BJ176" s="796"/>
      <c r="BK176" s="796"/>
      <c r="BL176" s="796"/>
      <c r="BM176" s="796"/>
      <c r="BN176" s="796"/>
      <c r="BO176" s="796"/>
      <c r="BP176" s="796"/>
      <c r="BQ176" s="796"/>
      <c r="BR176" s="796"/>
      <c r="BS176" s="796"/>
      <c r="BT176" s="796"/>
      <c r="BU176" s="796"/>
      <c r="BV176" s="796"/>
      <c r="BW176" s="796"/>
      <c r="BX176" s="796"/>
      <c r="BY176" s="796"/>
      <c r="BZ176" s="796"/>
      <c r="CA176" s="796"/>
      <c r="CB176" s="796"/>
      <c r="CC176" s="796"/>
      <c r="CD176" s="796"/>
      <c r="CE176" s="796"/>
      <c r="CF176" s="796"/>
      <c r="CG176" s="796"/>
      <c r="CH176" s="796"/>
      <c r="CI176" s="554"/>
      <c r="CJ176" s="554"/>
      <c r="CK176" s="554"/>
      <c r="CL176" s="554"/>
      <c r="CM176" s="554"/>
      <c r="CN176" s="554"/>
      <c r="CO176" s="554"/>
      <c r="CP176" s="554"/>
      <c r="CQ176" s="554"/>
      <c r="CR176" s="554"/>
      <c r="CS176" s="554"/>
      <c r="CT176" s="554"/>
      <c r="CU176" s="554"/>
      <c r="CV176" s="554"/>
      <c r="CW176" s="554"/>
      <c r="CX176" s="554"/>
    </row>
    <row r="177" spans="1:102" x14ac:dyDescent="0.25">
      <c r="A177" s="800"/>
      <c r="B177" s="796"/>
      <c r="C177" s="796"/>
      <c r="D177" s="796"/>
      <c r="E177" s="796"/>
      <c r="F177" s="796"/>
      <c r="G177" s="796"/>
      <c r="H177" s="796"/>
      <c r="I177" s="796"/>
      <c r="J177" s="796"/>
      <c r="K177" s="796"/>
      <c r="L177" s="796"/>
      <c r="M177" s="796"/>
      <c r="N177" s="797"/>
      <c r="O177" s="796"/>
      <c r="P177" s="797"/>
      <c r="Q177" s="796"/>
      <c r="R177" s="796"/>
      <c r="S177" s="796"/>
      <c r="T177" s="796"/>
      <c r="U177" s="796"/>
      <c r="V177" s="796"/>
      <c r="W177" s="796"/>
      <c r="X177" s="798"/>
      <c r="Y177" s="798"/>
      <c r="Z177" s="798"/>
      <c r="AA177" s="796"/>
      <c r="AB177" s="796"/>
      <c r="AC177" s="796"/>
      <c r="AD177" s="796"/>
      <c r="AE177" s="796"/>
      <c r="AF177" s="796"/>
      <c r="AG177" s="796"/>
      <c r="AH177" s="796"/>
      <c r="AI177" s="796"/>
      <c r="AJ177" s="796"/>
      <c r="AK177" s="796"/>
      <c r="AL177" s="796"/>
      <c r="AM177" s="796"/>
      <c r="AN177" s="796"/>
      <c r="AO177" s="796"/>
      <c r="AP177" s="796"/>
      <c r="AQ177" s="796"/>
      <c r="AR177" s="796"/>
      <c r="AS177" s="796"/>
      <c r="AT177" s="796"/>
      <c r="AU177" s="796"/>
      <c r="AV177" s="796"/>
      <c r="AW177" s="796"/>
      <c r="AX177" s="796"/>
      <c r="AY177" s="796"/>
      <c r="AZ177" s="796"/>
      <c r="BA177" s="796"/>
      <c r="BB177" s="796"/>
      <c r="BC177" s="796"/>
      <c r="BD177" s="796"/>
      <c r="BE177" s="796"/>
      <c r="BF177" s="796"/>
      <c r="BG177" s="796"/>
      <c r="BH177" s="796"/>
      <c r="BI177" s="796"/>
      <c r="BJ177" s="796"/>
      <c r="BK177" s="796"/>
      <c r="BL177" s="796"/>
      <c r="BM177" s="796"/>
      <c r="BN177" s="796"/>
      <c r="BO177" s="796"/>
      <c r="BP177" s="796"/>
      <c r="BQ177" s="796"/>
      <c r="BR177" s="796"/>
      <c r="BS177" s="796"/>
      <c r="BT177" s="796"/>
      <c r="BU177" s="796"/>
      <c r="BV177" s="796"/>
      <c r="BW177" s="796"/>
      <c r="BX177" s="796"/>
      <c r="BY177" s="796"/>
      <c r="BZ177" s="796"/>
      <c r="CA177" s="796"/>
      <c r="CB177" s="796"/>
      <c r="CC177" s="796"/>
      <c r="CD177" s="796"/>
      <c r="CE177" s="796"/>
      <c r="CF177" s="796"/>
      <c r="CG177" s="796"/>
      <c r="CH177" s="796"/>
      <c r="CI177" s="554"/>
      <c r="CJ177" s="554"/>
      <c r="CK177" s="554"/>
      <c r="CL177" s="554"/>
      <c r="CM177" s="554"/>
      <c r="CN177" s="554"/>
      <c r="CO177" s="554"/>
      <c r="CP177" s="554"/>
      <c r="CQ177" s="554"/>
      <c r="CR177" s="554"/>
      <c r="CS177" s="554"/>
      <c r="CT177" s="554"/>
      <c r="CU177" s="554"/>
      <c r="CV177" s="554"/>
      <c r="CW177" s="554"/>
      <c r="CX177" s="554"/>
    </row>
    <row r="178" spans="1:102" x14ac:dyDescent="0.25">
      <c r="A178" s="800"/>
      <c r="B178" s="796"/>
      <c r="C178" s="796"/>
      <c r="D178" s="796"/>
      <c r="E178" s="796"/>
      <c r="F178" s="796"/>
      <c r="G178" s="796"/>
      <c r="H178" s="796"/>
      <c r="I178" s="796"/>
      <c r="J178" s="796"/>
      <c r="K178" s="796"/>
      <c r="L178" s="796"/>
      <c r="M178" s="796"/>
      <c r="N178" s="797"/>
      <c r="O178" s="796"/>
      <c r="P178" s="797"/>
      <c r="Q178" s="796"/>
      <c r="R178" s="796"/>
      <c r="S178" s="796"/>
      <c r="T178" s="796"/>
      <c r="U178" s="796"/>
      <c r="V178" s="796"/>
      <c r="W178" s="796"/>
      <c r="X178" s="798"/>
      <c r="Y178" s="798"/>
      <c r="Z178" s="798"/>
      <c r="AA178" s="796"/>
      <c r="AB178" s="796"/>
      <c r="AC178" s="796"/>
      <c r="AD178" s="796"/>
      <c r="AE178" s="796"/>
      <c r="AF178" s="796"/>
      <c r="AG178" s="796"/>
      <c r="AH178" s="796"/>
      <c r="AI178" s="796"/>
      <c r="AJ178" s="796"/>
      <c r="AK178" s="796"/>
      <c r="AL178" s="796"/>
      <c r="AM178" s="796"/>
      <c r="AN178" s="796"/>
      <c r="AO178" s="796"/>
      <c r="AP178" s="796"/>
      <c r="AQ178" s="796"/>
      <c r="AR178" s="796"/>
      <c r="AS178" s="796"/>
      <c r="AT178" s="796"/>
      <c r="AU178" s="796"/>
      <c r="AV178" s="796"/>
      <c r="AW178" s="796"/>
      <c r="AX178" s="796"/>
      <c r="AY178" s="796"/>
      <c r="AZ178" s="796"/>
      <c r="BA178" s="796"/>
      <c r="BB178" s="796"/>
      <c r="BC178" s="796"/>
      <c r="BD178" s="796"/>
      <c r="BE178" s="796"/>
      <c r="BF178" s="796"/>
      <c r="BG178" s="796"/>
      <c r="BH178" s="796"/>
      <c r="BI178" s="796"/>
      <c r="BJ178" s="796"/>
      <c r="BK178" s="796"/>
      <c r="BL178" s="796"/>
      <c r="BM178" s="796"/>
      <c r="BN178" s="796"/>
      <c r="BO178" s="796"/>
      <c r="BP178" s="796"/>
      <c r="BQ178" s="796"/>
      <c r="BR178" s="796"/>
      <c r="BS178" s="796"/>
      <c r="BT178" s="796"/>
      <c r="BU178" s="796"/>
      <c r="BV178" s="796"/>
      <c r="BW178" s="796"/>
      <c r="BX178" s="796"/>
      <c r="BY178" s="796"/>
      <c r="BZ178" s="796"/>
      <c r="CA178" s="796"/>
      <c r="CB178" s="796"/>
      <c r="CC178" s="796"/>
      <c r="CD178" s="796"/>
      <c r="CE178" s="796"/>
      <c r="CF178" s="796"/>
      <c r="CG178" s="796"/>
      <c r="CH178" s="796"/>
      <c r="CI178" s="554"/>
      <c r="CJ178" s="554"/>
      <c r="CK178" s="554"/>
      <c r="CL178" s="554"/>
      <c r="CM178" s="554"/>
      <c r="CN178" s="554"/>
      <c r="CO178" s="554"/>
      <c r="CP178" s="554"/>
      <c r="CQ178" s="554"/>
      <c r="CR178" s="554"/>
      <c r="CS178" s="554"/>
      <c r="CT178" s="554"/>
      <c r="CU178" s="554"/>
      <c r="CV178" s="554"/>
      <c r="CW178" s="554"/>
      <c r="CX178" s="554"/>
    </row>
    <row r="179" spans="1:102" x14ac:dyDescent="0.25">
      <c r="A179" s="800"/>
      <c r="B179" s="796"/>
      <c r="C179" s="796"/>
      <c r="D179" s="796"/>
      <c r="E179" s="796"/>
      <c r="F179" s="796"/>
      <c r="G179" s="796"/>
      <c r="H179" s="796"/>
      <c r="I179" s="796"/>
      <c r="J179" s="796"/>
      <c r="K179" s="796"/>
      <c r="L179" s="796"/>
      <c r="M179" s="796"/>
      <c r="N179" s="797"/>
      <c r="O179" s="796"/>
      <c r="P179" s="797"/>
      <c r="Q179" s="796"/>
      <c r="R179" s="796"/>
      <c r="S179" s="796"/>
      <c r="T179" s="796"/>
      <c r="U179" s="796"/>
      <c r="V179" s="796"/>
      <c r="W179" s="796"/>
      <c r="X179" s="798"/>
      <c r="Y179" s="798"/>
      <c r="Z179" s="798"/>
      <c r="AA179" s="796"/>
      <c r="AB179" s="796"/>
      <c r="AC179" s="796"/>
      <c r="AD179" s="796"/>
      <c r="AE179" s="796"/>
      <c r="AF179" s="796"/>
      <c r="AG179" s="796"/>
      <c r="AH179" s="796"/>
      <c r="AI179" s="796"/>
      <c r="AJ179" s="796"/>
      <c r="AK179" s="796"/>
      <c r="AL179" s="796"/>
      <c r="AM179" s="796"/>
      <c r="AN179" s="796"/>
      <c r="AO179" s="796"/>
      <c r="AP179" s="796"/>
      <c r="AQ179" s="796"/>
      <c r="AR179" s="796"/>
      <c r="AS179" s="796"/>
      <c r="AT179" s="796"/>
      <c r="AU179" s="796"/>
      <c r="AV179" s="796"/>
      <c r="AW179" s="796"/>
      <c r="AX179" s="796"/>
      <c r="AY179" s="796"/>
      <c r="AZ179" s="796"/>
      <c r="BA179" s="796"/>
      <c r="BB179" s="796"/>
      <c r="BC179" s="796"/>
      <c r="BD179" s="796"/>
      <c r="BE179" s="796"/>
      <c r="BF179" s="796"/>
      <c r="BG179" s="796"/>
      <c r="BH179" s="796"/>
      <c r="BI179" s="796"/>
      <c r="BJ179" s="796"/>
      <c r="BK179" s="796"/>
      <c r="BL179" s="796"/>
      <c r="BM179" s="796"/>
      <c r="BN179" s="796"/>
      <c r="BO179" s="796"/>
      <c r="BP179" s="796"/>
      <c r="BQ179" s="796"/>
      <c r="BR179" s="796"/>
      <c r="BS179" s="796"/>
      <c r="BT179" s="796"/>
      <c r="BU179" s="796"/>
      <c r="BV179" s="796"/>
      <c r="BW179" s="796"/>
      <c r="BX179" s="796"/>
      <c r="BY179" s="796"/>
      <c r="BZ179" s="796"/>
      <c r="CA179" s="796"/>
      <c r="CB179" s="796"/>
      <c r="CC179" s="796"/>
      <c r="CD179" s="796"/>
      <c r="CE179" s="796"/>
      <c r="CF179" s="796"/>
      <c r="CG179" s="796"/>
      <c r="CH179" s="796"/>
      <c r="CI179" s="554"/>
      <c r="CJ179" s="554"/>
      <c r="CK179" s="554"/>
      <c r="CL179" s="554"/>
      <c r="CM179" s="554"/>
      <c r="CN179" s="554"/>
      <c r="CO179" s="554"/>
      <c r="CP179" s="554"/>
      <c r="CQ179" s="554"/>
      <c r="CR179" s="554"/>
      <c r="CS179" s="554"/>
      <c r="CT179" s="554"/>
      <c r="CU179" s="554"/>
      <c r="CV179" s="554"/>
      <c r="CW179" s="554"/>
      <c r="CX179" s="554"/>
    </row>
    <row r="180" spans="1:102" x14ac:dyDescent="0.25">
      <c r="A180" s="800"/>
      <c r="B180" s="796"/>
      <c r="C180" s="796"/>
      <c r="D180" s="796"/>
      <c r="E180" s="796"/>
      <c r="F180" s="796"/>
      <c r="G180" s="796"/>
      <c r="H180" s="796"/>
      <c r="I180" s="796"/>
      <c r="J180" s="796"/>
      <c r="K180" s="796"/>
      <c r="L180" s="796"/>
      <c r="M180" s="796"/>
      <c r="N180" s="797"/>
      <c r="O180" s="796"/>
      <c r="P180" s="797"/>
      <c r="Q180" s="796"/>
      <c r="R180" s="796"/>
      <c r="S180" s="796"/>
      <c r="T180" s="796"/>
      <c r="U180" s="796"/>
      <c r="V180" s="796"/>
      <c r="W180" s="796"/>
      <c r="X180" s="798"/>
      <c r="Y180" s="798"/>
      <c r="Z180" s="798"/>
      <c r="AA180" s="796"/>
      <c r="AB180" s="796"/>
      <c r="AC180" s="796"/>
      <c r="AD180" s="796"/>
      <c r="AE180" s="796"/>
      <c r="AF180" s="796"/>
      <c r="AG180" s="796"/>
      <c r="AH180" s="796"/>
      <c r="AI180" s="796"/>
      <c r="AJ180" s="796"/>
      <c r="AK180" s="796"/>
      <c r="AL180" s="796"/>
      <c r="AM180" s="796"/>
      <c r="AN180" s="796"/>
      <c r="AO180" s="796"/>
      <c r="AP180" s="796"/>
      <c r="AQ180" s="796"/>
      <c r="AR180" s="796"/>
      <c r="AS180" s="796"/>
      <c r="AT180" s="796"/>
      <c r="AU180" s="796"/>
      <c r="AV180" s="796"/>
      <c r="AW180" s="796"/>
      <c r="AX180" s="796"/>
      <c r="AY180" s="796"/>
      <c r="AZ180" s="796"/>
      <c r="BA180" s="796"/>
      <c r="BB180" s="796"/>
      <c r="BC180" s="796"/>
      <c r="BD180" s="796"/>
      <c r="BE180" s="796"/>
      <c r="BF180" s="796"/>
      <c r="BG180" s="796"/>
      <c r="BH180" s="796"/>
      <c r="BI180" s="796"/>
      <c r="BJ180" s="796"/>
      <c r="BK180" s="796"/>
      <c r="BL180" s="796"/>
      <c r="BM180" s="796"/>
      <c r="BN180" s="796"/>
      <c r="BO180" s="796"/>
      <c r="BP180" s="796"/>
      <c r="BQ180" s="796"/>
      <c r="BR180" s="796"/>
      <c r="BS180" s="796"/>
      <c r="BT180" s="796"/>
      <c r="BU180" s="796"/>
      <c r="BV180" s="796"/>
      <c r="BW180" s="796"/>
      <c r="BX180" s="796"/>
      <c r="BY180" s="796"/>
      <c r="BZ180" s="796"/>
      <c r="CA180" s="796"/>
      <c r="CB180" s="796"/>
      <c r="CC180" s="796"/>
      <c r="CD180" s="796"/>
      <c r="CE180" s="796"/>
      <c r="CF180" s="796"/>
      <c r="CG180" s="796"/>
      <c r="CH180" s="796"/>
      <c r="CI180" s="554"/>
      <c r="CJ180" s="554"/>
      <c r="CK180" s="554"/>
      <c r="CL180" s="554"/>
      <c r="CM180" s="554"/>
      <c r="CN180" s="554"/>
      <c r="CO180" s="554"/>
      <c r="CP180" s="554"/>
      <c r="CQ180" s="554"/>
      <c r="CR180" s="554"/>
      <c r="CS180" s="554"/>
      <c r="CT180" s="554"/>
      <c r="CU180" s="554"/>
      <c r="CV180" s="554"/>
      <c r="CW180" s="554"/>
      <c r="CX180" s="554"/>
    </row>
    <row r="181" spans="1:102" x14ac:dyDescent="0.25">
      <c r="A181" s="800"/>
      <c r="B181" s="796"/>
      <c r="C181" s="796"/>
      <c r="D181" s="796"/>
      <c r="E181" s="796"/>
      <c r="F181" s="796"/>
      <c r="G181" s="796"/>
      <c r="H181" s="796"/>
      <c r="I181" s="796"/>
      <c r="J181" s="796"/>
      <c r="K181" s="796"/>
      <c r="L181" s="796"/>
      <c r="M181" s="796"/>
      <c r="N181" s="797"/>
      <c r="O181" s="796"/>
      <c r="P181" s="797"/>
      <c r="Q181" s="796"/>
      <c r="R181" s="796"/>
      <c r="S181" s="796"/>
      <c r="T181" s="796"/>
      <c r="U181" s="796"/>
      <c r="V181" s="796"/>
      <c r="W181" s="796"/>
      <c r="X181" s="798"/>
      <c r="Y181" s="798"/>
      <c r="Z181" s="798"/>
      <c r="AA181" s="796"/>
      <c r="AB181" s="796"/>
      <c r="AC181" s="796"/>
      <c r="AD181" s="796"/>
      <c r="AE181" s="796"/>
      <c r="AF181" s="796"/>
      <c r="AG181" s="796"/>
      <c r="AH181" s="796"/>
      <c r="AI181" s="796"/>
      <c r="AJ181" s="796"/>
      <c r="AK181" s="796"/>
      <c r="AL181" s="796"/>
      <c r="AM181" s="796"/>
      <c r="AN181" s="796"/>
      <c r="AO181" s="796"/>
      <c r="AP181" s="796"/>
      <c r="AQ181" s="796"/>
      <c r="AR181" s="796"/>
      <c r="AS181" s="796"/>
      <c r="AT181" s="796"/>
      <c r="AU181" s="796"/>
      <c r="AV181" s="796"/>
      <c r="AW181" s="796"/>
      <c r="AX181" s="796"/>
      <c r="AY181" s="796"/>
      <c r="AZ181" s="796"/>
      <c r="BA181" s="796"/>
      <c r="BB181" s="796"/>
      <c r="BC181" s="796"/>
      <c r="BD181" s="796"/>
      <c r="BE181" s="796"/>
      <c r="BF181" s="796"/>
      <c r="BG181" s="796"/>
      <c r="BH181" s="796"/>
      <c r="BI181" s="796"/>
      <c r="BJ181" s="796"/>
      <c r="BK181" s="796"/>
      <c r="BL181" s="796"/>
      <c r="BM181" s="796"/>
      <c r="BN181" s="796"/>
      <c r="BO181" s="796"/>
      <c r="BP181" s="796"/>
      <c r="BQ181" s="796"/>
      <c r="BR181" s="796"/>
      <c r="BS181" s="796"/>
      <c r="BT181" s="796"/>
      <c r="BU181" s="796"/>
      <c r="BV181" s="796"/>
      <c r="BW181" s="796"/>
      <c r="BX181" s="796"/>
      <c r="BY181" s="796"/>
      <c r="BZ181" s="796"/>
      <c r="CA181" s="796"/>
      <c r="CB181" s="796"/>
      <c r="CC181" s="796"/>
      <c r="CD181" s="796"/>
      <c r="CE181" s="796"/>
      <c r="CF181" s="796"/>
      <c r="CG181" s="796"/>
      <c r="CH181" s="796"/>
      <c r="CI181" s="554"/>
      <c r="CJ181" s="554"/>
      <c r="CK181" s="554"/>
      <c r="CL181" s="554"/>
      <c r="CM181" s="554"/>
      <c r="CN181" s="554"/>
      <c r="CO181" s="554"/>
      <c r="CP181" s="554"/>
      <c r="CQ181" s="554"/>
      <c r="CR181" s="554"/>
      <c r="CS181" s="554"/>
      <c r="CT181" s="554"/>
      <c r="CU181" s="554"/>
      <c r="CV181" s="554"/>
      <c r="CW181" s="554"/>
      <c r="CX181" s="554"/>
    </row>
    <row r="182" spans="1:102" x14ac:dyDescent="0.25">
      <c r="A182" s="800"/>
      <c r="B182" s="796"/>
      <c r="C182" s="796"/>
      <c r="D182" s="796"/>
      <c r="E182" s="796"/>
      <c r="F182" s="796"/>
      <c r="G182" s="796"/>
      <c r="H182" s="796"/>
      <c r="I182" s="796"/>
      <c r="J182" s="796"/>
      <c r="K182" s="796"/>
      <c r="L182" s="796"/>
      <c r="M182" s="796"/>
      <c r="N182" s="797"/>
      <c r="O182" s="796"/>
      <c r="P182" s="797"/>
      <c r="Q182" s="796"/>
      <c r="R182" s="796"/>
      <c r="S182" s="796"/>
      <c r="T182" s="796"/>
      <c r="U182" s="796"/>
      <c r="V182" s="796"/>
      <c r="W182" s="796"/>
      <c r="X182" s="798"/>
      <c r="Y182" s="798"/>
      <c r="Z182" s="798"/>
      <c r="AA182" s="796"/>
      <c r="AB182" s="796"/>
      <c r="AC182" s="796"/>
      <c r="AD182" s="796"/>
      <c r="AE182" s="796"/>
      <c r="AF182" s="796"/>
      <c r="AG182" s="796"/>
      <c r="AH182" s="796"/>
      <c r="AI182" s="796"/>
      <c r="AJ182" s="796"/>
      <c r="AK182" s="796"/>
      <c r="AL182" s="796"/>
      <c r="AM182" s="796"/>
      <c r="AN182" s="796"/>
      <c r="AO182" s="796"/>
      <c r="AP182" s="796"/>
      <c r="AQ182" s="796"/>
      <c r="AR182" s="796"/>
      <c r="AS182" s="796"/>
      <c r="AT182" s="796"/>
      <c r="AU182" s="796"/>
      <c r="AV182" s="796"/>
      <c r="AW182" s="796"/>
      <c r="AX182" s="796"/>
      <c r="AY182" s="796"/>
      <c r="AZ182" s="796"/>
      <c r="BA182" s="796"/>
      <c r="BB182" s="796"/>
      <c r="BC182" s="796"/>
      <c r="BD182" s="796"/>
      <c r="BE182" s="796"/>
      <c r="BF182" s="796"/>
      <c r="BG182" s="796"/>
      <c r="BH182" s="796"/>
      <c r="BI182" s="796"/>
      <c r="BJ182" s="796"/>
      <c r="BK182" s="796"/>
      <c r="BL182" s="796"/>
      <c r="BM182" s="796"/>
      <c r="BN182" s="796"/>
      <c r="BO182" s="796"/>
      <c r="BP182" s="796"/>
      <c r="BQ182" s="796"/>
      <c r="BR182" s="796"/>
      <c r="BS182" s="796"/>
      <c r="BT182" s="796"/>
      <c r="BU182" s="796"/>
      <c r="BV182" s="796"/>
      <c r="BW182" s="796"/>
      <c r="BX182" s="796"/>
      <c r="BY182" s="796"/>
      <c r="BZ182" s="796"/>
      <c r="CA182" s="796"/>
      <c r="CB182" s="796"/>
      <c r="CC182" s="796"/>
      <c r="CD182" s="796"/>
      <c r="CE182" s="796"/>
      <c r="CF182" s="796"/>
      <c r="CG182" s="796"/>
      <c r="CH182" s="796"/>
      <c r="CI182" s="554"/>
      <c r="CJ182" s="554"/>
      <c r="CK182" s="554"/>
      <c r="CL182" s="554"/>
      <c r="CM182" s="554"/>
      <c r="CN182" s="554"/>
      <c r="CO182" s="554"/>
      <c r="CP182" s="554"/>
      <c r="CQ182" s="554"/>
      <c r="CR182" s="554"/>
      <c r="CS182" s="554"/>
      <c r="CT182" s="554"/>
      <c r="CU182" s="554"/>
      <c r="CV182" s="554"/>
      <c r="CW182" s="554"/>
      <c r="CX182" s="554"/>
    </row>
    <row r="183" spans="1:102" x14ac:dyDescent="0.25">
      <c r="A183" s="800"/>
      <c r="B183" s="796"/>
      <c r="C183" s="796"/>
      <c r="D183" s="796"/>
      <c r="E183" s="796"/>
      <c r="F183" s="796"/>
      <c r="G183" s="796"/>
      <c r="H183" s="796"/>
      <c r="I183" s="796"/>
      <c r="J183" s="796"/>
      <c r="K183" s="796"/>
      <c r="L183" s="796"/>
      <c r="M183" s="796"/>
      <c r="N183" s="797"/>
      <c r="O183" s="796"/>
      <c r="P183" s="797"/>
      <c r="Q183" s="796"/>
      <c r="R183" s="796"/>
      <c r="S183" s="796"/>
      <c r="T183" s="796"/>
      <c r="U183" s="796"/>
      <c r="V183" s="796"/>
      <c r="W183" s="796"/>
      <c r="X183" s="798"/>
      <c r="Y183" s="798"/>
      <c r="Z183" s="798"/>
      <c r="AA183" s="796"/>
      <c r="AB183" s="796"/>
      <c r="AC183" s="796"/>
      <c r="AD183" s="796"/>
      <c r="AE183" s="796"/>
      <c r="AF183" s="796"/>
      <c r="AG183" s="796"/>
      <c r="AH183" s="796"/>
      <c r="AI183" s="796"/>
      <c r="AJ183" s="796"/>
      <c r="AK183" s="796"/>
      <c r="AL183" s="796"/>
      <c r="AM183" s="796"/>
      <c r="AN183" s="796"/>
      <c r="AO183" s="796"/>
      <c r="AP183" s="796"/>
      <c r="AQ183" s="796"/>
      <c r="AR183" s="796"/>
      <c r="AS183" s="796"/>
      <c r="AT183" s="796"/>
      <c r="AU183" s="796"/>
      <c r="AV183" s="796"/>
      <c r="AW183" s="796"/>
      <c r="AX183" s="796"/>
      <c r="AY183" s="796"/>
      <c r="AZ183" s="796"/>
      <c r="BA183" s="796"/>
      <c r="BB183" s="796"/>
      <c r="BC183" s="796"/>
      <c r="BD183" s="796"/>
      <c r="BE183" s="796"/>
      <c r="BF183" s="796"/>
      <c r="BG183" s="796"/>
      <c r="BH183" s="796"/>
      <c r="BI183" s="796"/>
      <c r="BJ183" s="796"/>
      <c r="BK183" s="796"/>
      <c r="BL183" s="796"/>
      <c r="BM183" s="796"/>
      <c r="BN183" s="796"/>
      <c r="BO183" s="796"/>
      <c r="BP183" s="796"/>
      <c r="BQ183" s="796"/>
      <c r="BR183" s="796"/>
      <c r="BS183" s="796"/>
      <c r="BT183" s="796"/>
      <c r="BU183" s="796"/>
      <c r="BV183" s="796"/>
      <c r="BW183" s="796"/>
      <c r="BX183" s="796"/>
      <c r="BY183" s="796"/>
      <c r="BZ183" s="796"/>
      <c r="CA183" s="796"/>
      <c r="CB183" s="796"/>
      <c r="CC183" s="796"/>
      <c r="CD183" s="796"/>
      <c r="CE183" s="796"/>
      <c r="CF183" s="796"/>
      <c r="CG183" s="796"/>
      <c r="CH183" s="796"/>
      <c r="CI183" s="554"/>
      <c r="CJ183" s="554"/>
      <c r="CK183" s="554"/>
      <c r="CL183" s="554"/>
      <c r="CM183" s="554"/>
      <c r="CN183" s="554"/>
      <c r="CO183" s="554"/>
      <c r="CP183" s="554"/>
      <c r="CQ183" s="554"/>
      <c r="CR183" s="554"/>
      <c r="CS183" s="554"/>
      <c r="CT183" s="554"/>
      <c r="CU183" s="554"/>
      <c r="CV183" s="554"/>
      <c r="CW183" s="554"/>
      <c r="CX183" s="554"/>
    </row>
    <row r="184" spans="1:102" x14ac:dyDescent="0.25">
      <c r="A184" s="800"/>
      <c r="B184" s="796"/>
      <c r="C184" s="796"/>
      <c r="D184" s="796"/>
      <c r="E184" s="796"/>
      <c r="F184" s="796"/>
      <c r="G184" s="796"/>
      <c r="H184" s="796"/>
      <c r="I184" s="796"/>
      <c r="J184" s="796"/>
      <c r="K184" s="796"/>
      <c r="L184" s="796"/>
      <c r="M184" s="796"/>
      <c r="N184" s="797"/>
      <c r="O184" s="796"/>
      <c r="P184" s="797"/>
      <c r="Q184" s="796"/>
      <c r="R184" s="796"/>
      <c r="S184" s="796"/>
      <c r="T184" s="796"/>
      <c r="U184" s="796"/>
      <c r="V184" s="796"/>
      <c r="W184" s="796"/>
      <c r="X184" s="798"/>
      <c r="Y184" s="798"/>
      <c r="Z184" s="798"/>
      <c r="AA184" s="796"/>
      <c r="AB184" s="796"/>
      <c r="AC184" s="796"/>
      <c r="AD184" s="796"/>
      <c r="AE184" s="796"/>
      <c r="AF184" s="796"/>
      <c r="AG184" s="796"/>
      <c r="AH184" s="796"/>
      <c r="AI184" s="796"/>
      <c r="AJ184" s="796"/>
      <c r="AK184" s="796"/>
      <c r="AL184" s="796"/>
      <c r="AM184" s="796"/>
      <c r="AN184" s="796"/>
      <c r="AO184" s="796"/>
      <c r="AP184" s="796"/>
      <c r="AQ184" s="796"/>
      <c r="AR184" s="796"/>
      <c r="AS184" s="796"/>
      <c r="AT184" s="796"/>
      <c r="AU184" s="796"/>
      <c r="AV184" s="796"/>
      <c r="AW184" s="796"/>
      <c r="AX184" s="796"/>
      <c r="AY184" s="796"/>
      <c r="AZ184" s="796"/>
      <c r="BA184" s="796"/>
      <c r="BB184" s="796"/>
      <c r="BC184" s="796"/>
      <c r="BD184" s="796"/>
      <c r="BE184" s="796"/>
      <c r="BF184" s="796"/>
      <c r="BG184" s="796"/>
      <c r="BH184" s="796"/>
      <c r="BI184" s="796"/>
      <c r="BJ184" s="796"/>
      <c r="BK184" s="796"/>
      <c r="BL184" s="796"/>
      <c r="BM184" s="796"/>
      <c r="BN184" s="796"/>
      <c r="BO184" s="796"/>
      <c r="BP184" s="796"/>
      <c r="BQ184" s="796"/>
      <c r="BR184" s="796"/>
      <c r="BS184" s="796"/>
      <c r="BT184" s="796"/>
      <c r="BU184" s="796"/>
      <c r="BV184" s="796"/>
      <c r="BW184" s="796"/>
      <c r="BX184" s="796"/>
      <c r="BY184" s="796"/>
      <c r="BZ184" s="796"/>
      <c r="CA184" s="796"/>
      <c r="CB184" s="796"/>
      <c r="CC184" s="796"/>
      <c r="CD184" s="796"/>
      <c r="CE184" s="796"/>
      <c r="CF184" s="796"/>
      <c r="CG184" s="796"/>
      <c r="CH184" s="796"/>
      <c r="CI184" s="554"/>
      <c r="CJ184" s="554"/>
      <c r="CK184" s="554"/>
      <c r="CL184" s="554"/>
      <c r="CM184" s="554"/>
      <c r="CN184" s="554"/>
      <c r="CO184" s="554"/>
      <c r="CP184" s="554"/>
      <c r="CQ184" s="554"/>
      <c r="CR184" s="554"/>
      <c r="CS184" s="554"/>
      <c r="CT184" s="554"/>
      <c r="CU184" s="554"/>
      <c r="CV184" s="554"/>
      <c r="CW184" s="554"/>
      <c r="CX184" s="554"/>
    </row>
    <row r="185" spans="1:102" x14ac:dyDescent="0.25">
      <c r="A185" s="800"/>
      <c r="B185" s="796"/>
      <c r="C185" s="796"/>
      <c r="D185" s="796"/>
      <c r="E185" s="796"/>
      <c r="F185" s="796"/>
      <c r="G185" s="796"/>
      <c r="H185" s="796"/>
      <c r="I185" s="796"/>
      <c r="J185" s="796"/>
      <c r="K185" s="796"/>
      <c r="L185" s="796"/>
      <c r="M185" s="796"/>
      <c r="N185" s="797"/>
      <c r="O185" s="796"/>
      <c r="P185" s="797"/>
      <c r="Q185" s="796"/>
      <c r="R185" s="796"/>
      <c r="S185" s="796"/>
      <c r="T185" s="796"/>
      <c r="U185" s="796"/>
      <c r="V185" s="796"/>
      <c r="W185" s="796"/>
      <c r="X185" s="798"/>
      <c r="Y185" s="798"/>
      <c r="Z185" s="798"/>
      <c r="AA185" s="796"/>
      <c r="AB185" s="796"/>
      <c r="AC185" s="796"/>
      <c r="AD185" s="796"/>
      <c r="AE185" s="796"/>
      <c r="AF185" s="796"/>
      <c r="AG185" s="796"/>
      <c r="AH185" s="796"/>
      <c r="AI185" s="796"/>
      <c r="AJ185" s="796"/>
      <c r="AK185" s="796"/>
      <c r="AL185" s="796"/>
      <c r="AM185" s="796"/>
      <c r="AN185" s="796"/>
      <c r="AO185" s="796"/>
      <c r="AP185" s="796"/>
      <c r="AQ185" s="796"/>
      <c r="AR185" s="796"/>
      <c r="AS185" s="796"/>
      <c r="AT185" s="796"/>
      <c r="AU185" s="796"/>
      <c r="AV185" s="796"/>
      <c r="AW185" s="796"/>
      <c r="AX185" s="796"/>
      <c r="AY185" s="796"/>
      <c r="AZ185" s="796"/>
      <c r="BA185" s="796"/>
      <c r="BB185" s="796"/>
      <c r="BC185" s="796"/>
      <c r="BD185" s="796"/>
      <c r="BE185" s="796"/>
      <c r="BF185" s="796"/>
      <c r="BG185" s="796"/>
      <c r="BH185" s="796"/>
      <c r="BI185" s="796"/>
      <c r="BJ185" s="796"/>
      <c r="BK185" s="796"/>
      <c r="BL185" s="796"/>
      <c r="BM185" s="796"/>
      <c r="BN185" s="796"/>
      <c r="BO185" s="796"/>
      <c r="BP185" s="796"/>
      <c r="BQ185" s="796"/>
      <c r="BR185" s="796"/>
      <c r="BS185" s="796"/>
      <c r="BT185" s="796"/>
      <c r="BU185" s="796"/>
      <c r="BV185" s="796"/>
      <c r="BW185" s="796"/>
      <c r="BX185" s="796"/>
      <c r="BY185" s="796"/>
      <c r="BZ185" s="796"/>
      <c r="CA185" s="796"/>
      <c r="CB185" s="796"/>
      <c r="CC185" s="796"/>
      <c r="CD185" s="796"/>
      <c r="CE185" s="796"/>
      <c r="CF185" s="796"/>
      <c r="CG185" s="796"/>
      <c r="CH185" s="796"/>
      <c r="CI185" s="554"/>
      <c r="CJ185" s="554"/>
      <c r="CK185" s="554"/>
      <c r="CL185" s="554"/>
      <c r="CM185" s="554"/>
      <c r="CN185" s="554"/>
      <c r="CO185" s="554"/>
      <c r="CP185" s="554"/>
      <c r="CQ185" s="554"/>
      <c r="CR185" s="554"/>
      <c r="CS185" s="554"/>
      <c r="CT185" s="554"/>
      <c r="CU185" s="554"/>
      <c r="CV185" s="554"/>
      <c r="CW185" s="554"/>
      <c r="CX185" s="554"/>
    </row>
    <row r="186" spans="1:102" x14ac:dyDescent="0.25">
      <c r="A186" s="800"/>
      <c r="B186" s="796"/>
      <c r="C186" s="796"/>
      <c r="D186" s="796"/>
      <c r="E186" s="796"/>
      <c r="F186" s="796"/>
      <c r="G186" s="796"/>
      <c r="H186" s="796"/>
      <c r="I186" s="796"/>
      <c r="J186" s="796"/>
      <c r="K186" s="796"/>
      <c r="L186" s="796"/>
      <c r="M186" s="796"/>
      <c r="N186" s="797"/>
      <c r="O186" s="796"/>
      <c r="P186" s="797"/>
      <c r="Q186" s="796"/>
      <c r="R186" s="796"/>
      <c r="S186" s="796"/>
      <c r="T186" s="796"/>
      <c r="U186" s="796"/>
      <c r="V186" s="796"/>
      <c r="W186" s="796"/>
      <c r="X186" s="798"/>
      <c r="Y186" s="798"/>
      <c r="Z186" s="798"/>
      <c r="AA186" s="796"/>
      <c r="AB186" s="796"/>
      <c r="AC186" s="796"/>
      <c r="AD186" s="796"/>
      <c r="AE186" s="796"/>
      <c r="AF186" s="796"/>
      <c r="AG186" s="796"/>
      <c r="AH186" s="796"/>
      <c r="AI186" s="796"/>
      <c r="AJ186" s="796"/>
      <c r="AK186" s="796"/>
      <c r="AL186" s="796"/>
      <c r="AM186" s="796"/>
      <c r="AN186" s="796"/>
      <c r="AO186" s="796"/>
      <c r="AP186" s="796"/>
      <c r="AQ186" s="796"/>
      <c r="AR186" s="796"/>
      <c r="AS186" s="796"/>
      <c r="AT186" s="796"/>
      <c r="AU186" s="796"/>
      <c r="AV186" s="796"/>
      <c r="AW186" s="796"/>
      <c r="AX186" s="796"/>
      <c r="AY186" s="796"/>
      <c r="AZ186" s="796"/>
      <c r="BA186" s="796"/>
      <c r="BB186" s="796"/>
      <c r="BC186" s="796"/>
      <c r="BD186" s="796"/>
      <c r="BE186" s="796"/>
      <c r="BF186" s="796"/>
      <c r="BG186" s="796"/>
      <c r="BH186" s="796"/>
      <c r="BI186" s="796"/>
      <c r="BJ186" s="796"/>
      <c r="BK186" s="796"/>
      <c r="BL186" s="796"/>
      <c r="BM186" s="796"/>
      <c r="BN186" s="796"/>
      <c r="BO186" s="796"/>
      <c r="BP186" s="796"/>
      <c r="BQ186" s="796"/>
      <c r="BR186" s="796"/>
      <c r="BS186" s="796"/>
      <c r="BT186" s="796"/>
      <c r="BU186" s="796"/>
      <c r="BV186" s="796"/>
      <c r="BW186" s="796"/>
      <c r="BX186" s="796"/>
      <c r="BY186" s="796"/>
      <c r="BZ186" s="796"/>
      <c r="CA186" s="796"/>
      <c r="CB186" s="796"/>
      <c r="CC186" s="796"/>
      <c r="CD186" s="796"/>
      <c r="CE186" s="796"/>
      <c r="CF186" s="796"/>
      <c r="CG186" s="796"/>
      <c r="CH186" s="796"/>
      <c r="CI186" s="554"/>
      <c r="CJ186" s="554"/>
      <c r="CK186" s="554"/>
      <c r="CL186" s="554"/>
      <c r="CM186" s="554"/>
      <c r="CN186" s="554"/>
      <c r="CO186" s="554"/>
      <c r="CP186" s="554"/>
      <c r="CQ186" s="554"/>
      <c r="CR186" s="554"/>
      <c r="CS186" s="554"/>
      <c r="CT186" s="554"/>
      <c r="CU186" s="554"/>
      <c r="CV186" s="554"/>
      <c r="CW186" s="554"/>
      <c r="CX186" s="554"/>
    </row>
    <row r="187" spans="1:102" x14ac:dyDescent="0.25">
      <c r="A187" s="800"/>
      <c r="B187" s="796"/>
      <c r="C187" s="796"/>
      <c r="D187" s="796"/>
      <c r="E187" s="796"/>
      <c r="F187" s="796"/>
      <c r="G187" s="796"/>
      <c r="H187" s="796"/>
      <c r="I187" s="796"/>
      <c r="J187" s="796"/>
      <c r="K187" s="796"/>
      <c r="L187" s="796"/>
      <c r="M187" s="796"/>
      <c r="N187" s="797"/>
      <c r="O187" s="796"/>
      <c r="P187" s="797"/>
      <c r="Q187" s="796"/>
      <c r="R187" s="796"/>
      <c r="S187" s="796"/>
      <c r="T187" s="796"/>
      <c r="U187" s="796"/>
      <c r="V187" s="796"/>
      <c r="W187" s="796"/>
      <c r="X187" s="798"/>
      <c r="Y187" s="798"/>
      <c r="Z187" s="798"/>
      <c r="AA187" s="796"/>
      <c r="AB187" s="796"/>
      <c r="AC187" s="796"/>
      <c r="AD187" s="796"/>
      <c r="AE187" s="796"/>
      <c r="AF187" s="796"/>
      <c r="AG187" s="796"/>
      <c r="AH187" s="796"/>
      <c r="AI187" s="796"/>
      <c r="AJ187" s="796"/>
      <c r="AK187" s="796"/>
      <c r="AL187" s="796"/>
      <c r="AM187" s="796"/>
      <c r="AN187" s="796"/>
      <c r="AO187" s="796"/>
      <c r="AP187" s="796"/>
      <c r="AQ187" s="796"/>
      <c r="AR187" s="796"/>
      <c r="AS187" s="796"/>
      <c r="AT187" s="796"/>
      <c r="AU187" s="796"/>
      <c r="AV187" s="796"/>
      <c r="AW187" s="796"/>
      <c r="AX187" s="796"/>
      <c r="AY187" s="796"/>
      <c r="AZ187" s="796"/>
      <c r="BA187" s="796"/>
      <c r="BB187" s="796"/>
      <c r="BC187" s="796"/>
      <c r="BD187" s="796"/>
      <c r="BE187" s="796"/>
      <c r="BF187" s="796"/>
      <c r="BG187" s="796"/>
      <c r="BH187" s="796"/>
      <c r="BI187" s="796"/>
      <c r="BJ187" s="796"/>
      <c r="BK187" s="796"/>
      <c r="BL187" s="796"/>
      <c r="BM187" s="796"/>
      <c r="BN187" s="796"/>
      <c r="BO187" s="796"/>
      <c r="BP187" s="796"/>
      <c r="BQ187" s="796"/>
      <c r="BR187" s="796"/>
      <c r="BS187" s="796"/>
      <c r="BT187" s="796"/>
      <c r="BU187" s="796"/>
      <c r="BV187" s="796"/>
      <c r="BW187" s="796"/>
      <c r="BX187" s="796"/>
      <c r="BY187" s="796"/>
      <c r="BZ187" s="796"/>
      <c r="CA187" s="796"/>
      <c r="CB187" s="796"/>
      <c r="CC187" s="796"/>
      <c r="CD187" s="796"/>
      <c r="CE187" s="796"/>
      <c r="CF187" s="796"/>
      <c r="CG187" s="796"/>
      <c r="CH187" s="796"/>
      <c r="CI187" s="554"/>
      <c r="CJ187" s="554"/>
      <c r="CK187" s="554"/>
      <c r="CL187" s="554"/>
      <c r="CM187" s="554"/>
      <c r="CN187" s="554"/>
      <c r="CO187" s="554"/>
      <c r="CP187" s="554"/>
      <c r="CQ187" s="554"/>
      <c r="CR187" s="554"/>
      <c r="CS187" s="554"/>
      <c r="CT187" s="554"/>
      <c r="CU187" s="554"/>
      <c r="CV187" s="554"/>
      <c r="CW187" s="554"/>
      <c r="CX187" s="554"/>
    </row>
    <row r="188" spans="1:102" x14ac:dyDescent="0.25">
      <c r="A188" s="800"/>
      <c r="B188" s="796"/>
      <c r="C188" s="796"/>
      <c r="D188" s="796"/>
      <c r="E188" s="796"/>
      <c r="F188" s="796"/>
      <c r="G188" s="796"/>
      <c r="H188" s="796"/>
      <c r="I188" s="776"/>
      <c r="J188" s="796"/>
      <c r="K188" s="796"/>
      <c r="L188" s="796"/>
      <c r="M188" s="796"/>
      <c r="N188" s="797"/>
      <c r="O188" s="796"/>
      <c r="P188" s="797"/>
      <c r="Q188" s="796"/>
      <c r="R188" s="796"/>
      <c r="S188" s="796"/>
      <c r="T188" s="796"/>
      <c r="U188" s="796"/>
      <c r="V188" s="796"/>
      <c r="W188" s="796"/>
      <c r="X188" s="798"/>
      <c r="Y188" s="798"/>
      <c r="Z188" s="798"/>
      <c r="AA188" s="796"/>
      <c r="AB188" s="796"/>
      <c r="AC188" s="796"/>
      <c r="AD188" s="796"/>
      <c r="AE188" s="796"/>
      <c r="AF188" s="796"/>
      <c r="AG188" s="796"/>
      <c r="AH188" s="796"/>
      <c r="AI188" s="796"/>
      <c r="AJ188" s="796"/>
      <c r="AK188" s="796"/>
      <c r="AL188" s="796"/>
      <c r="AM188" s="796"/>
      <c r="AN188" s="796"/>
      <c r="AO188" s="796"/>
      <c r="AP188" s="796"/>
      <c r="AQ188" s="796"/>
      <c r="AR188" s="796"/>
      <c r="AS188" s="796"/>
      <c r="AT188" s="796"/>
      <c r="AU188" s="796"/>
      <c r="AV188" s="796"/>
      <c r="AW188" s="796"/>
      <c r="AX188" s="796"/>
      <c r="AY188" s="796"/>
      <c r="AZ188" s="796"/>
      <c r="BA188" s="796"/>
      <c r="BB188" s="796"/>
      <c r="BC188" s="796"/>
      <c r="BD188" s="796"/>
      <c r="BE188" s="796"/>
      <c r="BF188" s="796"/>
      <c r="BG188" s="796"/>
      <c r="BH188" s="796"/>
      <c r="BI188" s="796"/>
      <c r="BJ188" s="796"/>
      <c r="BK188" s="796"/>
      <c r="BL188" s="796"/>
      <c r="BM188" s="796"/>
      <c r="BN188" s="796"/>
      <c r="BO188" s="796"/>
      <c r="BP188" s="796"/>
      <c r="BQ188" s="796"/>
      <c r="BR188" s="796"/>
      <c r="BS188" s="796"/>
      <c r="BT188" s="796"/>
      <c r="BU188" s="796"/>
      <c r="BV188" s="796"/>
      <c r="BW188" s="796"/>
      <c r="BX188" s="796"/>
      <c r="BY188" s="796"/>
      <c r="BZ188" s="796"/>
      <c r="CA188" s="796"/>
      <c r="CB188" s="796"/>
      <c r="CC188" s="796"/>
      <c r="CD188" s="796"/>
      <c r="CE188" s="796"/>
      <c r="CF188" s="796"/>
      <c r="CG188" s="796"/>
      <c r="CH188" s="796"/>
      <c r="CI188" s="554"/>
      <c r="CJ188" s="554"/>
      <c r="CK188" s="554"/>
      <c r="CL188" s="554"/>
      <c r="CM188" s="554"/>
      <c r="CN188" s="554"/>
      <c r="CO188" s="554"/>
      <c r="CP188" s="554"/>
      <c r="CQ188" s="554"/>
      <c r="CR188" s="554"/>
      <c r="CS188" s="554"/>
      <c r="CT188" s="554"/>
      <c r="CU188" s="554"/>
      <c r="CV188" s="554"/>
      <c r="CW188" s="554"/>
      <c r="CX188" s="554"/>
    </row>
    <row r="189" spans="1:102" x14ac:dyDescent="0.25">
      <c r="A189" s="800"/>
      <c r="B189" s="796"/>
      <c r="C189" s="796"/>
      <c r="D189" s="796"/>
      <c r="E189" s="796"/>
      <c r="F189" s="796"/>
      <c r="G189" s="796"/>
      <c r="H189" s="796"/>
      <c r="I189" s="776"/>
      <c r="J189" s="796"/>
      <c r="K189" s="796"/>
      <c r="L189" s="796"/>
      <c r="M189" s="796"/>
      <c r="N189" s="797"/>
      <c r="O189" s="796"/>
      <c r="P189" s="797"/>
      <c r="Q189" s="796"/>
      <c r="R189" s="796"/>
      <c r="S189" s="796"/>
      <c r="T189" s="796"/>
      <c r="U189" s="796"/>
      <c r="V189" s="796"/>
      <c r="W189" s="796"/>
      <c r="X189" s="798"/>
      <c r="Y189" s="798"/>
      <c r="Z189" s="798"/>
      <c r="AA189" s="796"/>
      <c r="AB189" s="796"/>
      <c r="AC189" s="796"/>
      <c r="AD189" s="796"/>
      <c r="AE189" s="796"/>
      <c r="AF189" s="796"/>
      <c r="AG189" s="796"/>
      <c r="AH189" s="796"/>
      <c r="AI189" s="796"/>
      <c r="AJ189" s="796"/>
      <c r="AK189" s="796"/>
      <c r="AL189" s="796"/>
      <c r="AM189" s="796"/>
      <c r="AN189" s="796"/>
      <c r="AO189" s="796"/>
      <c r="AP189" s="796"/>
      <c r="AQ189" s="796"/>
      <c r="AR189" s="796"/>
      <c r="AS189" s="796"/>
      <c r="AT189" s="796"/>
      <c r="AU189" s="796"/>
      <c r="AV189" s="796"/>
      <c r="AW189" s="796"/>
      <c r="AX189" s="796"/>
      <c r="AY189" s="796"/>
      <c r="AZ189" s="796"/>
      <c r="BA189" s="796"/>
      <c r="BB189" s="796"/>
      <c r="BC189" s="796"/>
      <c r="BD189" s="796"/>
      <c r="BE189" s="796"/>
      <c r="BF189" s="796"/>
      <c r="BG189" s="796"/>
      <c r="BH189" s="796"/>
      <c r="BI189" s="796"/>
      <c r="BJ189" s="796"/>
      <c r="BK189" s="796"/>
      <c r="BL189" s="796"/>
      <c r="BM189" s="796"/>
      <c r="BN189" s="796"/>
      <c r="BO189" s="796"/>
      <c r="BP189" s="796"/>
      <c r="BQ189" s="796"/>
      <c r="BR189" s="796"/>
      <c r="BS189" s="796"/>
      <c r="BT189" s="796"/>
      <c r="BU189" s="796"/>
      <c r="BV189" s="796"/>
      <c r="BW189" s="796"/>
      <c r="BX189" s="796"/>
      <c r="BY189" s="796"/>
      <c r="BZ189" s="796"/>
      <c r="CA189" s="796"/>
      <c r="CB189" s="796"/>
      <c r="CC189" s="796"/>
      <c r="CD189" s="796"/>
      <c r="CE189" s="796"/>
      <c r="CF189" s="796"/>
      <c r="CG189" s="796"/>
      <c r="CH189" s="796"/>
      <c r="CI189" s="554"/>
      <c r="CJ189" s="554"/>
      <c r="CK189" s="554"/>
      <c r="CL189" s="554"/>
      <c r="CM189" s="554"/>
      <c r="CN189" s="554"/>
      <c r="CO189" s="554"/>
      <c r="CP189" s="554"/>
      <c r="CQ189" s="554"/>
      <c r="CR189" s="554"/>
      <c r="CS189" s="554"/>
      <c r="CT189" s="554"/>
      <c r="CU189" s="554"/>
      <c r="CV189" s="554"/>
      <c r="CW189" s="554"/>
      <c r="CX189" s="554"/>
    </row>
    <row r="190" spans="1:102" x14ac:dyDescent="0.25">
      <c r="A190" s="800"/>
      <c r="B190" s="796"/>
      <c r="C190" s="796"/>
      <c r="D190" s="796"/>
      <c r="E190" s="796"/>
      <c r="F190" s="796"/>
      <c r="G190" s="796"/>
      <c r="H190" s="796"/>
      <c r="I190" s="776"/>
      <c r="J190" s="796"/>
      <c r="K190" s="796"/>
      <c r="L190" s="796"/>
      <c r="M190" s="796"/>
      <c r="N190" s="797"/>
      <c r="O190" s="796"/>
      <c r="P190" s="797"/>
      <c r="Q190" s="796"/>
      <c r="R190" s="796"/>
      <c r="S190" s="796"/>
      <c r="T190" s="796"/>
      <c r="U190" s="796"/>
      <c r="V190" s="796"/>
      <c r="W190" s="796"/>
      <c r="X190" s="798"/>
      <c r="Y190" s="798"/>
      <c r="Z190" s="798"/>
      <c r="AA190" s="796"/>
      <c r="AB190" s="796"/>
      <c r="AC190" s="796"/>
      <c r="AD190" s="796"/>
      <c r="AE190" s="796"/>
      <c r="AF190" s="796"/>
      <c r="AG190" s="796"/>
      <c r="AH190" s="796"/>
      <c r="AI190" s="796"/>
      <c r="AJ190" s="796"/>
      <c r="AK190" s="796"/>
      <c r="AL190" s="796"/>
      <c r="AM190" s="796"/>
      <c r="AN190" s="796"/>
      <c r="AO190" s="796"/>
      <c r="AP190" s="796"/>
      <c r="AQ190" s="796"/>
      <c r="AR190" s="796"/>
      <c r="AS190" s="796"/>
      <c r="AT190" s="796"/>
      <c r="AU190" s="796"/>
      <c r="AV190" s="796"/>
      <c r="AW190" s="796"/>
      <c r="AX190" s="796"/>
      <c r="AY190" s="796"/>
      <c r="AZ190" s="796"/>
      <c r="BA190" s="796"/>
      <c r="BB190" s="796"/>
      <c r="BC190" s="796"/>
      <c r="BD190" s="796"/>
      <c r="BE190" s="796"/>
      <c r="BF190" s="796"/>
      <c r="BG190" s="796"/>
      <c r="BH190" s="796"/>
      <c r="BI190" s="796"/>
      <c r="BJ190" s="796"/>
      <c r="BK190" s="796"/>
      <c r="BL190" s="796"/>
      <c r="BM190" s="796"/>
      <c r="BN190" s="796"/>
      <c r="BO190" s="796"/>
      <c r="BP190" s="796"/>
      <c r="BQ190" s="796"/>
      <c r="BR190" s="796"/>
      <c r="BS190" s="796"/>
      <c r="BT190" s="796"/>
      <c r="BU190" s="796"/>
      <c r="BV190" s="796"/>
      <c r="BW190" s="796"/>
      <c r="BX190" s="796"/>
      <c r="BY190" s="796"/>
      <c r="BZ190" s="796"/>
      <c r="CA190" s="796"/>
      <c r="CB190" s="796"/>
      <c r="CC190" s="796"/>
      <c r="CD190" s="796"/>
      <c r="CE190" s="796"/>
      <c r="CF190" s="796"/>
      <c r="CG190" s="796"/>
      <c r="CH190" s="796"/>
      <c r="CI190" s="554"/>
      <c r="CJ190" s="554"/>
      <c r="CK190" s="554"/>
      <c r="CL190" s="554"/>
      <c r="CM190" s="554"/>
      <c r="CN190" s="554"/>
      <c r="CO190" s="554"/>
      <c r="CP190" s="554"/>
      <c r="CQ190" s="554"/>
      <c r="CR190" s="554"/>
      <c r="CS190" s="554"/>
      <c r="CT190" s="554"/>
      <c r="CU190" s="554"/>
      <c r="CV190" s="554"/>
      <c r="CW190" s="554"/>
      <c r="CX190" s="554"/>
    </row>
    <row r="191" spans="1:102" x14ac:dyDescent="0.25">
      <c r="A191" s="800"/>
      <c r="B191" s="796"/>
      <c r="C191" s="796"/>
      <c r="D191" s="796"/>
      <c r="E191" s="796"/>
      <c r="F191" s="796"/>
      <c r="G191" s="796"/>
      <c r="H191" s="796"/>
      <c r="I191" s="776"/>
      <c r="J191" s="796"/>
      <c r="K191" s="796"/>
      <c r="L191" s="796"/>
      <c r="M191" s="796"/>
      <c r="N191" s="797"/>
      <c r="O191" s="796"/>
      <c r="P191" s="797"/>
      <c r="Q191" s="796"/>
      <c r="R191" s="796"/>
      <c r="S191" s="796"/>
      <c r="T191" s="796"/>
      <c r="U191" s="796"/>
      <c r="V191" s="796"/>
      <c r="W191" s="796"/>
      <c r="X191" s="798"/>
      <c r="Y191" s="798"/>
      <c r="Z191" s="798"/>
      <c r="AA191" s="796"/>
      <c r="AB191" s="796"/>
      <c r="AC191" s="796"/>
      <c r="AD191" s="796"/>
      <c r="AE191" s="796"/>
      <c r="AF191" s="796"/>
      <c r="AG191" s="796"/>
      <c r="AH191" s="796"/>
      <c r="AI191" s="796"/>
      <c r="AJ191" s="796"/>
      <c r="AK191" s="796"/>
      <c r="AL191" s="796"/>
      <c r="AM191" s="796"/>
      <c r="AN191" s="796"/>
      <c r="AO191" s="796"/>
      <c r="AP191" s="796"/>
      <c r="AQ191" s="796"/>
      <c r="AR191" s="796"/>
      <c r="AS191" s="796"/>
      <c r="AT191" s="796"/>
      <c r="AU191" s="796"/>
      <c r="AV191" s="796"/>
      <c r="AW191" s="796"/>
      <c r="AX191" s="796"/>
      <c r="AY191" s="796"/>
      <c r="AZ191" s="796"/>
      <c r="BA191" s="796"/>
      <c r="BB191" s="796"/>
      <c r="BC191" s="796"/>
      <c r="BD191" s="796"/>
      <c r="BE191" s="796"/>
      <c r="BF191" s="796"/>
      <c r="BG191" s="796"/>
      <c r="BH191" s="796"/>
      <c r="BI191" s="796"/>
      <c r="BJ191" s="796"/>
      <c r="BK191" s="796"/>
      <c r="BL191" s="796"/>
      <c r="BM191" s="796"/>
      <c r="BN191" s="796"/>
      <c r="BO191" s="796"/>
      <c r="BP191" s="796"/>
      <c r="BQ191" s="796"/>
      <c r="BR191" s="796"/>
      <c r="BS191" s="796"/>
      <c r="BT191" s="796"/>
      <c r="BU191" s="796"/>
      <c r="BV191" s="796"/>
      <c r="BW191" s="796"/>
      <c r="BX191" s="796"/>
      <c r="BY191" s="796"/>
      <c r="BZ191" s="796"/>
      <c r="CA191" s="796"/>
      <c r="CB191" s="796"/>
      <c r="CC191" s="796"/>
      <c r="CD191" s="796"/>
      <c r="CE191" s="796"/>
      <c r="CF191" s="796"/>
      <c r="CG191" s="796"/>
      <c r="CH191" s="796"/>
      <c r="CI191" s="554"/>
      <c r="CJ191" s="554"/>
      <c r="CK191" s="554"/>
      <c r="CL191" s="554"/>
      <c r="CM191" s="554"/>
      <c r="CN191" s="554"/>
      <c r="CO191" s="554"/>
      <c r="CP191" s="554"/>
      <c r="CQ191" s="554"/>
      <c r="CR191" s="554"/>
      <c r="CS191" s="554"/>
      <c r="CT191" s="554"/>
      <c r="CU191" s="554"/>
      <c r="CV191" s="554"/>
      <c r="CW191" s="554"/>
      <c r="CX191" s="554"/>
    </row>
    <row r="192" spans="1:102" x14ac:dyDescent="0.25">
      <c r="A192" s="800"/>
      <c r="B192" s="796"/>
      <c r="C192" s="796"/>
      <c r="D192" s="796"/>
      <c r="E192" s="796"/>
      <c r="F192" s="796"/>
      <c r="G192" s="796"/>
      <c r="H192" s="796"/>
      <c r="I192" s="776"/>
      <c r="J192" s="796"/>
      <c r="K192" s="796"/>
      <c r="L192" s="796"/>
      <c r="M192" s="796"/>
      <c r="N192" s="797"/>
      <c r="O192" s="796"/>
      <c r="P192" s="797"/>
      <c r="Q192" s="796"/>
      <c r="R192" s="796"/>
      <c r="S192" s="796"/>
      <c r="T192" s="796"/>
      <c r="U192" s="796"/>
      <c r="V192" s="796"/>
      <c r="W192" s="796"/>
      <c r="X192" s="798"/>
      <c r="Y192" s="798"/>
      <c r="Z192" s="798"/>
      <c r="AA192" s="796"/>
      <c r="AB192" s="796"/>
      <c r="AC192" s="796"/>
      <c r="AD192" s="796"/>
      <c r="AE192" s="796"/>
      <c r="AF192" s="796"/>
      <c r="AG192" s="796"/>
      <c r="AH192" s="796"/>
      <c r="AI192" s="796"/>
      <c r="AJ192" s="796"/>
      <c r="AK192" s="796"/>
      <c r="AL192" s="796"/>
      <c r="AM192" s="796"/>
      <c r="AN192" s="796"/>
      <c r="AO192" s="796"/>
      <c r="AP192" s="796"/>
      <c r="AQ192" s="796"/>
      <c r="AR192" s="796"/>
      <c r="AS192" s="796"/>
      <c r="AT192" s="796"/>
      <c r="AU192" s="796"/>
      <c r="AV192" s="796"/>
      <c r="AW192" s="796"/>
      <c r="AX192" s="796"/>
      <c r="AY192" s="796"/>
      <c r="AZ192" s="796"/>
      <c r="BA192" s="796"/>
      <c r="BB192" s="796"/>
      <c r="BC192" s="796"/>
      <c r="BD192" s="796"/>
      <c r="BE192" s="796"/>
      <c r="BF192" s="796"/>
      <c r="BG192" s="796"/>
      <c r="BH192" s="796"/>
      <c r="BI192" s="796"/>
      <c r="BJ192" s="796"/>
      <c r="BK192" s="796"/>
      <c r="BL192" s="796"/>
      <c r="BM192" s="796"/>
      <c r="BN192" s="796"/>
      <c r="BO192" s="796"/>
      <c r="BP192" s="796"/>
      <c r="BQ192" s="796"/>
      <c r="BR192" s="796"/>
      <c r="BS192" s="796"/>
      <c r="BT192" s="796"/>
      <c r="BU192" s="796"/>
      <c r="BV192" s="796"/>
      <c r="BW192" s="796"/>
      <c r="BX192" s="796"/>
      <c r="BY192" s="796"/>
      <c r="BZ192" s="796"/>
      <c r="CA192" s="796"/>
      <c r="CB192" s="796"/>
      <c r="CC192" s="796"/>
      <c r="CD192" s="796"/>
      <c r="CE192" s="796"/>
      <c r="CF192" s="796"/>
      <c r="CG192" s="796"/>
      <c r="CH192" s="796"/>
      <c r="CI192" s="554"/>
      <c r="CJ192" s="554"/>
      <c r="CK192" s="554"/>
      <c r="CL192" s="554"/>
      <c r="CM192" s="554"/>
      <c r="CN192" s="554"/>
      <c r="CO192" s="554"/>
      <c r="CP192" s="554"/>
      <c r="CQ192" s="554"/>
      <c r="CR192" s="554"/>
      <c r="CS192" s="554"/>
      <c r="CT192" s="554"/>
      <c r="CU192" s="554"/>
      <c r="CV192" s="554"/>
      <c r="CW192" s="554"/>
      <c r="CX192" s="554"/>
    </row>
    <row r="193" spans="1:102" x14ac:dyDescent="0.25">
      <c r="A193" s="800"/>
      <c r="B193" s="796"/>
      <c r="C193" s="796"/>
      <c r="D193" s="796"/>
      <c r="E193" s="796"/>
      <c r="F193" s="796"/>
      <c r="G193" s="796"/>
      <c r="H193" s="796"/>
      <c r="I193" s="776"/>
      <c r="J193" s="796"/>
      <c r="K193" s="796"/>
      <c r="L193" s="796"/>
      <c r="M193" s="796"/>
      <c r="N193" s="797"/>
      <c r="O193" s="796"/>
      <c r="P193" s="797"/>
      <c r="Q193" s="796"/>
      <c r="R193" s="796"/>
      <c r="S193" s="796"/>
      <c r="T193" s="796"/>
      <c r="U193" s="796"/>
      <c r="V193" s="796"/>
      <c r="W193" s="796"/>
      <c r="X193" s="798"/>
      <c r="Y193" s="798"/>
      <c r="Z193" s="798"/>
      <c r="AA193" s="796"/>
      <c r="AB193" s="796"/>
      <c r="AC193" s="796"/>
      <c r="AD193" s="796"/>
      <c r="AE193" s="796"/>
      <c r="AF193" s="796"/>
      <c r="AG193" s="796"/>
      <c r="AH193" s="796"/>
      <c r="AI193" s="796"/>
      <c r="AJ193" s="796"/>
      <c r="AK193" s="796"/>
      <c r="AL193" s="796"/>
      <c r="AM193" s="796"/>
      <c r="AN193" s="796"/>
      <c r="AO193" s="796"/>
      <c r="AP193" s="796"/>
      <c r="AQ193" s="796"/>
      <c r="AR193" s="796"/>
      <c r="AS193" s="796"/>
      <c r="AT193" s="796"/>
      <c r="AU193" s="796"/>
      <c r="AV193" s="796"/>
      <c r="AW193" s="796"/>
      <c r="AX193" s="796"/>
      <c r="AY193" s="796"/>
      <c r="AZ193" s="796"/>
      <c r="BA193" s="796"/>
      <c r="BB193" s="796"/>
      <c r="BC193" s="796"/>
      <c r="BD193" s="796"/>
      <c r="BE193" s="796"/>
      <c r="BF193" s="796"/>
      <c r="BG193" s="796"/>
      <c r="BH193" s="796"/>
      <c r="BI193" s="796"/>
      <c r="BJ193" s="796"/>
      <c r="BK193" s="796"/>
      <c r="BL193" s="796"/>
      <c r="BM193" s="796"/>
      <c r="BN193" s="796"/>
      <c r="BO193" s="796"/>
      <c r="BP193" s="796"/>
      <c r="BQ193" s="796"/>
      <c r="BR193" s="796"/>
      <c r="BS193" s="796"/>
      <c r="BT193" s="796"/>
      <c r="BU193" s="796"/>
      <c r="BV193" s="796"/>
      <c r="BW193" s="796"/>
      <c r="BX193" s="796"/>
      <c r="BY193" s="796"/>
      <c r="BZ193" s="796"/>
      <c r="CA193" s="796"/>
      <c r="CB193" s="796"/>
      <c r="CC193" s="796"/>
      <c r="CD193" s="796"/>
      <c r="CE193" s="796"/>
      <c r="CF193" s="796"/>
      <c r="CG193" s="796"/>
      <c r="CH193" s="796"/>
      <c r="CI193" s="554"/>
      <c r="CJ193" s="554"/>
      <c r="CK193" s="554"/>
      <c r="CL193" s="554"/>
      <c r="CM193" s="554"/>
      <c r="CN193" s="554"/>
      <c r="CO193" s="554"/>
      <c r="CP193" s="554"/>
      <c r="CQ193" s="554"/>
      <c r="CR193" s="554"/>
      <c r="CS193" s="554"/>
      <c r="CT193" s="554"/>
      <c r="CU193" s="554"/>
      <c r="CV193" s="554"/>
      <c r="CW193" s="554"/>
      <c r="CX193" s="554"/>
    </row>
    <row r="194" spans="1:102" x14ac:dyDescent="0.25">
      <c r="A194" s="800"/>
      <c r="B194" s="796"/>
      <c r="C194" s="796"/>
      <c r="D194" s="796"/>
      <c r="E194" s="796"/>
      <c r="F194" s="796"/>
      <c r="G194" s="776"/>
      <c r="H194" s="776"/>
      <c r="I194" s="776"/>
      <c r="J194" s="776"/>
      <c r="K194" s="776"/>
      <c r="L194" s="776"/>
      <c r="M194" s="776"/>
      <c r="N194" s="790"/>
      <c r="O194" s="776"/>
      <c r="P194" s="790"/>
      <c r="Q194" s="776"/>
      <c r="R194" s="776"/>
      <c r="S194" s="776"/>
      <c r="T194" s="796"/>
      <c r="U194" s="796"/>
      <c r="V194" s="796"/>
      <c r="W194" s="796"/>
      <c r="X194" s="798"/>
      <c r="Y194" s="798"/>
      <c r="Z194" s="798"/>
      <c r="AA194" s="796"/>
      <c r="AB194" s="796"/>
      <c r="AC194" s="796"/>
      <c r="AD194" s="796"/>
      <c r="AE194" s="796"/>
      <c r="AF194" s="796"/>
      <c r="AG194" s="796"/>
      <c r="AH194" s="796"/>
      <c r="AI194" s="796"/>
      <c r="AJ194" s="796"/>
      <c r="AK194" s="796"/>
      <c r="AL194" s="796"/>
      <c r="AM194" s="796"/>
      <c r="AN194" s="796"/>
      <c r="AO194" s="796"/>
      <c r="AP194" s="796"/>
      <c r="AQ194" s="796"/>
      <c r="AR194" s="796"/>
      <c r="AS194" s="796"/>
      <c r="AT194" s="796"/>
      <c r="AU194" s="796"/>
      <c r="AV194" s="796"/>
      <c r="AW194" s="796"/>
      <c r="AX194" s="796"/>
      <c r="AY194" s="796"/>
      <c r="AZ194" s="796"/>
      <c r="BA194" s="796"/>
      <c r="BB194" s="796"/>
      <c r="BC194" s="796"/>
      <c r="BD194" s="796"/>
      <c r="BE194" s="796"/>
      <c r="BF194" s="796"/>
      <c r="BG194" s="796"/>
      <c r="BH194" s="796"/>
      <c r="BI194" s="796"/>
      <c r="BJ194" s="796"/>
      <c r="BK194" s="796"/>
      <c r="BL194" s="796"/>
      <c r="BM194" s="796"/>
      <c r="BN194" s="796"/>
      <c r="BO194" s="796"/>
      <c r="BP194" s="796"/>
      <c r="BQ194" s="796"/>
      <c r="BR194" s="796"/>
      <c r="BS194" s="796"/>
      <c r="BT194" s="796"/>
      <c r="BU194" s="796"/>
      <c r="BV194" s="796"/>
      <c r="BW194" s="796"/>
      <c r="BX194" s="796"/>
      <c r="BY194" s="796"/>
      <c r="BZ194" s="796"/>
      <c r="CA194" s="796"/>
      <c r="CB194" s="796"/>
      <c r="CC194" s="796"/>
      <c r="CD194" s="796"/>
      <c r="CE194" s="796"/>
      <c r="CF194" s="796"/>
      <c r="CG194" s="796"/>
      <c r="CH194" s="796"/>
      <c r="CI194" s="554"/>
      <c r="CJ194" s="554"/>
      <c r="CK194" s="554"/>
      <c r="CL194" s="554"/>
      <c r="CM194" s="554"/>
      <c r="CN194" s="554"/>
      <c r="CO194" s="554"/>
      <c r="CP194" s="554"/>
      <c r="CQ194" s="554"/>
      <c r="CR194" s="554"/>
      <c r="CS194" s="554"/>
      <c r="CT194" s="554"/>
      <c r="CU194" s="554"/>
      <c r="CV194" s="554"/>
      <c r="CW194" s="554"/>
      <c r="CX194" s="554"/>
    </row>
    <row r="195" spans="1:102" x14ac:dyDescent="0.25">
      <c r="A195" s="800"/>
      <c r="B195" s="796"/>
      <c r="C195" s="796"/>
      <c r="D195" s="796"/>
      <c r="E195" s="796"/>
      <c r="F195" s="796"/>
      <c r="G195" s="776"/>
      <c r="H195" s="776"/>
      <c r="I195" s="776"/>
      <c r="J195" s="776"/>
      <c r="K195" s="776"/>
      <c r="L195" s="776"/>
      <c r="M195" s="776"/>
      <c r="N195" s="790"/>
      <c r="O195" s="776"/>
      <c r="P195" s="790"/>
      <c r="Q195" s="776"/>
      <c r="R195" s="776"/>
      <c r="S195" s="776"/>
      <c r="T195" s="796"/>
      <c r="U195" s="796"/>
      <c r="V195" s="796"/>
      <c r="W195" s="796"/>
      <c r="X195" s="798"/>
      <c r="Y195" s="798"/>
      <c r="Z195" s="798"/>
      <c r="AA195" s="796"/>
      <c r="AB195" s="796"/>
      <c r="AC195" s="796"/>
      <c r="AD195" s="796"/>
      <c r="AE195" s="796"/>
      <c r="AF195" s="796"/>
      <c r="AG195" s="796"/>
      <c r="AH195" s="796"/>
      <c r="AI195" s="796"/>
      <c r="AJ195" s="796"/>
      <c r="AK195" s="796"/>
      <c r="AL195" s="796"/>
      <c r="AM195" s="796"/>
      <c r="AN195" s="796"/>
      <c r="AO195" s="796"/>
      <c r="AP195" s="796"/>
      <c r="AQ195" s="796"/>
      <c r="AR195" s="796"/>
      <c r="AS195" s="796"/>
      <c r="AT195" s="796"/>
      <c r="AU195" s="796"/>
      <c r="AV195" s="796"/>
      <c r="AW195" s="796"/>
      <c r="AX195" s="796"/>
      <c r="AY195" s="796"/>
      <c r="AZ195" s="796"/>
      <c r="BA195" s="796"/>
      <c r="BB195" s="796"/>
      <c r="BC195" s="796"/>
      <c r="BD195" s="796"/>
      <c r="BE195" s="796"/>
      <c r="BF195" s="796"/>
      <c r="BG195" s="796"/>
      <c r="BH195" s="796"/>
      <c r="BI195" s="796"/>
      <c r="BJ195" s="796"/>
      <c r="BK195" s="796"/>
      <c r="BL195" s="796"/>
      <c r="BM195" s="796"/>
      <c r="BN195" s="796"/>
      <c r="BO195" s="796"/>
      <c r="BP195" s="796"/>
      <c r="BQ195" s="796"/>
      <c r="BR195" s="796"/>
      <c r="BS195" s="796"/>
      <c r="BT195" s="796"/>
      <c r="BU195" s="796"/>
      <c r="BV195" s="796"/>
      <c r="BW195" s="796"/>
      <c r="BX195" s="796"/>
      <c r="BY195" s="796"/>
      <c r="BZ195" s="796"/>
      <c r="CA195" s="796"/>
      <c r="CB195" s="796"/>
      <c r="CC195" s="796"/>
      <c r="CD195" s="796"/>
      <c r="CE195" s="796"/>
      <c r="CF195" s="796"/>
      <c r="CG195" s="796"/>
      <c r="CH195" s="796"/>
      <c r="CI195" s="554"/>
      <c r="CJ195" s="554"/>
      <c r="CK195" s="554"/>
      <c r="CL195" s="554"/>
      <c r="CM195" s="554"/>
      <c r="CN195" s="554"/>
      <c r="CO195" s="554"/>
      <c r="CP195" s="554"/>
      <c r="CQ195" s="554"/>
      <c r="CR195" s="554"/>
      <c r="CS195" s="554"/>
      <c r="CT195" s="554"/>
      <c r="CU195" s="554"/>
      <c r="CV195" s="554"/>
      <c r="CW195" s="554"/>
      <c r="CX195" s="554"/>
    </row>
    <row r="196" spans="1:102" x14ac:dyDescent="0.25">
      <c r="A196" s="800"/>
      <c r="B196" s="796"/>
      <c r="C196" s="796"/>
      <c r="D196" s="796"/>
      <c r="E196" s="796"/>
      <c r="F196" s="796"/>
      <c r="G196" s="776"/>
      <c r="H196" s="776"/>
      <c r="I196" s="776"/>
      <c r="J196" s="776"/>
      <c r="K196" s="776"/>
      <c r="L196" s="776"/>
      <c r="M196" s="776"/>
      <c r="N196" s="790"/>
      <c r="O196" s="776"/>
      <c r="P196" s="790"/>
      <c r="Q196" s="776"/>
      <c r="R196" s="776"/>
      <c r="S196" s="776"/>
      <c r="T196" s="796"/>
      <c r="U196" s="796"/>
      <c r="V196" s="796"/>
      <c r="W196" s="796"/>
      <c r="X196" s="798"/>
      <c r="Y196" s="798"/>
      <c r="Z196" s="798"/>
      <c r="AA196" s="796"/>
      <c r="AB196" s="796"/>
      <c r="AC196" s="796"/>
      <c r="AD196" s="796"/>
      <c r="AE196" s="796"/>
      <c r="AF196" s="796"/>
      <c r="AG196" s="796"/>
      <c r="AH196" s="796"/>
      <c r="AI196" s="796"/>
      <c r="AJ196" s="796"/>
      <c r="AK196" s="796"/>
      <c r="AL196" s="796"/>
      <c r="AM196" s="796"/>
      <c r="AN196" s="796"/>
      <c r="AO196" s="796"/>
      <c r="AP196" s="796"/>
      <c r="AQ196" s="796"/>
      <c r="AR196" s="796"/>
      <c r="AS196" s="796"/>
      <c r="AT196" s="796"/>
      <c r="AU196" s="796"/>
      <c r="AV196" s="796"/>
      <c r="AW196" s="796"/>
      <c r="AX196" s="796"/>
      <c r="AY196" s="796"/>
      <c r="AZ196" s="796"/>
      <c r="BA196" s="796"/>
      <c r="BB196" s="796"/>
      <c r="BC196" s="796"/>
      <c r="BD196" s="796"/>
      <c r="BE196" s="796"/>
      <c r="BF196" s="796"/>
      <c r="BG196" s="796"/>
      <c r="BH196" s="796"/>
      <c r="BI196" s="796"/>
      <c r="BJ196" s="796"/>
      <c r="BK196" s="796"/>
      <c r="BL196" s="796"/>
      <c r="BM196" s="796"/>
      <c r="BN196" s="796"/>
      <c r="BO196" s="796"/>
      <c r="BP196" s="796"/>
      <c r="BQ196" s="796"/>
      <c r="BR196" s="796"/>
      <c r="BS196" s="796"/>
      <c r="BT196" s="796"/>
      <c r="BU196" s="796"/>
      <c r="BV196" s="796"/>
      <c r="BW196" s="796"/>
      <c r="BX196" s="796"/>
      <c r="BY196" s="796"/>
      <c r="BZ196" s="796"/>
      <c r="CA196" s="796"/>
      <c r="CB196" s="796"/>
      <c r="CC196" s="796"/>
      <c r="CD196" s="796"/>
      <c r="CE196" s="796"/>
      <c r="CF196" s="796"/>
      <c r="CG196" s="796"/>
      <c r="CH196" s="796"/>
      <c r="CI196" s="554"/>
      <c r="CJ196" s="554"/>
      <c r="CK196" s="554"/>
      <c r="CL196" s="554"/>
      <c r="CM196" s="554"/>
      <c r="CN196" s="554"/>
      <c r="CO196" s="554"/>
      <c r="CP196" s="554"/>
      <c r="CQ196" s="554"/>
      <c r="CR196" s="554"/>
      <c r="CS196" s="554"/>
      <c r="CT196" s="554"/>
      <c r="CU196" s="554"/>
      <c r="CV196" s="554"/>
      <c r="CW196" s="554"/>
      <c r="CX196" s="554"/>
    </row>
    <row r="197" spans="1:102" x14ac:dyDescent="0.25">
      <c r="A197" s="800"/>
      <c r="B197" s="796"/>
      <c r="C197" s="796"/>
      <c r="D197" s="796"/>
      <c r="E197" s="796"/>
      <c r="F197" s="776"/>
      <c r="G197" s="776"/>
      <c r="H197" s="776"/>
      <c r="I197" s="776"/>
      <c r="J197" s="776"/>
      <c r="K197" s="776"/>
      <c r="L197" s="776"/>
      <c r="M197" s="776"/>
      <c r="N197" s="790"/>
      <c r="O197" s="776"/>
      <c r="P197" s="790"/>
      <c r="Q197" s="776"/>
      <c r="R197" s="776"/>
      <c r="S197" s="776"/>
      <c r="T197" s="796"/>
      <c r="U197" s="796"/>
      <c r="V197" s="796"/>
      <c r="W197" s="796"/>
      <c r="X197" s="798"/>
      <c r="Y197" s="798"/>
      <c r="Z197" s="798"/>
      <c r="AA197" s="796"/>
      <c r="AB197" s="796"/>
      <c r="AC197" s="796"/>
      <c r="AD197" s="796"/>
      <c r="AE197" s="796"/>
      <c r="AF197" s="796"/>
      <c r="AG197" s="796"/>
      <c r="AH197" s="796"/>
      <c r="AI197" s="796"/>
      <c r="AJ197" s="796"/>
      <c r="AK197" s="796"/>
      <c r="AL197" s="796"/>
      <c r="AM197" s="796"/>
      <c r="AN197" s="796"/>
      <c r="AO197" s="796"/>
      <c r="AP197" s="796"/>
      <c r="AQ197" s="796"/>
      <c r="AR197" s="796"/>
      <c r="AS197" s="796"/>
      <c r="AT197" s="796"/>
      <c r="AU197" s="796"/>
      <c r="AV197" s="796"/>
      <c r="AW197" s="796"/>
      <c r="AX197" s="796"/>
      <c r="AY197" s="796"/>
      <c r="AZ197" s="796"/>
      <c r="BA197" s="796"/>
      <c r="BB197" s="796"/>
      <c r="BC197" s="796"/>
      <c r="BD197" s="796"/>
      <c r="BE197" s="796"/>
      <c r="BF197" s="796"/>
      <c r="BG197" s="796"/>
      <c r="BH197" s="796"/>
      <c r="BI197" s="796"/>
      <c r="BJ197" s="796"/>
      <c r="BK197" s="796"/>
      <c r="BL197" s="796"/>
      <c r="BM197" s="796"/>
      <c r="BN197" s="796"/>
      <c r="BO197" s="796"/>
      <c r="BP197" s="796"/>
      <c r="BQ197" s="796"/>
      <c r="BR197" s="796"/>
      <c r="BS197" s="796"/>
      <c r="BT197" s="796"/>
      <c r="BU197" s="796"/>
      <c r="BV197" s="796"/>
      <c r="BW197" s="796"/>
      <c r="BX197" s="796"/>
      <c r="BY197" s="796"/>
      <c r="BZ197" s="796"/>
      <c r="CA197" s="796"/>
      <c r="CB197" s="796"/>
      <c r="CC197" s="796"/>
      <c r="CD197" s="796"/>
      <c r="CE197" s="796"/>
      <c r="CF197" s="796"/>
      <c r="CG197" s="796"/>
      <c r="CH197" s="796"/>
      <c r="CI197" s="554"/>
      <c r="CJ197" s="554"/>
      <c r="CK197" s="554"/>
      <c r="CL197" s="554"/>
      <c r="CM197" s="554"/>
      <c r="CN197" s="554"/>
      <c r="CO197" s="554"/>
      <c r="CP197" s="554"/>
      <c r="CQ197" s="554"/>
      <c r="CR197" s="554"/>
      <c r="CS197" s="554"/>
      <c r="CT197" s="554"/>
      <c r="CU197" s="554"/>
      <c r="CV197" s="554"/>
      <c r="CW197" s="554"/>
      <c r="CX197" s="554"/>
    </row>
    <row r="198" spans="1:102" x14ac:dyDescent="0.25">
      <c r="A198" s="800"/>
      <c r="B198" s="796"/>
      <c r="C198" s="796"/>
      <c r="D198" s="796"/>
      <c r="E198" s="796"/>
      <c r="F198" s="776"/>
      <c r="G198" s="776"/>
      <c r="H198" s="776"/>
      <c r="I198" s="776"/>
      <c r="J198" s="776"/>
      <c r="K198" s="776"/>
      <c r="L198" s="776"/>
      <c r="M198" s="776"/>
      <c r="N198" s="790"/>
      <c r="O198" s="776"/>
      <c r="P198" s="790"/>
      <c r="Q198" s="776"/>
      <c r="R198" s="776"/>
      <c r="S198" s="776"/>
      <c r="T198" s="796"/>
      <c r="U198" s="796"/>
      <c r="V198" s="796"/>
      <c r="W198" s="796"/>
      <c r="X198" s="798"/>
      <c r="Y198" s="798"/>
      <c r="Z198" s="798"/>
      <c r="AA198" s="796"/>
      <c r="AB198" s="796"/>
      <c r="AC198" s="796"/>
      <c r="AD198" s="796"/>
      <c r="AE198" s="796"/>
      <c r="AF198" s="796"/>
      <c r="AG198" s="796"/>
      <c r="AH198" s="796"/>
      <c r="AI198" s="796"/>
      <c r="AJ198" s="796"/>
      <c r="AK198" s="796"/>
      <c r="AL198" s="796"/>
      <c r="AM198" s="796"/>
      <c r="AN198" s="796"/>
      <c r="AO198" s="796"/>
      <c r="AP198" s="796"/>
      <c r="AQ198" s="796"/>
      <c r="AR198" s="796"/>
      <c r="AS198" s="796"/>
      <c r="AT198" s="796"/>
      <c r="AU198" s="796"/>
      <c r="AV198" s="796"/>
      <c r="AW198" s="796"/>
      <c r="AX198" s="796"/>
      <c r="AY198" s="796"/>
      <c r="AZ198" s="796"/>
      <c r="BA198" s="796"/>
      <c r="BB198" s="796"/>
      <c r="BC198" s="796"/>
      <c r="BD198" s="796"/>
      <c r="BE198" s="796"/>
      <c r="BF198" s="796"/>
      <c r="BG198" s="796"/>
      <c r="BH198" s="796"/>
      <c r="BI198" s="796"/>
      <c r="BJ198" s="796"/>
      <c r="BK198" s="796"/>
      <c r="BL198" s="796"/>
      <c r="BM198" s="796"/>
      <c r="BN198" s="796"/>
      <c r="BO198" s="796"/>
      <c r="BP198" s="796"/>
      <c r="BQ198" s="796"/>
      <c r="BR198" s="796"/>
      <c r="BS198" s="796"/>
      <c r="BT198" s="796"/>
      <c r="BU198" s="796"/>
      <c r="BV198" s="796"/>
      <c r="BW198" s="796"/>
      <c r="BX198" s="796"/>
      <c r="BY198" s="796"/>
      <c r="BZ198" s="796"/>
      <c r="CA198" s="796"/>
      <c r="CB198" s="796"/>
      <c r="CC198" s="796"/>
      <c r="CD198" s="796"/>
      <c r="CE198" s="796"/>
      <c r="CF198" s="796"/>
      <c r="CG198" s="796"/>
      <c r="CH198" s="796"/>
      <c r="CI198" s="554"/>
      <c r="CJ198" s="554"/>
      <c r="CK198" s="554"/>
      <c r="CL198" s="554"/>
      <c r="CM198" s="554"/>
      <c r="CN198" s="554"/>
      <c r="CO198" s="554"/>
      <c r="CP198" s="554"/>
      <c r="CQ198" s="554"/>
      <c r="CR198" s="554"/>
      <c r="CS198" s="554"/>
      <c r="CT198" s="554"/>
      <c r="CU198" s="554"/>
      <c r="CV198" s="554"/>
      <c r="CW198" s="554"/>
      <c r="CX198" s="554"/>
    </row>
    <row r="199" spans="1:102" x14ac:dyDescent="0.25">
      <c r="A199" s="800"/>
      <c r="B199" s="796"/>
      <c r="C199" s="796"/>
      <c r="D199" s="796"/>
      <c r="E199" s="796"/>
      <c r="F199" s="776"/>
      <c r="G199" s="776"/>
      <c r="H199" s="776"/>
      <c r="I199" s="776"/>
      <c r="J199" s="776"/>
      <c r="K199" s="776"/>
      <c r="L199" s="776"/>
      <c r="M199" s="776"/>
      <c r="N199" s="790"/>
      <c r="O199" s="776"/>
      <c r="P199" s="790"/>
      <c r="Q199" s="776"/>
      <c r="R199" s="776"/>
      <c r="S199" s="776"/>
      <c r="T199" s="796"/>
      <c r="U199" s="796"/>
      <c r="V199" s="796"/>
      <c r="W199" s="796"/>
      <c r="X199" s="798"/>
      <c r="Y199" s="798"/>
      <c r="Z199" s="798"/>
      <c r="AA199" s="796"/>
      <c r="AB199" s="796"/>
      <c r="AC199" s="796"/>
      <c r="AD199" s="796"/>
      <c r="AE199" s="796"/>
      <c r="AF199" s="796"/>
      <c r="AG199" s="796"/>
      <c r="AH199" s="796"/>
      <c r="AI199" s="796"/>
      <c r="AJ199" s="796"/>
      <c r="AK199" s="796"/>
      <c r="AL199" s="796"/>
      <c r="AM199" s="796"/>
      <c r="AN199" s="796"/>
      <c r="AO199" s="796"/>
      <c r="AP199" s="796"/>
      <c r="AQ199" s="796"/>
      <c r="AR199" s="796"/>
      <c r="AS199" s="796"/>
      <c r="AT199" s="796"/>
      <c r="AU199" s="796"/>
      <c r="AV199" s="796"/>
      <c r="AW199" s="796"/>
      <c r="AX199" s="796"/>
      <c r="AY199" s="796"/>
      <c r="AZ199" s="796"/>
      <c r="BA199" s="796"/>
      <c r="BB199" s="796"/>
      <c r="BC199" s="796"/>
      <c r="BD199" s="796"/>
      <c r="BE199" s="796"/>
      <c r="BF199" s="796"/>
      <c r="BG199" s="796"/>
      <c r="BH199" s="796"/>
      <c r="BI199" s="796"/>
      <c r="BJ199" s="796"/>
      <c r="BK199" s="796"/>
      <c r="BL199" s="796"/>
      <c r="BM199" s="796"/>
      <c r="BN199" s="796"/>
      <c r="BO199" s="796"/>
      <c r="BP199" s="796"/>
      <c r="BQ199" s="796"/>
      <c r="BR199" s="796"/>
      <c r="BS199" s="796"/>
      <c r="BT199" s="796"/>
      <c r="BU199" s="796"/>
      <c r="BV199" s="796"/>
      <c r="BW199" s="796"/>
      <c r="BX199" s="796"/>
      <c r="BY199" s="796"/>
      <c r="BZ199" s="796"/>
      <c r="CA199" s="796"/>
      <c r="CB199" s="796"/>
      <c r="CC199" s="796"/>
      <c r="CD199" s="796"/>
      <c r="CE199" s="796"/>
      <c r="CF199" s="796"/>
      <c r="CG199" s="796"/>
      <c r="CH199" s="796"/>
      <c r="CI199" s="554"/>
      <c r="CJ199" s="554"/>
      <c r="CK199" s="554"/>
      <c r="CL199" s="554"/>
      <c r="CM199" s="554"/>
      <c r="CN199" s="554"/>
      <c r="CO199" s="554"/>
      <c r="CP199" s="554"/>
      <c r="CQ199" s="554"/>
      <c r="CR199" s="554"/>
      <c r="CS199" s="554"/>
      <c r="CT199" s="554"/>
      <c r="CU199" s="554"/>
      <c r="CV199" s="554"/>
      <c r="CW199" s="554"/>
      <c r="CX199" s="554"/>
    </row>
    <row r="200" spans="1:102" x14ac:dyDescent="0.25">
      <c r="A200" s="967"/>
      <c r="B200" s="796"/>
      <c r="C200" s="796"/>
      <c r="D200" s="796"/>
      <c r="E200" s="796"/>
      <c r="F200" s="776"/>
      <c r="G200" s="776"/>
      <c r="H200" s="776"/>
      <c r="I200" s="776"/>
      <c r="J200" s="776"/>
      <c r="K200" s="776"/>
      <c r="L200" s="776"/>
      <c r="M200" s="776"/>
      <c r="N200" s="790"/>
      <c r="O200" s="776"/>
      <c r="P200" s="790"/>
      <c r="Q200" s="776"/>
      <c r="R200" s="776"/>
      <c r="S200" s="776"/>
      <c r="T200" s="796"/>
      <c r="U200" s="796"/>
      <c r="V200" s="796"/>
      <c r="W200" s="796"/>
      <c r="X200" s="798"/>
      <c r="Y200" s="798"/>
      <c r="Z200" s="798"/>
      <c r="AA200" s="796"/>
      <c r="AB200" s="796"/>
      <c r="AC200" s="796"/>
      <c r="AD200" s="796"/>
      <c r="AE200" s="796"/>
      <c r="AF200" s="796"/>
      <c r="AG200" s="796"/>
      <c r="AH200" s="796"/>
      <c r="AI200" s="796"/>
      <c r="AJ200" s="796"/>
      <c r="AK200" s="796"/>
      <c r="AL200" s="796"/>
      <c r="AM200" s="796"/>
      <c r="AN200" s="796"/>
      <c r="AO200" s="796"/>
      <c r="AP200" s="796"/>
      <c r="AQ200" s="796"/>
      <c r="AR200" s="796"/>
      <c r="AS200" s="796"/>
      <c r="AT200" s="796"/>
      <c r="AU200" s="796"/>
      <c r="AV200" s="796"/>
      <c r="AW200" s="796"/>
      <c r="AX200" s="796"/>
      <c r="AY200" s="796"/>
      <c r="AZ200" s="796"/>
      <c r="BA200" s="796"/>
      <c r="BB200" s="796"/>
      <c r="BC200" s="796"/>
      <c r="BD200" s="796"/>
      <c r="BE200" s="796"/>
      <c r="BF200" s="796"/>
      <c r="BG200" s="796"/>
      <c r="BH200" s="796"/>
      <c r="BI200" s="796"/>
      <c r="BJ200" s="796"/>
      <c r="BK200" s="796"/>
      <c r="BL200" s="796"/>
      <c r="BM200" s="796"/>
      <c r="BN200" s="796"/>
      <c r="BO200" s="796"/>
      <c r="BP200" s="796"/>
      <c r="BQ200" s="796"/>
      <c r="BR200" s="796"/>
      <c r="BS200" s="796"/>
      <c r="BT200" s="796"/>
      <c r="BU200" s="796"/>
      <c r="BV200" s="796"/>
      <c r="BW200" s="796"/>
      <c r="BX200" s="796"/>
      <c r="BY200" s="796"/>
      <c r="BZ200" s="796"/>
      <c r="CA200" s="796"/>
      <c r="CB200" s="796"/>
      <c r="CC200" s="796"/>
      <c r="CD200" s="796"/>
      <c r="CE200" s="796"/>
      <c r="CF200" s="796"/>
      <c r="CG200" s="796"/>
      <c r="CH200" s="796"/>
      <c r="CI200" s="554"/>
      <c r="CJ200" s="554"/>
      <c r="CK200" s="554"/>
      <c r="CL200" s="554"/>
      <c r="CM200" s="554"/>
      <c r="CN200" s="554"/>
      <c r="CO200" s="554"/>
      <c r="CP200" s="554"/>
      <c r="CQ200" s="554"/>
      <c r="CR200" s="554"/>
      <c r="CS200" s="554"/>
      <c r="CT200" s="554"/>
      <c r="CU200" s="554"/>
      <c r="CV200" s="554"/>
      <c r="CW200" s="554"/>
      <c r="CX200" s="554"/>
    </row>
    <row r="201" spans="1:102" x14ac:dyDescent="0.25">
      <c r="A201" s="795"/>
      <c r="B201" s="796"/>
      <c r="C201" s="796"/>
      <c r="D201" s="796"/>
      <c r="E201" s="796"/>
      <c r="F201" s="776"/>
      <c r="G201" s="776"/>
      <c r="H201" s="776"/>
      <c r="I201" s="776"/>
      <c r="J201" s="776"/>
      <c r="K201" s="776"/>
      <c r="L201" s="776"/>
      <c r="M201" s="776"/>
      <c r="N201" s="790"/>
      <c r="O201" s="776"/>
      <c r="P201" s="790"/>
      <c r="Q201" s="776"/>
      <c r="R201" s="776"/>
      <c r="S201" s="776"/>
      <c r="T201" s="796"/>
      <c r="U201" s="796"/>
      <c r="V201" s="796"/>
      <c r="W201" s="796"/>
      <c r="X201" s="798"/>
      <c r="Y201" s="798"/>
      <c r="Z201" s="798"/>
      <c r="AA201" s="796"/>
      <c r="AB201" s="796"/>
      <c r="AC201" s="796"/>
      <c r="AD201" s="796"/>
      <c r="AE201" s="796"/>
      <c r="AF201" s="796"/>
      <c r="AG201" s="796"/>
      <c r="AH201" s="796"/>
      <c r="AI201" s="796"/>
      <c r="AJ201" s="796"/>
      <c r="AK201" s="796"/>
      <c r="AL201" s="796"/>
      <c r="AM201" s="796"/>
      <c r="AN201" s="796"/>
      <c r="AO201" s="796"/>
      <c r="AP201" s="796"/>
      <c r="AQ201" s="796"/>
      <c r="AR201" s="796"/>
      <c r="AS201" s="796"/>
      <c r="AT201" s="796"/>
      <c r="AU201" s="796"/>
      <c r="AV201" s="796"/>
      <c r="AW201" s="796"/>
      <c r="AX201" s="796"/>
      <c r="AY201" s="796"/>
      <c r="AZ201" s="796"/>
      <c r="BA201" s="796"/>
      <c r="BB201" s="796"/>
      <c r="BC201" s="796"/>
      <c r="BD201" s="796"/>
      <c r="BE201" s="796"/>
      <c r="BF201" s="796"/>
      <c r="BG201" s="796"/>
      <c r="BH201" s="796"/>
      <c r="BI201" s="796"/>
      <c r="BJ201" s="796"/>
      <c r="BK201" s="796"/>
      <c r="BL201" s="796"/>
      <c r="BM201" s="796"/>
      <c r="BN201" s="796"/>
      <c r="BO201" s="796"/>
      <c r="BP201" s="796"/>
      <c r="BQ201" s="796"/>
      <c r="BR201" s="796"/>
      <c r="BS201" s="796"/>
      <c r="BT201" s="796"/>
      <c r="BU201" s="796"/>
      <c r="BV201" s="796"/>
      <c r="BW201" s="796"/>
      <c r="BX201" s="796"/>
      <c r="BY201" s="796"/>
      <c r="BZ201" s="796"/>
      <c r="CA201" s="796"/>
      <c r="CB201" s="796"/>
      <c r="CC201" s="796"/>
      <c r="CD201" s="796"/>
      <c r="CE201" s="796"/>
      <c r="CF201" s="796"/>
      <c r="CG201" s="796"/>
      <c r="CH201" s="796"/>
      <c r="CI201" s="554"/>
      <c r="CJ201" s="554"/>
      <c r="CK201" s="554"/>
      <c r="CL201" s="554"/>
      <c r="CM201" s="554"/>
      <c r="CN201" s="554"/>
      <c r="CO201" s="554"/>
      <c r="CP201" s="554"/>
      <c r="CQ201" s="554"/>
      <c r="CR201" s="554"/>
      <c r="CS201" s="554"/>
      <c r="CT201" s="554"/>
      <c r="CU201" s="554"/>
      <c r="CV201" s="554"/>
      <c r="CW201" s="554"/>
      <c r="CX201" s="554"/>
    </row>
    <row r="202" spans="1:102" x14ac:dyDescent="0.25">
      <c r="A202" s="795"/>
      <c r="B202" s="796"/>
      <c r="C202" s="796"/>
      <c r="D202" s="796"/>
      <c r="E202" s="796"/>
      <c r="F202" s="776"/>
      <c r="G202" s="776"/>
      <c r="H202" s="776"/>
      <c r="I202" s="776"/>
      <c r="J202" s="776"/>
      <c r="K202" s="776"/>
      <c r="L202" s="776"/>
      <c r="M202" s="776"/>
      <c r="N202" s="790"/>
      <c r="O202" s="776"/>
      <c r="P202" s="790"/>
      <c r="Q202" s="776"/>
      <c r="R202" s="776"/>
      <c r="S202" s="776"/>
      <c r="T202" s="796"/>
      <c r="U202" s="796"/>
      <c r="V202" s="796"/>
      <c r="W202" s="796"/>
      <c r="X202" s="798"/>
      <c r="Y202" s="798"/>
      <c r="Z202" s="798"/>
      <c r="AA202" s="796"/>
      <c r="AB202" s="796"/>
      <c r="AC202" s="796"/>
      <c r="AD202" s="796"/>
      <c r="AE202" s="796"/>
      <c r="AF202" s="796"/>
      <c r="AG202" s="796"/>
      <c r="AH202" s="796"/>
      <c r="AI202" s="796"/>
      <c r="AJ202" s="796"/>
      <c r="AK202" s="796"/>
      <c r="AL202" s="796"/>
      <c r="AM202" s="796"/>
      <c r="AN202" s="796"/>
      <c r="AO202" s="796"/>
      <c r="AP202" s="796"/>
      <c r="AQ202" s="796"/>
      <c r="AR202" s="796"/>
      <c r="AS202" s="796"/>
      <c r="AT202" s="796"/>
      <c r="AU202" s="796"/>
      <c r="AV202" s="796"/>
      <c r="AW202" s="796"/>
      <c r="AX202" s="796"/>
      <c r="AY202" s="796"/>
      <c r="AZ202" s="796"/>
      <c r="BA202" s="796"/>
      <c r="BB202" s="796"/>
      <c r="BC202" s="796"/>
      <c r="BD202" s="796"/>
      <c r="BE202" s="796"/>
      <c r="BF202" s="796"/>
      <c r="BG202" s="796"/>
      <c r="BH202" s="796"/>
      <c r="BI202" s="796"/>
      <c r="BJ202" s="796"/>
      <c r="BK202" s="796"/>
      <c r="BL202" s="796"/>
      <c r="BM202" s="796"/>
      <c r="BN202" s="796"/>
      <c r="BO202" s="796"/>
      <c r="BP202" s="796"/>
      <c r="BQ202" s="796"/>
      <c r="BR202" s="796"/>
      <c r="BS202" s="796"/>
      <c r="BT202" s="796"/>
      <c r="BU202" s="796"/>
      <c r="BV202" s="796"/>
      <c r="BW202" s="796"/>
      <c r="BX202" s="796"/>
      <c r="BY202" s="796"/>
      <c r="BZ202" s="796"/>
      <c r="CA202" s="796"/>
      <c r="CB202" s="796"/>
      <c r="CC202" s="796"/>
      <c r="CD202" s="796"/>
      <c r="CE202" s="796"/>
      <c r="CF202" s="796"/>
      <c r="CG202" s="796"/>
      <c r="CH202" s="796"/>
      <c r="CI202" s="554"/>
      <c r="CJ202" s="554"/>
      <c r="CK202" s="554"/>
      <c r="CL202" s="554"/>
      <c r="CM202" s="554"/>
      <c r="CN202" s="554"/>
      <c r="CO202" s="554"/>
      <c r="CP202" s="554"/>
      <c r="CQ202" s="554"/>
      <c r="CR202" s="554"/>
      <c r="CS202" s="554"/>
      <c r="CT202" s="554"/>
      <c r="CU202" s="554"/>
      <c r="CV202" s="554"/>
      <c r="CW202" s="554"/>
      <c r="CX202" s="554"/>
    </row>
    <row r="203" spans="1:102" x14ac:dyDescent="0.25">
      <c r="A203" s="795"/>
      <c r="B203" s="776"/>
      <c r="C203" s="776"/>
      <c r="D203" s="776"/>
      <c r="E203" s="776"/>
      <c r="F203" s="776"/>
      <c r="G203" s="776"/>
      <c r="H203" s="776"/>
      <c r="I203" s="776"/>
      <c r="J203" s="776"/>
      <c r="K203" s="776"/>
      <c r="L203" s="776"/>
      <c r="M203" s="776"/>
      <c r="N203" s="790"/>
      <c r="O203" s="776"/>
      <c r="P203" s="790"/>
      <c r="Q203" s="776"/>
      <c r="R203" s="776"/>
      <c r="S203" s="776"/>
      <c r="T203" s="796"/>
      <c r="U203" s="796"/>
      <c r="V203" s="796"/>
      <c r="W203" s="796"/>
      <c r="X203" s="798"/>
      <c r="Y203" s="798"/>
      <c r="Z203" s="798"/>
      <c r="AA203" s="796"/>
      <c r="AB203" s="796"/>
      <c r="AC203" s="796"/>
      <c r="AD203" s="796"/>
      <c r="AE203" s="796"/>
      <c r="AF203" s="796"/>
      <c r="AG203" s="796"/>
      <c r="AH203" s="796"/>
      <c r="AI203" s="796"/>
      <c r="AJ203" s="796"/>
      <c r="AK203" s="796"/>
      <c r="AL203" s="796"/>
      <c r="AM203" s="796"/>
      <c r="AN203" s="796"/>
      <c r="AO203" s="796"/>
      <c r="AP203" s="796"/>
      <c r="AQ203" s="796"/>
      <c r="AR203" s="796"/>
      <c r="AS203" s="796"/>
      <c r="AT203" s="796"/>
      <c r="AU203" s="796"/>
      <c r="AV203" s="796"/>
      <c r="AW203" s="796"/>
      <c r="AX203" s="796"/>
      <c r="AY203" s="796"/>
      <c r="AZ203" s="796"/>
      <c r="BA203" s="796"/>
      <c r="BB203" s="796"/>
      <c r="BC203" s="796"/>
      <c r="BD203" s="796"/>
      <c r="BE203" s="796"/>
      <c r="BF203" s="796"/>
      <c r="BG203" s="796"/>
      <c r="BH203" s="796"/>
      <c r="BI203" s="796"/>
      <c r="BJ203" s="796"/>
      <c r="BK203" s="796"/>
      <c r="BL203" s="796"/>
      <c r="BM203" s="796"/>
      <c r="BN203" s="796"/>
      <c r="BO203" s="796"/>
      <c r="BP203" s="796"/>
      <c r="BQ203" s="796"/>
      <c r="BR203" s="796"/>
      <c r="BS203" s="796"/>
      <c r="BT203" s="796"/>
      <c r="BU203" s="796"/>
      <c r="BV203" s="796"/>
      <c r="BW203" s="796"/>
      <c r="BX203" s="796"/>
      <c r="BY203" s="796"/>
      <c r="BZ203" s="796"/>
      <c r="CA203" s="796"/>
      <c r="CB203" s="796"/>
      <c r="CC203" s="796"/>
      <c r="CD203" s="796"/>
      <c r="CE203" s="796"/>
      <c r="CF203" s="796"/>
      <c r="CG203" s="796"/>
      <c r="CH203" s="796"/>
      <c r="CI203" s="554"/>
      <c r="CJ203" s="554"/>
      <c r="CK203" s="554"/>
      <c r="CL203" s="554"/>
      <c r="CM203" s="554"/>
      <c r="CN203" s="554"/>
      <c r="CO203" s="554"/>
      <c r="CP203" s="554"/>
      <c r="CQ203" s="554"/>
      <c r="CR203" s="554"/>
      <c r="CS203" s="554"/>
      <c r="CT203" s="554"/>
      <c r="CU203" s="554"/>
      <c r="CV203" s="554"/>
      <c r="CW203" s="554"/>
      <c r="CX203" s="554"/>
    </row>
    <row r="204" spans="1:102" x14ac:dyDescent="0.25">
      <c r="A204" s="795"/>
      <c r="B204" s="776"/>
      <c r="C204" s="776"/>
      <c r="D204" s="776"/>
      <c r="E204" s="776"/>
      <c r="F204" s="776"/>
      <c r="G204" s="776"/>
      <c r="H204" s="776"/>
      <c r="I204" s="776"/>
      <c r="J204" s="776"/>
      <c r="K204" s="776"/>
      <c r="L204" s="776"/>
      <c r="M204" s="776"/>
      <c r="N204" s="790"/>
      <c r="O204" s="776"/>
      <c r="P204" s="790"/>
      <c r="Q204" s="776"/>
      <c r="R204" s="776"/>
      <c r="S204" s="776"/>
      <c r="T204" s="796"/>
      <c r="U204" s="796"/>
      <c r="V204" s="796"/>
      <c r="W204" s="796"/>
      <c r="X204" s="798"/>
      <c r="Y204" s="798"/>
      <c r="Z204" s="798"/>
      <c r="AA204" s="796"/>
      <c r="AB204" s="796"/>
      <c r="AC204" s="796"/>
      <c r="AD204" s="796"/>
      <c r="AE204" s="796"/>
      <c r="AF204" s="796"/>
      <c r="AG204" s="796"/>
      <c r="AH204" s="796"/>
      <c r="AI204" s="796"/>
      <c r="AJ204" s="796"/>
      <c r="AK204" s="796"/>
      <c r="AL204" s="796"/>
      <c r="AM204" s="796"/>
      <c r="AN204" s="796"/>
      <c r="AO204" s="796"/>
      <c r="AP204" s="796"/>
      <c r="AQ204" s="796"/>
      <c r="AR204" s="796"/>
      <c r="AS204" s="796"/>
      <c r="AT204" s="796"/>
      <c r="AU204" s="796"/>
      <c r="AV204" s="796"/>
      <c r="AW204" s="796"/>
      <c r="AX204" s="796"/>
      <c r="AY204" s="796"/>
      <c r="AZ204" s="796"/>
      <c r="BA204" s="796"/>
      <c r="BB204" s="796"/>
      <c r="BC204" s="796"/>
      <c r="BD204" s="796"/>
      <c r="BE204" s="796"/>
      <c r="BF204" s="796"/>
      <c r="BG204" s="796"/>
      <c r="BH204" s="796"/>
      <c r="BI204" s="796"/>
      <c r="BJ204" s="796"/>
      <c r="BK204" s="796"/>
      <c r="BL204" s="796"/>
      <c r="BM204" s="796"/>
      <c r="BN204" s="796"/>
      <c r="BO204" s="796"/>
      <c r="BP204" s="796"/>
      <c r="BQ204" s="796"/>
      <c r="BR204" s="796"/>
      <c r="BS204" s="796"/>
      <c r="BT204" s="796"/>
      <c r="BU204" s="796"/>
      <c r="BV204" s="796"/>
      <c r="BW204" s="796"/>
      <c r="BX204" s="796"/>
      <c r="BY204" s="796"/>
      <c r="BZ204" s="796"/>
      <c r="CA204" s="796"/>
      <c r="CB204" s="796"/>
      <c r="CC204" s="796"/>
      <c r="CD204" s="796"/>
      <c r="CE204" s="796"/>
      <c r="CF204" s="796"/>
      <c r="CG204" s="796"/>
      <c r="CH204" s="796"/>
      <c r="CI204" s="554"/>
      <c r="CJ204" s="554"/>
      <c r="CK204" s="554"/>
      <c r="CL204" s="554"/>
      <c r="CM204" s="554"/>
      <c r="CN204" s="554"/>
      <c r="CO204" s="554"/>
      <c r="CP204" s="554"/>
      <c r="CQ204" s="554"/>
      <c r="CR204" s="554"/>
      <c r="CS204" s="554"/>
      <c r="CT204" s="554"/>
      <c r="CU204" s="554"/>
      <c r="CV204" s="554"/>
      <c r="CW204" s="554"/>
      <c r="CX204" s="554"/>
    </row>
    <row r="205" spans="1:102" x14ac:dyDescent="0.25">
      <c r="A205" s="795"/>
      <c r="B205" s="776"/>
      <c r="C205" s="776"/>
      <c r="D205" s="776"/>
      <c r="E205" s="776"/>
      <c r="F205" s="776"/>
      <c r="G205" s="776"/>
      <c r="H205" s="776"/>
      <c r="I205" s="776"/>
      <c r="J205" s="776"/>
      <c r="K205" s="776"/>
      <c r="L205" s="776"/>
      <c r="M205" s="776"/>
      <c r="N205" s="790"/>
      <c r="O205" s="776"/>
      <c r="P205" s="790"/>
      <c r="Q205" s="776"/>
      <c r="R205" s="776"/>
      <c r="S205" s="776"/>
      <c r="T205" s="796"/>
      <c r="U205" s="796"/>
      <c r="V205" s="796"/>
      <c r="W205" s="796"/>
      <c r="X205" s="798"/>
      <c r="Y205" s="798"/>
      <c r="Z205" s="798"/>
      <c r="AA205" s="796"/>
      <c r="AB205" s="796"/>
      <c r="AC205" s="796"/>
      <c r="AD205" s="796"/>
      <c r="AE205" s="796"/>
      <c r="AF205" s="796"/>
      <c r="AG205" s="796"/>
      <c r="AH205" s="796"/>
      <c r="AI205" s="796"/>
      <c r="AJ205" s="796"/>
      <c r="AK205" s="796"/>
      <c r="AL205" s="796"/>
      <c r="AM205" s="796"/>
      <c r="AN205" s="796"/>
      <c r="AO205" s="796"/>
      <c r="AP205" s="796"/>
      <c r="AQ205" s="796"/>
      <c r="AR205" s="796"/>
      <c r="AS205" s="796"/>
      <c r="AT205" s="796"/>
      <c r="AU205" s="796"/>
      <c r="AV205" s="796"/>
      <c r="AW205" s="796"/>
      <c r="AX205" s="796"/>
      <c r="AY205" s="796"/>
      <c r="AZ205" s="796"/>
      <c r="BA205" s="796"/>
      <c r="BB205" s="796"/>
      <c r="BC205" s="796"/>
      <c r="BD205" s="796"/>
      <c r="BE205" s="796"/>
      <c r="BF205" s="796"/>
      <c r="BG205" s="796"/>
      <c r="BH205" s="796"/>
      <c r="BI205" s="796"/>
      <c r="BJ205" s="796"/>
      <c r="BK205" s="796"/>
      <c r="BL205" s="796"/>
      <c r="BM205" s="796"/>
      <c r="BN205" s="796"/>
      <c r="BO205" s="796"/>
      <c r="BP205" s="796"/>
      <c r="BQ205" s="796"/>
      <c r="BR205" s="796"/>
      <c r="BS205" s="796"/>
      <c r="BT205" s="796"/>
      <c r="BU205" s="796"/>
      <c r="BV205" s="796"/>
      <c r="BW205" s="796"/>
      <c r="BX205" s="796"/>
      <c r="BY205" s="796"/>
      <c r="BZ205" s="796"/>
      <c r="CA205" s="796"/>
      <c r="CB205" s="796"/>
      <c r="CC205" s="796"/>
      <c r="CD205" s="796"/>
      <c r="CE205" s="796"/>
      <c r="CF205" s="796"/>
      <c r="CG205" s="796"/>
      <c r="CH205" s="796"/>
      <c r="CI205" s="554"/>
      <c r="CJ205" s="554"/>
      <c r="CK205" s="554"/>
      <c r="CL205" s="554"/>
      <c r="CM205" s="554"/>
      <c r="CN205" s="554"/>
      <c r="CO205" s="554"/>
      <c r="CP205" s="554"/>
      <c r="CQ205" s="554"/>
      <c r="CR205" s="554"/>
      <c r="CS205" s="554"/>
      <c r="CT205" s="554"/>
      <c r="CU205" s="554"/>
      <c r="CV205" s="554"/>
      <c r="CW205" s="554"/>
      <c r="CX205" s="554"/>
    </row>
    <row r="206" spans="1:102" x14ac:dyDescent="0.25">
      <c r="A206" s="795"/>
      <c r="B206" s="776"/>
      <c r="C206" s="776"/>
      <c r="D206" s="776"/>
      <c r="E206" s="776"/>
      <c r="F206" s="776"/>
      <c r="G206" s="776"/>
      <c r="H206" s="776"/>
      <c r="I206" s="776"/>
      <c r="J206" s="776"/>
      <c r="K206" s="776"/>
      <c r="L206" s="776"/>
      <c r="M206" s="776"/>
      <c r="N206" s="790"/>
      <c r="O206" s="776"/>
      <c r="P206" s="790"/>
      <c r="Q206" s="776"/>
      <c r="R206" s="776"/>
      <c r="S206" s="776"/>
      <c r="T206" s="796"/>
      <c r="U206" s="796"/>
      <c r="V206" s="796"/>
      <c r="W206" s="796"/>
      <c r="X206" s="798"/>
      <c r="Y206" s="798"/>
      <c r="Z206" s="798"/>
      <c r="AA206" s="796"/>
      <c r="AB206" s="796"/>
      <c r="AC206" s="796"/>
      <c r="AD206" s="796"/>
      <c r="AE206" s="796"/>
      <c r="AF206" s="796"/>
      <c r="AG206" s="796"/>
      <c r="AH206" s="796"/>
      <c r="AI206" s="796"/>
      <c r="AJ206" s="796"/>
      <c r="AK206" s="796"/>
      <c r="AL206" s="796"/>
      <c r="AM206" s="796"/>
      <c r="AN206" s="796"/>
      <c r="AO206" s="796"/>
      <c r="AP206" s="796"/>
      <c r="AQ206" s="796"/>
      <c r="AR206" s="796"/>
      <c r="AS206" s="796"/>
      <c r="AT206" s="796"/>
      <c r="AU206" s="796"/>
      <c r="AV206" s="796"/>
      <c r="AW206" s="796"/>
      <c r="AX206" s="796"/>
      <c r="AY206" s="796"/>
      <c r="AZ206" s="796"/>
      <c r="BA206" s="796"/>
      <c r="BB206" s="796"/>
      <c r="BC206" s="796"/>
      <c r="BD206" s="796"/>
      <c r="BE206" s="796"/>
      <c r="BF206" s="796"/>
      <c r="BG206" s="796"/>
      <c r="BH206" s="796"/>
      <c r="BI206" s="796"/>
      <c r="BJ206" s="796"/>
      <c r="BK206" s="796"/>
      <c r="BL206" s="796"/>
      <c r="BM206" s="796"/>
      <c r="BN206" s="796"/>
      <c r="BO206" s="796"/>
      <c r="BP206" s="796"/>
      <c r="BQ206" s="796"/>
      <c r="BR206" s="796"/>
      <c r="BS206" s="796"/>
      <c r="BT206" s="796"/>
      <c r="BU206" s="796"/>
      <c r="BV206" s="796"/>
      <c r="BW206" s="796"/>
      <c r="BX206" s="796"/>
      <c r="BY206" s="796"/>
      <c r="BZ206" s="796"/>
      <c r="CA206" s="796"/>
      <c r="CB206" s="796"/>
      <c r="CC206" s="796"/>
      <c r="CD206" s="796"/>
      <c r="CE206" s="796"/>
      <c r="CF206" s="796"/>
      <c r="CG206" s="796"/>
      <c r="CH206" s="796"/>
      <c r="CI206" s="554"/>
      <c r="CJ206" s="554"/>
      <c r="CK206" s="554"/>
      <c r="CL206" s="554"/>
      <c r="CM206" s="554"/>
      <c r="CN206" s="554"/>
      <c r="CO206" s="554"/>
      <c r="CP206" s="554"/>
      <c r="CQ206" s="554"/>
      <c r="CR206" s="554"/>
      <c r="CS206" s="554"/>
      <c r="CT206" s="554"/>
      <c r="CU206" s="554"/>
      <c r="CV206" s="554"/>
      <c r="CW206" s="554"/>
      <c r="CX206" s="554"/>
    </row>
    <row r="207" spans="1:102" x14ac:dyDescent="0.25">
      <c r="A207" s="795"/>
      <c r="B207" s="776"/>
      <c r="C207" s="776"/>
      <c r="D207" s="776"/>
      <c r="E207" s="776"/>
      <c r="F207" s="776"/>
      <c r="G207" s="776"/>
      <c r="H207" s="776"/>
      <c r="I207" s="776"/>
      <c r="J207" s="776"/>
      <c r="K207" s="776"/>
      <c r="L207" s="776"/>
      <c r="M207" s="776"/>
      <c r="N207" s="790"/>
      <c r="O207" s="776"/>
      <c r="P207" s="790"/>
      <c r="Q207" s="776"/>
      <c r="R207" s="776"/>
      <c r="S207" s="776"/>
      <c r="T207" s="796"/>
      <c r="U207" s="796"/>
      <c r="V207" s="796"/>
      <c r="W207" s="796"/>
      <c r="X207" s="798"/>
      <c r="Y207" s="798"/>
      <c r="Z207" s="798"/>
      <c r="AA207" s="796"/>
      <c r="AB207" s="796"/>
      <c r="AC207" s="796"/>
      <c r="AD207" s="796"/>
      <c r="AE207" s="796"/>
      <c r="AF207" s="796"/>
      <c r="AG207" s="796"/>
      <c r="AH207" s="796"/>
      <c r="AI207" s="796"/>
      <c r="AJ207" s="796"/>
      <c r="AK207" s="796"/>
      <c r="AL207" s="796"/>
      <c r="AM207" s="796"/>
      <c r="AN207" s="796"/>
      <c r="AO207" s="796"/>
      <c r="AP207" s="796"/>
      <c r="AQ207" s="796"/>
      <c r="AR207" s="796"/>
      <c r="AS207" s="796"/>
      <c r="AT207" s="796"/>
      <c r="AU207" s="796"/>
      <c r="AV207" s="796"/>
      <c r="AW207" s="796"/>
      <c r="AX207" s="796"/>
      <c r="AY207" s="796"/>
      <c r="AZ207" s="796"/>
      <c r="BA207" s="796"/>
      <c r="BB207" s="796"/>
      <c r="BC207" s="796"/>
      <c r="BD207" s="796"/>
      <c r="BE207" s="796"/>
      <c r="BF207" s="796"/>
      <c r="BG207" s="796"/>
      <c r="BH207" s="796"/>
      <c r="BI207" s="796"/>
      <c r="BJ207" s="796"/>
      <c r="BK207" s="796"/>
      <c r="BL207" s="796"/>
      <c r="BM207" s="796"/>
      <c r="BN207" s="796"/>
      <c r="BO207" s="796"/>
      <c r="BP207" s="796"/>
      <c r="BQ207" s="796"/>
      <c r="BR207" s="796"/>
      <c r="BS207" s="796"/>
      <c r="BT207" s="796"/>
      <c r="BU207" s="796"/>
      <c r="BV207" s="796"/>
      <c r="BW207" s="796"/>
      <c r="BX207" s="796"/>
      <c r="BY207" s="796"/>
      <c r="BZ207" s="796"/>
      <c r="CA207" s="796"/>
      <c r="CB207" s="796"/>
      <c r="CC207" s="796"/>
      <c r="CD207" s="796"/>
      <c r="CE207" s="796"/>
      <c r="CF207" s="796"/>
      <c r="CG207" s="796"/>
      <c r="CH207" s="796"/>
      <c r="CI207" s="554"/>
      <c r="CJ207" s="554"/>
      <c r="CK207" s="554"/>
      <c r="CL207" s="554"/>
      <c r="CM207" s="554"/>
      <c r="CN207" s="554"/>
      <c r="CO207" s="554"/>
      <c r="CP207" s="554"/>
      <c r="CQ207" s="554"/>
      <c r="CR207" s="554"/>
      <c r="CS207" s="554"/>
      <c r="CT207" s="554"/>
      <c r="CU207" s="554"/>
      <c r="CV207" s="554"/>
      <c r="CW207" s="554"/>
      <c r="CX207" s="554"/>
    </row>
    <row r="208" spans="1:102" x14ac:dyDescent="0.25">
      <c r="A208" s="795"/>
      <c r="B208" s="776"/>
      <c r="C208" s="776"/>
      <c r="D208" s="776"/>
      <c r="E208" s="776"/>
      <c r="F208" s="776"/>
      <c r="G208" s="776"/>
      <c r="H208" s="776"/>
      <c r="I208" s="776"/>
      <c r="J208" s="776"/>
      <c r="K208" s="776"/>
      <c r="L208" s="776"/>
      <c r="M208" s="776"/>
      <c r="N208" s="790"/>
      <c r="O208" s="776"/>
      <c r="P208" s="790"/>
      <c r="Q208" s="776"/>
      <c r="R208" s="776"/>
      <c r="S208" s="776"/>
      <c r="T208" s="796"/>
      <c r="U208" s="796"/>
      <c r="V208" s="796"/>
      <c r="W208" s="796"/>
      <c r="X208" s="798"/>
      <c r="Y208" s="798"/>
      <c r="Z208" s="798"/>
      <c r="AA208" s="796"/>
      <c r="AB208" s="796"/>
      <c r="AC208" s="796"/>
      <c r="AD208" s="796"/>
      <c r="AE208" s="796"/>
      <c r="AF208" s="796"/>
      <c r="AG208" s="796"/>
      <c r="AH208" s="796"/>
      <c r="AI208" s="796"/>
      <c r="AJ208" s="796"/>
      <c r="AK208" s="796"/>
      <c r="AL208" s="796"/>
      <c r="AM208" s="796"/>
      <c r="AN208" s="796"/>
      <c r="AO208" s="796"/>
      <c r="AP208" s="796"/>
      <c r="AQ208" s="796"/>
      <c r="AR208" s="796"/>
      <c r="AS208" s="796"/>
      <c r="AT208" s="796"/>
      <c r="AU208" s="796"/>
      <c r="AV208" s="796"/>
      <c r="AW208" s="796"/>
      <c r="AX208" s="796"/>
      <c r="AY208" s="796"/>
      <c r="AZ208" s="796"/>
      <c r="BA208" s="796"/>
      <c r="BB208" s="796"/>
      <c r="BC208" s="796"/>
      <c r="BD208" s="796"/>
      <c r="BE208" s="796"/>
      <c r="BF208" s="796"/>
      <c r="BG208" s="796"/>
      <c r="BH208" s="796"/>
      <c r="BI208" s="796"/>
      <c r="BJ208" s="796"/>
      <c r="BK208" s="796"/>
      <c r="BL208" s="796"/>
      <c r="BM208" s="796"/>
      <c r="BN208" s="796"/>
      <c r="BO208" s="796"/>
      <c r="BP208" s="796"/>
      <c r="BQ208" s="796"/>
      <c r="BR208" s="796"/>
      <c r="BS208" s="796"/>
      <c r="BT208" s="796"/>
      <c r="BU208" s="796"/>
      <c r="BV208" s="796"/>
      <c r="BW208" s="796"/>
      <c r="BX208" s="796"/>
      <c r="BY208" s="796"/>
      <c r="BZ208" s="796"/>
      <c r="CA208" s="796"/>
      <c r="CB208" s="796"/>
      <c r="CC208" s="796"/>
      <c r="CD208" s="796"/>
      <c r="CE208" s="796"/>
      <c r="CF208" s="796"/>
      <c r="CG208" s="796"/>
      <c r="CH208" s="796"/>
      <c r="CI208" s="554"/>
      <c r="CJ208" s="554"/>
      <c r="CK208" s="554"/>
      <c r="CL208" s="554"/>
      <c r="CM208" s="554"/>
      <c r="CN208" s="554"/>
      <c r="CO208" s="554"/>
      <c r="CP208" s="554"/>
      <c r="CQ208" s="554"/>
      <c r="CR208" s="554"/>
      <c r="CS208" s="554"/>
      <c r="CT208" s="554"/>
      <c r="CU208" s="554"/>
      <c r="CV208" s="554"/>
      <c r="CW208" s="554"/>
      <c r="CX208" s="554"/>
    </row>
    <row r="209" spans="1:102" x14ac:dyDescent="0.25">
      <c r="A209" s="795"/>
      <c r="B209" s="776"/>
      <c r="C209" s="776"/>
      <c r="D209" s="776"/>
      <c r="E209" s="776"/>
      <c r="F209" s="776"/>
      <c r="G209" s="776"/>
      <c r="H209" s="776"/>
      <c r="I209" s="776"/>
      <c r="J209" s="776"/>
      <c r="K209" s="776"/>
      <c r="L209" s="776"/>
      <c r="M209" s="776"/>
      <c r="N209" s="790"/>
      <c r="O209" s="776"/>
      <c r="P209" s="790"/>
      <c r="Q209" s="776"/>
      <c r="R209" s="776"/>
      <c r="S209" s="776"/>
      <c r="T209" s="796"/>
      <c r="U209" s="796"/>
      <c r="V209" s="796"/>
      <c r="W209" s="796"/>
      <c r="X209" s="798"/>
      <c r="Y209" s="798"/>
      <c r="Z209" s="798"/>
      <c r="AA209" s="796"/>
      <c r="AB209" s="796"/>
      <c r="AC209" s="796"/>
      <c r="AD209" s="796"/>
      <c r="AE209" s="796"/>
      <c r="AF209" s="796"/>
      <c r="AG209" s="796"/>
      <c r="AH209" s="796"/>
      <c r="AI209" s="796"/>
      <c r="AJ209" s="796"/>
      <c r="AK209" s="796"/>
      <c r="AL209" s="796"/>
      <c r="AM209" s="796"/>
      <c r="AN209" s="796"/>
      <c r="AO209" s="796"/>
      <c r="AP209" s="796"/>
      <c r="AQ209" s="796"/>
      <c r="AR209" s="796"/>
      <c r="AS209" s="796"/>
      <c r="AT209" s="796"/>
      <c r="AU209" s="796"/>
      <c r="AV209" s="796"/>
      <c r="AW209" s="796"/>
      <c r="AX209" s="796"/>
      <c r="AY209" s="796"/>
      <c r="AZ209" s="796"/>
      <c r="BA209" s="796"/>
      <c r="BB209" s="796"/>
      <c r="BC209" s="796"/>
      <c r="BD209" s="796"/>
      <c r="BE209" s="796"/>
      <c r="BF209" s="796"/>
      <c r="BG209" s="796"/>
      <c r="BH209" s="796"/>
      <c r="BI209" s="796"/>
      <c r="BJ209" s="796"/>
      <c r="BK209" s="796"/>
      <c r="BL209" s="796"/>
      <c r="BM209" s="796"/>
      <c r="BN209" s="796"/>
      <c r="BO209" s="796"/>
      <c r="BP209" s="796"/>
      <c r="BQ209" s="796"/>
      <c r="BR209" s="796"/>
      <c r="BS209" s="796"/>
      <c r="BT209" s="796"/>
      <c r="BU209" s="796"/>
      <c r="BV209" s="796"/>
      <c r="BW209" s="796"/>
      <c r="BX209" s="796"/>
      <c r="BY209" s="796"/>
      <c r="BZ209" s="796"/>
      <c r="CA209" s="796"/>
      <c r="CB209" s="796"/>
      <c r="CC209" s="796"/>
      <c r="CD209" s="796"/>
      <c r="CE209" s="796"/>
      <c r="CF209" s="796"/>
      <c r="CG209" s="796"/>
      <c r="CH209" s="796"/>
      <c r="CI209" s="554"/>
      <c r="CJ209" s="554"/>
      <c r="CK209" s="554"/>
      <c r="CL209" s="554"/>
      <c r="CM209" s="554"/>
      <c r="CN209" s="554"/>
      <c r="CO209" s="554"/>
      <c r="CP209" s="554"/>
      <c r="CQ209" s="554"/>
      <c r="CR209" s="554"/>
      <c r="CS209" s="554"/>
      <c r="CT209" s="554"/>
      <c r="CU209" s="554"/>
      <c r="CV209" s="554"/>
      <c r="CW209" s="554"/>
      <c r="CX209" s="554"/>
    </row>
    <row r="210" spans="1:102" x14ac:dyDescent="0.25">
      <c r="A210" s="795"/>
      <c r="B210" s="776"/>
      <c r="C210" s="776"/>
      <c r="D210" s="776"/>
      <c r="E210" s="776"/>
      <c r="F210" s="776"/>
      <c r="G210" s="776"/>
      <c r="H210" s="776"/>
      <c r="I210" s="776"/>
      <c r="J210" s="776"/>
      <c r="K210" s="776"/>
      <c r="L210" s="776"/>
      <c r="M210" s="776"/>
      <c r="N210" s="790"/>
      <c r="O210" s="776"/>
      <c r="P210" s="790"/>
      <c r="Q210" s="776"/>
      <c r="R210" s="776"/>
      <c r="S210" s="776"/>
      <c r="T210" s="796"/>
      <c r="U210" s="796"/>
      <c r="V210" s="796"/>
      <c r="W210" s="796"/>
      <c r="X210" s="798"/>
      <c r="Y210" s="798"/>
      <c r="Z210" s="798"/>
      <c r="AA210" s="796"/>
      <c r="AB210" s="796"/>
      <c r="AC210" s="796"/>
      <c r="AD210" s="796"/>
      <c r="AE210" s="796"/>
      <c r="AF210" s="796"/>
      <c r="AG210" s="796"/>
      <c r="AH210" s="796"/>
      <c r="AI210" s="796"/>
      <c r="AJ210" s="796"/>
      <c r="AK210" s="796"/>
      <c r="AL210" s="796"/>
      <c r="AM210" s="796"/>
      <c r="AN210" s="796"/>
      <c r="AO210" s="796"/>
      <c r="AP210" s="796"/>
      <c r="AQ210" s="796"/>
      <c r="AR210" s="796"/>
      <c r="AS210" s="796"/>
      <c r="AT210" s="796"/>
      <c r="AU210" s="796"/>
      <c r="AV210" s="796"/>
      <c r="AW210" s="796"/>
      <c r="AX210" s="796"/>
      <c r="AY210" s="796"/>
      <c r="AZ210" s="796"/>
      <c r="BA210" s="796"/>
      <c r="BB210" s="796"/>
      <c r="BC210" s="796"/>
      <c r="BD210" s="796"/>
      <c r="BE210" s="796"/>
      <c r="BF210" s="796"/>
      <c r="BG210" s="796"/>
      <c r="BH210" s="796"/>
      <c r="BI210" s="796"/>
      <c r="BJ210" s="796"/>
      <c r="BK210" s="796"/>
      <c r="BL210" s="796"/>
      <c r="BM210" s="796"/>
      <c r="BN210" s="796"/>
      <c r="BO210" s="796"/>
      <c r="BP210" s="796"/>
      <c r="BQ210" s="796"/>
      <c r="BR210" s="796"/>
      <c r="BS210" s="796"/>
      <c r="BT210" s="796"/>
      <c r="BU210" s="796"/>
      <c r="BV210" s="796"/>
      <c r="BW210" s="796"/>
      <c r="BX210" s="796"/>
      <c r="BY210" s="796"/>
      <c r="BZ210" s="796"/>
      <c r="CA210" s="796"/>
      <c r="CB210" s="796"/>
      <c r="CC210" s="796"/>
      <c r="CD210" s="796"/>
      <c r="CE210" s="796"/>
      <c r="CF210" s="796"/>
      <c r="CG210" s="796"/>
      <c r="CH210" s="796"/>
      <c r="CI210" s="554"/>
      <c r="CJ210" s="554"/>
      <c r="CK210" s="554"/>
      <c r="CL210" s="554"/>
      <c r="CM210" s="554"/>
      <c r="CN210" s="554"/>
      <c r="CO210" s="554"/>
      <c r="CP210" s="554"/>
      <c r="CQ210" s="554"/>
      <c r="CR210" s="554"/>
      <c r="CS210" s="554"/>
      <c r="CT210" s="554"/>
      <c r="CU210" s="554"/>
      <c r="CV210" s="554"/>
      <c r="CW210" s="554"/>
      <c r="CX210" s="554"/>
    </row>
    <row r="211" spans="1:102" x14ac:dyDescent="0.25">
      <c r="A211" s="795"/>
      <c r="B211" s="776"/>
      <c r="C211" s="776"/>
      <c r="D211" s="776"/>
      <c r="E211" s="776"/>
      <c r="F211" s="776"/>
      <c r="G211" s="776"/>
      <c r="H211" s="776"/>
      <c r="I211" s="776"/>
      <c r="J211" s="776"/>
      <c r="K211" s="776"/>
      <c r="L211" s="776"/>
      <c r="M211" s="776"/>
      <c r="N211" s="790"/>
      <c r="O211" s="776"/>
      <c r="P211" s="790"/>
      <c r="Q211" s="776"/>
      <c r="R211" s="776"/>
      <c r="S211" s="776"/>
      <c r="T211" s="796"/>
      <c r="U211" s="796"/>
      <c r="V211" s="796"/>
      <c r="W211" s="796"/>
      <c r="X211" s="798"/>
      <c r="Y211" s="798"/>
      <c r="Z211" s="798"/>
      <c r="AA211" s="796"/>
      <c r="AB211" s="796"/>
      <c r="AC211" s="796"/>
      <c r="AD211" s="796"/>
      <c r="AE211" s="796"/>
      <c r="AF211" s="796"/>
      <c r="AG211" s="796"/>
      <c r="AH211" s="796"/>
      <c r="AI211" s="796"/>
      <c r="AJ211" s="796"/>
      <c r="AK211" s="796"/>
      <c r="AL211" s="796"/>
      <c r="AM211" s="796"/>
      <c r="AN211" s="796"/>
      <c r="AO211" s="796"/>
      <c r="AP211" s="796"/>
      <c r="AQ211" s="796"/>
      <c r="AR211" s="796"/>
      <c r="AS211" s="796"/>
      <c r="AT211" s="796"/>
      <c r="AU211" s="796"/>
      <c r="AV211" s="796"/>
      <c r="AW211" s="796"/>
      <c r="AX211" s="796"/>
      <c r="AY211" s="796"/>
      <c r="AZ211" s="796"/>
      <c r="BA211" s="796"/>
      <c r="BB211" s="796"/>
      <c r="BC211" s="796"/>
      <c r="BD211" s="796"/>
      <c r="BE211" s="796"/>
      <c r="BF211" s="796"/>
      <c r="BG211" s="796"/>
      <c r="BH211" s="796"/>
      <c r="BI211" s="796"/>
      <c r="BJ211" s="796"/>
      <c r="BK211" s="796"/>
      <c r="BL211" s="796"/>
      <c r="BM211" s="796"/>
      <c r="BN211" s="796"/>
      <c r="BO211" s="796"/>
      <c r="BP211" s="796"/>
      <c r="BQ211" s="796"/>
      <c r="BR211" s="796"/>
      <c r="BS211" s="796"/>
      <c r="BT211" s="796"/>
      <c r="BU211" s="796"/>
      <c r="BV211" s="796"/>
      <c r="BW211" s="796"/>
      <c r="BX211" s="796"/>
      <c r="BY211" s="796"/>
      <c r="BZ211" s="796"/>
      <c r="CA211" s="796"/>
      <c r="CB211" s="796"/>
      <c r="CC211" s="796"/>
      <c r="CD211" s="796"/>
      <c r="CE211" s="796"/>
      <c r="CF211" s="796"/>
      <c r="CG211" s="796"/>
      <c r="CH211" s="796"/>
      <c r="CI211" s="554"/>
      <c r="CJ211" s="554"/>
      <c r="CK211" s="554"/>
      <c r="CL211" s="554"/>
      <c r="CM211" s="554"/>
      <c r="CN211" s="554"/>
      <c r="CO211" s="554"/>
      <c r="CP211" s="554"/>
      <c r="CQ211" s="554"/>
      <c r="CR211" s="554"/>
      <c r="CS211" s="554"/>
      <c r="CT211" s="554"/>
      <c r="CU211" s="554"/>
      <c r="CV211" s="554"/>
      <c r="CW211" s="554"/>
      <c r="CX211" s="554"/>
    </row>
    <row r="212" spans="1:102" x14ac:dyDescent="0.25">
      <c r="A212" s="795"/>
      <c r="B212" s="776"/>
      <c r="C212" s="776"/>
      <c r="D212" s="776"/>
      <c r="E212" s="776"/>
      <c r="F212" s="776"/>
      <c r="G212" s="776"/>
      <c r="H212" s="776"/>
      <c r="I212" s="776"/>
      <c r="J212" s="776"/>
      <c r="K212" s="776"/>
      <c r="L212" s="776"/>
      <c r="M212" s="776"/>
      <c r="N212" s="790"/>
      <c r="O212" s="776"/>
      <c r="P212" s="790"/>
      <c r="Q212" s="776"/>
      <c r="R212" s="776"/>
      <c r="S212" s="776"/>
      <c r="T212" s="796"/>
      <c r="U212" s="796"/>
      <c r="V212" s="796"/>
      <c r="W212" s="796"/>
      <c r="X212" s="798"/>
      <c r="Y212" s="798"/>
      <c r="Z212" s="798"/>
      <c r="AA212" s="796"/>
      <c r="AB212" s="796"/>
      <c r="AC212" s="796"/>
      <c r="AD212" s="796"/>
      <c r="AE212" s="796"/>
      <c r="AF212" s="796"/>
      <c r="AG212" s="796"/>
      <c r="AH212" s="796"/>
      <c r="AI212" s="796"/>
      <c r="AJ212" s="796"/>
      <c r="AK212" s="796"/>
      <c r="AL212" s="796"/>
      <c r="AM212" s="796"/>
      <c r="AN212" s="796"/>
      <c r="AO212" s="796"/>
      <c r="AP212" s="796"/>
      <c r="AQ212" s="796"/>
      <c r="AR212" s="796"/>
      <c r="AS212" s="796"/>
      <c r="AT212" s="796"/>
      <c r="AU212" s="796"/>
      <c r="AV212" s="796"/>
      <c r="AW212" s="796"/>
      <c r="AX212" s="796"/>
      <c r="AY212" s="796"/>
      <c r="AZ212" s="796"/>
      <c r="BA212" s="796"/>
      <c r="BB212" s="796"/>
      <c r="BC212" s="796"/>
      <c r="BD212" s="796"/>
      <c r="BE212" s="796"/>
      <c r="BF212" s="796"/>
      <c r="BG212" s="796"/>
      <c r="BH212" s="796"/>
      <c r="BI212" s="796"/>
      <c r="BJ212" s="796"/>
      <c r="BK212" s="796"/>
      <c r="BL212" s="796"/>
      <c r="BM212" s="796"/>
      <c r="BN212" s="796"/>
      <c r="BO212" s="796"/>
      <c r="BP212" s="796"/>
      <c r="BQ212" s="796"/>
      <c r="BR212" s="796"/>
      <c r="BS212" s="796"/>
      <c r="BT212" s="796"/>
      <c r="BU212" s="796"/>
      <c r="BV212" s="796"/>
      <c r="BW212" s="796"/>
      <c r="BX212" s="796"/>
      <c r="BY212" s="796"/>
      <c r="BZ212" s="796"/>
      <c r="CA212" s="796"/>
      <c r="CB212" s="796"/>
      <c r="CC212" s="796"/>
      <c r="CD212" s="796"/>
      <c r="CE212" s="796"/>
      <c r="CF212" s="796"/>
      <c r="CG212" s="796"/>
      <c r="CH212" s="796"/>
      <c r="CI212" s="554"/>
      <c r="CJ212" s="554"/>
      <c r="CK212" s="554"/>
      <c r="CL212" s="554"/>
      <c r="CM212" s="554"/>
      <c r="CN212" s="554"/>
      <c r="CO212" s="554"/>
      <c r="CP212" s="554"/>
      <c r="CQ212" s="554"/>
      <c r="CR212" s="554"/>
      <c r="CS212" s="554"/>
      <c r="CT212" s="554"/>
      <c r="CU212" s="554"/>
      <c r="CV212" s="554"/>
      <c r="CW212" s="554"/>
      <c r="CX212" s="554"/>
    </row>
    <row r="213" spans="1:102" x14ac:dyDescent="0.25">
      <c r="A213" s="795"/>
      <c r="B213" s="776"/>
      <c r="C213" s="776"/>
      <c r="D213" s="776"/>
      <c r="E213" s="776"/>
      <c r="F213" s="776"/>
      <c r="G213" s="776"/>
      <c r="H213" s="776"/>
      <c r="I213" s="776"/>
      <c r="J213" s="776"/>
      <c r="K213" s="776"/>
      <c r="L213" s="776"/>
      <c r="M213" s="776"/>
      <c r="N213" s="790"/>
      <c r="O213" s="776"/>
      <c r="P213" s="790"/>
      <c r="Q213" s="776"/>
      <c r="R213" s="776"/>
      <c r="S213" s="776"/>
      <c r="T213" s="796"/>
      <c r="U213" s="796"/>
      <c r="V213" s="796"/>
      <c r="W213" s="796"/>
      <c r="X213" s="798"/>
      <c r="Y213" s="798"/>
      <c r="Z213" s="798"/>
      <c r="AA213" s="796"/>
      <c r="AB213" s="796"/>
      <c r="AC213" s="796"/>
      <c r="AD213" s="796"/>
      <c r="AE213" s="796"/>
      <c r="AF213" s="796"/>
      <c r="AG213" s="796"/>
      <c r="AH213" s="796"/>
      <c r="AI213" s="796"/>
      <c r="AJ213" s="796"/>
      <c r="AK213" s="796"/>
      <c r="AL213" s="796"/>
      <c r="AM213" s="796"/>
      <c r="AN213" s="796"/>
      <c r="AO213" s="796"/>
      <c r="AP213" s="796"/>
      <c r="AQ213" s="796"/>
      <c r="AR213" s="796"/>
      <c r="AS213" s="796"/>
      <c r="AT213" s="796"/>
      <c r="AU213" s="796"/>
      <c r="AV213" s="796"/>
      <c r="AW213" s="796"/>
      <c r="AX213" s="796"/>
      <c r="AY213" s="796"/>
      <c r="AZ213" s="796"/>
      <c r="BA213" s="796"/>
      <c r="BB213" s="796"/>
      <c r="BC213" s="796"/>
      <c r="BD213" s="796"/>
      <c r="BE213" s="796"/>
      <c r="BF213" s="796"/>
      <c r="BG213" s="796"/>
      <c r="BH213" s="796"/>
      <c r="BI213" s="796"/>
      <c r="BJ213" s="796"/>
      <c r="BK213" s="796"/>
      <c r="BL213" s="796"/>
      <c r="BM213" s="796"/>
      <c r="BN213" s="796"/>
      <c r="BO213" s="796"/>
      <c r="BP213" s="796"/>
      <c r="BQ213" s="796"/>
      <c r="BR213" s="796"/>
      <c r="BS213" s="796"/>
      <c r="BT213" s="796"/>
      <c r="BU213" s="796"/>
      <c r="BV213" s="796"/>
      <c r="BW213" s="796"/>
      <c r="BX213" s="796"/>
      <c r="BY213" s="796"/>
      <c r="BZ213" s="796"/>
      <c r="CA213" s="796"/>
      <c r="CB213" s="796"/>
      <c r="CC213" s="796"/>
      <c r="CD213" s="796"/>
      <c r="CE213" s="796"/>
      <c r="CF213" s="796"/>
      <c r="CG213" s="796"/>
      <c r="CH213" s="796"/>
      <c r="CI213" s="554"/>
      <c r="CJ213" s="554"/>
      <c r="CK213" s="554"/>
      <c r="CL213" s="554"/>
      <c r="CM213" s="554"/>
      <c r="CN213" s="554"/>
      <c r="CO213" s="554"/>
      <c r="CP213" s="554"/>
      <c r="CQ213" s="554"/>
      <c r="CR213" s="554"/>
      <c r="CS213" s="554"/>
      <c r="CT213" s="554"/>
      <c r="CU213" s="554"/>
      <c r="CV213" s="554"/>
      <c r="CW213" s="554"/>
      <c r="CX213" s="554"/>
    </row>
    <row r="214" spans="1:102" x14ac:dyDescent="0.25">
      <c r="A214" s="795"/>
      <c r="B214" s="776"/>
      <c r="C214" s="776"/>
      <c r="D214" s="776"/>
      <c r="E214" s="776"/>
      <c r="F214" s="776"/>
      <c r="G214" s="776"/>
      <c r="H214" s="776"/>
      <c r="I214" s="776"/>
      <c r="J214" s="776"/>
      <c r="K214" s="776"/>
      <c r="L214" s="776"/>
      <c r="M214" s="776"/>
      <c r="N214" s="790"/>
      <c r="O214" s="776"/>
      <c r="P214" s="790"/>
      <c r="Q214" s="776"/>
      <c r="R214" s="776"/>
      <c r="S214" s="776"/>
      <c r="T214" s="796"/>
      <c r="U214" s="796"/>
      <c r="V214" s="796"/>
      <c r="W214" s="796"/>
      <c r="X214" s="798"/>
      <c r="Y214" s="798"/>
      <c r="Z214" s="798"/>
      <c r="AA214" s="796"/>
      <c r="AB214" s="796"/>
      <c r="AC214" s="796"/>
      <c r="AD214" s="796"/>
      <c r="AE214" s="796"/>
      <c r="AF214" s="796"/>
      <c r="AG214" s="796"/>
      <c r="AH214" s="796"/>
      <c r="AI214" s="796"/>
      <c r="AJ214" s="796"/>
      <c r="AK214" s="796"/>
      <c r="AL214" s="796"/>
      <c r="AM214" s="796"/>
      <c r="AN214" s="796"/>
      <c r="AO214" s="796"/>
      <c r="AP214" s="796"/>
      <c r="AQ214" s="796"/>
      <c r="AR214" s="796"/>
      <c r="AS214" s="796"/>
      <c r="AT214" s="796"/>
      <c r="AU214" s="796"/>
      <c r="AV214" s="796"/>
      <c r="AW214" s="796"/>
      <c r="AX214" s="796"/>
      <c r="AY214" s="796"/>
      <c r="AZ214" s="796"/>
      <c r="BA214" s="796"/>
      <c r="BB214" s="796"/>
      <c r="BC214" s="796"/>
      <c r="BD214" s="796"/>
      <c r="BE214" s="796"/>
      <c r="BF214" s="796"/>
      <c r="BG214" s="796"/>
      <c r="BH214" s="796"/>
      <c r="BI214" s="796"/>
      <c r="BJ214" s="796"/>
      <c r="BK214" s="796"/>
      <c r="BL214" s="796"/>
      <c r="BM214" s="796"/>
      <c r="BN214" s="796"/>
      <c r="BO214" s="796"/>
      <c r="BP214" s="796"/>
      <c r="BQ214" s="796"/>
      <c r="BR214" s="796"/>
      <c r="BS214" s="796"/>
      <c r="BT214" s="796"/>
      <c r="BU214" s="796"/>
      <c r="BV214" s="796"/>
      <c r="BW214" s="796"/>
      <c r="BX214" s="796"/>
      <c r="BY214" s="796"/>
      <c r="BZ214" s="796"/>
      <c r="CA214" s="796"/>
      <c r="CB214" s="796"/>
      <c r="CC214" s="796"/>
      <c r="CD214" s="796"/>
      <c r="CE214" s="796"/>
      <c r="CF214" s="796"/>
      <c r="CG214" s="796"/>
      <c r="CH214" s="796"/>
      <c r="CI214" s="554"/>
      <c r="CJ214" s="554"/>
      <c r="CK214" s="554"/>
      <c r="CL214" s="554"/>
      <c r="CM214" s="554"/>
      <c r="CN214" s="554"/>
      <c r="CO214" s="554"/>
      <c r="CP214" s="554"/>
      <c r="CQ214" s="554"/>
      <c r="CR214" s="554"/>
      <c r="CS214" s="554"/>
      <c r="CT214" s="554"/>
      <c r="CU214" s="554"/>
      <c r="CV214" s="554"/>
      <c r="CW214" s="554"/>
      <c r="CX214" s="554"/>
    </row>
    <row r="215" spans="1:102" x14ac:dyDescent="0.25">
      <c r="A215" s="795"/>
      <c r="B215" s="776"/>
      <c r="C215" s="776"/>
      <c r="D215" s="776"/>
      <c r="E215" s="776"/>
      <c r="F215" s="776"/>
      <c r="G215" s="776"/>
      <c r="H215" s="776"/>
      <c r="I215" s="776"/>
      <c r="J215" s="776"/>
      <c r="K215" s="776"/>
      <c r="L215" s="776"/>
      <c r="M215" s="776"/>
      <c r="N215" s="790"/>
      <c r="O215" s="776"/>
      <c r="P215" s="790"/>
      <c r="Q215" s="776"/>
      <c r="R215" s="776"/>
      <c r="S215" s="776"/>
      <c r="T215" s="796"/>
      <c r="U215" s="796"/>
      <c r="V215" s="796"/>
      <c r="W215" s="796"/>
      <c r="X215" s="798"/>
      <c r="Y215" s="798"/>
      <c r="Z215" s="798"/>
      <c r="AA215" s="796"/>
      <c r="AB215" s="796"/>
      <c r="AC215" s="796"/>
      <c r="AD215" s="796"/>
      <c r="AE215" s="796"/>
      <c r="AF215" s="796"/>
      <c r="AG215" s="796"/>
      <c r="AH215" s="796"/>
      <c r="AI215" s="796"/>
      <c r="AJ215" s="796"/>
      <c r="AK215" s="796"/>
      <c r="AL215" s="796"/>
      <c r="AM215" s="796"/>
      <c r="AN215" s="796"/>
      <c r="AO215" s="796"/>
      <c r="AP215" s="796"/>
      <c r="AQ215" s="796"/>
      <c r="AR215" s="796"/>
      <c r="AS215" s="796"/>
      <c r="AT215" s="796"/>
      <c r="AU215" s="796"/>
      <c r="AV215" s="796"/>
      <c r="AW215" s="796"/>
      <c r="AX215" s="796"/>
      <c r="AY215" s="796"/>
      <c r="AZ215" s="796"/>
      <c r="BA215" s="796"/>
      <c r="BB215" s="796"/>
      <c r="BC215" s="796"/>
      <c r="BD215" s="796"/>
      <c r="BE215" s="796"/>
      <c r="BF215" s="796"/>
      <c r="BG215" s="796"/>
      <c r="BH215" s="796"/>
      <c r="BI215" s="796"/>
      <c r="BJ215" s="796"/>
      <c r="BK215" s="796"/>
      <c r="BL215" s="796"/>
      <c r="BM215" s="796"/>
      <c r="BN215" s="796"/>
      <c r="BO215" s="796"/>
      <c r="BP215" s="796"/>
      <c r="BQ215" s="796"/>
      <c r="BR215" s="796"/>
      <c r="BS215" s="796"/>
      <c r="BT215" s="796"/>
      <c r="BU215" s="796"/>
      <c r="BV215" s="796"/>
      <c r="BW215" s="796"/>
      <c r="BX215" s="796"/>
      <c r="BY215" s="796"/>
      <c r="BZ215" s="796"/>
      <c r="CA215" s="796"/>
      <c r="CB215" s="796"/>
      <c r="CC215" s="796"/>
      <c r="CD215" s="796"/>
      <c r="CE215" s="796"/>
      <c r="CF215" s="796"/>
      <c r="CG215" s="796"/>
      <c r="CH215" s="796"/>
      <c r="CI215" s="554"/>
      <c r="CJ215" s="554"/>
      <c r="CK215" s="554"/>
      <c r="CL215" s="554"/>
      <c r="CM215" s="554"/>
      <c r="CN215" s="554"/>
      <c r="CO215" s="554"/>
      <c r="CP215" s="554"/>
      <c r="CQ215" s="554"/>
      <c r="CR215" s="554"/>
      <c r="CS215" s="554"/>
      <c r="CT215" s="554"/>
      <c r="CU215" s="554"/>
      <c r="CV215" s="554"/>
      <c r="CW215" s="554"/>
      <c r="CX215" s="554"/>
    </row>
    <row r="216" spans="1:102" x14ac:dyDescent="0.25">
      <c r="A216" s="795"/>
      <c r="B216" s="776"/>
      <c r="C216" s="776"/>
      <c r="D216" s="776"/>
      <c r="E216" s="776"/>
      <c r="F216" s="776"/>
      <c r="G216" s="776"/>
      <c r="H216" s="776"/>
      <c r="I216" s="776"/>
      <c r="J216" s="776"/>
      <c r="K216" s="776"/>
      <c r="L216" s="776"/>
      <c r="M216" s="776"/>
      <c r="N216" s="790"/>
      <c r="O216" s="776"/>
      <c r="P216" s="790"/>
      <c r="Q216" s="776"/>
      <c r="R216" s="776"/>
      <c r="S216" s="776"/>
      <c r="T216" s="796"/>
      <c r="U216" s="796"/>
      <c r="V216" s="796"/>
      <c r="W216" s="796"/>
      <c r="X216" s="798"/>
      <c r="Y216" s="798"/>
      <c r="Z216" s="798"/>
      <c r="AA216" s="796"/>
      <c r="AB216" s="796"/>
      <c r="AC216" s="796"/>
      <c r="AD216" s="796"/>
      <c r="AE216" s="796"/>
      <c r="AF216" s="796"/>
      <c r="AG216" s="796"/>
      <c r="AH216" s="796"/>
      <c r="AI216" s="796"/>
      <c r="AJ216" s="796"/>
      <c r="AK216" s="796"/>
      <c r="AL216" s="796"/>
      <c r="AM216" s="796"/>
      <c r="AN216" s="796"/>
      <c r="AO216" s="796"/>
      <c r="AP216" s="796"/>
      <c r="AQ216" s="796"/>
      <c r="AR216" s="796"/>
      <c r="AS216" s="796"/>
      <c r="AT216" s="796"/>
      <c r="AU216" s="796"/>
      <c r="AV216" s="796"/>
      <c r="AW216" s="796"/>
      <c r="AX216" s="796"/>
      <c r="AY216" s="796"/>
      <c r="AZ216" s="796"/>
      <c r="BA216" s="796"/>
      <c r="BB216" s="796"/>
      <c r="BC216" s="796"/>
      <c r="BD216" s="796"/>
      <c r="BE216" s="796"/>
      <c r="BF216" s="796"/>
      <c r="BG216" s="796"/>
      <c r="BH216" s="796"/>
      <c r="BI216" s="796"/>
      <c r="BJ216" s="796"/>
      <c r="BK216" s="796"/>
      <c r="BL216" s="796"/>
      <c r="BM216" s="796"/>
      <c r="BN216" s="796"/>
      <c r="BO216" s="796"/>
      <c r="BP216" s="796"/>
      <c r="BQ216" s="796"/>
      <c r="BR216" s="796"/>
      <c r="BS216" s="796"/>
      <c r="BT216" s="796"/>
      <c r="BU216" s="796"/>
      <c r="BV216" s="796"/>
      <c r="BW216" s="796"/>
      <c r="BX216" s="796"/>
      <c r="BY216" s="796"/>
      <c r="BZ216" s="796"/>
      <c r="CA216" s="796"/>
      <c r="CB216" s="796"/>
      <c r="CC216" s="796"/>
      <c r="CD216" s="796"/>
      <c r="CE216" s="796"/>
      <c r="CF216" s="796"/>
      <c r="CG216" s="796"/>
      <c r="CH216" s="796"/>
      <c r="CI216" s="554"/>
      <c r="CJ216" s="554"/>
      <c r="CK216" s="554"/>
      <c r="CL216" s="554"/>
      <c r="CM216" s="554"/>
      <c r="CN216" s="554"/>
      <c r="CO216" s="554"/>
      <c r="CP216" s="554"/>
      <c r="CQ216" s="554"/>
      <c r="CR216" s="554"/>
      <c r="CS216" s="554"/>
      <c r="CT216" s="554"/>
      <c r="CU216" s="554"/>
      <c r="CV216" s="554"/>
      <c r="CW216" s="554"/>
      <c r="CX216" s="554"/>
    </row>
    <row r="217" spans="1:102" x14ac:dyDescent="0.25">
      <c r="A217" s="795"/>
      <c r="B217" s="776"/>
      <c r="C217" s="776"/>
      <c r="D217" s="776"/>
      <c r="E217" s="776"/>
      <c r="F217" s="776"/>
      <c r="G217" s="776"/>
      <c r="H217" s="776"/>
      <c r="I217" s="776"/>
      <c r="J217" s="776"/>
      <c r="K217" s="776"/>
      <c r="L217" s="776"/>
      <c r="M217" s="776"/>
      <c r="N217" s="790"/>
      <c r="O217" s="776"/>
      <c r="P217" s="790"/>
      <c r="Q217" s="776"/>
      <c r="R217" s="776"/>
      <c r="S217" s="776"/>
      <c r="T217" s="796"/>
      <c r="U217" s="796"/>
      <c r="V217" s="796"/>
      <c r="W217" s="796"/>
      <c r="X217" s="798"/>
      <c r="Y217" s="798"/>
      <c r="Z217" s="798"/>
      <c r="AA217" s="796"/>
      <c r="AB217" s="796"/>
      <c r="AC217" s="796"/>
      <c r="AD217" s="796"/>
      <c r="AE217" s="796"/>
      <c r="AF217" s="796"/>
      <c r="AG217" s="796"/>
      <c r="AH217" s="796"/>
      <c r="AI217" s="796"/>
      <c r="AJ217" s="796"/>
      <c r="AK217" s="796"/>
      <c r="AL217" s="796"/>
      <c r="AM217" s="796"/>
      <c r="AN217" s="796"/>
      <c r="AO217" s="796"/>
      <c r="AP217" s="796"/>
      <c r="AQ217" s="796"/>
      <c r="AR217" s="796"/>
      <c r="AS217" s="796"/>
      <c r="AT217" s="796"/>
      <c r="AU217" s="796"/>
      <c r="AV217" s="796"/>
      <c r="AW217" s="796"/>
      <c r="AX217" s="796"/>
      <c r="AY217" s="796"/>
      <c r="AZ217" s="796"/>
      <c r="BA217" s="796"/>
      <c r="BB217" s="796"/>
      <c r="BC217" s="796"/>
      <c r="BD217" s="796"/>
      <c r="BE217" s="796"/>
      <c r="BF217" s="796"/>
      <c r="BG217" s="796"/>
      <c r="BH217" s="796"/>
      <c r="BI217" s="796"/>
      <c r="BJ217" s="796"/>
      <c r="BK217" s="796"/>
      <c r="BL217" s="796"/>
      <c r="BM217" s="796"/>
      <c r="BN217" s="796"/>
      <c r="BO217" s="796"/>
      <c r="BP217" s="796"/>
      <c r="BQ217" s="796"/>
      <c r="BR217" s="796"/>
      <c r="BS217" s="796"/>
      <c r="BT217" s="796"/>
      <c r="BU217" s="796"/>
      <c r="BV217" s="796"/>
      <c r="BW217" s="796"/>
      <c r="BX217" s="796"/>
      <c r="BY217" s="796"/>
      <c r="BZ217" s="796"/>
      <c r="CA217" s="796"/>
      <c r="CB217" s="796"/>
      <c r="CC217" s="796"/>
      <c r="CD217" s="796"/>
      <c r="CE217" s="796"/>
      <c r="CF217" s="796"/>
      <c r="CG217" s="796"/>
      <c r="CH217" s="796"/>
      <c r="CI217" s="554"/>
      <c r="CJ217" s="554"/>
      <c r="CK217" s="554"/>
      <c r="CL217" s="554"/>
      <c r="CM217" s="554"/>
      <c r="CN217" s="554"/>
      <c r="CO217" s="554"/>
      <c r="CP217" s="554"/>
      <c r="CQ217" s="554"/>
      <c r="CR217" s="554"/>
      <c r="CS217" s="554"/>
      <c r="CT217" s="554"/>
      <c r="CU217" s="554"/>
      <c r="CV217" s="554"/>
      <c r="CW217" s="554"/>
      <c r="CX217" s="554"/>
    </row>
    <row r="218" spans="1:102" x14ac:dyDescent="0.25">
      <c r="A218" s="795"/>
      <c r="B218" s="776"/>
      <c r="C218" s="776"/>
      <c r="D218" s="776"/>
      <c r="E218" s="776"/>
      <c r="F218" s="776"/>
      <c r="G218" s="776"/>
      <c r="H218" s="776"/>
      <c r="I218" s="776"/>
      <c r="J218" s="776"/>
      <c r="K218" s="776"/>
      <c r="L218" s="776"/>
      <c r="M218" s="776"/>
      <c r="N218" s="790"/>
      <c r="O218" s="776"/>
      <c r="P218" s="790"/>
      <c r="Q218" s="776"/>
      <c r="R218" s="776"/>
      <c r="S218" s="776"/>
      <c r="T218" s="796"/>
      <c r="U218" s="796"/>
      <c r="V218" s="796"/>
      <c r="W218" s="796"/>
      <c r="X218" s="798"/>
      <c r="Y218" s="798"/>
      <c r="Z218" s="798"/>
      <c r="AA218" s="796"/>
      <c r="AB218" s="796"/>
      <c r="AC218" s="796"/>
      <c r="AD218" s="796"/>
      <c r="AE218" s="796"/>
      <c r="AF218" s="796"/>
      <c r="AG218" s="796"/>
      <c r="AH218" s="796"/>
      <c r="AI218" s="796"/>
      <c r="AJ218" s="796"/>
      <c r="AK218" s="796"/>
      <c r="AL218" s="796"/>
      <c r="AM218" s="796"/>
      <c r="AN218" s="796"/>
      <c r="AO218" s="796"/>
      <c r="AP218" s="796"/>
      <c r="AQ218" s="796"/>
      <c r="AR218" s="796"/>
      <c r="AS218" s="796"/>
      <c r="AT218" s="796"/>
      <c r="AU218" s="796"/>
      <c r="AV218" s="796"/>
      <c r="AW218" s="796"/>
      <c r="AX218" s="796"/>
      <c r="AY218" s="796"/>
      <c r="AZ218" s="796"/>
      <c r="BA218" s="796"/>
      <c r="BB218" s="796"/>
      <c r="BC218" s="796"/>
      <c r="BD218" s="796"/>
      <c r="BE218" s="796"/>
      <c r="BF218" s="796"/>
      <c r="BG218" s="796"/>
      <c r="BH218" s="796"/>
      <c r="BI218" s="796"/>
      <c r="BJ218" s="796"/>
      <c r="BK218" s="796"/>
      <c r="BL218" s="796"/>
      <c r="BM218" s="796"/>
      <c r="BN218" s="796"/>
      <c r="BO218" s="796"/>
      <c r="BP218" s="796"/>
      <c r="BQ218" s="796"/>
      <c r="BR218" s="796"/>
      <c r="BS218" s="796"/>
      <c r="BT218" s="796"/>
      <c r="BU218" s="796"/>
      <c r="BV218" s="796"/>
      <c r="BW218" s="796"/>
      <c r="BX218" s="796"/>
      <c r="BY218" s="796"/>
      <c r="BZ218" s="796"/>
      <c r="CA218" s="796"/>
      <c r="CB218" s="796"/>
      <c r="CC218" s="796"/>
      <c r="CD218" s="796"/>
      <c r="CE218" s="796"/>
      <c r="CF218" s="796"/>
      <c r="CG218" s="796"/>
      <c r="CH218" s="796"/>
      <c r="CI218" s="554"/>
      <c r="CJ218" s="554"/>
      <c r="CK218" s="554"/>
      <c r="CL218" s="554"/>
      <c r="CM218" s="554"/>
      <c r="CN218" s="554"/>
      <c r="CO218" s="554"/>
      <c r="CP218" s="554"/>
      <c r="CQ218" s="554"/>
      <c r="CR218" s="554"/>
      <c r="CS218" s="554"/>
      <c r="CT218" s="554"/>
      <c r="CU218" s="554"/>
      <c r="CV218" s="554"/>
      <c r="CW218" s="554"/>
      <c r="CX218" s="554"/>
    </row>
    <row r="219" spans="1:102" x14ac:dyDescent="0.25">
      <c r="A219" s="795"/>
      <c r="B219" s="776"/>
      <c r="C219" s="776"/>
      <c r="D219" s="776"/>
      <c r="E219" s="776"/>
      <c r="F219" s="776"/>
      <c r="G219" s="776"/>
      <c r="H219" s="776"/>
      <c r="I219" s="776"/>
      <c r="J219" s="776"/>
      <c r="K219" s="776"/>
      <c r="L219" s="776"/>
      <c r="M219" s="776"/>
      <c r="N219" s="790"/>
      <c r="O219" s="776"/>
      <c r="P219" s="790"/>
      <c r="Q219" s="776"/>
      <c r="R219" s="776"/>
      <c r="S219" s="776"/>
      <c r="T219" s="796"/>
      <c r="U219" s="796"/>
      <c r="V219" s="796"/>
      <c r="W219" s="796"/>
      <c r="X219" s="798"/>
      <c r="Y219" s="798"/>
      <c r="Z219" s="798"/>
      <c r="AA219" s="796"/>
      <c r="AB219" s="796"/>
      <c r="AC219" s="796"/>
      <c r="AD219" s="796"/>
      <c r="AE219" s="796"/>
      <c r="AF219" s="796"/>
      <c r="AG219" s="796"/>
      <c r="AH219" s="796"/>
      <c r="AI219" s="796"/>
      <c r="AJ219" s="796"/>
      <c r="AK219" s="796"/>
      <c r="AL219" s="796"/>
      <c r="AM219" s="796"/>
      <c r="AN219" s="796"/>
      <c r="AO219" s="796"/>
      <c r="AP219" s="796"/>
      <c r="AQ219" s="796"/>
      <c r="AR219" s="796"/>
      <c r="AS219" s="796"/>
      <c r="AT219" s="796"/>
      <c r="AU219" s="796"/>
      <c r="AV219" s="796"/>
      <c r="AW219" s="796"/>
      <c r="AX219" s="796"/>
      <c r="AY219" s="796"/>
      <c r="AZ219" s="796"/>
      <c r="BA219" s="796"/>
      <c r="BB219" s="796"/>
      <c r="BC219" s="796"/>
      <c r="BD219" s="796"/>
      <c r="BE219" s="796"/>
      <c r="BF219" s="796"/>
      <c r="BG219" s="796"/>
      <c r="BH219" s="796"/>
      <c r="BI219" s="796"/>
      <c r="BJ219" s="796"/>
      <c r="BK219" s="796"/>
      <c r="BL219" s="796"/>
      <c r="BM219" s="796"/>
      <c r="BN219" s="796"/>
      <c r="BO219" s="796"/>
      <c r="BP219" s="796"/>
      <c r="BQ219" s="796"/>
      <c r="BR219" s="796"/>
      <c r="BS219" s="796"/>
      <c r="BT219" s="796"/>
      <c r="BU219" s="796"/>
      <c r="BV219" s="796"/>
      <c r="BW219" s="796"/>
      <c r="BX219" s="796"/>
      <c r="BY219" s="796"/>
      <c r="BZ219" s="796"/>
      <c r="CA219" s="796"/>
      <c r="CB219" s="796"/>
      <c r="CC219" s="796"/>
      <c r="CD219" s="796"/>
      <c r="CE219" s="796"/>
      <c r="CF219" s="796"/>
      <c r="CG219" s="796"/>
      <c r="CH219" s="796"/>
      <c r="CI219" s="554"/>
      <c r="CJ219" s="554"/>
      <c r="CK219" s="554"/>
      <c r="CL219" s="554"/>
      <c r="CM219" s="554"/>
      <c r="CN219" s="554"/>
      <c r="CO219" s="554"/>
      <c r="CP219" s="554"/>
      <c r="CQ219" s="554"/>
      <c r="CR219" s="554"/>
      <c r="CS219" s="554"/>
      <c r="CT219" s="554"/>
      <c r="CU219" s="554"/>
      <c r="CV219" s="554"/>
      <c r="CW219" s="554"/>
      <c r="CX219" s="554"/>
    </row>
    <row r="220" spans="1:102" x14ac:dyDescent="0.25">
      <c r="A220" s="968">
        <v>0</v>
      </c>
      <c r="B220" s="776" t="s">
        <v>131</v>
      </c>
      <c r="C220" s="776"/>
      <c r="D220" s="776"/>
      <c r="E220" s="776"/>
      <c r="F220" s="776"/>
      <c r="G220" s="776"/>
      <c r="H220" s="776"/>
      <c r="I220" s="776"/>
      <c r="J220" s="776"/>
      <c r="K220" s="776"/>
      <c r="L220" s="776"/>
      <c r="M220" s="776"/>
      <c r="N220" s="790"/>
      <c r="O220" s="776"/>
      <c r="P220" s="790"/>
      <c r="Q220" s="776"/>
      <c r="R220" s="776"/>
      <c r="S220" s="776"/>
      <c r="T220" s="796"/>
      <c r="U220" s="796"/>
      <c r="V220" s="796"/>
      <c r="W220" s="796"/>
      <c r="X220" s="798"/>
      <c r="Y220" s="798"/>
      <c r="Z220" s="798"/>
      <c r="AA220" s="796"/>
      <c r="AB220" s="796"/>
      <c r="AC220" s="796"/>
      <c r="AD220" s="796"/>
      <c r="AE220" s="796"/>
      <c r="AF220" s="796"/>
      <c r="AG220" s="796"/>
      <c r="AH220" s="796"/>
      <c r="AI220" s="796"/>
      <c r="AJ220" s="796"/>
      <c r="AK220" s="796"/>
      <c r="AL220" s="796"/>
      <c r="AM220" s="796"/>
      <c r="AN220" s="796"/>
      <c r="AO220" s="796"/>
      <c r="AP220" s="796"/>
      <c r="AQ220" s="796"/>
      <c r="AR220" s="796"/>
      <c r="AS220" s="796"/>
      <c r="AT220" s="796"/>
      <c r="AU220" s="796"/>
      <c r="AV220" s="796"/>
      <c r="AW220" s="796"/>
      <c r="AX220" s="796"/>
      <c r="AY220" s="796"/>
      <c r="AZ220" s="796"/>
      <c r="BA220" s="796"/>
      <c r="BB220" s="796"/>
      <c r="BC220" s="796"/>
      <c r="BD220" s="969">
        <v>0</v>
      </c>
      <c r="BE220" s="796"/>
      <c r="BF220" s="796"/>
      <c r="BG220" s="796"/>
      <c r="BH220" s="796"/>
      <c r="BI220" s="796"/>
      <c r="BJ220" s="796"/>
      <c r="BK220" s="796"/>
      <c r="BL220" s="796"/>
      <c r="BM220" s="796"/>
      <c r="BN220" s="796"/>
      <c r="BO220" s="796"/>
      <c r="BP220" s="796"/>
      <c r="BQ220" s="796"/>
      <c r="BR220" s="796"/>
      <c r="BS220" s="796"/>
      <c r="BT220" s="796"/>
      <c r="BU220" s="796"/>
      <c r="BV220" s="796"/>
      <c r="BW220" s="796"/>
      <c r="BX220" s="796"/>
      <c r="BY220" s="796"/>
      <c r="BZ220" s="796"/>
      <c r="CA220" s="796"/>
      <c r="CB220" s="796"/>
      <c r="CC220" s="796"/>
      <c r="CD220" s="796"/>
      <c r="CE220" s="796"/>
      <c r="CF220" s="796"/>
      <c r="CG220" s="796"/>
      <c r="CH220" s="796"/>
      <c r="CI220" s="554"/>
      <c r="CJ220" s="554"/>
      <c r="CK220" s="554"/>
      <c r="CL220" s="554"/>
      <c r="CM220" s="554"/>
      <c r="CN220" s="554"/>
      <c r="CO220" s="554"/>
      <c r="CP220" s="554"/>
      <c r="CQ220" s="554"/>
      <c r="CR220" s="554"/>
      <c r="CS220" s="554"/>
      <c r="CT220" s="554"/>
      <c r="CU220" s="554"/>
      <c r="CV220" s="554"/>
      <c r="CW220" s="554"/>
      <c r="CX220" s="554"/>
    </row>
    <row r="221" spans="1:102" x14ac:dyDescent="0.25">
      <c r="A221" s="968">
        <v>12</v>
      </c>
      <c r="B221" s="776" t="s">
        <v>132</v>
      </c>
      <c r="C221" s="776"/>
      <c r="D221" s="776"/>
      <c r="E221" s="776"/>
      <c r="F221" s="776"/>
      <c r="G221" s="776"/>
      <c r="H221" s="776"/>
      <c r="I221" s="776"/>
      <c r="J221" s="776"/>
      <c r="K221" s="776"/>
      <c r="L221" s="776"/>
      <c r="M221" s="776"/>
      <c r="N221" s="790"/>
      <c r="O221" s="776"/>
      <c r="P221" s="790"/>
      <c r="Q221" s="776"/>
      <c r="R221" s="776"/>
      <c r="S221" s="776"/>
      <c r="T221" s="796"/>
      <c r="U221" s="796"/>
      <c r="V221" s="796"/>
      <c r="W221" s="796"/>
      <c r="X221" s="798"/>
      <c r="Y221" s="798"/>
      <c r="Z221" s="798"/>
      <c r="AA221" s="796"/>
      <c r="AB221" s="796"/>
      <c r="AC221" s="796"/>
      <c r="AD221" s="796"/>
      <c r="AE221" s="796"/>
      <c r="AF221" s="796"/>
      <c r="AG221" s="796"/>
      <c r="AH221" s="796"/>
      <c r="AI221" s="796"/>
      <c r="AJ221" s="796"/>
      <c r="AK221" s="796"/>
      <c r="AL221" s="796"/>
      <c r="AM221" s="796"/>
      <c r="AN221" s="796"/>
      <c r="AO221" s="796"/>
      <c r="AP221" s="796"/>
      <c r="AQ221" s="796"/>
      <c r="AR221" s="796"/>
      <c r="AS221" s="796"/>
      <c r="AT221" s="796"/>
      <c r="AU221" s="796"/>
      <c r="AV221" s="796"/>
      <c r="AW221" s="796"/>
      <c r="AX221" s="796"/>
      <c r="AY221" s="796"/>
      <c r="AZ221" s="796"/>
      <c r="BA221" s="796"/>
      <c r="BB221" s="796"/>
      <c r="BC221" s="796"/>
      <c r="BD221" s="969">
        <v>0</v>
      </c>
      <c r="BE221" s="796"/>
      <c r="BF221" s="796"/>
      <c r="BG221" s="796"/>
      <c r="BH221" s="796"/>
      <c r="BI221" s="796"/>
      <c r="BJ221" s="796"/>
      <c r="BK221" s="796"/>
      <c r="BL221" s="796"/>
      <c r="BM221" s="796"/>
      <c r="BN221" s="796"/>
      <c r="BO221" s="796"/>
      <c r="BP221" s="796"/>
      <c r="BQ221" s="796"/>
      <c r="BR221" s="796"/>
      <c r="BS221" s="796"/>
      <c r="BT221" s="796"/>
      <c r="BU221" s="796"/>
      <c r="BV221" s="796"/>
      <c r="BW221" s="796"/>
      <c r="BX221" s="796"/>
      <c r="BY221" s="796"/>
      <c r="BZ221" s="796"/>
      <c r="CA221" s="796"/>
      <c r="CB221" s="796"/>
      <c r="CC221" s="796"/>
      <c r="CD221" s="796"/>
      <c r="CE221" s="796"/>
      <c r="CF221" s="796"/>
      <c r="CG221" s="796"/>
      <c r="CH221" s="796"/>
      <c r="CI221" s="554"/>
      <c r="CJ221" s="554"/>
      <c r="CK221" s="554"/>
      <c r="CL221" s="554"/>
      <c r="CM221" s="554"/>
      <c r="CN221" s="554"/>
      <c r="CO221" s="554"/>
      <c r="CP221" s="554"/>
      <c r="CQ221" s="554"/>
      <c r="CR221" s="554"/>
      <c r="CS221" s="554"/>
      <c r="CT221" s="554"/>
      <c r="CU221" s="554"/>
      <c r="CV221" s="554"/>
      <c r="CW221" s="554"/>
      <c r="CX221" s="554"/>
    </row>
    <row r="222" spans="1:102" x14ac:dyDescent="0.25">
      <c r="A222" s="795"/>
      <c r="B222" s="776"/>
      <c r="C222" s="776"/>
      <c r="D222" s="776"/>
      <c r="E222" s="776"/>
      <c r="F222" s="776"/>
      <c r="G222" s="776"/>
      <c r="H222" s="776"/>
      <c r="I222" s="776"/>
      <c r="J222" s="776"/>
      <c r="K222" s="776"/>
      <c r="L222" s="776"/>
      <c r="M222" s="776"/>
      <c r="N222" s="790"/>
      <c r="O222" s="776"/>
      <c r="P222" s="790"/>
      <c r="Q222" s="776"/>
      <c r="R222" s="776"/>
      <c r="S222" s="776"/>
      <c r="T222" s="796"/>
      <c r="U222" s="796"/>
      <c r="V222" s="796"/>
      <c r="W222" s="796"/>
      <c r="X222" s="798"/>
      <c r="Y222" s="798"/>
      <c r="Z222" s="798"/>
      <c r="AA222" s="796"/>
      <c r="AB222" s="796"/>
      <c r="AC222" s="796"/>
      <c r="AD222" s="796"/>
      <c r="AE222" s="796"/>
      <c r="AF222" s="796"/>
      <c r="AG222" s="796"/>
      <c r="AH222" s="796"/>
      <c r="AI222" s="796"/>
      <c r="AJ222" s="796"/>
      <c r="AK222" s="796"/>
      <c r="AL222" s="796"/>
      <c r="AM222" s="796"/>
      <c r="AN222" s="796"/>
      <c r="AO222" s="796"/>
      <c r="AP222" s="796"/>
      <c r="AQ222" s="796"/>
      <c r="AR222" s="796"/>
      <c r="AS222" s="796"/>
      <c r="AT222" s="796"/>
      <c r="AU222" s="796"/>
      <c r="AV222" s="796"/>
      <c r="AW222" s="796"/>
      <c r="AX222" s="796"/>
      <c r="AY222" s="796"/>
      <c r="AZ222" s="796"/>
      <c r="BA222" s="796"/>
      <c r="BB222" s="796"/>
      <c r="BC222" s="796"/>
      <c r="BD222" s="796"/>
      <c r="BE222" s="796"/>
      <c r="BF222" s="796"/>
      <c r="BG222" s="796"/>
      <c r="BH222" s="796"/>
      <c r="BI222" s="796"/>
      <c r="BJ222" s="796"/>
      <c r="BK222" s="796"/>
      <c r="BL222" s="796"/>
      <c r="BM222" s="796"/>
      <c r="BN222" s="796"/>
      <c r="BO222" s="796"/>
      <c r="BP222" s="796"/>
      <c r="BQ222" s="796"/>
      <c r="BR222" s="796"/>
      <c r="BS222" s="796"/>
      <c r="BT222" s="796"/>
      <c r="BU222" s="796"/>
      <c r="BV222" s="796"/>
      <c r="BW222" s="796"/>
      <c r="BX222" s="796"/>
      <c r="BY222" s="796"/>
      <c r="BZ222" s="796"/>
      <c r="CA222" s="796"/>
      <c r="CB222" s="796"/>
      <c r="CC222" s="796"/>
      <c r="CD222" s="796"/>
      <c r="CE222" s="796"/>
      <c r="CF222" s="796"/>
      <c r="CG222" s="796"/>
      <c r="CH222" s="796"/>
      <c r="CI222" s="554"/>
      <c r="CJ222" s="554"/>
      <c r="CK222" s="554"/>
      <c r="CL222" s="554"/>
      <c r="CM222" s="554"/>
      <c r="CN222" s="554"/>
      <c r="CO222" s="554"/>
      <c r="CP222" s="554"/>
      <c r="CQ222" s="554"/>
      <c r="CR222" s="554"/>
      <c r="CS222" s="554"/>
      <c r="CT222" s="554"/>
      <c r="CU222" s="554"/>
      <c r="CV222" s="554"/>
      <c r="CW222" s="554"/>
      <c r="CX222" s="554"/>
    </row>
    <row r="223" spans="1:102" x14ac:dyDescent="0.25">
      <c r="A223" s="795"/>
      <c r="B223" s="776"/>
      <c r="C223" s="776"/>
      <c r="D223" s="776"/>
      <c r="E223" s="776"/>
      <c r="F223" s="776"/>
      <c r="G223" s="776"/>
      <c r="H223" s="776"/>
      <c r="I223" s="776"/>
      <c r="J223" s="776"/>
      <c r="K223" s="776"/>
      <c r="L223" s="776"/>
      <c r="M223" s="776"/>
      <c r="N223" s="790"/>
      <c r="O223" s="776"/>
      <c r="P223" s="790"/>
      <c r="Q223" s="776"/>
      <c r="R223" s="776"/>
      <c r="S223" s="776"/>
      <c r="T223" s="796"/>
      <c r="U223" s="796"/>
      <c r="V223" s="796"/>
      <c r="W223" s="796"/>
      <c r="X223" s="798"/>
      <c r="Y223" s="798"/>
      <c r="Z223" s="798"/>
      <c r="AA223" s="796"/>
      <c r="AB223" s="796"/>
      <c r="AC223" s="796"/>
      <c r="AD223" s="796"/>
      <c r="AE223" s="796"/>
      <c r="AF223" s="796"/>
      <c r="AG223" s="796"/>
      <c r="AH223" s="796"/>
      <c r="AI223" s="796"/>
      <c r="AJ223" s="796"/>
      <c r="AK223" s="796"/>
      <c r="AL223" s="796"/>
      <c r="AM223" s="796"/>
      <c r="AN223" s="796"/>
      <c r="AO223" s="796"/>
      <c r="AP223" s="796"/>
      <c r="AQ223" s="796"/>
      <c r="AR223" s="796"/>
      <c r="AS223" s="796"/>
      <c r="AT223" s="796"/>
      <c r="AU223" s="796"/>
      <c r="AV223" s="796"/>
      <c r="AW223" s="796"/>
      <c r="AX223" s="796"/>
      <c r="AY223" s="796"/>
      <c r="AZ223" s="796"/>
      <c r="BA223" s="796"/>
      <c r="BB223" s="796"/>
      <c r="BC223" s="796"/>
      <c r="BD223" s="796"/>
      <c r="BE223" s="796"/>
      <c r="BF223" s="796"/>
      <c r="BG223" s="796"/>
      <c r="BH223" s="796"/>
      <c r="BI223" s="796"/>
      <c r="BJ223" s="796"/>
      <c r="BK223" s="796"/>
      <c r="BL223" s="796"/>
      <c r="BM223" s="796"/>
      <c r="BN223" s="796"/>
      <c r="BO223" s="796"/>
      <c r="BP223" s="796"/>
      <c r="BQ223" s="796"/>
      <c r="BR223" s="796"/>
      <c r="BS223" s="796"/>
      <c r="BT223" s="796"/>
      <c r="BU223" s="796"/>
      <c r="BV223" s="796"/>
      <c r="BW223" s="796"/>
      <c r="BX223" s="796"/>
      <c r="BY223" s="796"/>
      <c r="BZ223" s="796"/>
      <c r="CA223" s="796"/>
      <c r="CB223" s="796"/>
      <c r="CC223" s="796"/>
      <c r="CD223" s="796"/>
      <c r="CE223" s="796"/>
      <c r="CF223" s="796"/>
      <c r="CG223" s="796"/>
      <c r="CH223" s="796"/>
      <c r="CI223" s="554"/>
      <c r="CJ223" s="554"/>
      <c r="CK223" s="554"/>
      <c r="CL223" s="554"/>
      <c r="CM223" s="554"/>
      <c r="CN223" s="554"/>
      <c r="CO223" s="554"/>
      <c r="CP223" s="554"/>
      <c r="CQ223" s="554"/>
      <c r="CR223" s="554"/>
      <c r="CS223" s="554"/>
      <c r="CT223" s="554"/>
      <c r="CU223" s="554"/>
      <c r="CV223" s="554"/>
      <c r="CW223" s="554"/>
      <c r="CX223" s="554"/>
    </row>
    <row r="224" spans="1:102" x14ac:dyDescent="0.25">
      <c r="A224" s="795"/>
      <c r="B224" s="776"/>
      <c r="C224" s="776"/>
      <c r="D224" s="776"/>
      <c r="E224" s="776"/>
      <c r="F224" s="776"/>
      <c r="G224" s="776"/>
      <c r="H224" s="776"/>
      <c r="I224" s="776"/>
      <c r="J224" s="776"/>
      <c r="K224" s="776"/>
      <c r="L224" s="776"/>
      <c r="M224" s="776"/>
      <c r="N224" s="790"/>
      <c r="O224" s="776"/>
      <c r="P224" s="790"/>
      <c r="Q224" s="776"/>
      <c r="R224" s="776"/>
      <c r="S224" s="776"/>
      <c r="T224" s="796"/>
      <c r="U224" s="796"/>
      <c r="V224" s="796"/>
      <c r="W224" s="796"/>
      <c r="X224" s="798"/>
      <c r="Y224" s="798"/>
      <c r="Z224" s="798"/>
      <c r="AA224" s="796"/>
      <c r="AB224" s="796"/>
      <c r="AC224" s="796"/>
      <c r="AD224" s="796"/>
      <c r="AE224" s="796"/>
      <c r="AF224" s="796"/>
      <c r="AG224" s="796"/>
      <c r="AH224" s="796"/>
      <c r="AI224" s="796"/>
      <c r="AJ224" s="796"/>
      <c r="AK224" s="796"/>
      <c r="AL224" s="796"/>
      <c r="AM224" s="796"/>
      <c r="AN224" s="796"/>
      <c r="AO224" s="796"/>
      <c r="AP224" s="796"/>
      <c r="AQ224" s="796"/>
      <c r="AR224" s="796"/>
      <c r="AS224" s="796"/>
      <c r="AT224" s="796"/>
      <c r="AU224" s="796"/>
      <c r="AV224" s="796"/>
      <c r="AW224" s="796"/>
      <c r="AX224" s="796"/>
      <c r="AY224" s="796"/>
      <c r="AZ224" s="796"/>
      <c r="BA224" s="796"/>
      <c r="BB224" s="796"/>
      <c r="BC224" s="796"/>
      <c r="BD224" s="796"/>
      <c r="BE224" s="796"/>
      <c r="BF224" s="796"/>
      <c r="BG224" s="796"/>
      <c r="BH224" s="796"/>
      <c r="BI224" s="796"/>
      <c r="BJ224" s="796"/>
      <c r="BK224" s="796"/>
      <c r="BL224" s="796"/>
      <c r="BM224" s="796"/>
      <c r="BN224" s="796"/>
      <c r="BO224" s="796"/>
      <c r="BP224" s="796"/>
      <c r="BQ224" s="796"/>
      <c r="BR224" s="796"/>
      <c r="BS224" s="796"/>
      <c r="BT224" s="796"/>
      <c r="BU224" s="796"/>
      <c r="BV224" s="796"/>
      <c r="BW224" s="796"/>
      <c r="BX224" s="796"/>
      <c r="BY224" s="796"/>
      <c r="BZ224" s="796"/>
      <c r="CA224" s="796"/>
      <c r="CB224" s="796"/>
      <c r="CC224" s="796"/>
      <c r="CD224" s="796"/>
      <c r="CE224" s="796"/>
      <c r="CF224" s="796"/>
      <c r="CG224" s="796"/>
      <c r="CH224" s="796"/>
      <c r="CI224" s="554"/>
      <c r="CJ224" s="554"/>
      <c r="CK224" s="554"/>
      <c r="CL224" s="554"/>
      <c r="CM224" s="554"/>
      <c r="CN224" s="554"/>
      <c r="CO224" s="554"/>
      <c r="CP224" s="554"/>
      <c r="CQ224" s="554"/>
      <c r="CR224" s="554"/>
      <c r="CS224" s="554"/>
      <c r="CT224" s="554"/>
      <c r="CU224" s="554"/>
      <c r="CV224" s="554"/>
      <c r="CW224" s="554"/>
      <c r="CX224" s="554"/>
    </row>
    <row r="225" spans="1:102" x14ac:dyDescent="0.25">
      <c r="A225" s="795"/>
      <c r="B225" s="776"/>
      <c r="C225" s="776"/>
      <c r="D225" s="776"/>
      <c r="E225" s="776"/>
      <c r="F225" s="776"/>
      <c r="G225" s="776"/>
      <c r="H225" s="776"/>
      <c r="I225" s="776"/>
      <c r="J225" s="776"/>
      <c r="K225" s="776"/>
      <c r="L225" s="776"/>
      <c r="M225" s="776"/>
      <c r="N225" s="790"/>
      <c r="O225" s="776"/>
      <c r="P225" s="790"/>
      <c r="Q225" s="776"/>
      <c r="R225" s="776"/>
      <c r="S225" s="776"/>
      <c r="T225" s="796"/>
      <c r="U225" s="796"/>
      <c r="V225" s="796"/>
      <c r="W225" s="796"/>
      <c r="X225" s="798"/>
      <c r="Y225" s="798"/>
      <c r="Z225" s="798"/>
      <c r="AA225" s="796"/>
      <c r="AB225" s="796"/>
      <c r="AC225" s="796"/>
      <c r="AD225" s="796"/>
      <c r="AE225" s="796"/>
      <c r="AF225" s="796"/>
      <c r="AG225" s="796"/>
      <c r="AH225" s="796"/>
      <c r="AI225" s="796"/>
      <c r="AJ225" s="796"/>
      <c r="AK225" s="796"/>
      <c r="AL225" s="796"/>
      <c r="AM225" s="796"/>
      <c r="AN225" s="796"/>
      <c r="AO225" s="796"/>
      <c r="AP225" s="796"/>
      <c r="AQ225" s="796"/>
      <c r="AR225" s="796"/>
      <c r="AS225" s="796"/>
      <c r="AT225" s="796"/>
      <c r="AU225" s="796"/>
      <c r="AV225" s="796"/>
      <c r="AW225" s="796"/>
      <c r="AX225" s="796"/>
      <c r="AY225" s="796"/>
      <c r="AZ225" s="796"/>
      <c r="BA225" s="796"/>
      <c r="BB225" s="796"/>
      <c r="BC225" s="796"/>
      <c r="BD225" s="796"/>
      <c r="BE225" s="796"/>
      <c r="BF225" s="796"/>
      <c r="BG225" s="796"/>
      <c r="BH225" s="796"/>
      <c r="BI225" s="796"/>
      <c r="BJ225" s="796"/>
      <c r="BK225" s="796"/>
      <c r="BL225" s="796"/>
      <c r="BM225" s="796"/>
      <c r="BN225" s="796"/>
      <c r="BO225" s="796"/>
      <c r="BP225" s="796"/>
      <c r="BQ225" s="796"/>
      <c r="BR225" s="796"/>
      <c r="BS225" s="796"/>
      <c r="BT225" s="796"/>
      <c r="BU225" s="796"/>
      <c r="BV225" s="796"/>
      <c r="BW225" s="796"/>
      <c r="BX225" s="796"/>
      <c r="BY225" s="796"/>
      <c r="BZ225" s="796"/>
      <c r="CA225" s="796"/>
      <c r="CB225" s="796"/>
      <c r="CC225" s="796"/>
      <c r="CD225" s="796"/>
      <c r="CE225" s="796"/>
      <c r="CF225" s="796"/>
      <c r="CG225" s="796"/>
      <c r="CH225" s="796"/>
      <c r="CI225" s="554"/>
      <c r="CJ225" s="554"/>
      <c r="CK225" s="554"/>
      <c r="CL225" s="554"/>
      <c r="CM225" s="554"/>
      <c r="CN225" s="554"/>
      <c r="CO225" s="554"/>
      <c r="CP225" s="554"/>
      <c r="CQ225" s="554"/>
      <c r="CR225" s="554"/>
      <c r="CS225" s="554"/>
      <c r="CT225" s="554"/>
      <c r="CU225" s="554"/>
      <c r="CV225" s="554"/>
      <c r="CW225" s="554"/>
      <c r="CX225" s="554"/>
    </row>
    <row r="226" spans="1:102" x14ac:dyDescent="0.25">
      <c r="A226" s="795"/>
      <c r="B226" s="776"/>
      <c r="C226" s="776"/>
      <c r="D226" s="776"/>
      <c r="E226" s="776"/>
      <c r="F226" s="776"/>
      <c r="G226" s="776"/>
      <c r="H226" s="776"/>
      <c r="I226" s="776"/>
      <c r="J226" s="776"/>
      <c r="K226" s="776"/>
      <c r="L226" s="776"/>
      <c r="M226" s="776"/>
      <c r="N226" s="790"/>
      <c r="O226" s="776"/>
      <c r="P226" s="790"/>
      <c r="Q226" s="776"/>
      <c r="R226" s="776"/>
      <c r="S226" s="776"/>
      <c r="T226" s="796"/>
      <c r="U226" s="796"/>
      <c r="V226" s="796"/>
      <c r="W226" s="796"/>
      <c r="X226" s="798"/>
      <c r="Y226" s="798"/>
      <c r="Z226" s="798"/>
      <c r="AA226" s="796"/>
      <c r="AB226" s="796"/>
      <c r="AC226" s="796"/>
      <c r="AD226" s="796"/>
      <c r="AE226" s="796"/>
      <c r="AF226" s="796"/>
      <c r="AG226" s="796"/>
      <c r="AH226" s="796"/>
      <c r="AI226" s="796"/>
      <c r="AJ226" s="796"/>
      <c r="AK226" s="796"/>
      <c r="AL226" s="796"/>
      <c r="AM226" s="796"/>
      <c r="AN226" s="796"/>
      <c r="AO226" s="796"/>
      <c r="AP226" s="796"/>
      <c r="AQ226" s="796"/>
      <c r="AR226" s="796"/>
      <c r="AS226" s="796"/>
      <c r="AT226" s="796"/>
      <c r="AU226" s="796"/>
      <c r="AV226" s="796"/>
      <c r="AW226" s="796"/>
      <c r="AX226" s="796"/>
      <c r="AY226" s="796"/>
      <c r="AZ226" s="796"/>
      <c r="BA226" s="796"/>
      <c r="BB226" s="796"/>
      <c r="BC226" s="796"/>
      <c r="BD226" s="796"/>
      <c r="BE226" s="796"/>
      <c r="BF226" s="796"/>
      <c r="BG226" s="796"/>
      <c r="BH226" s="796"/>
      <c r="BI226" s="796"/>
      <c r="BJ226" s="796"/>
      <c r="BK226" s="796"/>
      <c r="BL226" s="796"/>
      <c r="BM226" s="796"/>
      <c r="BN226" s="796"/>
      <c r="BO226" s="796"/>
      <c r="BP226" s="796"/>
      <c r="BQ226" s="796"/>
      <c r="BR226" s="796"/>
      <c r="BS226" s="796"/>
      <c r="BT226" s="796"/>
      <c r="BU226" s="796"/>
      <c r="BV226" s="796"/>
      <c r="BW226" s="796"/>
      <c r="BX226" s="796"/>
      <c r="BY226" s="796"/>
      <c r="BZ226" s="796"/>
      <c r="CA226" s="796"/>
      <c r="CB226" s="796"/>
      <c r="CC226" s="796"/>
      <c r="CD226" s="796"/>
      <c r="CE226" s="796"/>
      <c r="CF226" s="796"/>
      <c r="CG226" s="796"/>
      <c r="CH226" s="796"/>
      <c r="CI226" s="554"/>
      <c r="CJ226" s="554"/>
      <c r="CK226" s="554"/>
      <c r="CL226" s="554"/>
      <c r="CM226" s="554"/>
      <c r="CN226" s="554"/>
      <c r="CO226" s="554"/>
      <c r="CP226" s="554"/>
      <c r="CQ226" s="554"/>
      <c r="CR226" s="554"/>
      <c r="CS226" s="554"/>
      <c r="CT226" s="554"/>
      <c r="CU226" s="554"/>
      <c r="CV226" s="554"/>
      <c r="CW226" s="554"/>
      <c r="CX226" s="554"/>
    </row>
    <row r="227" spans="1:102" x14ac:dyDescent="0.25">
      <c r="A227" s="795"/>
      <c r="B227" s="776"/>
      <c r="C227" s="776"/>
      <c r="D227" s="776"/>
      <c r="E227" s="776"/>
      <c r="F227" s="776"/>
      <c r="G227" s="776"/>
      <c r="H227" s="776"/>
      <c r="I227" s="776"/>
      <c r="J227" s="776"/>
      <c r="K227" s="776"/>
      <c r="L227" s="776"/>
      <c r="M227" s="776"/>
      <c r="N227" s="790"/>
      <c r="O227" s="776"/>
      <c r="P227" s="790"/>
      <c r="Q227" s="776"/>
      <c r="R227" s="776"/>
      <c r="S227" s="776"/>
      <c r="T227" s="796"/>
      <c r="U227" s="796"/>
      <c r="V227" s="796"/>
      <c r="W227" s="796"/>
      <c r="X227" s="798"/>
      <c r="Y227" s="798"/>
      <c r="Z227" s="798"/>
      <c r="AA227" s="796"/>
      <c r="AB227" s="796"/>
      <c r="AC227" s="796"/>
      <c r="AD227" s="796"/>
      <c r="AE227" s="796"/>
      <c r="AF227" s="796"/>
      <c r="AG227" s="796"/>
      <c r="AH227" s="796"/>
      <c r="AI227" s="796"/>
      <c r="AJ227" s="796"/>
      <c r="AK227" s="796"/>
      <c r="AL227" s="796"/>
      <c r="AM227" s="796"/>
      <c r="AN227" s="796"/>
      <c r="AO227" s="796"/>
      <c r="AP227" s="796"/>
      <c r="AQ227" s="796"/>
      <c r="AR227" s="796"/>
      <c r="AS227" s="796"/>
      <c r="AT227" s="796"/>
      <c r="AU227" s="796"/>
      <c r="AV227" s="796"/>
      <c r="AW227" s="796"/>
      <c r="AX227" s="796"/>
      <c r="AY227" s="796"/>
      <c r="AZ227" s="796"/>
      <c r="BA227" s="796"/>
      <c r="BB227" s="796"/>
      <c r="BC227" s="796"/>
      <c r="BD227" s="796"/>
      <c r="BE227" s="796"/>
      <c r="BF227" s="796"/>
      <c r="BG227" s="796"/>
      <c r="BH227" s="796"/>
      <c r="BI227" s="796"/>
      <c r="BJ227" s="796"/>
      <c r="BK227" s="796"/>
      <c r="BL227" s="796"/>
      <c r="BM227" s="796"/>
      <c r="BN227" s="796"/>
      <c r="BO227" s="796"/>
      <c r="BP227" s="796"/>
      <c r="BQ227" s="796"/>
      <c r="BR227" s="796"/>
      <c r="BS227" s="796"/>
      <c r="BT227" s="796"/>
      <c r="BU227" s="796"/>
      <c r="BV227" s="796"/>
      <c r="BW227" s="796"/>
      <c r="BX227" s="796"/>
      <c r="BY227" s="796"/>
      <c r="BZ227" s="796"/>
      <c r="CA227" s="796"/>
      <c r="CB227" s="796"/>
      <c r="CC227" s="796"/>
      <c r="CD227" s="796"/>
      <c r="CE227" s="796"/>
      <c r="CF227" s="796"/>
      <c r="CG227" s="796"/>
      <c r="CH227" s="796"/>
      <c r="CI227" s="554"/>
      <c r="CJ227" s="554"/>
      <c r="CK227" s="554"/>
      <c r="CL227" s="554"/>
      <c r="CM227" s="554"/>
      <c r="CN227" s="554"/>
      <c r="CO227" s="554"/>
      <c r="CP227" s="554"/>
      <c r="CQ227" s="554"/>
      <c r="CR227" s="554"/>
      <c r="CS227" s="554"/>
      <c r="CT227" s="554"/>
      <c r="CU227" s="554"/>
      <c r="CV227" s="554"/>
      <c r="CW227" s="554"/>
      <c r="CX227" s="554"/>
    </row>
    <row r="228" spans="1:102" x14ac:dyDescent="0.25">
      <c r="A228" s="795"/>
      <c r="B228" s="776"/>
      <c r="C228" s="776"/>
      <c r="D228" s="776"/>
      <c r="E228" s="776"/>
      <c r="F228" s="776"/>
      <c r="G228" s="776"/>
      <c r="H228" s="776"/>
      <c r="I228" s="776"/>
      <c r="J228" s="776"/>
      <c r="K228" s="776"/>
      <c r="L228" s="776"/>
      <c r="M228" s="776"/>
      <c r="N228" s="790"/>
      <c r="O228" s="776"/>
      <c r="P228" s="790"/>
      <c r="Q228" s="776"/>
      <c r="R228" s="776"/>
      <c r="S228" s="776"/>
      <c r="T228" s="796"/>
      <c r="U228" s="796"/>
      <c r="V228" s="796"/>
      <c r="W228" s="796"/>
      <c r="X228" s="798"/>
      <c r="Y228" s="798"/>
      <c r="Z228" s="798"/>
      <c r="AA228" s="796"/>
      <c r="AB228" s="796"/>
      <c r="AC228" s="796"/>
      <c r="AD228" s="796"/>
      <c r="AE228" s="796"/>
      <c r="AF228" s="796"/>
      <c r="AG228" s="796"/>
      <c r="AH228" s="796"/>
      <c r="AI228" s="796"/>
      <c r="AJ228" s="796"/>
      <c r="AK228" s="796"/>
      <c r="AL228" s="796"/>
      <c r="AM228" s="796"/>
      <c r="AN228" s="796"/>
      <c r="AO228" s="796"/>
      <c r="AP228" s="796"/>
      <c r="AQ228" s="796"/>
      <c r="AR228" s="796"/>
      <c r="AS228" s="796"/>
      <c r="AT228" s="796"/>
      <c r="AU228" s="796"/>
      <c r="AV228" s="796"/>
      <c r="AW228" s="796"/>
      <c r="AX228" s="796"/>
      <c r="AY228" s="796"/>
      <c r="AZ228" s="796"/>
      <c r="BA228" s="796"/>
      <c r="BB228" s="796"/>
      <c r="BC228" s="796"/>
      <c r="BD228" s="796"/>
      <c r="BE228" s="796"/>
      <c r="BF228" s="796"/>
      <c r="BG228" s="796"/>
      <c r="BH228" s="796"/>
      <c r="BI228" s="796"/>
      <c r="BJ228" s="796"/>
      <c r="BK228" s="796"/>
      <c r="BL228" s="796"/>
      <c r="BM228" s="796"/>
      <c r="BN228" s="796"/>
      <c r="BO228" s="796"/>
      <c r="BP228" s="796"/>
      <c r="BQ228" s="796"/>
      <c r="BR228" s="796"/>
      <c r="BS228" s="796"/>
      <c r="BT228" s="796"/>
      <c r="BU228" s="796"/>
      <c r="BV228" s="796"/>
      <c r="BW228" s="796"/>
      <c r="BX228" s="796"/>
      <c r="BY228" s="796"/>
      <c r="BZ228" s="796"/>
      <c r="CA228" s="796"/>
      <c r="CB228" s="796"/>
      <c r="CC228" s="796"/>
      <c r="CD228" s="796"/>
      <c r="CE228" s="796"/>
      <c r="CF228" s="796"/>
      <c r="CG228" s="796"/>
      <c r="CH228" s="796"/>
      <c r="CI228" s="554"/>
      <c r="CJ228" s="554"/>
      <c r="CK228" s="554"/>
      <c r="CL228" s="554"/>
      <c r="CM228" s="554"/>
      <c r="CN228" s="554"/>
      <c r="CO228" s="554"/>
      <c r="CP228" s="554"/>
      <c r="CQ228" s="554"/>
      <c r="CR228" s="554"/>
      <c r="CS228" s="554"/>
      <c r="CT228" s="554"/>
      <c r="CU228" s="554"/>
      <c r="CV228" s="554"/>
      <c r="CW228" s="554"/>
      <c r="CX228" s="554"/>
    </row>
    <row r="229" spans="1:102" x14ac:dyDescent="0.25">
      <c r="A229" s="795"/>
      <c r="B229" s="776"/>
      <c r="C229" s="776"/>
      <c r="D229" s="776"/>
      <c r="E229" s="776"/>
      <c r="F229" s="776"/>
      <c r="G229" s="776"/>
      <c r="H229" s="776"/>
      <c r="I229" s="776"/>
      <c r="J229" s="776"/>
      <c r="K229" s="776"/>
      <c r="L229" s="776"/>
      <c r="M229" s="776"/>
      <c r="N229" s="790"/>
      <c r="O229" s="776"/>
      <c r="P229" s="790"/>
      <c r="Q229" s="776"/>
      <c r="R229" s="776"/>
      <c r="S229" s="776"/>
      <c r="T229" s="796"/>
      <c r="U229" s="796"/>
      <c r="V229" s="796"/>
      <c r="W229" s="796"/>
      <c r="X229" s="798"/>
      <c r="Y229" s="798"/>
      <c r="Z229" s="798"/>
      <c r="AA229" s="796"/>
      <c r="AB229" s="796"/>
      <c r="AC229" s="796"/>
      <c r="AD229" s="796"/>
      <c r="AE229" s="796"/>
      <c r="AF229" s="796"/>
      <c r="AG229" s="796"/>
      <c r="AH229" s="796"/>
      <c r="AI229" s="796"/>
      <c r="AJ229" s="796"/>
      <c r="AK229" s="796"/>
      <c r="AL229" s="796"/>
      <c r="AM229" s="796"/>
      <c r="AN229" s="796"/>
      <c r="AO229" s="796"/>
      <c r="AP229" s="796"/>
      <c r="AQ229" s="796"/>
      <c r="AR229" s="796"/>
      <c r="AS229" s="796"/>
      <c r="AT229" s="796"/>
      <c r="AU229" s="796"/>
      <c r="AV229" s="796"/>
      <c r="AW229" s="796"/>
      <c r="AX229" s="796"/>
      <c r="AY229" s="796"/>
      <c r="AZ229" s="796"/>
      <c r="BA229" s="796"/>
      <c r="BB229" s="796"/>
      <c r="BC229" s="796"/>
      <c r="BD229" s="796"/>
      <c r="BE229" s="796"/>
      <c r="BF229" s="796"/>
      <c r="BG229" s="796"/>
      <c r="BH229" s="796"/>
      <c r="BI229" s="796"/>
      <c r="BJ229" s="796"/>
      <c r="BK229" s="796"/>
      <c r="BL229" s="796"/>
      <c r="BM229" s="796"/>
      <c r="BN229" s="796"/>
      <c r="BO229" s="796"/>
      <c r="BP229" s="796"/>
      <c r="BQ229" s="796"/>
      <c r="BR229" s="796"/>
      <c r="BS229" s="796"/>
      <c r="BT229" s="796"/>
      <c r="BU229" s="796"/>
      <c r="BV229" s="796"/>
      <c r="BW229" s="796"/>
      <c r="BX229" s="796"/>
      <c r="BY229" s="796"/>
      <c r="BZ229" s="796"/>
      <c r="CA229" s="796"/>
      <c r="CB229" s="796"/>
      <c r="CC229" s="796"/>
      <c r="CD229" s="796"/>
      <c r="CE229" s="796"/>
      <c r="CF229" s="796"/>
      <c r="CG229" s="796"/>
      <c r="CH229" s="796"/>
      <c r="CI229" s="554"/>
      <c r="CJ229" s="554"/>
      <c r="CK229" s="554"/>
      <c r="CL229" s="554"/>
      <c r="CM229" s="554"/>
      <c r="CN229" s="554"/>
      <c r="CO229" s="554"/>
      <c r="CP229" s="554"/>
      <c r="CQ229" s="554"/>
      <c r="CR229" s="554"/>
      <c r="CS229" s="554"/>
      <c r="CT229" s="554"/>
      <c r="CU229" s="554"/>
      <c r="CV229" s="554"/>
      <c r="CW229" s="554"/>
      <c r="CX229" s="554"/>
    </row>
    <row r="230" spans="1:102" x14ac:dyDescent="0.25">
      <c r="A230" s="795"/>
      <c r="B230" s="776"/>
      <c r="C230" s="776"/>
      <c r="D230" s="776"/>
      <c r="E230" s="776"/>
      <c r="F230" s="776"/>
      <c r="G230" s="776"/>
      <c r="H230" s="776"/>
      <c r="I230" s="776"/>
      <c r="J230" s="776"/>
      <c r="K230" s="776"/>
      <c r="L230" s="776"/>
      <c r="M230" s="776"/>
      <c r="N230" s="790"/>
      <c r="O230" s="776"/>
      <c r="P230" s="790"/>
      <c r="Q230" s="776"/>
      <c r="R230" s="776"/>
      <c r="S230" s="776"/>
      <c r="T230" s="796"/>
      <c r="U230" s="796"/>
      <c r="V230" s="796"/>
      <c r="W230" s="796"/>
      <c r="X230" s="798"/>
      <c r="Y230" s="798"/>
      <c r="Z230" s="798"/>
      <c r="AA230" s="796"/>
      <c r="AB230" s="796"/>
      <c r="AC230" s="796"/>
      <c r="AD230" s="796"/>
      <c r="AE230" s="796"/>
      <c r="AF230" s="796"/>
      <c r="AG230" s="796"/>
      <c r="AH230" s="796"/>
      <c r="AI230" s="796"/>
      <c r="AJ230" s="796"/>
      <c r="AK230" s="796"/>
      <c r="AL230" s="796"/>
      <c r="AM230" s="796"/>
      <c r="AN230" s="796"/>
      <c r="AO230" s="796"/>
      <c r="AP230" s="796"/>
      <c r="AQ230" s="796"/>
      <c r="AR230" s="796"/>
      <c r="AS230" s="796"/>
      <c r="AT230" s="796"/>
      <c r="AU230" s="796"/>
      <c r="AV230" s="796"/>
      <c r="AW230" s="796"/>
      <c r="AX230" s="796"/>
      <c r="AY230" s="796"/>
      <c r="AZ230" s="796"/>
      <c r="BA230" s="796"/>
      <c r="BB230" s="796"/>
      <c r="BC230" s="796"/>
      <c r="BD230" s="796"/>
      <c r="BE230" s="796"/>
      <c r="BF230" s="796"/>
      <c r="BG230" s="796"/>
      <c r="BH230" s="796"/>
      <c r="BI230" s="796"/>
      <c r="BJ230" s="796"/>
      <c r="BK230" s="796"/>
      <c r="BL230" s="796"/>
      <c r="BM230" s="796"/>
      <c r="BN230" s="796"/>
      <c r="BO230" s="796"/>
      <c r="BP230" s="796"/>
      <c r="BQ230" s="796"/>
      <c r="BR230" s="796"/>
      <c r="BS230" s="796"/>
      <c r="BT230" s="796"/>
      <c r="BU230" s="796"/>
      <c r="BV230" s="796"/>
      <c r="BW230" s="796"/>
      <c r="BX230" s="796"/>
      <c r="BY230" s="796"/>
      <c r="BZ230" s="796"/>
      <c r="CA230" s="796"/>
      <c r="CB230" s="796"/>
      <c r="CC230" s="796"/>
      <c r="CD230" s="796"/>
      <c r="CE230" s="796"/>
      <c r="CF230" s="796"/>
      <c r="CG230" s="796"/>
      <c r="CH230" s="796"/>
      <c r="CI230" s="554"/>
      <c r="CJ230" s="554"/>
      <c r="CK230" s="554"/>
      <c r="CL230" s="554"/>
      <c r="CM230" s="554"/>
      <c r="CN230" s="554"/>
      <c r="CO230" s="554"/>
      <c r="CP230" s="554"/>
      <c r="CQ230" s="554"/>
      <c r="CR230" s="554"/>
      <c r="CS230" s="554"/>
      <c r="CT230" s="554"/>
      <c r="CU230" s="554"/>
      <c r="CV230" s="554"/>
      <c r="CW230" s="554"/>
      <c r="CX230" s="554"/>
    </row>
    <row r="231" spans="1:102" x14ac:dyDescent="0.25">
      <c r="A231" s="795"/>
      <c r="B231" s="776"/>
      <c r="C231" s="776"/>
      <c r="D231" s="776"/>
      <c r="E231" s="776"/>
      <c r="F231" s="776"/>
      <c r="G231" s="776"/>
      <c r="H231" s="776"/>
      <c r="I231" s="776"/>
      <c r="J231" s="776"/>
      <c r="K231" s="776"/>
      <c r="L231" s="776"/>
      <c r="M231" s="776"/>
      <c r="N231" s="790"/>
      <c r="O231" s="776"/>
      <c r="P231" s="790"/>
      <c r="Q231" s="776"/>
      <c r="R231" s="776"/>
      <c r="S231" s="776"/>
      <c r="T231" s="796"/>
      <c r="U231" s="796"/>
      <c r="V231" s="796"/>
      <c r="W231" s="796"/>
      <c r="X231" s="798"/>
      <c r="Y231" s="798"/>
      <c r="Z231" s="798"/>
      <c r="AA231" s="796"/>
      <c r="AB231" s="796"/>
      <c r="AC231" s="796"/>
      <c r="AD231" s="796"/>
      <c r="AE231" s="796"/>
      <c r="AF231" s="796"/>
      <c r="AG231" s="796"/>
      <c r="AH231" s="796"/>
      <c r="AI231" s="796"/>
      <c r="AJ231" s="796"/>
      <c r="AK231" s="796"/>
      <c r="AL231" s="796"/>
      <c r="AM231" s="796"/>
      <c r="AN231" s="796"/>
      <c r="AO231" s="796"/>
      <c r="AP231" s="796"/>
      <c r="AQ231" s="796"/>
      <c r="AR231" s="796"/>
      <c r="AS231" s="796"/>
      <c r="AT231" s="796"/>
      <c r="AU231" s="796"/>
      <c r="AV231" s="796"/>
      <c r="AW231" s="796"/>
      <c r="AX231" s="796"/>
      <c r="AY231" s="796"/>
      <c r="AZ231" s="796"/>
      <c r="BA231" s="796"/>
      <c r="BB231" s="796"/>
      <c r="BC231" s="796"/>
      <c r="BD231" s="796"/>
      <c r="BE231" s="796"/>
      <c r="BF231" s="796"/>
      <c r="BG231" s="796"/>
      <c r="BH231" s="796"/>
      <c r="BI231" s="796"/>
      <c r="BJ231" s="796"/>
      <c r="BK231" s="796"/>
      <c r="BL231" s="796"/>
      <c r="BM231" s="796"/>
      <c r="BN231" s="796"/>
      <c r="BO231" s="796"/>
      <c r="BP231" s="796"/>
      <c r="BQ231" s="796"/>
      <c r="BR231" s="796"/>
      <c r="BS231" s="796"/>
      <c r="BT231" s="796"/>
      <c r="BU231" s="796"/>
      <c r="BV231" s="796"/>
      <c r="BW231" s="796"/>
      <c r="BX231" s="796"/>
      <c r="BY231" s="796"/>
      <c r="BZ231" s="796"/>
      <c r="CA231" s="796"/>
      <c r="CB231" s="796"/>
      <c r="CC231" s="796"/>
      <c r="CD231" s="796"/>
      <c r="CE231" s="796"/>
      <c r="CF231" s="796"/>
      <c r="CG231" s="796"/>
      <c r="CH231" s="796"/>
      <c r="CI231" s="554"/>
      <c r="CJ231" s="554"/>
      <c r="CK231" s="554"/>
      <c r="CL231" s="554"/>
      <c r="CM231" s="554"/>
      <c r="CN231" s="554"/>
      <c r="CO231" s="554"/>
      <c r="CP231" s="554"/>
      <c r="CQ231" s="554"/>
      <c r="CR231" s="554"/>
      <c r="CS231" s="554"/>
      <c r="CT231" s="554"/>
      <c r="CU231" s="554"/>
      <c r="CV231" s="554"/>
      <c r="CW231" s="554"/>
      <c r="CX231" s="554"/>
    </row>
    <row r="232" spans="1:102" x14ac:dyDescent="0.25">
      <c r="A232" s="795"/>
      <c r="B232" s="776"/>
      <c r="C232" s="776"/>
      <c r="D232" s="776"/>
      <c r="E232" s="776"/>
      <c r="F232" s="776"/>
      <c r="G232" s="776"/>
      <c r="H232" s="776"/>
      <c r="I232" s="776"/>
      <c r="J232" s="776"/>
      <c r="K232" s="776"/>
      <c r="L232" s="776"/>
      <c r="M232" s="776"/>
      <c r="N232" s="790"/>
      <c r="O232" s="776"/>
      <c r="P232" s="790"/>
      <c r="Q232" s="776"/>
      <c r="R232" s="776"/>
      <c r="S232" s="776"/>
      <c r="T232" s="796"/>
      <c r="U232" s="796"/>
      <c r="V232" s="796"/>
      <c r="W232" s="796"/>
      <c r="X232" s="798"/>
      <c r="Y232" s="798"/>
      <c r="Z232" s="798"/>
      <c r="AA232" s="796"/>
      <c r="AB232" s="796"/>
      <c r="AC232" s="796"/>
      <c r="AD232" s="796"/>
      <c r="AE232" s="796"/>
      <c r="AF232" s="796"/>
      <c r="AG232" s="796"/>
      <c r="AH232" s="796"/>
      <c r="AI232" s="796"/>
      <c r="AJ232" s="796"/>
      <c r="AK232" s="796"/>
      <c r="AL232" s="796"/>
      <c r="AM232" s="796"/>
      <c r="AN232" s="796"/>
      <c r="AO232" s="796"/>
      <c r="AP232" s="796"/>
      <c r="AQ232" s="796"/>
      <c r="AR232" s="796"/>
      <c r="AS232" s="796"/>
      <c r="AT232" s="796"/>
      <c r="AU232" s="796"/>
      <c r="AV232" s="796"/>
      <c r="AW232" s="796"/>
      <c r="AX232" s="796"/>
      <c r="AY232" s="796"/>
      <c r="AZ232" s="796"/>
      <c r="BA232" s="796"/>
      <c r="BB232" s="796"/>
      <c r="BC232" s="796"/>
      <c r="BD232" s="796"/>
      <c r="BE232" s="796"/>
      <c r="BF232" s="796"/>
      <c r="BG232" s="796"/>
      <c r="BH232" s="796"/>
      <c r="BI232" s="796"/>
      <c r="BJ232" s="796"/>
      <c r="BK232" s="796"/>
      <c r="BL232" s="796"/>
      <c r="BM232" s="796"/>
      <c r="BN232" s="796"/>
      <c r="BO232" s="796"/>
      <c r="BP232" s="796"/>
      <c r="BQ232" s="796"/>
      <c r="BR232" s="796"/>
      <c r="BS232" s="796"/>
      <c r="BT232" s="796"/>
      <c r="BU232" s="796"/>
      <c r="BV232" s="796"/>
      <c r="BW232" s="796"/>
      <c r="BX232" s="796"/>
      <c r="BY232" s="796"/>
      <c r="BZ232" s="796"/>
      <c r="CA232" s="796"/>
      <c r="CB232" s="796"/>
      <c r="CC232" s="796"/>
      <c r="CD232" s="796"/>
      <c r="CE232" s="796"/>
      <c r="CF232" s="796"/>
      <c r="CG232" s="796"/>
      <c r="CH232" s="796"/>
      <c r="CI232" s="554"/>
      <c r="CJ232" s="554"/>
      <c r="CK232" s="554"/>
      <c r="CL232" s="554"/>
      <c r="CM232" s="554"/>
      <c r="CN232" s="554"/>
      <c r="CO232" s="554"/>
      <c r="CP232" s="554"/>
      <c r="CQ232" s="554"/>
      <c r="CR232" s="554"/>
      <c r="CS232" s="554"/>
      <c r="CT232" s="554"/>
      <c r="CU232" s="554"/>
      <c r="CV232" s="554"/>
      <c r="CW232" s="554"/>
      <c r="CX232" s="554"/>
    </row>
    <row r="233" spans="1:102" x14ac:dyDescent="0.25">
      <c r="A233" s="795"/>
      <c r="B233" s="776"/>
      <c r="C233" s="776"/>
      <c r="D233" s="776"/>
      <c r="E233" s="776"/>
      <c r="F233" s="776"/>
      <c r="G233" s="776"/>
      <c r="H233" s="776"/>
      <c r="I233" s="776"/>
      <c r="J233" s="776"/>
      <c r="K233" s="776"/>
      <c r="L233" s="776"/>
      <c r="M233" s="776"/>
      <c r="N233" s="790"/>
      <c r="O233" s="776"/>
      <c r="P233" s="790"/>
      <c r="Q233" s="776"/>
      <c r="R233" s="776"/>
      <c r="S233" s="776"/>
      <c r="T233" s="796"/>
      <c r="U233" s="796"/>
      <c r="V233" s="796"/>
      <c r="W233" s="796"/>
      <c r="X233" s="798"/>
      <c r="Y233" s="798"/>
      <c r="Z233" s="798"/>
      <c r="AA233" s="796"/>
      <c r="AB233" s="796"/>
      <c r="AC233" s="796"/>
      <c r="AD233" s="796"/>
      <c r="AE233" s="796"/>
      <c r="AF233" s="796"/>
      <c r="AG233" s="796"/>
      <c r="AH233" s="796"/>
      <c r="AI233" s="796"/>
      <c r="AJ233" s="796"/>
      <c r="AK233" s="796"/>
      <c r="AL233" s="796"/>
      <c r="AM233" s="796"/>
      <c r="AN233" s="796"/>
      <c r="AO233" s="796"/>
      <c r="AP233" s="796"/>
      <c r="AQ233" s="796"/>
      <c r="AR233" s="796"/>
      <c r="AS233" s="796"/>
      <c r="AT233" s="796"/>
      <c r="AU233" s="796"/>
      <c r="AV233" s="796"/>
      <c r="AW233" s="796"/>
      <c r="AX233" s="796"/>
      <c r="AY233" s="796"/>
      <c r="AZ233" s="796"/>
      <c r="BA233" s="796"/>
      <c r="BB233" s="796"/>
      <c r="BC233" s="796"/>
      <c r="BD233" s="796"/>
      <c r="BE233" s="796"/>
      <c r="BF233" s="796"/>
      <c r="BG233" s="796"/>
      <c r="BH233" s="796"/>
      <c r="BI233" s="796"/>
      <c r="BJ233" s="796"/>
      <c r="BK233" s="796"/>
      <c r="BL233" s="796"/>
      <c r="BM233" s="796"/>
      <c r="BN233" s="796"/>
      <c r="BO233" s="796"/>
      <c r="BP233" s="796"/>
      <c r="BQ233" s="796"/>
      <c r="BR233" s="796"/>
      <c r="BS233" s="796"/>
      <c r="BT233" s="796"/>
      <c r="BU233" s="796"/>
      <c r="BV233" s="796"/>
      <c r="BW233" s="796"/>
      <c r="BX233" s="796"/>
      <c r="BY233" s="796"/>
      <c r="BZ233" s="796"/>
      <c r="CA233" s="796"/>
      <c r="CB233" s="796"/>
      <c r="CC233" s="796"/>
      <c r="CD233" s="796"/>
      <c r="CE233" s="796"/>
      <c r="CF233" s="796"/>
      <c r="CG233" s="796"/>
      <c r="CH233" s="796"/>
      <c r="CI233" s="554"/>
      <c r="CJ233" s="554"/>
      <c r="CK233" s="554"/>
      <c r="CL233" s="554"/>
      <c r="CM233" s="554"/>
      <c r="CN233" s="554"/>
      <c r="CO233" s="554"/>
      <c r="CP233" s="554"/>
      <c r="CQ233" s="554"/>
      <c r="CR233" s="554"/>
      <c r="CS233" s="554"/>
      <c r="CT233" s="554"/>
      <c r="CU233" s="554"/>
      <c r="CV233" s="554"/>
      <c r="CW233" s="554"/>
      <c r="CX233" s="554"/>
    </row>
    <row r="234" spans="1:102" x14ac:dyDescent="0.25">
      <c r="A234" s="795"/>
      <c r="B234" s="776"/>
      <c r="C234" s="776"/>
      <c r="D234" s="776"/>
      <c r="E234" s="776"/>
      <c r="F234" s="776"/>
      <c r="G234" s="776"/>
      <c r="H234" s="776"/>
      <c r="I234" s="776"/>
      <c r="J234" s="776"/>
      <c r="K234" s="776"/>
      <c r="L234" s="776"/>
      <c r="M234" s="776"/>
      <c r="N234" s="790"/>
      <c r="O234" s="776"/>
      <c r="P234" s="790"/>
      <c r="Q234" s="776"/>
      <c r="R234" s="776"/>
      <c r="S234" s="776"/>
      <c r="T234" s="796"/>
      <c r="U234" s="796"/>
      <c r="V234" s="796"/>
      <c r="W234" s="796"/>
      <c r="X234" s="798"/>
      <c r="Y234" s="798"/>
      <c r="Z234" s="798"/>
      <c r="AA234" s="796"/>
      <c r="AB234" s="796"/>
      <c r="AC234" s="796"/>
      <c r="AD234" s="796"/>
      <c r="AE234" s="796"/>
      <c r="AF234" s="796"/>
      <c r="AG234" s="796"/>
      <c r="AH234" s="796"/>
      <c r="AI234" s="796"/>
      <c r="AJ234" s="796"/>
      <c r="AK234" s="796"/>
      <c r="AL234" s="796"/>
      <c r="AM234" s="796"/>
      <c r="AN234" s="796"/>
      <c r="AO234" s="796"/>
      <c r="AP234" s="796"/>
      <c r="AQ234" s="796"/>
      <c r="AR234" s="796"/>
      <c r="AS234" s="796"/>
      <c r="AT234" s="796"/>
      <c r="AU234" s="796"/>
      <c r="AV234" s="796"/>
      <c r="AW234" s="796"/>
      <c r="AX234" s="796"/>
      <c r="AY234" s="796"/>
      <c r="AZ234" s="796"/>
      <c r="BA234" s="796"/>
      <c r="BB234" s="796"/>
      <c r="BC234" s="796"/>
      <c r="BD234" s="796"/>
      <c r="BE234" s="796"/>
      <c r="BF234" s="796"/>
      <c r="BG234" s="796"/>
      <c r="BH234" s="796"/>
      <c r="BI234" s="796"/>
      <c r="BJ234" s="796"/>
      <c r="BK234" s="796"/>
      <c r="BL234" s="796"/>
      <c r="BM234" s="796"/>
      <c r="BN234" s="796"/>
      <c r="BO234" s="796"/>
      <c r="BP234" s="796"/>
      <c r="BQ234" s="796"/>
      <c r="BR234" s="796"/>
      <c r="BS234" s="796"/>
      <c r="BT234" s="796"/>
      <c r="BU234" s="796"/>
      <c r="BV234" s="796"/>
      <c r="BW234" s="796"/>
      <c r="BX234" s="796"/>
      <c r="BY234" s="796"/>
      <c r="BZ234" s="796"/>
      <c r="CA234" s="796"/>
      <c r="CB234" s="796"/>
      <c r="CC234" s="796"/>
      <c r="CD234" s="796"/>
      <c r="CE234" s="796"/>
      <c r="CF234" s="796"/>
      <c r="CG234" s="796"/>
      <c r="CH234" s="796"/>
      <c r="CI234" s="554"/>
      <c r="CJ234" s="554"/>
      <c r="CK234" s="554"/>
      <c r="CL234" s="554"/>
      <c r="CM234" s="554"/>
      <c r="CN234" s="554"/>
      <c r="CO234" s="554"/>
      <c r="CP234" s="554"/>
      <c r="CQ234" s="554"/>
      <c r="CR234" s="554"/>
      <c r="CS234" s="554"/>
      <c r="CT234" s="554"/>
      <c r="CU234" s="554"/>
      <c r="CV234" s="554"/>
      <c r="CW234" s="554"/>
      <c r="CX234" s="554"/>
    </row>
    <row r="235" spans="1:102" x14ac:dyDescent="0.25">
      <c r="A235" s="795"/>
      <c r="B235" s="776"/>
      <c r="C235" s="776"/>
      <c r="D235" s="776"/>
      <c r="E235" s="776"/>
      <c r="F235" s="776"/>
      <c r="G235" s="776"/>
      <c r="H235" s="776"/>
      <c r="I235" s="776"/>
      <c r="J235" s="776"/>
      <c r="K235" s="776"/>
      <c r="L235" s="776"/>
      <c r="M235" s="776"/>
      <c r="N235" s="790"/>
      <c r="O235" s="776"/>
      <c r="P235" s="790"/>
      <c r="Q235" s="776"/>
      <c r="R235" s="776"/>
      <c r="S235" s="776"/>
      <c r="T235" s="796"/>
      <c r="U235" s="796"/>
      <c r="V235" s="796"/>
      <c r="W235" s="796"/>
      <c r="X235" s="798"/>
      <c r="Y235" s="798"/>
      <c r="Z235" s="798"/>
      <c r="AA235" s="796"/>
      <c r="AB235" s="796"/>
      <c r="AC235" s="796"/>
      <c r="AD235" s="796"/>
      <c r="AE235" s="796"/>
      <c r="AF235" s="796"/>
      <c r="AG235" s="796"/>
      <c r="AH235" s="796"/>
      <c r="AI235" s="796"/>
      <c r="AJ235" s="796"/>
      <c r="AK235" s="796"/>
      <c r="AL235" s="796"/>
      <c r="AM235" s="796"/>
      <c r="AN235" s="796"/>
      <c r="AO235" s="796"/>
      <c r="AP235" s="796"/>
      <c r="AQ235" s="796"/>
      <c r="AR235" s="796"/>
      <c r="AS235" s="796"/>
      <c r="AT235" s="796"/>
      <c r="AU235" s="796"/>
      <c r="AV235" s="796"/>
      <c r="AW235" s="796"/>
      <c r="AX235" s="796"/>
      <c r="AY235" s="796"/>
      <c r="AZ235" s="796"/>
      <c r="BA235" s="796"/>
      <c r="BB235" s="796"/>
      <c r="BC235" s="796"/>
      <c r="BD235" s="796"/>
      <c r="BE235" s="796"/>
      <c r="BF235" s="796"/>
      <c r="BG235" s="796"/>
      <c r="BH235" s="796"/>
      <c r="BI235" s="796"/>
      <c r="BJ235" s="796"/>
      <c r="BK235" s="796"/>
      <c r="BL235" s="796"/>
      <c r="BM235" s="796"/>
      <c r="BN235" s="796"/>
      <c r="BO235" s="796"/>
      <c r="BP235" s="796"/>
      <c r="BQ235" s="796"/>
      <c r="BR235" s="796"/>
      <c r="BS235" s="796"/>
      <c r="BT235" s="796"/>
      <c r="BU235" s="796"/>
      <c r="BV235" s="796"/>
      <c r="BW235" s="796"/>
      <c r="BX235" s="796"/>
      <c r="BY235" s="796"/>
      <c r="BZ235" s="796"/>
      <c r="CA235" s="796"/>
      <c r="CB235" s="796"/>
      <c r="CC235" s="796"/>
      <c r="CD235" s="796"/>
      <c r="CE235" s="796"/>
      <c r="CF235" s="796"/>
      <c r="CG235" s="796"/>
      <c r="CH235" s="796"/>
      <c r="CI235" s="554"/>
      <c r="CJ235" s="554"/>
      <c r="CK235" s="554"/>
      <c r="CL235" s="554"/>
      <c r="CM235" s="554"/>
      <c r="CN235" s="554"/>
      <c r="CO235" s="554"/>
      <c r="CP235" s="554"/>
      <c r="CQ235" s="554"/>
      <c r="CR235" s="554"/>
      <c r="CS235" s="554"/>
      <c r="CT235" s="554"/>
      <c r="CU235" s="554"/>
      <c r="CV235" s="554"/>
      <c r="CW235" s="554"/>
      <c r="CX235" s="554"/>
    </row>
    <row r="236" spans="1:102" x14ac:dyDescent="0.25">
      <c r="A236" s="795"/>
      <c r="B236" s="776"/>
      <c r="C236" s="776"/>
      <c r="D236" s="776"/>
      <c r="E236" s="776"/>
      <c r="F236" s="776"/>
      <c r="G236" s="776"/>
      <c r="H236" s="776"/>
      <c r="I236" s="776"/>
      <c r="J236" s="776"/>
      <c r="K236" s="776"/>
      <c r="L236" s="776"/>
      <c r="M236" s="776"/>
      <c r="N236" s="790"/>
      <c r="O236" s="776"/>
      <c r="P236" s="790"/>
      <c r="Q236" s="776"/>
      <c r="R236" s="776"/>
      <c r="S236" s="776"/>
      <c r="T236" s="796"/>
      <c r="U236" s="796"/>
      <c r="V236" s="796"/>
      <c r="W236" s="796"/>
      <c r="X236" s="798"/>
      <c r="Y236" s="798"/>
      <c r="Z236" s="798"/>
      <c r="AA236" s="796"/>
      <c r="AB236" s="796"/>
      <c r="AC236" s="796"/>
      <c r="AD236" s="796"/>
      <c r="AE236" s="796"/>
      <c r="AF236" s="796"/>
      <c r="AG236" s="796"/>
      <c r="AH236" s="796"/>
      <c r="AI236" s="796"/>
      <c r="AJ236" s="796"/>
      <c r="AK236" s="796"/>
      <c r="AL236" s="796"/>
      <c r="AM236" s="796"/>
      <c r="AN236" s="796"/>
      <c r="AO236" s="796"/>
      <c r="AP236" s="796"/>
      <c r="AQ236" s="796"/>
      <c r="AR236" s="796"/>
      <c r="AS236" s="796"/>
      <c r="AT236" s="796"/>
      <c r="AU236" s="796"/>
      <c r="AV236" s="796"/>
      <c r="AW236" s="796"/>
      <c r="AX236" s="796"/>
      <c r="AY236" s="796"/>
      <c r="AZ236" s="796"/>
      <c r="BA236" s="796"/>
      <c r="BB236" s="796"/>
      <c r="BC236" s="796"/>
      <c r="BD236" s="796"/>
      <c r="BE236" s="796"/>
      <c r="BF236" s="796"/>
      <c r="BG236" s="796"/>
      <c r="BH236" s="796"/>
      <c r="BI236" s="796"/>
      <c r="BJ236" s="796"/>
      <c r="BK236" s="796"/>
      <c r="BL236" s="796"/>
      <c r="BM236" s="796"/>
      <c r="BN236" s="796"/>
      <c r="BO236" s="796"/>
      <c r="BP236" s="796"/>
      <c r="BQ236" s="796"/>
      <c r="BR236" s="796"/>
      <c r="BS236" s="796"/>
      <c r="BT236" s="796"/>
      <c r="BU236" s="796"/>
      <c r="BV236" s="796"/>
      <c r="BW236" s="796"/>
      <c r="BX236" s="796"/>
      <c r="BY236" s="796"/>
      <c r="BZ236" s="796"/>
      <c r="CA236" s="796"/>
      <c r="CB236" s="796"/>
      <c r="CC236" s="796"/>
      <c r="CD236" s="796"/>
      <c r="CE236" s="796"/>
      <c r="CF236" s="796"/>
      <c r="CG236" s="796"/>
      <c r="CH236" s="796"/>
      <c r="CI236" s="554"/>
      <c r="CJ236" s="554"/>
      <c r="CK236" s="554"/>
      <c r="CL236" s="554"/>
      <c r="CM236" s="554"/>
      <c r="CN236" s="554"/>
      <c r="CO236" s="554"/>
      <c r="CP236" s="554"/>
      <c r="CQ236" s="554"/>
      <c r="CR236" s="554"/>
      <c r="CS236" s="554"/>
      <c r="CT236" s="554"/>
      <c r="CU236" s="554"/>
      <c r="CV236" s="554"/>
      <c r="CW236" s="554"/>
      <c r="CX236" s="554"/>
    </row>
    <row r="237" spans="1:102" x14ac:dyDescent="0.25">
      <c r="A237" s="795"/>
      <c r="B237" s="776"/>
      <c r="C237" s="776"/>
      <c r="D237" s="776"/>
      <c r="E237" s="776"/>
      <c r="F237" s="776"/>
      <c r="G237" s="776"/>
      <c r="H237" s="776"/>
      <c r="I237" s="776"/>
      <c r="J237" s="776"/>
      <c r="K237" s="776"/>
      <c r="L237" s="776"/>
      <c r="M237" s="776"/>
      <c r="N237" s="790"/>
      <c r="O237" s="776"/>
      <c r="P237" s="790"/>
      <c r="Q237" s="776"/>
      <c r="R237" s="776"/>
      <c r="S237" s="776"/>
      <c r="T237" s="796"/>
      <c r="U237" s="796"/>
      <c r="V237" s="796"/>
      <c r="W237" s="796"/>
      <c r="X237" s="798"/>
      <c r="Y237" s="798"/>
      <c r="Z237" s="798"/>
      <c r="AA237" s="796"/>
      <c r="AB237" s="796"/>
      <c r="AC237" s="796"/>
      <c r="AD237" s="796"/>
      <c r="AE237" s="796"/>
      <c r="AF237" s="796"/>
      <c r="AG237" s="796"/>
      <c r="AH237" s="796"/>
      <c r="AI237" s="796"/>
      <c r="AJ237" s="796"/>
      <c r="AK237" s="796"/>
      <c r="AL237" s="796"/>
      <c r="AM237" s="796"/>
      <c r="AN237" s="796"/>
      <c r="AO237" s="796"/>
      <c r="AP237" s="796"/>
      <c r="AQ237" s="796"/>
      <c r="AR237" s="796"/>
      <c r="AS237" s="796"/>
      <c r="AT237" s="796"/>
      <c r="AU237" s="796"/>
      <c r="AV237" s="796"/>
      <c r="AW237" s="796"/>
      <c r="AX237" s="796"/>
      <c r="AY237" s="796"/>
      <c r="AZ237" s="796"/>
      <c r="BA237" s="796"/>
      <c r="BB237" s="796"/>
      <c r="BC237" s="796"/>
      <c r="BD237" s="796"/>
      <c r="BE237" s="796"/>
      <c r="BF237" s="796"/>
      <c r="BG237" s="796"/>
      <c r="BH237" s="796"/>
      <c r="BI237" s="796"/>
      <c r="BJ237" s="796"/>
      <c r="BK237" s="796"/>
      <c r="BL237" s="796"/>
      <c r="BM237" s="796"/>
      <c r="BN237" s="796"/>
      <c r="BO237" s="796"/>
      <c r="BP237" s="796"/>
      <c r="BQ237" s="796"/>
      <c r="BR237" s="796"/>
      <c r="BS237" s="796"/>
      <c r="BT237" s="796"/>
      <c r="BU237" s="796"/>
      <c r="BV237" s="796"/>
      <c r="BW237" s="796"/>
      <c r="BX237" s="796"/>
      <c r="BY237" s="796"/>
      <c r="BZ237" s="796"/>
      <c r="CA237" s="796"/>
      <c r="CB237" s="796"/>
      <c r="CC237" s="796"/>
      <c r="CD237" s="796"/>
      <c r="CE237" s="796"/>
      <c r="CF237" s="796"/>
      <c r="CG237" s="796"/>
      <c r="CH237" s="796"/>
      <c r="CI237" s="554"/>
      <c r="CJ237" s="554"/>
      <c r="CK237" s="554"/>
      <c r="CL237" s="554"/>
      <c r="CM237" s="554"/>
      <c r="CN237" s="554"/>
      <c r="CO237" s="554"/>
      <c r="CP237" s="554"/>
      <c r="CQ237" s="554"/>
      <c r="CR237" s="554"/>
      <c r="CS237" s="554"/>
      <c r="CT237" s="554"/>
      <c r="CU237" s="554"/>
      <c r="CV237" s="554"/>
      <c r="CW237" s="554"/>
      <c r="CX237" s="554"/>
    </row>
    <row r="238" spans="1:102" x14ac:dyDescent="0.25">
      <c r="A238" s="795"/>
      <c r="B238" s="776"/>
      <c r="C238" s="776"/>
      <c r="D238" s="776"/>
      <c r="E238" s="776"/>
      <c r="F238" s="776"/>
      <c r="G238" s="776"/>
      <c r="H238" s="776"/>
      <c r="I238" s="776"/>
      <c r="J238" s="776"/>
      <c r="K238" s="776"/>
      <c r="L238" s="776"/>
      <c r="M238" s="776"/>
      <c r="N238" s="790"/>
      <c r="O238" s="776"/>
      <c r="P238" s="790"/>
      <c r="Q238" s="776"/>
      <c r="R238" s="776"/>
      <c r="S238" s="776"/>
      <c r="T238" s="796"/>
      <c r="U238" s="796"/>
      <c r="V238" s="796"/>
      <c r="W238" s="796"/>
      <c r="X238" s="798"/>
      <c r="Y238" s="798"/>
      <c r="Z238" s="798"/>
      <c r="AA238" s="796"/>
      <c r="AB238" s="796"/>
      <c r="AC238" s="796"/>
      <c r="AD238" s="796"/>
      <c r="AE238" s="796"/>
      <c r="AF238" s="796"/>
      <c r="AG238" s="796"/>
      <c r="AH238" s="796"/>
      <c r="AI238" s="796"/>
      <c r="AJ238" s="796"/>
      <c r="AK238" s="796"/>
      <c r="AL238" s="796"/>
      <c r="AM238" s="796"/>
      <c r="AN238" s="796"/>
      <c r="AO238" s="796"/>
      <c r="AP238" s="796"/>
      <c r="AQ238" s="796"/>
      <c r="AR238" s="796"/>
      <c r="AS238" s="796"/>
      <c r="AT238" s="796"/>
      <c r="AU238" s="796"/>
      <c r="AV238" s="796"/>
      <c r="AW238" s="796"/>
      <c r="AX238" s="796"/>
      <c r="AY238" s="796"/>
      <c r="AZ238" s="796"/>
      <c r="BA238" s="796"/>
      <c r="BB238" s="796"/>
      <c r="BC238" s="796"/>
      <c r="BD238" s="796"/>
      <c r="BE238" s="796"/>
      <c r="BF238" s="796"/>
      <c r="BG238" s="796"/>
      <c r="BH238" s="796"/>
      <c r="BI238" s="796"/>
      <c r="BJ238" s="796"/>
      <c r="BK238" s="796"/>
      <c r="BL238" s="796"/>
      <c r="BM238" s="796"/>
      <c r="BN238" s="796"/>
      <c r="BO238" s="796"/>
      <c r="BP238" s="796"/>
      <c r="BQ238" s="796"/>
      <c r="BR238" s="796"/>
      <c r="BS238" s="796"/>
      <c r="BT238" s="796"/>
      <c r="BU238" s="796"/>
      <c r="BV238" s="796"/>
      <c r="BW238" s="796"/>
      <c r="BX238" s="796"/>
      <c r="BY238" s="796"/>
      <c r="BZ238" s="796"/>
      <c r="CA238" s="796"/>
      <c r="CB238" s="796"/>
      <c r="CC238" s="796"/>
      <c r="CD238" s="796"/>
      <c r="CE238" s="796"/>
      <c r="CF238" s="796"/>
      <c r="CG238" s="796"/>
      <c r="CH238" s="796"/>
      <c r="CI238" s="554"/>
      <c r="CJ238" s="554"/>
      <c r="CK238" s="554"/>
      <c r="CL238" s="554"/>
      <c r="CM238" s="554"/>
      <c r="CN238" s="554"/>
      <c r="CO238" s="554"/>
      <c r="CP238" s="554"/>
      <c r="CQ238" s="554"/>
      <c r="CR238" s="554"/>
      <c r="CS238" s="554"/>
      <c r="CT238" s="554"/>
      <c r="CU238" s="554"/>
      <c r="CV238" s="554"/>
      <c r="CW238" s="554"/>
      <c r="CX238" s="554"/>
    </row>
    <row r="239" spans="1:102" x14ac:dyDescent="0.25">
      <c r="A239" s="795"/>
      <c r="B239" s="776"/>
      <c r="C239" s="776"/>
      <c r="D239" s="776"/>
      <c r="E239" s="776"/>
      <c r="F239" s="776"/>
      <c r="G239" s="776"/>
      <c r="H239" s="776"/>
      <c r="I239" s="776"/>
      <c r="J239" s="776"/>
      <c r="K239" s="776"/>
      <c r="L239" s="776"/>
      <c r="M239" s="776"/>
      <c r="N239" s="790"/>
      <c r="O239" s="776"/>
      <c r="P239" s="790"/>
      <c r="Q239" s="776"/>
      <c r="R239" s="776"/>
      <c r="S239" s="776"/>
      <c r="T239" s="796"/>
      <c r="U239" s="796"/>
      <c r="V239" s="796"/>
      <c r="W239" s="796"/>
      <c r="X239" s="798"/>
      <c r="Y239" s="798"/>
      <c r="Z239" s="798"/>
      <c r="AA239" s="796"/>
      <c r="AB239" s="796"/>
      <c r="AC239" s="796"/>
      <c r="AD239" s="796"/>
      <c r="AE239" s="796"/>
      <c r="AF239" s="796"/>
      <c r="AG239" s="796"/>
      <c r="AH239" s="796"/>
      <c r="AI239" s="796"/>
      <c r="AJ239" s="796"/>
      <c r="AK239" s="796"/>
      <c r="AL239" s="796"/>
      <c r="AM239" s="796"/>
      <c r="AN239" s="796"/>
      <c r="AO239" s="796"/>
      <c r="AP239" s="796"/>
      <c r="AQ239" s="796"/>
      <c r="AR239" s="796"/>
      <c r="AS239" s="796"/>
      <c r="AT239" s="796"/>
      <c r="AU239" s="796"/>
      <c r="AV239" s="796"/>
      <c r="AW239" s="796"/>
      <c r="AX239" s="796"/>
      <c r="AY239" s="796"/>
      <c r="AZ239" s="796"/>
      <c r="BA239" s="796"/>
      <c r="BB239" s="796"/>
      <c r="BC239" s="796"/>
      <c r="BD239" s="796"/>
      <c r="BE239" s="796"/>
      <c r="BF239" s="796"/>
      <c r="BG239" s="796"/>
      <c r="BH239" s="796"/>
      <c r="BI239" s="796"/>
      <c r="BJ239" s="796"/>
      <c r="BK239" s="796"/>
      <c r="BL239" s="796"/>
      <c r="BM239" s="796"/>
      <c r="BN239" s="796"/>
      <c r="BO239" s="796"/>
      <c r="BP239" s="796"/>
      <c r="BQ239" s="796"/>
      <c r="BR239" s="796"/>
      <c r="BS239" s="796"/>
      <c r="BT239" s="796"/>
      <c r="BU239" s="796"/>
      <c r="BV239" s="796"/>
      <c r="BW239" s="796"/>
      <c r="BX239" s="796"/>
      <c r="BY239" s="796"/>
      <c r="BZ239" s="796"/>
      <c r="CA239" s="796"/>
      <c r="CB239" s="796"/>
      <c r="CC239" s="796"/>
      <c r="CD239" s="796"/>
      <c r="CE239" s="796"/>
      <c r="CF239" s="796"/>
      <c r="CG239" s="796"/>
      <c r="CH239" s="796"/>
      <c r="CI239" s="554"/>
      <c r="CJ239" s="554"/>
      <c r="CK239" s="554"/>
      <c r="CL239" s="554"/>
      <c r="CM239" s="554"/>
      <c r="CN239" s="554"/>
      <c r="CO239" s="554"/>
      <c r="CP239" s="554"/>
      <c r="CQ239" s="554"/>
      <c r="CR239" s="554"/>
      <c r="CS239" s="554"/>
      <c r="CT239" s="554"/>
      <c r="CU239" s="554"/>
      <c r="CV239" s="554"/>
      <c r="CW239" s="554"/>
      <c r="CX239" s="554"/>
    </row>
    <row r="240" spans="1:102" x14ac:dyDescent="0.25">
      <c r="A240" s="795"/>
      <c r="B240" s="776"/>
      <c r="C240" s="776"/>
      <c r="D240" s="776"/>
      <c r="E240" s="776"/>
      <c r="F240" s="776"/>
      <c r="G240" s="776"/>
      <c r="H240" s="776"/>
      <c r="I240" s="776"/>
      <c r="J240" s="776"/>
      <c r="K240" s="776"/>
      <c r="L240" s="776"/>
      <c r="M240" s="776"/>
      <c r="N240" s="790"/>
      <c r="O240" s="776"/>
      <c r="P240" s="790"/>
      <c r="Q240" s="776"/>
      <c r="R240" s="776"/>
      <c r="S240" s="776"/>
      <c r="T240" s="796"/>
      <c r="U240" s="796"/>
      <c r="V240" s="796"/>
      <c r="W240" s="796"/>
      <c r="X240" s="798"/>
      <c r="Y240" s="798"/>
      <c r="Z240" s="798"/>
      <c r="AA240" s="796"/>
      <c r="AB240" s="796"/>
      <c r="AC240" s="796"/>
      <c r="AD240" s="796"/>
      <c r="AE240" s="796"/>
      <c r="AF240" s="796"/>
      <c r="AG240" s="796"/>
      <c r="AH240" s="796"/>
      <c r="AI240" s="796"/>
      <c r="AJ240" s="796"/>
      <c r="AK240" s="796"/>
      <c r="AL240" s="796"/>
      <c r="AM240" s="796"/>
      <c r="AN240" s="796"/>
      <c r="AO240" s="796"/>
      <c r="AP240" s="796"/>
      <c r="AQ240" s="796"/>
      <c r="AR240" s="796"/>
      <c r="AS240" s="796"/>
      <c r="AT240" s="796"/>
      <c r="AU240" s="796"/>
      <c r="AV240" s="796"/>
      <c r="AW240" s="796"/>
      <c r="AX240" s="796"/>
      <c r="AY240" s="796"/>
      <c r="AZ240" s="796"/>
      <c r="BA240" s="796"/>
      <c r="BB240" s="796"/>
      <c r="BC240" s="796"/>
      <c r="BD240" s="796"/>
      <c r="BE240" s="796"/>
      <c r="BF240" s="796"/>
      <c r="BG240" s="796"/>
      <c r="BH240" s="796"/>
      <c r="BI240" s="796"/>
      <c r="BJ240" s="796"/>
      <c r="BK240" s="796"/>
      <c r="BL240" s="796"/>
      <c r="BM240" s="796"/>
      <c r="BN240" s="796"/>
      <c r="BO240" s="796"/>
      <c r="BP240" s="796"/>
      <c r="BQ240" s="796"/>
      <c r="BR240" s="796"/>
      <c r="BS240" s="796"/>
      <c r="BT240" s="796"/>
      <c r="BU240" s="796"/>
      <c r="BV240" s="796"/>
      <c r="BW240" s="796"/>
      <c r="BX240" s="796"/>
      <c r="BY240" s="796"/>
      <c r="BZ240" s="796"/>
      <c r="CA240" s="796"/>
      <c r="CB240" s="796"/>
      <c r="CC240" s="796"/>
      <c r="CD240" s="796"/>
      <c r="CE240" s="796"/>
      <c r="CF240" s="796"/>
      <c r="CG240" s="796"/>
      <c r="CH240" s="796"/>
      <c r="CI240" s="554"/>
      <c r="CJ240" s="554"/>
      <c r="CK240" s="554"/>
      <c r="CL240" s="554"/>
      <c r="CM240" s="554"/>
      <c r="CN240" s="554"/>
      <c r="CO240" s="554"/>
      <c r="CP240" s="554"/>
      <c r="CQ240" s="554"/>
      <c r="CR240" s="554"/>
      <c r="CS240" s="554"/>
      <c r="CT240" s="554"/>
      <c r="CU240" s="554"/>
      <c r="CV240" s="554"/>
      <c r="CW240" s="554"/>
      <c r="CX240" s="554"/>
    </row>
    <row r="241" spans="1:102" x14ac:dyDescent="0.25">
      <c r="A241" s="795"/>
      <c r="B241" s="776"/>
      <c r="C241" s="776"/>
      <c r="D241" s="776"/>
      <c r="E241" s="776"/>
      <c r="F241" s="776"/>
      <c r="G241" s="776"/>
      <c r="H241" s="776"/>
      <c r="I241" s="776"/>
      <c r="J241" s="776"/>
      <c r="K241" s="776"/>
      <c r="L241" s="776"/>
      <c r="M241" s="776"/>
      <c r="N241" s="790"/>
      <c r="O241" s="776"/>
      <c r="P241" s="790"/>
      <c r="Q241" s="776"/>
      <c r="R241" s="776"/>
      <c r="S241" s="776"/>
      <c r="T241" s="796"/>
      <c r="U241" s="796"/>
      <c r="V241" s="796"/>
      <c r="W241" s="796"/>
      <c r="X241" s="798"/>
      <c r="Y241" s="798"/>
      <c r="Z241" s="798"/>
      <c r="AA241" s="796"/>
      <c r="AB241" s="796"/>
      <c r="AC241" s="796"/>
      <c r="AD241" s="796"/>
      <c r="AE241" s="796"/>
      <c r="AF241" s="796"/>
      <c r="AG241" s="796"/>
      <c r="AH241" s="796"/>
      <c r="AI241" s="796"/>
      <c r="AJ241" s="796"/>
      <c r="AK241" s="796"/>
      <c r="AL241" s="796"/>
      <c r="AM241" s="796"/>
      <c r="AN241" s="796"/>
      <c r="AO241" s="796"/>
      <c r="AP241" s="796"/>
      <c r="AQ241" s="796"/>
      <c r="AR241" s="796"/>
      <c r="AS241" s="796"/>
      <c r="AT241" s="796"/>
      <c r="AU241" s="796"/>
      <c r="AV241" s="796"/>
      <c r="AW241" s="796"/>
      <c r="AX241" s="796"/>
      <c r="AY241" s="796"/>
      <c r="AZ241" s="796"/>
      <c r="BA241" s="796"/>
      <c r="BB241" s="796"/>
      <c r="BC241" s="796"/>
      <c r="BD241" s="796"/>
      <c r="BE241" s="796"/>
      <c r="BF241" s="796"/>
      <c r="BG241" s="796"/>
      <c r="BH241" s="796"/>
      <c r="BI241" s="796"/>
      <c r="BJ241" s="796"/>
      <c r="BK241" s="796"/>
      <c r="BL241" s="796"/>
      <c r="BM241" s="796"/>
      <c r="BN241" s="796"/>
      <c r="BO241" s="796"/>
      <c r="BP241" s="796"/>
      <c r="BQ241" s="796"/>
      <c r="BR241" s="796"/>
      <c r="BS241" s="796"/>
      <c r="BT241" s="796"/>
      <c r="BU241" s="796"/>
      <c r="BV241" s="796"/>
      <c r="BW241" s="796"/>
      <c r="BX241" s="796"/>
      <c r="BY241" s="796"/>
      <c r="BZ241" s="796"/>
      <c r="CA241" s="796"/>
      <c r="CB241" s="796"/>
      <c r="CC241" s="796"/>
      <c r="CD241" s="796"/>
      <c r="CE241" s="796"/>
      <c r="CF241" s="796"/>
      <c r="CG241" s="796"/>
      <c r="CH241" s="796"/>
      <c r="CI241" s="554"/>
      <c r="CJ241" s="554"/>
      <c r="CK241" s="554"/>
      <c r="CL241" s="554"/>
      <c r="CM241" s="554"/>
      <c r="CN241" s="554"/>
      <c r="CO241" s="554"/>
      <c r="CP241" s="554"/>
      <c r="CQ241" s="554"/>
      <c r="CR241" s="554"/>
      <c r="CS241" s="554"/>
      <c r="CT241" s="554"/>
      <c r="CU241" s="554"/>
      <c r="CV241" s="554"/>
      <c r="CW241" s="554"/>
      <c r="CX241" s="554"/>
    </row>
    <row r="242" spans="1:102" x14ac:dyDescent="0.25">
      <c r="A242" s="795"/>
      <c r="B242" s="776"/>
      <c r="C242" s="776"/>
      <c r="D242" s="776"/>
      <c r="E242" s="776"/>
      <c r="F242" s="776"/>
      <c r="G242" s="776"/>
      <c r="H242" s="776"/>
      <c r="I242" s="776"/>
      <c r="J242" s="776"/>
      <c r="K242" s="776"/>
      <c r="L242" s="776"/>
      <c r="M242" s="776"/>
      <c r="N242" s="790"/>
      <c r="O242" s="776"/>
      <c r="P242" s="790"/>
      <c r="Q242" s="776"/>
      <c r="R242" s="776"/>
      <c r="S242" s="776"/>
      <c r="T242" s="796"/>
      <c r="U242" s="796"/>
      <c r="V242" s="796"/>
      <c r="W242" s="796"/>
      <c r="X242" s="798"/>
      <c r="Y242" s="798"/>
      <c r="Z242" s="798"/>
      <c r="AA242" s="796"/>
      <c r="AB242" s="796"/>
      <c r="AC242" s="796"/>
      <c r="AD242" s="796"/>
      <c r="AE242" s="796"/>
      <c r="AF242" s="796"/>
      <c r="AG242" s="796"/>
      <c r="AH242" s="796"/>
      <c r="AI242" s="796"/>
      <c r="AJ242" s="796"/>
      <c r="AK242" s="796"/>
      <c r="AL242" s="796"/>
      <c r="AM242" s="796"/>
      <c r="AN242" s="796"/>
      <c r="AO242" s="796"/>
      <c r="AP242" s="796"/>
      <c r="AQ242" s="796"/>
      <c r="AR242" s="796"/>
      <c r="AS242" s="796"/>
      <c r="AT242" s="796"/>
      <c r="AU242" s="796"/>
      <c r="AV242" s="796"/>
      <c r="AW242" s="796"/>
      <c r="AX242" s="796"/>
      <c r="AY242" s="796"/>
      <c r="AZ242" s="796"/>
      <c r="BA242" s="796"/>
      <c r="BB242" s="796"/>
      <c r="BC242" s="796"/>
      <c r="BD242" s="796"/>
      <c r="BE242" s="796"/>
      <c r="BF242" s="796"/>
      <c r="BG242" s="796"/>
      <c r="BH242" s="796"/>
      <c r="BI242" s="796"/>
      <c r="BJ242" s="796"/>
      <c r="BK242" s="796"/>
      <c r="BL242" s="796"/>
      <c r="BM242" s="796"/>
      <c r="BN242" s="796"/>
      <c r="BO242" s="796"/>
      <c r="BP242" s="796"/>
      <c r="BQ242" s="796"/>
      <c r="BR242" s="796"/>
      <c r="BS242" s="796"/>
      <c r="BT242" s="796"/>
      <c r="BU242" s="796"/>
      <c r="BV242" s="796"/>
      <c r="BW242" s="796"/>
      <c r="BX242" s="796"/>
      <c r="BY242" s="796"/>
      <c r="BZ242" s="796"/>
      <c r="CA242" s="796"/>
      <c r="CB242" s="796"/>
      <c r="CC242" s="796"/>
      <c r="CD242" s="796"/>
      <c r="CE242" s="796"/>
      <c r="CF242" s="796"/>
      <c r="CG242" s="796"/>
      <c r="CH242" s="796"/>
      <c r="CI242" s="554"/>
      <c r="CJ242" s="554"/>
      <c r="CK242" s="554"/>
      <c r="CL242" s="554"/>
      <c r="CM242" s="554"/>
      <c r="CN242" s="554"/>
      <c r="CO242" s="554"/>
      <c r="CP242" s="554"/>
      <c r="CQ242" s="554"/>
      <c r="CR242" s="554"/>
      <c r="CS242" s="554"/>
      <c r="CT242" s="554"/>
      <c r="CU242" s="554"/>
      <c r="CV242" s="554"/>
      <c r="CW242" s="554"/>
      <c r="CX242" s="554"/>
    </row>
    <row r="243" spans="1:102" x14ac:dyDescent="0.25">
      <c r="A243" s="795"/>
      <c r="B243" s="776"/>
      <c r="C243" s="776"/>
      <c r="D243" s="776"/>
      <c r="E243" s="776"/>
      <c r="F243" s="776"/>
      <c r="G243" s="776"/>
      <c r="H243" s="776"/>
      <c r="I243" s="776"/>
      <c r="J243" s="776"/>
      <c r="K243" s="776"/>
      <c r="L243" s="776"/>
      <c r="M243" s="776"/>
      <c r="N243" s="790"/>
      <c r="O243" s="776"/>
      <c r="P243" s="790"/>
      <c r="Q243" s="776"/>
      <c r="R243" s="776"/>
      <c r="S243" s="776"/>
      <c r="T243" s="796"/>
      <c r="U243" s="796"/>
      <c r="V243" s="796"/>
      <c r="W243" s="796"/>
      <c r="X243" s="798"/>
      <c r="Y243" s="798"/>
      <c r="Z243" s="798"/>
      <c r="AA243" s="796"/>
      <c r="AB243" s="796"/>
      <c r="AC243" s="796"/>
      <c r="AD243" s="796"/>
      <c r="AE243" s="796"/>
      <c r="AF243" s="796"/>
      <c r="AG243" s="796"/>
      <c r="AH243" s="796"/>
      <c r="AI243" s="796"/>
      <c r="AJ243" s="796"/>
      <c r="AK243" s="796"/>
      <c r="AL243" s="796"/>
      <c r="AM243" s="796"/>
      <c r="AN243" s="796"/>
      <c r="AO243" s="796"/>
      <c r="AP243" s="796"/>
      <c r="AQ243" s="796"/>
      <c r="AR243" s="796"/>
      <c r="AS243" s="796"/>
      <c r="AT243" s="796"/>
      <c r="AU243" s="796"/>
      <c r="AV243" s="796"/>
      <c r="AW243" s="796"/>
      <c r="AX243" s="796"/>
      <c r="AY243" s="796"/>
      <c r="AZ243" s="796"/>
      <c r="BA243" s="796"/>
      <c r="BB243" s="796"/>
      <c r="BC243" s="796"/>
      <c r="BD243" s="796"/>
      <c r="BE243" s="796"/>
      <c r="BF243" s="796"/>
      <c r="BG243" s="796"/>
      <c r="BH243" s="796"/>
      <c r="BI243" s="796"/>
      <c r="BJ243" s="796"/>
      <c r="BK243" s="796"/>
      <c r="BL243" s="796"/>
      <c r="BM243" s="796"/>
      <c r="BN243" s="796"/>
      <c r="BO243" s="796"/>
      <c r="BP243" s="796"/>
      <c r="BQ243" s="796"/>
      <c r="BR243" s="796"/>
      <c r="BS243" s="796"/>
      <c r="BT243" s="796"/>
      <c r="BU243" s="796"/>
      <c r="BV243" s="796"/>
      <c r="BW243" s="796"/>
      <c r="BX243" s="796"/>
      <c r="BY243" s="796"/>
      <c r="BZ243" s="796"/>
      <c r="CA243" s="796"/>
      <c r="CB243" s="796"/>
      <c r="CC243" s="796"/>
      <c r="CD243" s="796"/>
      <c r="CE243" s="796"/>
      <c r="CF243" s="796"/>
      <c r="CG243" s="796"/>
      <c r="CH243" s="796"/>
      <c r="CI243" s="554"/>
      <c r="CJ243" s="554"/>
      <c r="CK243" s="554"/>
      <c r="CL243" s="554"/>
      <c r="CM243" s="554"/>
      <c r="CN243" s="554"/>
      <c r="CO243" s="554"/>
      <c r="CP243" s="554"/>
      <c r="CQ243" s="554"/>
      <c r="CR243" s="554"/>
      <c r="CS243" s="554"/>
      <c r="CT243" s="554"/>
      <c r="CU243" s="554"/>
      <c r="CV243" s="554"/>
      <c r="CW243" s="554"/>
      <c r="CX243" s="554"/>
    </row>
    <row r="244" spans="1:102" x14ac:dyDescent="0.25">
      <c r="A244" s="795"/>
      <c r="B244" s="776"/>
      <c r="C244" s="776"/>
      <c r="D244" s="776"/>
      <c r="E244" s="776"/>
      <c r="F244" s="776"/>
      <c r="G244" s="776"/>
      <c r="H244" s="776"/>
      <c r="I244" s="776"/>
      <c r="J244" s="776"/>
      <c r="K244" s="776"/>
      <c r="L244" s="776"/>
      <c r="M244" s="776"/>
      <c r="N244" s="790"/>
      <c r="O244" s="776"/>
      <c r="P244" s="790"/>
      <c r="Q244" s="776"/>
      <c r="R244" s="776"/>
      <c r="S244" s="776"/>
      <c r="T244" s="796"/>
      <c r="U244" s="796"/>
      <c r="V244" s="796"/>
      <c r="W244" s="796"/>
      <c r="X244" s="798"/>
      <c r="Y244" s="798"/>
      <c r="Z244" s="798"/>
      <c r="AA244" s="796"/>
      <c r="AB244" s="796"/>
      <c r="AC244" s="796"/>
      <c r="AD244" s="796"/>
      <c r="AE244" s="796"/>
      <c r="AF244" s="796"/>
      <c r="AG244" s="796"/>
      <c r="AH244" s="796"/>
      <c r="AI244" s="796"/>
      <c r="AJ244" s="796"/>
      <c r="AK244" s="796"/>
      <c r="AL244" s="796"/>
      <c r="AM244" s="796"/>
      <c r="AN244" s="796"/>
      <c r="AO244" s="796"/>
      <c r="AP244" s="796"/>
      <c r="AQ244" s="796"/>
      <c r="AR244" s="796"/>
      <c r="AS244" s="796"/>
      <c r="AT244" s="796"/>
      <c r="AU244" s="796"/>
      <c r="AV244" s="796"/>
      <c r="AW244" s="796"/>
      <c r="AX244" s="796"/>
      <c r="AY244" s="796"/>
      <c r="AZ244" s="796"/>
      <c r="BA244" s="796"/>
      <c r="BB244" s="796"/>
      <c r="BC244" s="796"/>
      <c r="BD244" s="796"/>
      <c r="BE244" s="796"/>
      <c r="BF244" s="796"/>
      <c r="BG244" s="796"/>
      <c r="BH244" s="796"/>
      <c r="BI244" s="796"/>
      <c r="BJ244" s="796"/>
      <c r="BK244" s="796"/>
      <c r="BL244" s="796"/>
      <c r="BM244" s="796"/>
      <c r="BN244" s="796"/>
      <c r="BO244" s="796"/>
      <c r="BP244" s="796"/>
      <c r="BQ244" s="796"/>
      <c r="BR244" s="796"/>
      <c r="BS244" s="796"/>
      <c r="BT244" s="796"/>
      <c r="BU244" s="796"/>
      <c r="BV244" s="796"/>
      <c r="BW244" s="796"/>
      <c r="BX244" s="796"/>
      <c r="BY244" s="796"/>
      <c r="BZ244" s="796"/>
      <c r="CA244" s="796"/>
      <c r="CB244" s="796"/>
      <c r="CC244" s="796"/>
      <c r="CD244" s="796"/>
      <c r="CE244" s="796"/>
      <c r="CF244" s="796"/>
      <c r="CG244" s="796"/>
      <c r="CH244" s="796"/>
      <c r="CI244" s="554"/>
      <c r="CJ244" s="554"/>
      <c r="CK244" s="554"/>
      <c r="CL244" s="554"/>
      <c r="CM244" s="554"/>
      <c r="CN244" s="554"/>
      <c r="CO244" s="554"/>
      <c r="CP244" s="554"/>
      <c r="CQ244" s="554"/>
      <c r="CR244" s="554"/>
      <c r="CS244" s="554"/>
      <c r="CT244" s="554"/>
      <c r="CU244" s="554"/>
      <c r="CV244" s="554"/>
      <c r="CW244" s="554"/>
      <c r="CX244" s="554"/>
    </row>
    <row r="245" spans="1:102" x14ac:dyDescent="0.25">
      <c r="A245" s="795"/>
      <c r="B245" s="776"/>
      <c r="C245" s="776"/>
      <c r="D245" s="776"/>
      <c r="E245" s="776"/>
      <c r="F245" s="776"/>
      <c r="G245" s="776"/>
      <c r="H245" s="776"/>
      <c r="I245" s="776"/>
      <c r="J245" s="776"/>
      <c r="K245" s="776"/>
      <c r="L245" s="776"/>
      <c r="M245" s="776"/>
      <c r="N245" s="790"/>
      <c r="O245" s="776"/>
      <c r="P245" s="790"/>
      <c r="Q245" s="776"/>
      <c r="R245" s="776"/>
      <c r="S245" s="776"/>
      <c r="T245" s="796"/>
      <c r="U245" s="796"/>
      <c r="V245" s="796"/>
      <c r="W245" s="796"/>
      <c r="X245" s="798"/>
      <c r="Y245" s="798"/>
      <c r="Z245" s="798"/>
      <c r="AA245" s="796"/>
      <c r="AB245" s="796"/>
      <c r="AC245" s="796"/>
      <c r="AD245" s="796"/>
      <c r="AE245" s="796"/>
      <c r="AF245" s="796"/>
      <c r="AG245" s="796"/>
      <c r="AH245" s="796"/>
      <c r="AI245" s="796"/>
      <c r="AJ245" s="796"/>
      <c r="AK245" s="796"/>
      <c r="AL245" s="796"/>
      <c r="AM245" s="796"/>
      <c r="AN245" s="796"/>
      <c r="AO245" s="796"/>
      <c r="AP245" s="796"/>
      <c r="AQ245" s="796"/>
      <c r="AR245" s="796"/>
      <c r="AS245" s="796"/>
      <c r="AT245" s="796"/>
      <c r="AU245" s="796"/>
      <c r="AV245" s="796"/>
      <c r="AW245" s="796"/>
      <c r="AX245" s="796"/>
      <c r="AY245" s="796"/>
      <c r="AZ245" s="796"/>
      <c r="BA245" s="796"/>
      <c r="BB245" s="796"/>
      <c r="BC245" s="796"/>
      <c r="BD245" s="796"/>
      <c r="BE245" s="796"/>
      <c r="BF245" s="796"/>
      <c r="BG245" s="796"/>
      <c r="BH245" s="796"/>
      <c r="BI245" s="796"/>
      <c r="BJ245" s="796"/>
      <c r="BK245" s="796"/>
      <c r="BL245" s="796"/>
      <c r="BM245" s="796"/>
      <c r="BN245" s="796"/>
      <c r="BO245" s="796"/>
      <c r="BP245" s="796"/>
      <c r="BQ245" s="796"/>
      <c r="BR245" s="796"/>
      <c r="BS245" s="796"/>
      <c r="BT245" s="796"/>
      <c r="BU245" s="796"/>
      <c r="BV245" s="796"/>
      <c r="BW245" s="796"/>
      <c r="BX245" s="796"/>
      <c r="BY245" s="796"/>
      <c r="BZ245" s="796"/>
      <c r="CA245" s="796"/>
      <c r="CB245" s="796"/>
      <c r="CC245" s="796"/>
      <c r="CD245" s="796"/>
      <c r="CE245" s="796"/>
      <c r="CF245" s="796"/>
      <c r="CG245" s="796"/>
      <c r="CH245" s="796"/>
      <c r="CI245" s="554"/>
      <c r="CJ245" s="554"/>
      <c r="CK245" s="554"/>
      <c r="CL245" s="554"/>
      <c r="CM245" s="554"/>
      <c r="CN245" s="554"/>
      <c r="CO245" s="554"/>
      <c r="CP245" s="554"/>
      <c r="CQ245" s="554"/>
      <c r="CR245" s="554"/>
      <c r="CS245" s="554"/>
      <c r="CT245" s="554"/>
      <c r="CU245" s="554"/>
      <c r="CV245" s="554"/>
      <c r="CW245" s="554"/>
      <c r="CX245" s="554"/>
    </row>
    <row r="246" spans="1:102" x14ac:dyDescent="0.25">
      <c r="A246" s="795"/>
      <c r="B246" s="776"/>
      <c r="C246" s="776"/>
      <c r="D246" s="776"/>
      <c r="E246" s="776"/>
      <c r="F246" s="776"/>
      <c r="G246" s="776"/>
      <c r="H246" s="776"/>
      <c r="I246" s="776"/>
      <c r="J246" s="776"/>
      <c r="K246" s="776"/>
      <c r="L246" s="776"/>
      <c r="M246" s="776"/>
      <c r="N246" s="790"/>
      <c r="O246" s="776"/>
      <c r="P246" s="790"/>
      <c r="Q246" s="776"/>
      <c r="R246" s="776"/>
      <c r="S246" s="776"/>
      <c r="T246" s="796"/>
      <c r="U246" s="796"/>
      <c r="V246" s="796"/>
      <c r="W246" s="796"/>
      <c r="X246" s="798"/>
      <c r="Y246" s="798"/>
      <c r="Z246" s="798"/>
      <c r="AA246" s="796"/>
      <c r="AB246" s="796"/>
      <c r="AC246" s="796"/>
      <c r="AD246" s="796"/>
      <c r="AE246" s="796"/>
      <c r="AF246" s="796"/>
      <c r="AG246" s="796"/>
      <c r="AH246" s="796"/>
      <c r="AI246" s="796"/>
      <c r="AJ246" s="796"/>
      <c r="AK246" s="796"/>
      <c r="AL246" s="796"/>
      <c r="AM246" s="796"/>
      <c r="AN246" s="796"/>
      <c r="AO246" s="796"/>
      <c r="AP246" s="796"/>
      <c r="AQ246" s="796"/>
      <c r="AR246" s="796"/>
      <c r="AS246" s="796"/>
      <c r="AT246" s="796"/>
      <c r="AU246" s="796"/>
      <c r="AV246" s="796"/>
      <c r="AW246" s="796"/>
      <c r="AX246" s="796"/>
      <c r="AY246" s="796"/>
      <c r="AZ246" s="796"/>
      <c r="BA246" s="796"/>
      <c r="BB246" s="796"/>
      <c r="BC246" s="796"/>
      <c r="BD246" s="796"/>
      <c r="BE246" s="796"/>
      <c r="BF246" s="796"/>
      <c r="BG246" s="796"/>
      <c r="BH246" s="796"/>
      <c r="BI246" s="796"/>
      <c r="BJ246" s="796"/>
      <c r="BK246" s="796"/>
      <c r="BL246" s="796"/>
      <c r="BM246" s="796"/>
      <c r="BN246" s="796"/>
      <c r="BO246" s="796"/>
      <c r="BP246" s="796"/>
      <c r="BQ246" s="796"/>
      <c r="BR246" s="796"/>
      <c r="BS246" s="796"/>
      <c r="BT246" s="796"/>
      <c r="BU246" s="796"/>
      <c r="BV246" s="796"/>
      <c r="BW246" s="796"/>
      <c r="BX246" s="796"/>
      <c r="BY246" s="796"/>
      <c r="BZ246" s="796"/>
      <c r="CA246" s="796"/>
      <c r="CB246" s="796"/>
      <c r="CC246" s="796"/>
      <c r="CD246" s="796"/>
      <c r="CE246" s="796"/>
      <c r="CF246" s="796"/>
      <c r="CG246" s="796"/>
      <c r="CH246" s="796"/>
      <c r="CI246" s="554"/>
      <c r="CJ246" s="554"/>
      <c r="CK246" s="554"/>
      <c r="CL246" s="554"/>
      <c r="CM246" s="554"/>
      <c r="CN246" s="554"/>
      <c r="CO246" s="554"/>
      <c r="CP246" s="554"/>
      <c r="CQ246" s="554"/>
      <c r="CR246" s="554"/>
      <c r="CS246" s="554"/>
      <c r="CT246" s="554"/>
      <c r="CU246" s="554"/>
      <c r="CV246" s="554"/>
      <c r="CW246" s="554"/>
      <c r="CX246" s="554"/>
    </row>
    <row r="247" spans="1:102" x14ac:dyDescent="0.25">
      <c r="A247" s="795"/>
      <c r="B247" s="776"/>
      <c r="C247" s="776"/>
      <c r="D247" s="776"/>
      <c r="E247" s="776"/>
      <c r="F247" s="776"/>
      <c r="G247" s="776"/>
      <c r="H247" s="776"/>
      <c r="I247" s="776"/>
      <c r="J247" s="776"/>
      <c r="K247" s="776"/>
      <c r="L247" s="776"/>
      <c r="M247" s="776"/>
      <c r="N247" s="790"/>
      <c r="O247" s="776"/>
      <c r="P247" s="790"/>
      <c r="Q247" s="776"/>
      <c r="R247" s="776"/>
      <c r="S247" s="776"/>
      <c r="T247" s="796"/>
      <c r="U247" s="796"/>
      <c r="V247" s="796"/>
      <c r="W247" s="796"/>
      <c r="X247" s="798"/>
      <c r="Y247" s="798"/>
      <c r="Z247" s="798"/>
      <c r="AA247" s="796"/>
      <c r="AB247" s="796"/>
      <c r="AC247" s="796"/>
      <c r="AD247" s="796"/>
      <c r="AE247" s="796"/>
      <c r="AF247" s="796"/>
      <c r="AG247" s="796"/>
      <c r="AH247" s="796"/>
      <c r="AI247" s="796"/>
      <c r="AJ247" s="796"/>
      <c r="AK247" s="796"/>
      <c r="AL247" s="796"/>
      <c r="AM247" s="796"/>
      <c r="AN247" s="796"/>
      <c r="AO247" s="796"/>
      <c r="AP247" s="796"/>
      <c r="AQ247" s="796"/>
      <c r="AR247" s="796"/>
      <c r="AS247" s="796"/>
      <c r="AT247" s="796"/>
      <c r="AU247" s="796"/>
      <c r="AV247" s="796"/>
      <c r="AW247" s="796"/>
      <c r="AX247" s="796"/>
      <c r="AY247" s="796"/>
      <c r="AZ247" s="796"/>
      <c r="BA247" s="796"/>
      <c r="BB247" s="796"/>
      <c r="BC247" s="796"/>
      <c r="BD247" s="796"/>
      <c r="BE247" s="796"/>
      <c r="BF247" s="796"/>
      <c r="BG247" s="796"/>
      <c r="BH247" s="796"/>
      <c r="BI247" s="796"/>
      <c r="BJ247" s="796"/>
      <c r="BK247" s="796"/>
      <c r="BL247" s="796"/>
      <c r="BM247" s="796"/>
      <c r="BN247" s="796"/>
      <c r="BO247" s="796"/>
      <c r="BP247" s="796"/>
      <c r="BQ247" s="796"/>
      <c r="BR247" s="796"/>
      <c r="BS247" s="796"/>
      <c r="BT247" s="796"/>
      <c r="BU247" s="796"/>
      <c r="BV247" s="796"/>
      <c r="BW247" s="796"/>
      <c r="BX247" s="796"/>
      <c r="BY247" s="796"/>
      <c r="BZ247" s="796"/>
      <c r="CA247" s="796"/>
      <c r="CB247" s="796"/>
      <c r="CC247" s="796"/>
      <c r="CD247" s="796"/>
      <c r="CE247" s="796"/>
      <c r="CF247" s="796"/>
      <c r="CG247" s="796"/>
      <c r="CH247" s="796"/>
      <c r="CI247" s="554"/>
      <c r="CJ247" s="554"/>
      <c r="CK247" s="554"/>
      <c r="CL247" s="554"/>
      <c r="CM247" s="554"/>
      <c r="CN247" s="554"/>
      <c r="CO247" s="554"/>
      <c r="CP247" s="554"/>
      <c r="CQ247" s="554"/>
      <c r="CR247" s="554"/>
      <c r="CS247" s="554"/>
      <c r="CT247" s="554"/>
      <c r="CU247" s="554"/>
      <c r="CV247" s="554"/>
      <c r="CW247" s="554"/>
      <c r="CX247" s="554"/>
    </row>
    <row r="248" spans="1:102" x14ac:dyDescent="0.25">
      <c r="A248" s="795"/>
      <c r="B248" s="776"/>
      <c r="C248" s="776"/>
      <c r="D248" s="776"/>
      <c r="E248" s="776"/>
      <c r="F248" s="776"/>
      <c r="G248" s="776"/>
      <c r="H248" s="776"/>
      <c r="I248" s="776"/>
      <c r="J248" s="776"/>
      <c r="K248" s="776"/>
      <c r="L248" s="776"/>
      <c r="M248" s="776"/>
      <c r="N248" s="790"/>
      <c r="O248" s="776"/>
      <c r="P248" s="790"/>
      <c r="Q248" s="776"/>
      <c r="R248" s="776"/>
      <c r="S248" s="776"/>
      <c r="T248" s="796"/>
      <c r="U248" s="796"/>
      <c r="V248" s="796"/>
      <c r="W248" s="796"/>
      <c r="X248" s="798"/>
      <c r="Y248" s="798"/>
      <c r="Z248" s="798"/>
      <c r="AA248" s="796"/>
      <c r="AB248" s="796"/>
      <c r="AC248" s="796"/>
      <c r="AD248" s="796"/>
      <c r="AE248" s="796"/>
      <c r="AF248" s="796"/>
      <c r="AG248" s="796"/>
      <c r="AH248" s="796"/>
      <c r="AI248" s="796"/>
      <c r="AJ248" s="796"/>
      <c r="AK248" s="796"/>
      <c r="AL248" s="796"/>
      <c r="AM248" s="796"/>
      <c r="AN248" s="796"/>
      <c r="AO248" s="796"/>
      <c r="AP248" s="796"/>
      <c r="AQ248" s="796"/>
      <c r="AR248" s="796"/>
      <c r="AS248" s="796"/>
      <c r="AT248" s="796"/>
      <c r="AU248" s="796"/>
      <c r="AV248" s="796"/>
      <c r="AW248" s="796"/>
      <c r="AX248" s="796"/>
      <c r="AY248" s="796"/>
      <c r="AZ248" s="796"/>
      <c r="BA248" s="796"/>
      <c r="BB248" s="796"/>
      <c r="BC248" s="796"/>
      <c r="BD248" s="796"/>
      <c r="BE248" s="796"/>
      <c r="BF248" s="796"/>
      <c r="BG248" s="796"/>
      <c r="BH248" s="796"/>
      <c r="BI248" s="796"/>
      <c r="BJ248" s="796"/>
      <c r="BK248" s="796"/>
      <c r="BL248" s="796"/>
      <c r="BM248" s="796"/>
      <c r="BN248" s="796"/>
      <c r="BO248" s="796"/>
      <c r="BP248" s="796"/>
      <c r="BQ248" s="796"/>
      <c r="BR248" s="796"/>
      <c r="BS248" s="796"/>
      <c r="BT248" s="796"/>
      <c r="BU248" s="796"/>
      <c r="BV248" s="796"/>
      <c r="BW248" s="796"/>
      <c r="BX248" s="796"/>
      <c r="BY248" s="796"/>
      <c r="BZ248" s="796"/>
      <c r="CA248" s="796"/>
      <c r="CB248" s="796"/>
      <c r="CC248" s="796"/>
      <c r="CD248" s="796"/>
      <c r="CE248" s="796"/>
      <c r="CF248" s="796"/>
      <c r="CG248" s="796"/>
      <c r="CH248" s="796"/>
      <c r="CI248" s="554"/>
      <c r="CJ248" s="554"/>
      <c r="CK248" s="554"/>
      <c r="CL248" s="554"/>
      <c r="CM248" s="554"/>
      <c r="CN248" s="554"/>
      <c r="CO248" s="554"/>
      <c r="CP248" s="554"/>
      <c r="CQ248" s="554"/>
      <c r="CR248" s="554"/>
      <c r="CS248" s="554"/>
      <c r="CT248" s="554"/>
      <c r="CU248" s="554"/>
      <c r="CV248" s="554"/>
      <c r="CW248" s="554"/>
      <c r="CX248" s="554"/>
    </row>
    <row r="249" spans="1:102" x14ac:dyDescent="0.25">
      <c r="A249" s="795"/>
      <c r="B249" s="776"/>
      <c r="C249" s="776"/>
      <c r="D249" s="776"/>
      <c r="E249" s="776"/>
      <c r="F249" s="776"/>
      <c r="G249" s="776"/>
      <c r="H249" s="776"/>
      <c r="I249" s="776"/>
      <c r="J249" s="776"/>
      <c r="K249" s="776"/>
      <c r="L249" s="776"/>
      <c r="M249" s="776"/>
      <c r="N249" s="790"/>
      <c r="O249" s="776"/>
      <c r="P249" s="790"/>
      <c r="Q249" s="776"/>
      <c r="R249" s="776"/>
      <c r="S249" s="776"/>
      <c r="T249" s="796"/>
      <c r="U249" s="796"/>
      <c r="V249" s="796"/>
      <c r="W249" s="796"/>
      <c r="X249" s="798"/>
      <c r="Y249" s="798"/>
      <c r="Z249" s="798"/>
      <c r="AA249" s="796"/>
      <c r="AB249" s="796"/>
      <c r="AC249" s="796"/>
      <c r="AD249" s="796"/>
      <c r="AE249" s="796"/>
      <c r="AF249" s="796"/>
      <c r="AG249" s="796"/>
      <c r="AH249" s="796"/>
      <c r="AI249" s="796"/>
      <c r="AJ249" s="796"/>
      <c r="AK249" s="796"/>
      <c r="AL249" s="796"/>
      <c r="AM249" s="796"/>
      <c r="AN249" s="796"/>
      <c r="AO249" s="796"/>
      <c r="AP249" s="796"/>
      <c r="AQ249" s="796"/>
      <c r="AR249" s="796"/>
      <c r="AS249" s="796"/>
      <c r="AT249" s="796"/>
      <c r="AU249" s="796"/>
      <c r="AV249" s="796"/>
      <c r="AW249" s="796"/>
      <c r="AX249" s="796"/>
      <c r="AY249" s="796"/>
      <c r="AZ249" s="796"/>
      <c r="BA249" s="796"/>
      <c r="BB249" s="796"/>
      <c r="BC249" s="796"/>
      <c r="BD249" s="796"/>
      <c r="BE249" s="796"/>
      <c r="BF249" s="796"/>
      <c r="BG249" s="796"/>
      <c r="BH249" s="796"/>
      <c r="BI249" s="796"/>
      <c r="BJ249" s="796"/>
      <c r="BK249" s="796"/>
      <c r="BL249" s="796"/>
      <c r="BM249" s="796"/>
      <c r="BN249" s="796"/>
      <c r="BO249" s="796"/>
      <c r="BP249" s="796"/>
      <c r="BQ249" s="796"/>
      <c r="BR249" s="796"/>
      <c r="BS249" s="796"/>
      <c r="BT249" s="796"/>
      <c r="BU249" s="796"/>
      <c r="BV249" s="796"/>
      <c r="BW249" s="796"/>
      <c r="BX249" s="796"/>
      <c r="BY249" s="796"/>
      <c r="BZ249" s="796"/>
      <c r="CA249" s="796"/>
      <c r="CB249" s="796"/>
      <c r="CC249" s="796"/>
      <c r="CD249" s="796"/>
      <c r="CE249" s="796"/>
      <c r="CF249" s="796"/>
      <c r="CG249" s="796"/>
      <c r="CH249" s="796"/>
      <c r="CI249" s="554"/>
      <c r="CJ249" s="554"/>
      <c r="CK249" s="554"/>
      <c r="CL249" s="554"/>
      <c r="CM249" s="554"/>
      <c r="CN249" s="554"/>
      <c r="CO249" s="554"/>
      <c r="CP249" s="554"/>
      <c r="CQ249" s="554"/>
      <c r="CR249" s="554"/>
      <c r="CS249" s="554"/>
      <c r="CT249" s="554"/>
      <c r="CU249" s="554"/>
      <c r="CV249" s="554"/>
      <c r="CW249" s="554"/>
      <c r="CX249" s="554"/>
    </row>
    <row r="250" spans="1:102" x14ac:dyDescent="0.25">
      <c r="A250" s="795"/>
      <c r="B250" s="776"/>
      <c r="C250" s="776"/>
      <c r="D250" s="776"/>
      <c r="E250" s="776"/>
      <c r="F250" s="776"/>
      <c r="G250" s="776"/>
      <c r="H250" s="776"/>
      <c r="I250" s="776"/>
      <c r="J250" s="776"/>
      <c r="K250" s="776"/>
      <c r="L250" s="776"/>
      <c r="M250" s="776"/>
      <c r="N250" s="790"/>
      <c r="O250" s="776"/>
      <c r="P250" s="790"/>
      <c r="Q250" s="776"/>
      <c r="R250" s="776"/>
      <c r="S250" s="776"/>
      <c r="T250" s="796"/>
      <c r="U250" s="796"/>
      <c r="V250" s="796"/>
      <c r="W250" s="796"/>
      <c r="X250" s="798"/>
      <c r="Y250" s="798"/>
      <c r="Z250" s="798"/>
      <c r="AA250" s="796"/>
      <c r="AB250" s="796"/>
      <c r="AC250" s="796"/>
      <c r="AD250" s="796"/>
      <c r="AE250" s="796"/>
      <c r="AF250" s="796"/>
      <c r="AG250" s="796"/>
      <c r="AH250" s="796"/>
      <c r="AI250" s="796"/>
      <c r="AJ250" s="796"/>
      <c r="AK250" s="796"/>
      <c r="AL250" s="796"/>
      <c r="AM250" s="796"/>
      <c r="AN250" s="796"/>
      <c r="AO250" s="796"/>
      <c r="AP250" s="796"/>
      <c r="AQ250" s="796"/>
      <c r="AR250" s="796"/>
      <c r="AS250" s="796"/>
      <c r="AT250" s="796"/>
      <c r="AU250" s="796"/>
      <c r="AV250" s="796"/>
      <c r="AW250" s="796"/>
      <c r="AX250" s="796"/>
      <c r="AY250" s="796"/>
      <c r="AZ250" s="796"/>
      <c r="BA250" s="796"/>
      <c r="BB250" s="796"/>
      <c r="BC250" s="796"/>
      <c r="BD250" s="796"/>
      <c r="BE250" s="796"/>
      <c r="BF250" s="796"/>
      <c r="BG250" s="796"/>
      <c r="BH250" s="796"/>
      <c r="BI250" s="796"/>
      <c r="BJ250" s="796"/>
      <c r="BK250" s="796"/>
      <c r="BL250" s="796"/>
      <c r="BM250" s="796"/>
      <c r="BN250" s="796"/>
      <c r="BO250" s="796"/>
      <c r="BP250" s="796"/>
      <c r="BQ250" s="796"/>
      <c r="BR250" s="796"/>
      <c r="BS250" s="796"/>
      <c r="BT250" s="796"/>
      <c r="BU250" s="796"/>
      <c r="BV250" s="796"/>
      <c r="BW250" s="796"/>
      <c r="BX250" s="796"/>
      <c r="BY250" s="796"/>
      <c r="BZ250" s="796"/>
      <c r="CA250" s="796"/>
      <c r="CB250" s="796"/>
      <c r="CC250" s="796"/>
      <c r="CD250" s="796"/>
      <c r="CE250" s="796"/>
      <c r="CF250" s="796"/>
      <c r="CG250" s="796"/>
      <c r="CH250" s="796"/>
      <c r="CI250" s="554"/>
      <c r="CJ250" s="554"/>
      <c r="CK250" s="554"/>
      <c r="CL250" s="554"/>
      <c r="CM250" s="554"/>
      <c r="CN250" s="554"/>
      <c r="CO250" s="554"/>
      <c r="CP250" s="554"/>
      <c r="CQ250" s="554"/>
      <c r="CR250" s="554"/>
      <c r="CS250" s="554"/>
      <c r="CT250" s="554"/>
      <c r="CU250" s="554"/>
      <c r="CV250" s="554"/>
      <c r="CW250" s="554"/>
      <c r="CX250" s="554"/>
    </row>
    <row r="251" spans="1:102" x14ac:dyDescent="0.25">
      <c r="A251" s="795"/>
      <c r="B251" s="776"/>
      <c r="C251" s="776"/>
      <c r="D251" s="776"/>
      <c r="E251" s="776"/>
      <c r="F251" s="776"/>
      <c r="G251" s="776"/>
      <c r="H251" s="776"/>
      <c r="I251" s="776"/>
      <c r="J251" s="776"/>
      <c r="K251" s="776"/>
      <c r="L251" s="776"/>
      <c r="M251" s="776"/>
      <c r="N251" s="790"/>
      <c r="O251" s="776"/>
      <c r="P251" s="790"/>
      <c r="Q251" s="776"/>
      <c r="R251" s="776"/>
      <c r="S251" s="776"/>
      <c r="T251" s="796"/>
      <c r="U251" s="796"/>
      <c r="V251" s="796"/>
      <c r="W251" s="796"/>
      <c r="X251" s="798"/>
      <c r="Y251" s="798"/>
      <c r="Z251" s="798"/>
      <c r="AA251" s="796"/>
      <c r="AB251" s="796"/>
      <c r="AC251" s="796"/>
      <c r="AD251" s="796"/>
      <c r="AE251" s="796"/>
      <c r="AF251" s="796"/>
      <c r="AG251" s="796"/>
      <c r="AH251" s="796"/>
      <c r="AI251" s="796"/>
      <c r="AJ251" s="796"/>
      <c r="AK251" s="796"/>
      <c r="AL251" s="796"/>
      <c r="AM251" s="796"/>
      <c r="AN251" s="796"/>
      <c r="AO251" s="796"/>
      <c r="AP251" s="796"/>
      <c r="AQ251" s="796"/>
      <c r="AR251" s="796"/>
      <c r="AS251" s="796"/>
      <c r="AT251" s="796"/>
      <c r="AU251" s="796"/>
      <c r="AV251" s="796"/>
      <c r="AW251" s="796"/>
      <c r="AX251" s="796"/>
      <c r="AY251" s="796"/>
      <c r="AZ251" s="796"/>
      <c r="BA251" s="796"/>
      <c r="BB251" s="796"/>
      <c r="BC251" s="796"/>
      <c r="BD251" s="796"/>
      <c r="BE251" s="796"/>
      <c r="BF251" s="796"/>
      <c r="BG251" s="796"/>
      <c r="BH251" s="796"/>
      <c r="BI251" s="796"/>
      <c r="BJ251" s="796"/>
      <c r="BK251" s="796"/>
      <c r="BL251" s="796"/>
      <c r="BM251" s="796"/>
      <c r="BN251" s="796"/>
      <c r="BO251" s="796"/>
      <c r="BP251" s="796"/>
      <c r="BQ251" s="796"/>
      <c r="BR251" s="796"/>
      <c r="BS251" s="796"/>
      <c r="BT251" s="796"/>
      <c r="BU251" s="796"/>
      <c r="BV251" s="796"/>
      <c r="BW251" s="796"/>
      <c r="BX251" s="796"/>
      <c r="BY251" s="796"/>
      <c r="BZ251" s="796"/>
      <c r="CA251" s="796"/>
      <c r="CB251" s="796"/>
      <c r="CC251" s="796"/>
      <c r="CD251" s="796"/>
      <c r="CE251" s="796"/>
      <c r="CF251" s="796"/>
      <c r="CG251" s="796"/>
      <c r="CH251" s="796"/>
      <c r="CI251" s="554"/>
      <c r="CJ251" s="554"/>
      <c r="CK251" s="554"/>
      <c r="CL251" s="554"/>
      <c r="CM251" s="554"/>
      <c r="CN251" s="554"/>
      <c r="CO251" s="554"/>
      <c r="CP251" s="554"/>
      <c r="CQ251" s="554"/>
      <c r="CR251" s="554"/>
      <c r="CS251" s="554"/>
      <c r="CT251" s="554"/>
      <c r="CU251" s="554"/>
      <c r="CV251" s="554"/>
      <c r="CW251" s="554"/>
      <c r="CX251" s="554"/>
    </row>
    <row r="252" spans="1:102" x14ac:dyDescent="0.25">
      <c r="A252" s="795"/>
      <c r="B252" s="776"/>
      <c r="C252" s="776"/>
      <c r="D252" s="776"/>
      <c r="E252" s="776"/>
      <c r="F252" s="776"/>
      <c r="G252" s="776"/>
      <c r="H252" s="776"/>
      <c r="I252" s="776"/>
      <c r="J252" s="776"/>
      <c r="K252" s="776"/>
      <c r="L252" s="776"/>
      <c r="M252" s="776"/>
      <c r="N252" s="790"/>
      <c r="O252" s="776"/>
      <c r="P252" s="790"/>
      <c r="Q252" s="776"/>
      <c r="R252" s="776"/>
      <c r="S252" s="776"/>
      <c r="T252" s="796"/>
      <c r="U252" s="796"/>
      <c r="V252" s="796"/>
      <c r="W252" s="796"/>
      <c r="X252" s="798"/>
      <c r="Y252" s="798"/>
      <c r="Z252" s="798"/>
      <c r="AA252" s="796"/>
      <c r="AB252" s="796"/>
      <c r="AC252" s="796"/>
      <c r="AD252" s="796"/>
      <c r="AE252" s="796"/>
      <c r="AF252" s="796"/>
      <c r="AG252" s="796"/>
      <c r="AH252" s="796"/>
      <c r="AI252" s="796"/>
      <c r="AJ252" s="796"/>
      <c r="AK252" s="796"/>
      <c r="AL252" s="796"/>
      <c r="AM252" s="796"/>
      <c r="AN252" s="796"/>
      <c r="AO252" s="796"/>
      <c r="AP252" s="796"/>
      <c r="AQ252" s="796"/>
      <c r="AR252" s="796"/>
      <c r="AS252" s="796"/>
      <c r="AT252" s="796"/>
      <c r="AU252" s="796"/>
      <c r="AV252" s="796"/>
      <c r="AW252" s="796"/>
      <c r="AX252" s="796"/>
      <c r="AY252" s="796"/>
      <c r="AZ252" s="796"/>
      <c r="BA252" s="796"/>
      <c r="BB252" s="796"/>
      <c r="BC252" s="796"/>
      <c r="BD252" s="796"/>
      <c r="BE252" s="796"/>
      <c r="BF252" s="796"/>
      <c r="BG252" s="796"/>
      <c r="BH252" s="796"/>
      <c r="BI252" s="796"/>
      <c r="BJ252" s="796"/>
      <c r="BK252" s="796"/>
      <c r="BL252" s="796"/>
      <c r="BM252" s="796"/>
      <c r="BN252" s="796"/>
      <c r="BO252" s="796"/>
      <c r="BP252" s="796"/>
      <c r="BQ252" s="796"/>
      <c r="BR252" s="796"/>
      <c r="BS252" s="796"/>
      <c r="BT252" s="796"/>
      <c r="BU252" s="796"/>
      <c r="BV252" s="796"/>
      <c r="BW252" s="796"/>
      <c r="BX252" s="796"/>
      <c r="BY252" s="796"/>
      <c r="BZ252" s="796"/>
      <c r="CA252" s="796"/>
      <c r="CB252" s="796"/>
      <c r="CC252" s="796"/>
      <c r="CD252" s="796"/>
      <c r="CE252" s="796"/>
      <c r="CF252" s="796"/>
      <c r="CG252" s="796"/>
      <c r="CH252" s="796"/>
      <c r="CI252" s="554"/>
      <c r="CJ252" s="554"/>
      <c r="CK252" s="554"/>
      <c r="CL252" s="554"/>
      <c r="CM252" s="554"/>
      <c r="CN252" s="554"/>
      <c r="CO252" s="554"/>
      <c r="CP252" s="554"/>
      <c r="CQ252" s="554"/>
      <c r="CR252" s="554"/>
      <c r="CS252" s="554"/>
      <c r="CT252" s="554"/>
      <c r="CU252" s="554"/>
      <c r="CV252" s="554"/>
      <c r="CW252" s="554"/>
      <c r="CX252" s="554"/>
    </row>
    <row r="253" spans="1:102" x14ac:dyDescent="0.25">
      <c r="A253" s="795"/>
      <c r="B253" s="776"/>
      <c r="C253" s="776"/>
      <c r="D253" s="776"/>
      <c r="E253" s="776"/>
      <c r="F253" s="776"/>
      <c r="G253" s="776"/>
      <c r="H253" s="776"/>
      <c r="I253" s="776"/>
      <c r="J253" s="776"/>
      <c r="K253" s="776"/>
      <c r="L253" s="776"/>
      <c r="M253" s="776"/>
      <c r="N253" s="790"/>
      <c r="O253" s="776"/>
      <c r="P253" s="790"/>
      <c r="Q253" s="776"/>
      <c r="R253" s="776"/>
      <c r="S253" s="776"/>
      <c r="T253" s="796"/>
      <c r="U253" s="796"/>
      <c r="V253" s="796"/>
      <c r="W253" s="796"/>
      <c r="X253" s="798"/>
      <c r="Y253" s="798"/>
      <c r="Z253" s="798"/>
      <c r="AA253" s="796"/>
      <c r="AB253" s="796"/>
      <c r="AC253" s="796"/>
      <c r="AD253" s="796"/>
      <c r="AE253" s="796"/>
      <c r="AF253" s="796"/>
      <c r="AG253" s="796"/>
      <c r="AH253" s="796"/>
      <c r="AI253" s="796"/>
      <c r="AJ253" s="796"/>
      <c r="AK253" s="796"/>
      <c r="AL253" s="796"/>
      <c r="AM253" s="796"/>
      <c r="AN253" s="796"/>
      <c r="AO253" s="796"/>
      <c r="AP253" s="796"/>
      <c r="AQ253" s="796"/>
      <c r="AR253" s="796"/>
      <c r="AS253" s="796"/>
      <c r="AT253" s="796"/>
      <c r="AU253" s="796"/>
      <c r="AV253" s="796"/>
      <c r="AW253" s="796"/>
      <c r="AX253" s="796"/>
      <c r="AY253" s="796"/>
      <c r="AZ253" s="796"/>
      <c r="BA253" s="796"/>
      <c r="BB253" s="796"/>
      <c r="BC253" s="796"/>
      <c r="BD253" s="796"/>
      <c r="BE253" s="796"/>
      <c r="BF253" s="796"/>
      <c r="BG253" s="796"/>
      <c r="BH253" s="796"/>
      <c r="BI253" s="796"/>
      <c r="BJ253" s="796"/>
      <c r="BK253" s="796"/>
      <c r="BL253" s="796"/>
      <c r="BM253" s="796"/>
      <c r="BN253" s="796"/>
      <c r="BO253" s="796"/>
      <c r="BP253" s="796"/>
      <c r="BQ253" s="796"/>
      <c r="BR253" s="796"/>
      <c r="BS253" s="796"/>
      <c r="BT253" s="796"/>
      <c r="BU253" s="796"/>
      <c r="BV253" s="796"/>
      <c r="BW253" s="796"/>
      <c r="BX253" s="796"/>
      <c r="BY253" s="796"/>
      <c r="BZ253" s="796"/>
      <c r="CA253" s="796"/>
      <c r="CB253" s="796"/>
      <c r="CC253" s="796"/>
      <c r="CD253" s="796"/>
      <c r="CE253" s="796"/>
      <c r="CF253" s="796"/>
      <c r="CG253" s="796"/>
      <c r="CH253" s="796"/>
      <c r="CI253" s="554"/>
      <c r="CJ253" s="554"/>
      <c r="CK253" s="554"/>
      <c r="CL253" s="554"/>
      <c r="CM253" s="554"/>
      <c r="CN253" s="554"/>
      <c r="CO253" s="554"/>
      <c r="CP253" s="554"/>
      <c r="CQ253" s="554"/>
      <c r="CR253" s="554"/>
      <c r="CS253" s="554"/>
      <c r="CT253" s="554"/>
      <c r="CU253" s="554"/>
      <c r="CV253" s="554"/>
      <c r="CW253" s="554"/>
      <c r="CX253" s="554"/>
    </row>
    <row r="254" spans="1:102" x14ac:dyDescent="0.25">
      <c r="A254" s="795"/>
      <c r="B254" s="776"/>
      <c r="C254" s="776"/>
      <c r="D254" s="776"/>
      <c r="E254" s="776"/>
      <c r="F254" s="776"/>
      <c r="G254" s="776"/>
      <c r="H254" s="776"/>
      <c r="I254" s="776"/>
      <c r="J254" s="776"/>
      <c r="K254" s="776"/>
      <c r="L254" s="776"/>
      <c r="M254" s="776"/>
      <c r="N254" s="790"/>
      <c r="O254" s="776"/>
      <c r="P254" s="790"/>
      <c r="Q254" s="776"/>
      <c r="R254" s="776"/>
      <c r="S254" s="776"/>
      <c r="T254" s="796"/>
      <c r="U254" s="796"/>
      <c r="V254" s="796"/>
      <c r="W254" s="796"/>
      <c r="X254" s="798"/>
      <c r="Y254" s="798"/>
      <c r="Z254" s="798"/>
      <c r="AA254" s="796"/>
      <c r="AB254" s="796"/>
      <c r="AC254" s="796"/>
      <c r="AD254" s="796"/>
      <c r="AE254" s="796"/>
      <c r="AF254" s="796"/>
      <c r="AG254" s="796"/>
      <c r="AH254" s="796"/>
      <c r="AI254" s="796"/>
      <c r="AJ254" s="796"/>
      <c r="AK254" s="796"/>
      <c r="AL254" s="796"/>
      <c r="AM254" s="796"/>
      <c r="AN254" s="796"/>
      <c r="AO254" s="796"/>
      <c r="AP254" s="796"/>
      <c r="AQ254" s="796"/>
      <c r="AR254" s="796"/>
      <c r="AS254" s="796"/>
      <c r="AT254" s="796"/>
      <c r="AU254" s="796"/>
      <c r="AV254" s="796"/>
      <c r="AW254" s="796"/>
      <c r="AX254" s="796"/>
      <c r="AY254" s="796"/>
      <c r="AZ254" s="796"/>
      <c r="BA254" s="796"/>
      <c r="BB254" s="796"/>
      <c r="BC254" s="796"/>
      <c r="BD254" s="796"/>
      <c r="BE254" s="796"/>
      <c r="BF254" s="796"/>
      <c r="BG254" s="796"/>
      <c r="BH254" s="796"/>
      <c r="BI254" s="796"/>
      <c r="BJ254" s="796"/>
      <c r="BK254" s="796"/>
      <c r="BL254" s="796"/>
      <c r="BM254" s="796"/>
      <c r="BN254" s="796"/>
      <c r="BO254" s="796"/>
      <c r="BP254" s="796"/>
      <c r="BQ254" s="796"/>
      <c r="BR254" s="796"/>
      <c r="BS254" s="796"/>
      <c r="BT254" s="796"/>
      <c r="BU254" s="796"/>
      <c r="BV254" s="796"/>
      <c r="BW254" s="796"/>
      <c r="BX254" s="796"/>
      <c r="BY254" s="796"/>
      <c r="BZ254" s="796"/>
      <c r="CA254" s="796"/>
      <c r="CB254" s="796"/>
      <c r="CC254" s="796"/>
      <c r="CD254" s="796"/>
      <c r="CE254" s="796"/>
      <c r="CF254" s="796"/>
      <c r="CG254" s="796"/>
      <c r="CH254" s="796"/>
      <c r="CI254" s="554"/>
      <c r="CJ254" s="554"/>
      <c r="CK254" s="554"/>
      <c r="CL254" s="554"/>
      <c r="CM254" s="554"/>
      <c r="CN254" s="554"/>
      <c r="CO254" s="554"/>
      <c r="CP254" s="554"/>
      <c r="CQ254" s="554"/>
      <c r="CR254" s="554"/>
      <c r="CS254" s="554"/>
      <c r="CT254" s="554"/>
      <c r="CU254" s="554"/>
      <c r="CV254" s="554"/>
      <c r="CW254" s="554"/>
      <c r="CX254" s="554"/>
    </row>
    <row r="255" spans="1:102" x14ac:dyDescent="0.25">
      <c r="A255" s="795"/>
      <c r="B255" s="776"/>
      <c r="C255" s="776"/>
      <c r="D255" s="776"/>
      <c r="E255" s="776"/>
      <c r="F255" s="776"/>
      <c r="G255" s="776"/>
      <c r="H255" s="776"/>
      <c r="I255" s="776"/>
      <c r="J255" s="776"/>
      <c r="K255" s="776"/>
      <c r="L255" s="776"/>
      <c r="M255" s="776"/>
      <c r="N255" s="790"/>
      <c r="O255" s="776"/>
      <c r="P255" s="790"/>
      <c r="Q255" s="776"/>
      <c r="R255" s="776"/>
      <c r="S255" s="776"/>
      <c r="T255" s="796"/>
      <c r="U255" s="796"/>
      <c r="V255" s="796"/>
      <c r="W255" s="796"/>
      <c r="X255" s="798"/>
      <c r="Y255" s="798"/>
      <c r="Z255" s="798"/>
      <c r="AA255" s="796"/>
      <c r="AB255" s="796"/>
      <c r="AC255" s="796"/>
      <c r="AD255" s="796"/>
      <c r="AE255" s="796"/>
      <c r="AF255" s="796"/>
      <c r="AG255" s="796"/>
      <c r="AH255" s="796"/>
      <c r="AI255" s="796"/>
      <c r="AJ255" s="796"/>
      <c r="AK255" s="796"/>
      <c r="AL255" s="796"/>
      <c r="AM255" s="796"/>
      <c r="AN255" s="796"/>
      <c r="AO255" s="796"/>
      <c r="AP255" s="796"/>
      <c r="AQ255" s="796"/>
      <c r="AR255" s="796"/>
      <c r="AS255" s="796"/>
      <c r="AT255" s="796"/>
      <c r="AU255" s="796"/>
      <c r="AV255" s="796"/>
      <c r="AW255" s="796"/>
      <c r="AX255" s="796"/>
      <c r="AY255" s="796"/>
      <c r="AZ255" s="796"/>
      <c r="BA255" s="796"/>
      <c r="BB255" s="796"/>
      <c r="BC255" s="796"/>
      <c r="BD255" s="796"/>
      <c r="BE255" s="796"/>
      <c r="BF255" s="796"/>
      <c r="BG255" s="796"/>
      <c r="BH255" s="796"/>
      <c r="BI255" s="796"/>
      <c r="BJ255" s="796"/>
      <c r="BK255" s="796"/>
      <c r="BL255" s="796"/>
      <c r="BM255" s="796"/>
      <c r="BN255" s="796"/>
      <c r="BO255" s="796"/>
      <c r="BP255" s="796"/>
      <c r="BQ255" s="796"/>
      <c r="BR255" s="796"/>
      <c r="BS255" s="796"/>
      <c r="BT255" s="796"/>
      <c r="BU255" s="796"/>
      <c r="BV255" s="796"/>
      <c r="BW255" s="796"/>
      <c r="BX255" s="796"/>
      <c r="BY255" s="796"/>
      <c r="BZ255" s="796"/>
      <c r="CA255" s="796"/>
      <c r="CB255" s="796"/>
      <c r="CC255" s="796"/>
      <c r="CD255" s="796"/>
      <c r="CE255" s="796"/>
      <c r="CF255" s="796"/>
      <c r="CG255" s="796"/>
      <c r="CH255" s="796"/>
      <c r="CI255" s="554"/>
      <c r="CJ255" s="554"/>
      <c r="CK255" s="554"/>
      <c r="CL255" s="554"/>
      <c r="CM255" s="554"/>
      <c r="CN255" s="554"/>
      <c r="CO255" s="554"/>
      <c r="CP255" s="554"/>
      <c r="CQ255" s="554"/>
      <c r="CR255" s="554"/>
      <c r="CS255" s="554"/>
      <c r="CT255" s="554"/>
      <c r="CU255" s="554"/>
      <c r="CV255" s="554"/>
      <c r="CW255" s="554"/>
      <c r="CX255" s="554"/>
    </row>
    <row r="256" spans="1:102" x14ac:dyDescent="0.25">
      <c r="A256" s="795"/>
      <c r="B256" s="776"/>
      <c r="C256" s="776"/>
      <c r="D256" s="776"/>
      <c r="E256" s="776"/>
      <c r="F256" s="776"/>
      <c r="G256" s="776"/>
      <c r="H256" s="776"/>
      <c r="I256" s="776"/>
      <c r="J256" s="776"/>
      <c r="K256" s="776"/>
      <c r="L256" s="776"/>
      <c r="M256" s="776"/>
      <c r="N256" s="790"/>
      <c r="O256" s="776"/>
      <c r="P256" s="790"/>
      <c r="Q256" s="776"/>
      <c r="R256" s="776"/>
      <c r="S256" s="776"/>
      <c r="T256" s="796"/>
      <c r="U256" s="796"/>
      <c r="V256" s="796"/>
      <c r="W256" s="796"/>
      <c r="X256" s="798"/>
      <c r="Y256" s="798"/>
      <c r="Z256" s="798"/>
      <c r="AA256" s="796"/>
      <c r="AB256" s="796"/>
      <c r="AC256" s="796"/>
      <c r="AD256" s="796"/>
      <c r="AE256" s="796"/>
      <c r="AF256" s="796"/>
      <c r="AG256" s="796"/>
      <c r="AH256" s="796"/>
      <c r="AI256" s="796"/>
      <c r="AJ256" s="796"/>
      <c r="AK256" s="796"/>
      <c r="AL256" s="796"/>
      <c r="AM256" s="796"/>
      <c r="AN256" s="796"/>
      <c r="AO256" s="796"/>
      <c r="AP256" s="796"/>
      <c r="AQ256" s="796"/>
      <c r="AR256" s="796"/>
      <c r="AS256" s="796"/>
      <c r="AT256" s="796"/>
      <c r="AU256" s="796"/>
      <c r="AV256" s="796"/>
      <c r="AW256" s="796"/>
      <c r="AX256" s="796"/>
      <c r="AY256" s="796"/>
      <c r="AZ256" s="796"/>
      <c r="BA256" s="796"/>
      <c r="BB256" s="796"/>
      <c r="BC256" s="796"/>
      <c r="BD256" s="796"/>
      <c r="BE256" s="796"/>
      <c r="BF256" s="796"/>
      <c r="BG256" s="796"/>
      <c r="BH256" s="796"/>
      <c r="BI256" s="796"/>
      <c r="BJ256" s="796"/>
      <c r="BK256" s="796"/>
      <c r="BL256" s="796"/>
      <c r="BM256" s="796"/>
      <c r="BN256" s="796"/>
      <c r="BO256" s="796"/>
      <c r="BP256" s="796"/>
      <c r="BQ256" s="796"/>
      <c r="BR256" s="796"/>
      <c r="BS256" s="796"/>
      <c r="BT256" s="796"/>
      <c r="BU256" s="796"/>
      <c r="BV256" s="796"/>
      <c r="BW256" s="796"/>
      <c r="BX256" s="796"/>
      <c r="BY256" s="796"/>
      <c r="BZ256" s="796"/>
      <c r="CA256" s="796"/>
      <c r="CB256" s="796"/>
      <c r="CC256" s="796"/>
      <c r="CD256" s="796"/>
      <c r="CE256" s="796"/>
      <c r="CF256" s="796"/>
      <c r="CG256" s="796"/>
      <c r="CH256" s="796"/>
      <c r="CI256" s="554"/>
      <c r="CJ256" s="554"/>
      <c r="CK256" s="554"/>
      <c r="CL256" s="554"/>
      <c r="CM256" s="554"/>
      <c r="CN256" s="554"/>
      <c r="CO256" s="554"/>
      <c r="CP256" s="554"/>
      <c r="CQ256" s="554"/>
      <c r="CR256" s="554"/>
      <c r="CS256" s="554"/>
      <c r="CT256" s="554"/>
      <c r="CU256" s="554"/>
      <c r="CV256" s="554"/>
      <c r="CW256" s="554"/>
      <c r="CX256" s="554"/>
    </row>
    <row r="257" spans="1:102" x14ac:dyDescent="0.25">
      <c r="A257" s="795"/>
      <c r="B257" s="776"/>
      <c r="C257" s="776"/>
      <c r="D257" s="776"/>
      <c r="E257" s="776"/>
      <c r="F257" s="776"/>
      <c r="G257" s="776"/>
      <c r="H257" s="776"/>
      <c r="I257" s="776"/>
      <c r="J257" s="776"/>
      <c r="K257" s="776"/>
      <c r="L257" s="776"/>
      <c r="M257" s="776"/>
      <c r="N257" s="790"/>
      <c r="O257" s="776"/>
      <c r="P257" s="790"/>
      <c r="Q257" s="776"/>
      <c r="R257" s="776"/>
      <c r="S257" s="776"/>
      <c r="T257" s="796"/>
      <c r="U257" s="796"/>
      <c r="V257" s="796"/>
      <c r="W257" s="796"/>
      <c r="X257" s="798"/>
      <c r="Y257" s="798"/>
      <c r="Z257" s="798"/>
      <c r="AA257" s="796"/>
      <c r="AB257" s="796"/>
      <c r="AC257" s="796"/>
      <c r="AD257" s="796"/>
      <c r="AE257" s="796"/>
      <c r="AF257" s="796"/>
      <c r="AG257" s="796"/>
      <c r="AH257" s="796"/>
      <c r="AI257" s="796"/>
      <c r="AJ257" s="796"/>
      <c r="AK257" s="796"/>
      <c r="AL257" s="796"/>
      <c r="AM257" s="796"/>
      <c r="AN257" s="796"/>
      <c r="AO257" s="796"/>
      <c r="AP257" s="796"/>
      <c r="AQ257" s="796"/>
      <c r="AR257" s="796"/>
      <c r="AS257" s="796"/>
      <c r="AT257" s="796"/>
      <c r="AU257" s="796"/>
      <c r="AV257" s="796"/>
      <c r="AW257" s="796"/>
      <c r="AX257" s="796"/>
      <c r="AY257" s="796"/>
      <c r="AZ257" s="796"/>
      <c r="BA257" s="796"/>
      <c r="BB257" s="796"/>
      <c r="BC257" s="796"/>
      <c r="BD257" s="796"/>
      <c r="BE257" s="796"/>
      <c r="BF257" s="796"/>
      <c r="BG257" s="796"/>
      <c r="BH257" s="796"/>
      <c r="BI257" s="796"/>
      <c r="BJ257" s="796"/>
      <c r="BK257" s="796"/>
      <c r="BL257" s="796"/>
      <c r="BM257" s="796"/>
      <c r="BN257" s="796"/>
      <c r="BO257" s="796"/>
      <c r="BP257" s="796"/>
      <c r="BQ257" s="796"/>
      <c r="BR257" s="796"/>
      <c r="BS257" s="796"/>
      <c r="BT257" s="796"/>
      <c r="BU257" s="796"/>
      <c r="BV257" s="796"/>
      <c r="BW257" s="796"/>
      <c r="BX257" s="796"/>
      <c r="BY257" s="796"/>
      <c r="BZ257" s="796"/>
      <c r="CA257" s="796"/>
      <c r="CB257" s="796"/>
      <c r="CC257" s="796"/>
      <c r="CD257" s="796"/>
      <c r="CE257" s="796"/>
      <c r="CF257" s="796"/>
      <c r="CG257" s="796"/>
      <c r="CH257" s="796"/>
      <c r="CI257" s="554"/>
      <c r="CJ257" s="554"/>
      <c r="CK257" s="554"/>
      <c r="CL257" s="554"/>
      <c r="CM257" s="554"/>
      <c r="CN257" s="554"/>
      <c r="CO257" s="554"/>
      <c r="CP257" s="554"/>
      <c r="CQ257" s="554"/>
      <c r="CR257" s="554"/>
      <c r="CS257" s="554"/>
      <c r="CT257" s="554"/>
      <c r="CU257" s="554"/>
      <c r="CV257" s="554"/>
      <c r="CW257" s="554"/>
      <c r="CX257" s="554"/>
    </row>
    <row r="258" spans="1:102" x14ac:dyDescent="0.25">
      <c r="A258" s="795"/>
      <c r="B258" s="776"/>
      <c r="C258" s="776"/>
      <c r="D258" s="776"/>
      <c r="E258" s="776"/>
      <c r="F258" s="776"/>
      <c r="G258" s="776"/>
      <c r="H258" s="776"/>
      <c r="I258" s="776"/>
      <c r="J258" s="776"/>
      <c r="K258" s="776"/>
      <c r="L258" s="776"/>
      <c r="M258" s="776"/>
      <c r="N258" s="790"/>
      <c r="O258" s="776"/>
      <c r="P258" s="790"/>
      <c r="Q258" s="776"/>
      <c r="R258" s="776"/>
      <c r="S258" s="776"/>
      <c r="T258" s="796"/>
      <c r="U258" s="796"/>
      <c r="V258" s="796"/>
      <c r="W258" s="796"/>
      <c r="X258" s="798"/>
      <c r="Y258" s="798"/>
      <c r="Z258" s="798"/>
      <c r="AA258" s="796"/>
      <c r="AB258" s="796"/>
      <c r="AC258" s="796"/>
      <c r="AD258" s="796"/>
      <c r="AE258" s="796"/>
      <c r="AF258" s="796"/>
      <c r="AG258" s="796"/>
      <c r="AH258" s="796"/>
      <c r="AI258" s="796"/>
      <c r="AJ258" s="796"/>
      <c r="AK258" s="796"/>
      <c r="AL258" s="796"/>
      <c r="AM258" s="796"/>
      <c r="AN258" s="796"/>
      <c r="AO258" s="796"/>
      <c r="AP258" s="796"/>
      <c r="AQ258" s="796"/>
      <c r="AR258" s="796"/>
      <c r="AS258" s="796"/>
      <c r="AT258" s="796"/>
      <c r="AU258" s="796"/>
      <c r="AV258" s="796"/>
      <c r="AW258" s="796"/>
      <c r="AX258" s="796"/>
      <c r="AY258" s="796"/>
      <c r="AZ258" s="796"/>
      <c r="BA258" s="796"/>
      <c r="BB258" s="796"/>
      <c r="BC258" s="796"/>
      <c r="BD258" s="796"/>
      <c r="BE258" s="796"/>
      <c r="BF258" s="796"/>
      <c r="BG258" s="796"/>
      <c r="BH258" s="796"/>
      <c r="BI258" s="796"/>
      <c r="BJ258" s="796"/>
      <c r="BK258" s="796"/>
      <c r="BL258" s="796"/>
      <c r="BM258" s="796"/>
      <c r="BN258" s="796"/>
      <c r="BO258" s="796"/>
      <c r="BP258" s="796"/>
      <c r="BQ258" s="796"/>
      <c r="BR258" s="796"/>
      <c r="BS258" s="796"/>
      <c r="BT258" s="796"/>
      <c r="BU258" s="796"/>
      <c r="BV258" s="796"/>
      <c r="BW258" s="796"/>
      <c r="BX258" s="796"/>
      <c r="BY258" s="796"/>
      <c r="BZ258" s="796"/>
      <c r="CA258" s="796"/>
      <c r="CB258" s="796"/>
      <c r="CC258" s="796"/>
      <c r="CD258" s="796"/>
      <c r="CE258" s="796"/>
      <c r="CF258" s="796"/>
      <c r="CG258" s="796"/>
      <c r="CH258" s="796"/>
      <c r="CI258" s="554"/>
      <c r="CJ258" s="554"/>
      <c r="CK258" s="554"/>
      <c r="CL258" s="554"/>
      <c r="CM258" s="554"/>
      <c r="CN258" s="554"/>
      <c r="CO258" s="554"/>
      <c r="CP258" s="554"/>
      <c r="CQ258" s="554"/>
      <c r="CR258" s="554"/>
      <c r="CS258" s="554"/>
      <c r="CT258" s="554"/>
      <c r="CU258" s="554"/>
      <c r="CV258" s="554"/>
      <c r="CW258" s="554"/>
      <c r="CX258" s="554"/>
    </row>
    <row r="259" spans="1:102" x14ac:dyDescent="0.25">
      <c r="A259" s="795"/>
      <c r="B259" s="776"/>
      <c r="C259" s="776"/>
      <c r="D259" s="776"/>
      <c r="E259" s="776"/>
      <c r="F259" s="776"/>
      <c r="G259" s="776"/>
      <c r="H259" s="776"/>
      <c r="I259" s="776"/>
      <c r="J259" s="776"/>
      <c r="K259" s="776"/>
      <c r="L259" s="776"/>
      <c r="M259" s="776"/>
      <c r="N259" s="790"/>
      <c r="O259" s="776"/>
      <c r="P259" s="790"/>
      <c r="Q259" s="776"/>
      <c r="R259" s="776"/>
      <c r="S259" s="776"/>
      <c r="T259" s="796"/>
      <c r="U259" s="796"/>
      <c r="V259" s="796"/>
      <c r="W259" s="796"/>
      <c r="X259" s="798"/>
      <c r="Y259" s="798"/>
      <c r="Z259" s="798"/>
      <c r="AA259" s="796"/>
      <c r="AB259" s="796"/>
      <c r="AC259" s="796"/>
      <c r="AD259" s="796"/>
      <c r="AE259" s="796"/>
      <c r="AF259" s="796"/>
      <c r="AG259" s="796"/>
      <c r="AH259" s="796"/>
      <c r="AI259" s="796"/>
      <c r="AJ259" s="796"/>
      <c r="AK259" s="796"/>
      <c r="AL259" s="796"/>
      <c r="AM259" s="796"/>
      <c r="AN259" s="796"/>
      <c r="AO259" s="796"/>
      <c r="AP259" s="796"/>
      <c r="AQ259" s="796"/>
      <c r="AR259" s="796"/>
      <c r="AS259" s="796"/>
      <c r="AT259" s="796"/>
      <c r="AU259" s="796"/>
      <c r="AV259" s="796"/>
      <c r="AW259" s="796"/>
      <c r="AX259" s="796"/>
      <c r="AY259" s="796"/>
      <c r="AZ259" s="796"/>
      <c r="BA259" s="796"/>
      <c r="BB259" s="796"/>
      <c r="BC259" s="796"/>
      <c r="BD259" s="796"/>
      <c r="BE259" s="796"/>
      <c r="BF259" s="796"/>
      <c r="BG259" s="796"/>
      <c r="BH259" s="796"/>
      <c r="BI259" s="796"/>
      <c r="BJ259" s="796"/>
      <c r="BK259" s="796"/>
      <c r="BL259" s="796"/>
      <c r="BM259" s="796"/>
      <c r="BN259" s="796"/>
      <c r="BO259" s="796"/>
      <c r="BP259" s="796"/>
      <c r="BQ259" s="796"/>
      <c r="BR259" s="796"/>
      <c r="BS259" s="796"/>
      <c r="BT259" s="796"/>
      <c r="BU259" s="796"/>
      <c r="BV259" s="796"/>
      <c r="BW259" s="796"/>
      <c r="BX259" s="796"/>
      <c r="BY259" s="796"/>
      <c r="BZ259" s="796"/>
      <c r="CA259" s="796"/>
      <c r="CB259" s="796"/>
      <c r="CC259" s="796"/>
      <c r="CD259" s="796"/>
      <c r="CE259" s="796"/>
      <c r="CF259" s="796"/>
      <c r="CG259" s="796"/>
      <c r="CH259" s="796"/>
      <c r="CI259" s="554"/>
      <c r="CJ259" s="554"/>
      <c r="CK259" s="554"/>
      <c r="CL259" s="554"/>
      <c r="CM259" s="554"/>
      <c r="CN259" s="554"/>
      <c r="CO259" s="554"/>
      <c r="CP259" s="554"/>
      <c r="CQ259" s="554"/>
      <c r="CR259" s="554"/>
      <c r="CS259" s="554"/>
      <c r="CT259" s="554"/>
      <c r="CU259" s="554"/>
      <c r="CV259" s="554"/>
      <c r="CW259" s="554"/>
      <c r="CX259" s="554"/>
    </row>
    <row r="260" spans="1:102" x14ac:dyDescent="0.25">
      <c r="A260" s="795"/>
      <c r="B260" s="776"/>
      <c r="C260" s="776"/>
      <c r="D260" s="776"/>
      <c r="E260" s="776"/>
      <c r="F260" s="776"/>
      <c r="G260" s="776"/>
      <c r="H260" s="776"/>
      <c r="I260" s="776"/>
      <c r="J260" s="776"/>
      <c r="K260" s="776"/>
      <c r="L260" s="776"/>
      <c r="M260" s="776"/>
      <c r="N260" s="790"/>
      <c r="O260" s="776"/>
      <c r="P260" s="790"/>
      <c r="Q260" s="776"/>
      <c r="R260" s="776"/>
      <c r="S260" s="776"/>
      <c r="T260" s="796"/>
      <c r="U260" s="796"/>
      <c r="V260" s="796"/>
      <c r="W260" s="796"/>
      <c r="X260" s="798"/>
      <c r="Y260" s="798"/>
      <c r="Z260" s="798"/>
      <c r="AA260" s="796"/>
      <c r="AB260" s="796"/>
      <c r="AC260" s="796"/>
      <c r="AD260" s="796"/>
      <c r="AE260" s="796"/>
      <c r="AF260" s="796"/>
      <c r="AG260" s="796"/>
      <c r="AH260" s="796"/>
      <c r="AI260" s="796"/>
      <c r="AJ260" s="796"/>
      <c r="AK260" s="796"/>
      <c r="AL260" s="796"/>
      <c r="AM260" s="796"/>
      <c r="AN260" s="796"/>
      <c r="AO260" s="796"/>
      <c r="AP260" s="796"/>
      <c r="AQ260" s="796"/>
      <c r="AR260" s="796"/>
      <c r="AS260" s="796"/>
      <c r="AT260" s="796"/>
      <c r="AU260" s="796"/>
      <c r="AV260" s="796"/>
      <c r="AW260" s="796"/>
      <c r="AX260" s="796"/>
      <c r="AY260" s="796"/>
      <c r="AZ260" s="796"/>
      <c r="BA260" s="796"/>
      <c r="BB260" s="796"/>
      <c r="BC260" s="796"/>
      <c r="BD260" s="796"/>
      <c r="BE260" s="796"/>
      <c r="BF260" s="796"/>
      <c r="BG260" s="796"/>
      <c r="BH260" s="796"/>
      <c r="BI260" s="796"/>
      <c r="BJ260" s="796"/>
      <c r="BK260" s="796"/>
      <c r="BL260" s="796"/>
      <c r="BM260" s="796"/>
      <c r="BN260" s="796"/>
      <c r="BO260" s="796"/>
      <c r="BP260" s="796"/>
      <c r="BQ260" s="796"/>
      <c r="BR260" s="796"/>
      <c r="BS260" s="796"/>
      <c r="BT260" s="796"/>
      <c r="BU260" s="796"/>
      <c r="BV260" s="796"/>
      <c r="BW260" s="796"/>
      <c r="BX260" s="796"/>
      <c r="BY260" s="796"/>
      <c r="BZ260" s="796"/>
      <c r="CA260" s="796"/>
      <c r="CB260" s="796"/>
      <c r="CC260" s="796"/>
      <c r="CD260" s="796"/>
      <c r="CE260" s="796"/>
      <c r="CF260" s="796"/>
      <c r="CG260" s="796"/>
      <c r="CH260" s="796"/>
      <c r="CI260" s="554"/>
      <c r="CJ260" s="554"/>
      <c r="CK260" s="554"/>
      <c r="CL260" s="554"/>
      <c r="CM260" s="554"/>
      <c r="CN260" s="554"/>
      <c r="CO260" s="554"/>
      <c r="CP260" s="554"/>
      <c r="CQ260" s="554"/>
      <c r="CR260" s="554"/>
      <c r="CS260" s="554"/>
      <c r="CT260" s="554"/>
      <c r="CU260" s="554"/>
      <c r="CV260" s="554"/>
      <c r="CW260" s="554"/>
      <c r="CX260" s="554"/>
    </row>
    <row r="261" spans="1:102" x14ac:dyDescent="0.25">
      <c r="A261" s="795"/>
      <c r="B261" s="776"/>
      <c r="C261" s="776"/>
      <c r="D261" s="776"/>
      <c r="E261" s="776"/>
      <c r="F261" s="776"/>
      <c r="G261" s="776"/>
      <c r="H261" s="776"/>
      <c r="I261" s="776"/>
      <c r="J261" s="776"/>
      <c r="K261" s="776"/>
      <c r="L261" s="776"/>
      <c r="M261" s="776"/>
      <c r="N261" s="790"/>
      <c r="O261" s="776"/>
      <c r="P261" s="790"/>
      <c r="Q261" s="776"/>
      <c r="R261" s="776"/>
      <c r="S261" s="776"/>
      <c r="T261" s="796"/>
      <c r="U261" s="796"/>
      <c r="V261" s="796"/>
      <c r="W261" s="796"/>
      <c r="X261" s="798"/>
      <c r="Y261" s="798"/>
      <c r="Z261" s="798"/>
      <c r="AA261" s="796"/>
      <c r="AB261" s="796"/>
      <c r="AC261" s="796"/>
      <c r="AD261" s="796"/>
      <c r="AE261" s="796"/>
      <c r="AF261" s="796"/>
      <c r="AG261" s="796"/>
      <c r="AH261" s="796"/>
      <c r="AI261" s="796"/>
      <c r="AJ261" s="796"/>
      <c r="AK261" s="796"/>
      <c r="AL261" s="796"/>
      <c r="AM261" s="796"/>
      <c r="AN261" s="796"/>
      <c r="AO261" s="796"/>
      <c r="AP261" s="796"/>
      <c r="AQ261" s="796"/>
      <c r="AR261" s="796"/>
      <c r="AS261" s="796"/>
      <c r="AT261" s="796"/>
      <c r="AU261" s="796"/>
      <c r="AV261" s="796"/>
      <c r="AW261" s="796"/>
      <c r="AX261" s="796"/>
      <c r="AY261" s="796"/>
      <c r="AZ261" s="796"/>
      <c r="BA261" s="796"/>
      <c r="BB261" s="796"/>
      <c r="BC261" s="796"/>
      <c r="BD261" s="796"/>
      <c r="BE261" s="796"/>
      <c r="BF261" s="796"/>
      <c r="BG261" s="796"/>
      <c r="BH261" s="796"/>
      <c r="BI261" s="796"/>
      <c r="BJ261" s="796"/>
      <c r="BK261" s="796"/>
      <c r="BL261" s="796"/>
      <c r="BM261" s="796"/>
      <c r="BN261" s="796"/>
      <c r="BO261" s="796"/>
      <c r="BP261" s="796"/>
      <c r="BQ261" s="796"/>
      <c r="BR261" s="796"/>
      <c r="BS261" s="796"/>
      <c r="BT261" s="796"/>
      <c r="BU261" s="796"/>
      <c r="BV261" s="796"/>
      <c r="BW261" s="796"/>
      <c r="BX261" s="796"/>
      <c r="BY261" s="796"/>
      <c r="BZ261" s="796"/>
      <c r="CA261" s="796"/>
      <c r="CB261" s="796"/>
      <c r="CC261" s="796"/>
      <c r="CD261" s="796"/>
      <c r="CE261" s="796"/>
      <c r="CF261" s="796"/>
      <c r="CG261" s="796"/>
      <c r="CH261" s="796"/>
      <c r="CI261" s="554"/>
      <c r="CJ261" s="554"/>
      <c r="CK261" s="554"/>
      <c r="CL261" s="554"/>
      <c r="CM261" s="554"/>
      <c r="CN261" s="554"/>
      <c r="CO261" s="554"/>
      <c r="CP261" s="554"/>
      <c r="CQ261" s="554"/>
      <c r="CR261" s="554"/>
      <c r="CS261" s="554"/>
      <c r="CT261" s="554"/>
      <c r="CU261" s="554"/>
      <c r="CV261" s="554"/>
      <c r="CW261" s="554"/>
      <c r="CX261" s="554"/>
    </row>
    <row r="262" spans="1:102" x14ac:dyDescent="0.25">
      <c r="A262" s="795"/>
      <c r="B262" s="776"/>
      <c r="C262" s="776"/>
      <c r="D262" s="776"/>
      <c r="E262" s="776"/>
      <c r="F262" s="776"/>
      <c r="G262" s="776"/>
      <c r="H262" s="776"/>
      <c r="I262" s="776"/>
      <c r="J262" s="776"/>
      <c r="K262" s="776"/>
      <c r="L262" s="776"/>
      <c r="M262" s="776"/>
      <c r="N262" s="790"/>
      <c r="O262" s="776"/>
      <c r="P262" s="790"/>
      <c r="Q262" s="776"/>
      <c r="R262" s="776"/>
      <c r="S262" s="776"/>
      <c r="T262" s="796"/>
      <c r="U262" s="796"/>
      <c r="V262" s="796"/>
      <c r="W262" s="796"/>
      <c r="X262" s="798"/>
      <c r="Y262" s="798"/>
      <c r="Z262" s="798"/>
      <c r="AA262" s="796"/>
      <c r="AB262" s="796"/>
      <c r="AC262" s="796"/>
      <c r="AD262" s="796"/>
      <c r="AE262" s="796"/>
      <c r="AF262" s="796"/>
      <c r="AG262" s="796"/>
      <c r="AH262" s="796"/>
      <c r="AI262" s="796"/>
      <c r="AJ262" s="796"/>
      <c r="AK262" s="796"/>
      <c r="AL262" s="796"/>
      <c r="AM262" s="796"/>
      <c r="AN262" s="796"/>
      <c r="AO262" s="796"/>
      <c r="AP262" s="796"/>
      <c r="AQ262" s="796"/>
      <c r="AR262" s="796"/>
      <c r="AS262" s="796"/>
      <c r="AT262" s="796"/>
      <c r="AU262" s="796"/>
      <c r="AV262" s="796"/>
      <c r="AW262" s="796"/>
      <c r="AX262" s="796"/>
      <c r="AY262" s="796"/>
      <c r="AZ262" s="796"/>
      <c r="BA262" s="796"/>
      <c r="BB262" s="796"/>
      <c r="BC262" s="796"/>
      <c r="BD262" s="796"/>
      <c r="BE262" s="796"/>
      <c r="BF262" s="796"/>
      <c r="BG262" s="796"/>
      <c r="BH262" s="796"/>
      <c r="BI262" s="796"/>
      <c r="BJ262" s="796"/>
      <c r="BK262" s="796"/>
      <c r="BL262" s="796"/>
      <c r="BM262" s="796"/>
      <c r="BN262" s="796"/>
      <c r="BO262" s="796"/>
      <c r="BP262" s="796"/>
      <c r="BQ262" s="796"/>
      <c r="BR262" s="796"/>
      <c r="BS262" s="796"/>
      <c r="BT262" s="796"/>
      <c r="BU262" s="796"/>
      <c r="BV262" s="796"/>
      <c r="BW262" s="796"/>
      <c r="BX262" s="796"/>
      <c r="BY262" s="796"/>
      <c r="BZ262" s="796"/>
      <c r="CA262" s="796"/>
      <c r="CB262" s="796"/>
      <c r="CC262" s="796"/>
      <c r="CD262" s="796"/>
      <c r="CE262" s="796"/>
      <c r="CF262" s="796"/>
      <c r="CG262" s="796"/>
      <c r="CH262" s="796"/>
      <c r="CI262" s="554"/>
      <c r="CJ262" s="554"/>
      <c r="CK262" s="554"/>
      <c r="CL262" s="554"/>
      <c r="CM262" s="554"/>
      <c r="CN262" s="554"/>
      <c r="CO262" s="554"/>
      <c r="CP262" s="554"/>
      <c r="CQ262" s="554"/>
      <c r="CR262" s="554"/>
      <c r="CS262" s="554"/>
      <c r="CT262" s="554"/>
      <c r="CU262" s="554"/>
      <c r="CV262" s="554"/>
      <c r="CW262" s="554"/>
      <c r="CX262" s="554"/>
    </row>
    <row r="263" spans="1:102" x14ac:dyDescent="0.25">
      <c r="A263" s="795"/>
      <c r="B263" s="776"/>
      <c r="C263" s="776"/>
      <c r="D263" s="776"/>
      <c r="E263" s="776"/>
      <c r="F263" s="776"/>
      <c r="G263" s="776"/>
      <c r="H263" s="776"/>
      <c r="I263" s="776"/>
      <c r="J263" s="776"/>
      <c r="K263" s="776"/>
      <c r="L263" s="776"/>
      <c r="M263" s="776"/>
      <c r="N263" s="790"/>
      <c r="O263" s="776"/>
      <c r="P263" s="790"/>
      <c r="Q263" s="776"/>
      <c r="R263" s="776"/>
      <c r="S263" s="776"/>
      <c r="T263" s="796"/>
      <c r="U263" s="796"/>
      <c r="V263" s="796"/>
      <c r="W263" s="796"/>
      <c r="X263" s="798"/>
      <c r="Y263" s="798"/>
      <c r="Z263" s="798"/>
      <c r="AA263" s="796"/>
      <c r="AB263" s="796"/>
      <c r="AC263" s="796"/>
      <c r="AD263" s="796"/>
      <c r="AE263" s="796"/>
      <c r="AF263" s="796"/>
      <c r="AG263" s="796"/>
      <c r="AH263" s="796"/>
      <c r="AI263" s="796"/>
      <c r="AJ263" s="796"/>
      <c r="AK263" s="796"/>
      <c r="AL263" s="796"/>
      <c r="AM263" s="796"/>
      <c r="AN263" s="796"/>
      <c r="AO263" s="796"/>
      <c r="AP263" s="796"/>
      <c r="AQ263" s="796"/>
      <c r="AR263" s="796"/>
      <c r="AS263" s="796"/>
      <c r="AT263" s="796"/>
      <c r="AU263" s="796"/>
      <c r="AV263" s="796"/>
      <c r="AW263" s="796"/>
      <c r="AX263" s="796"/>
      <c r="AY263" s="796"/>
      <c r="AZ263" s="796"/>
      <c r="BA263" s="796"/>
      <c r="BB263" s="796"/>
      <c r="BC263" s="796"/>
      <c r="BD263" s="796"/>
      <c r="BE263" s="796"/>
      <c r="BF263" s="796"/>
      <c r="BG263" s="796"/>
      <c r="BH263" s="796"/>
      <c r="BI263" s="796"/>
      <c r="BJ263" s="796"/>
      <c r="BK263" s="796"/>
      <c r="BL263" s="796"/>
      <c r="BM263" s="796"/>
      <c r="BN263" s="796"/>
      <c r="BO263" s="796"/>
      <c r="BP263" s="796"/>
      <c r="BQ263" s="796"/>
      <c r="BR263" s="796"/>
      <c r="BS263" s="796"/>
      <c r="BT263" s="796"/>
      <c r="BU263" s="796"/>
      <c r="BV263" s="796"/>
      <c r="BW263" s="796"/>
      <c r="BX263" s="796"/>
      <c r="BY263" s="796"/>
      <c r="BZ263" s="796"/>
      <c r="CA263" s="796"/>
      <c r="CB263" s="796"/>
      <c r="CC263" s="796"/>
      <c r="CD263" s="796"/>
      <c r="CE263" s="796"/>
      <c r="CF263" s="796"/>
      <c r="CG263" s="796"/>
      <c r="CH263" s="796"/>
      <c r="CI263" s="554"/>
      <c r="CJ263" s="554"/>
      <c r="CK263" s="554"/>
      <c r="CL263" s="554"/>
      <c r="CM263" s="554"/>
      <c r="CN263" s="554"/>
      <c r="CO263" s="554"/>
      <c r="CP263" s="554"/>
      <c r="CQ263" s="554"/>
      <c r="CR263" s="554"/>
      <c r="CS263" s="554"/>
      <c r="CT263" s="554"/>
      <c r="CU263" s="554"/>
      <c r="CV263" s="554"/>
      <c r="CW263" s="554"/>
      <c r="CX263" s="554"/>
    </row>
    <row r="264" spans="1:102" x14ac:dyDescent="0.25">
      <c r="A264" s="795"/>
      <c r="B264" s="776"/>
      <c r="C264" s="776"/>
      <c r="D264" s="776"/>
      <c r="E264" s="776"/>
      <c r="F264" s="776"/>
      <c r="G264" s="776"/>
      <c r="H264" s="776"/>
      <c r="I264" s="776"/>
      <c r="J264" s="776"/>
      <c r="K264" s="776"/>
      <c r="L264" s="776"/>
      <c r="M264" s="776"/>
      <c r="N264" s="790"/>
      <c r="O264" s="776"/>
      <c r="P264" s="790"/>
      <c r="Q264" s="776"/>
      <c r="R264" s="776"/>
      <c r="S264" s="776"/>
      <c r="T264" s="796"/>
      <c r="U264" s="796"/>
      <c r="V264" s="796"/>
      <c r="W264" s="796"/>
      <c r="X264" s="798"/>
      <c r="Y264" s="798"/>
      <c r="Z264" s="798"/>
      <c r="AA264" s="796"/>
      <c r="AB264" s="796"/>
      <c r="AC264" s="796"/>
      <c r="AD264" s="796"/>
      <c r="AE264" s="796"/>
      <c r="AF264" s="796"/>
      <c r="AG264" s="796"/>
      <c r="AH264" s="796"/>
      <c r="AI264" s="796"/>
      <c r="AJ264" s="796"/>
      <c r="AK264" s="796"/>
      <c r="AL264" s="796"/>
      <c r="AM264" s="796"/>
      <c r="AN264" s="796"/>
      <c r="AO264" s="796"/>
      <c r="AP264" s="796"/>
      <c r="AQ264" s="796"/>
      <c r="AR264" s="796"/>
      <c r="AS264" s="796"/>
      <c r="AT264" s="796"/>
      <c r="AU264" s="796"/>
      <c r="AV264" s="796"/>
      <c r="AW264" s="796"/>
      <c r="AX264" s="796"/>
      <c r="AY264" s="796"/>
      <c r="AZ264" s="796"/>
      <c r="BA264" s="796"/>
      <c r="BB264" s="796"/>
      <c r="BC264" s="796"/>
      <c r="BD264" s="796"/>
      <c r="BE264" s="796"/>
      <c r="BF264" s="796"/>
      <c r="BG264" s="796"/>
      <c r="BH264" s="796"/>
      <c r="BI264" s="796"/>
      <c r="BJ264" s="796"/>
      <c r="BK264" s="796"/>
      <c r="BL264" s="796"/>
      <c r="BM264" s="796"/>
      <c r="BN264" s="796"/>
      <c r="BO264" s="796"/>
      <c r="BP264" s="796"/>
      <c r="BQ264" s="796"/>
      <c r="BR264" s="796"/>
      <c r="BS264" s="796"/>
      <c r="BT264" s="796"/>
      <c r="BU264" s="796"/>
      <c r="BV264" s="796"/>
      <c r="BW264" s="796"/>
      <c r="BX264" s="796"/>
      <c r="BY264" s="796"/>
      <c r="BZ264" s="796"/>
      <c r="CA264" s="796"/>
      <c r="CB264" s="796"/>
      <c r="CC264" s="796"/>
      <c r="CD264" s="796"/>
      <c r="CE264" s="796"/>
      <c r="CF264" s="796"/>
      <c r="CG264" s="796"/>
      <c r="CH264" s="796"/>
      <c r="CI264" s="554"/>
      <c r="CJ264" s="554"/>
      <c r="CK264" s="554"/>
      <c r="CL264" s="554"/>
      <c r="CM264" s="554"/>
      <c r="CN264" s="554"/>
      <c r="CO264" s="554"/>
      <c r="CP264" s="554"/>
      <c r="CQ264" s="554"/>
      <c r="CR264" s="554"/>
      <c r="CS264" s="554"/>
      <c r="CT264" s="554"/>
      <c r="CU264" s="554"/>
      <c r="CV264" s="554"/>
      <c r="CW264" s="554"/>
      <c r="CX264" s="554"/>
    </row>
    <row r="265" spans="1:102" x14ac:dyDescent="0.25">
      <c r="A265" s="795"/>
      <c r="B265" s="776"/>
      <c r="C265" s="776"/>
      <c r="D265" s="776"/>
      <c r="E265" s="776"/>
      <c r="F265" s="776"/>
      <c r="G265" s="776"/>
      <c r="H265" s="776"/>
      <c r="I265" s="776"/>
      <c r="J265" s="776"/>
      <c r="K265" s="776"/>
      <c r="L265" s="776"/>
      <c r="M265" s="776"/>
      <c r="N265" s="790"/>
      <c r="O265" s="776"/>
      <c r="P265" s="790"/>
      <c r="Q265" s="776"/>
      <c r="R265" s="776"/>
      <c r="S265" s="776"/>
      <c r="T265" s="796"/>
      <c r="U265" s="796"/>
      <c r="V265" s="796"/>
      <c r="W265" s="796"/>
      <c r="X265" s="798"/>
      <c r="Y265" s="798"/>
      <c r="Z265" s="798"/>
      <c r="AA265" s="796"/>
      <c r="AB265" s="796"/>
      <c r="AC265" s="796"/>
      <c r="AD265" s="796"/>
      <c r="AE265" s="796"/>
      <c r="AF265" s="796"/>
      <c r="AG265" s="796"/>
      <c r="AH265" s="796"/>
      <c r="AI265" s="796"/>
      <c r="AJ265" s="796"/>
      <c r="AK265" s="796"/>
      <c r="AL265" s="796"/>
      <c r="AM265" s="796"/>
      <c r="AN265" s="796"/>
      <c r="AO265" s="796"/>
      <c r="AP265" s="796"/>
      <c r="AQ265" s="796"/>
      <c r="AR265" s="796"/>
      <c r="AS265" s="796"/>
      <c r="AT265" s="796"/>
      <c r="AU265" s="796"/>
      <c r="AV265" s="796"/>
      <c r="AW265" s="796"/>
      <c r="AX265" s="796"/>
      <c r="AY265" s="796"/>
      <c r="AZ265" s="796"/>
      <c r="BA265" s="796"/>
      <c r="BB265" s="796"/>
      <c r="BC265" s="796"/>
      <c r="BD265" s="796"/>
      <c r="BE265" s="796"/>
      <c r="BF265" s="796"/>
      <c r="BG265" s="796"/>
      <c r="BH265" s="796"/>
      <c r="BI265" s="796"/>
      <c r="BJ265" s="796"/>
      <c r="BK265" s="796"/>
      <c r="BL265" s="796"/>
      <c r="BM265" s="796"/>
      <c r="BN265" s="796"/>
      <c r="BO265" s="796"/>
      <c r="BP265" s="796"/>
      <c r="BQ265" s="796"/>
      <c r="BR265" s="796"/>
      <c r="BS265" s="796"/>
      <c r="BT265" s="796"/>
      <c r="BU265" s="796"/>
      <c r="BV265" s="796"/>
      <c r="BW265" s="796"/>
      <c r="BX265" s="796"/>
      <c r="BY265" s="796"/>
      <c r="BZ265" s="796"/>
      <c r="CA265" s="796"/>
      <c r="CB265" s="796"/>
      <c r="CC265" s="796"/>
      <c r="CD265" s="796"/>
      <c r="CE265" s="796"/>
      <c r="CF265" s="796"/>
      <c r="CG265" s="796"/>
      <c r="CH265" s="796"/>
      <c r="CI265" s="554"/>
      <c r="CJ265" s="554"/>
      <c r="CK265" s="554"/>
      <c r="CL265" s="554"/>
      <c r="CM265" s="554"/>
      <c r="CN265" s="554"/>
      <c r="CO265" s="554"/>
      <c r="CP265" s="554"/>
      <c r="CQ265" s="554"/>
      <c r="CR265" s="554"/>
      <c r="CS265" s="554"/>
      <c r="CT265" s="554"/>
      <c r="CU265" s="554"/>
      <c r="CV265" s="554"/>
      <c r="CW265" s="554"/>
      <c r="CX265" s="554"/>
    </row>
    <row r="266" spans="1:102" x14ac:dyDescent="0.25">
      <c r="A266" s="795"/>
      <c r="B266" s="776"/>
      <c r="C266" s="776"/>
      <c r="D266" s="776"/>
      <c r="E266" s="776"/>
      <c r="F266" s="776"/>
      <c r="G266" s="776"/>
      <c r="H266" s="776"/>
      <c r="I266" s="776"/>
      <c r="J266" s="776"/>
      <c r="K266" s="776"/>
      <c r="L266" s="776"/>
      <c r="M266" s="776"/>
      <c r="N266" s="790"/>
      <c r="O266" s="776"/>
      <c r="P266" s="790"/>
      <c r="Q266" s="776"/>
      <c r="R266" s="776"/>
      <c r="S266" s="776"/>
      <c r="T266" s="796"/>
      <c r="U266" s="796"/>
      <c r="V266" s="796"/>
      <c r="W266" s="796"/>
      <c r="X266" s="798"/>
      <c r="Y266" s="798"/>
      <c r="Z266" s="798"/>
      <c r="AA266" s="796"/>
      <c r="AB266" s="796"/>
      <c r="AC266" s="796"/>
      <c r="AD266" s="796"/>
      <c r="AE266" s="796"/>
      <c r="AF266" s="796"/>
      <c r="AG266" s="796"/>
      <c r="AH266" s="796"/>
      <c r="AI266" s="796"/>
      <c r="AJ266" s="796"/>
      <c r="AK266" s="796"/>
      <c r="AL266" s="796"/>
      <c r="AM266" s="796"/>
      <c r="AN266" s="796"/>
      <c r="AO266" s="796"/>
      <c r="AP266" s="796"/>
      <c r="AQ266" s="796"/>
      <c r="AR266" s="796"/>
      <c r="AS266" s="796"/>
      <c r="AT266" s="796"/>
      <c r="AU266" s="796"/>
      <c r="AV266" s="796"/>
      <c r="AW266" s="796"/>
      <c r="AX266" s="796"/>
      <c r="AY266" s="796"/>
      <c r="AZ266" s="796"/>
      <c r="BA266" s="796"/>
      <c r="BB266" s="796"/>
      <c r="BC266" s="796"/>
      <c r="BD266" s="796"/>
      <c r="BE266" s="796"/>
      <c r="BF266" s="796"/>
      <c r="BG266" s="796"/>
      <c r="BH266" s="796"/>
      <c r="BI266" s="796"/>
      <c r="BJ266" s="796"/>
      <c r="BK266" s="796"/>
      <c r="BL266" s="796"/>
      <c r="BM266" s="796"/>
      <c r="BN266" s="796"/>
      <c r="BO266" s="796"/>
      <c r="BP266" s="796"/>
      <c r="BQ266" s="796"/>
      <c r="BR266" s="796"/>
      <c r="BS266" s="796"/>
      <c r="BT266" s="796"/>
      <c r="BU266" s="796"/>
      <c r="BV266" s="796"/>
      <c r="BW266" s="796"/>
      <c r="BX266" s="796"/>
      <c r="BY266" s="796"/>
      <c r="BZ266" s="796"/>
      <c r="CA266" s="796"/>
      <c r="CB266" s="796"/>
      <c r="CC266" s="796"/>
      <c r="CD266" s="796"/>
      <c r="CE266" s="796"/>
      <c r="CF266" s="796"/>
      <c r="CG266" s="796"/>
      <c r="CH266" s="796"/>
      <c r="CI266" s="554"/>
      <c r="CJ266" s="554"/>
      <c r="CK266" s="554"/>
      <c r="CL266" s="554"/>
      <c r="CM266" s="554"/>
      <c r="CN266" s="554"/>
      <c r="CO266" s="554"/>
      <c r="CP266" s="554"/>
      <c r="CQ266" s="554"/>
      <c r="CR266" s="554"/>
      <c r="CS266" s="554"/>
      <c r="CT266" s="554"/>
      <c r="CU266" s="554"/>
      <c r="CV266" s="554"/>
      <c r="CW266" s="554"/>
      <c r="CX266" s="554"/>
    </row>
    <row r="267" spans="1:102" x14ac:dyDescent="0.25">
      <c r="A267" s="795"/>
      <c r="B267" s="776"/>
      <c r="C267" s="776"/>
      <c r="D267" s="776"/>
      <c r="E267" s="776"/>
      <c r="F267" s="776"/>
      <c r="G267" s="776"/>
      <c r="H267" s="776"/>
      <c r="I267" s="776"/>
      <c r="J267" s="776"/>
      <c r="K267" s="776"/>
      <c r="L267" s="776"/>
      <c r="M267" s="776"/>
      <c r="N267" s="790"/>
      <c r="O267" s="776"/>
      <c r="P267" s="790"/>
      <c r="Q267" s="776"/>
      <c r="R267" s="776"/>
      <c r="S267" s="776"/>
      <c r="T267" s="796"/>
      <c r="U267" s="796"/>
      <c r="V267" s="796"/>
      <c r="W267" s="796"/>
      <c r="X267" s="798"/>
      <c r="Y267" s="798"/>
      <c r="Z267" s="798"/>
      <c r="AA267" s="796"/>
      <c r="AB267" s="796"/>
      <c r="AC267" s="796"/>
      <c r="AD267" s="796"/>
      <c r="AE267" s="796"/>
      <c r="AF267" s="796"/>
      <c r="AG267" s="796"/>
      <c r="AH267" s="796"/>
      <c r="AI267" s="796"/>
      <c r="AJ267" s="796"/>
      <c r="AK267" s="796"/>
      <c r="AL267" s="796"/>
      <c r="AM267" s="796"/>
      <c r="AN267" s="796"/>
      <c r="AO267" s="796"/>
      <c r="AP267" s="796"/>
      <c r="AQ267" s="796"/>
      <c r="AR267" s="796"/>
      <c r="AS267" s="796"/>
      <c r="AT267" s="796"/>
      <c r="AU267" s="796"/>
      <c r="AV267" s="796"/>
      <c r="AW267" s="796"/>
      <c r="AX267" s="796"/>
      <c r="AY267" s="796"/>
      <c r="AZ267" s="796"/>
      <c r="BA267" s="796"/>
      <c r="BB267" s="796"/>
      <c r="BC267" s="796"/>
      <c r="BD267" s="796"/>
      <c r="BE267" s="796"/>
      <c r="BF267" s="796"/>
      <c r="BG267" s="796"/>
      <c r="BH267" s="796"/>
      <c r="BI267" s="796"/>
      <c r="BJ267" s="796"/>
      <c r="BK267" s="796"/>
      <c r="BL267" s="796"/>
      <c r="BM267" s="796"/>
      <c r="BN267" s="796"/>
      <c r="BO267" s="796"/>
      <c r="BP267" s="796"/>
      <c r="BQ267" s="796"/>
      <c r="BR267" s="796"/>
      <c r="BS267" s="796"/>
      <c r="BT267" s="796"/>
      <c r="BU267" s="796"/>
      <c r="BV267" s="796"/>
      <c r="BW267" s="796"/>
      <c r="BX267" s="796"/>
      <c r="BY267" s="796"/>
      <c r="BZ267" s="796"/>
      <c r="CA267" s="796"/>
      <c r="CB267" s="796"/>
      <c r="CC267" s="796"/>
      <c r="CD267" s="796"/>
      <c r="CE267" s="796"/>
      <c r="CF267" s="796"/>
      <c r="CG267" s="796"/>
      <c r="CH267" s="796"/>
      <c r="CI267" s="554"/>
      <c r="CJ267" s="554"/>
      <c r="CK267" s="554"/>
      <c r="CL267" s="554"/>
      <c r="CM267" s="554"/>
      <c r="CN267" s="554"/>
      <c r="CO267" s="554"/>
      <c r="CP267" s="554"/>
      <c r="CQ267" s="554"/>
      <c r="CR267" s="554"/>
      <c r="CS267" s="554"/>
      <c r="CT267" s="554"/>
      <c r="CU267" s="554"/>
      <c r="CV267" s="554"/>
      <c r="CW267" s="554"/>
      <c r="CX267" s="554"/>
    </row>
    <row r="268" spans="1:102" x14ac:dyDescent="0.25">
      <c r="A268" s="795"/>
      <c r="B268" s="776"/>
      <c r="C268" s="776"/>
      <c r="D268" s="776"/>
      <c r="E268" s="776"/>
      <c r="F268" s="776"/>
      <c r="G268" s="776"/>
      <c r="H268" s="776"/>
      <c r="I268" s="776"/>
      <c r="J268" s="776"/>
      <c r="K268" s="776"/>
      <c r="L268" s="776"/>
      <c r="M268" s="776"/>
      <c r="N268" s="790"/>
      <c r="O268" s="776"/>
      <c r="P268" s="790"/>
      <c r="Q268" s="776"/>
      <c r="R268" s="776"/>
      <c r="S268" s="776"/>
      <c r="T268" s="796"/>
      <c r="U268" s="796"/>
      <c r="V268" s="796"/>
      <c r="W268" s="796"/>
      <c r="X268" s="798"/>
      <c r="Y268" s="798"/>
      <c r="Z268" s="798"/>
      <c r="AA268" s="796"/>
      <c r="AB268" s="796"/>
      <c r="AC268" s="796"/>
      <c r="AD268" s="796"/>
      <c r="AE268" s="796"/>
      <c r="AF268" s="796"/>
      <c r="AG268" s="796"/>
      <c r="AH268" s="796"/>
      <c r="AI268" s="796"/>
      <c r="AJ268" s="796"/>
      <c r="AK268" s="796"/>
      <c r="AL268" s="796"/>
      <c r="AM268" s="796"/>
      <c r="AN268" s="796"/>
      <c r="AO268" s="796"/>
      <c r="AP268" s="796"/>
      <c r="AQ268" s="796"/>
      <c r="AR268" s="796"/>
      <c r="AS268" s="796"/>
      <c r="AT268" s="796"/>
      <c r="AU268" s="796"/>
      <c r="AV268" s="796"/>
      <c r="AW268" s="796"/>
      <c r="AX268" s="796"/>
      <c r="AY268" s="796"/>
      <c r="AZ268" s="796"/>
      <c r="BA268" s="796"/>
      <c r="BB268" s="796"/>
      <c r="BC268" s="796"/>
      <c r="BD268" s="796"/>
      <c r="BE268" s="796"/>
      <c r="BF268" s="796"/>
      <c r="BG268" s="796"/>
      <c r="BH268" s="796"/>
      <c r="BI268" s="796"/>
      <c r="BJ268" s="796"/>
      <c r="BK268" s="796"/>
      <c r="BL268" s="796"/>
      <c r="BM268" s="796"/>
      <c r="BN268" s="796"/>
      <c r="BO268" s="796"/>
      <c r="BP268" s="796"/>
      <c r="BQ268" s="796"/>
      <c r="BR268" s="796"/>
      <c r="BS268" s="796"/>
      <c r="BT268" s="796"/>
      <c r="BU268" s="796"/>
      <c r="BV268" s="796"/>
      <c r="BW268" s="796"/>
      <c r="BX268" s="796"/>
      <c r="BY268" s="796"/>
      <c r="BZ268" s="796"/>
      <c r="CA268" s="796"/>
      <c r="CB268" s="796"/>
      <c r="CC268" s="796"/>
      <c r="CD268" s="796"/>
      <c r="CE268" s="796"/>
      <c r="CF268" s="796"/>
      <c r="CG268" s="796"/>
      <c r="CH268" s="796"/>
      <c r="CI268" s="554"/>
      <c r="CJ268" s="554"/>
      <c r="CK268" s="554"/>
      <c r="CL268" s="554"/>
      <c r="CM268" s="554"/>
      <c r="CN268" s="554"/>
      <c r="CO268" s="554"/>
      <c r="CP268" s="554"/>
      <c r="CQ268" s="554"/>
      <c r="CR268" s="554"/>
      <c r="CS268" s="554"/>
      <c r="CT268" s="554"/>
      <c r="CU268" s="554"/>
      <c r="CV268" s="554"/>
      <c r="CW268" s="554"/>
      <c r="CX268" s="554"/>
    </row>
    <row r="269" spans="1:102" x14ac:dyDescent="0.25">
      <c r="A269" s="795"/>
      <c r="B269" s="776"/>
      <c r="C269" s="776"/>
      <c r="D269" s="776"/>
      <c r="E269" s="776"/>
      <c r="F269" s="776"/>
      <c r="G269" s="776"/>
      <c r="H269" s="776"/>
      <c r="I269" s="776"/>
      <c r="J269" s="776"/>
      <c r="K269" s="776"/>
      <c r="L269" s="776"/>
      <c r="M269" s="776"/>
      <c r="N269" s="790"/>
      <c r="O269" s="776"/>
      <c r="P269" s="790"/>
      <c r="Q269" s="776"/>
      <c r="R269" s="776"/>
      <c r="S269" s="776"/>
      <c r="T269" s="796"/>
      <c r="U269" s="796"/>
      <c r="V269" s="796"/>
      <c r="W269" s="796"/>
      <c r="X269" s="798"/>
      <c r="Y269" s="798"/>
      <c r="Z269" s="798"/>
      <c r="AA269" s="796"/>
      <c r="AB269" s="796"/>
      <c r="AC269" s="796"/>
      <c r="AD269" s="796"/>
      <c r="AE269" s="796"/>
      <c r="AF269" s="796"/>
      <c r="AG269" s="796"/>
      <c r="AH269" s="796"/>
      <c r="AI269" s="796"/>
      <c r="AJ269" s="796"/>
      <c r="AK269" s="796"/>
      <c r="AL269" s="796"/>
      <c r="AM269" s="796"/>
      <c r="AN269" s="796"/>
      <c r="AO269" s="796"/>
      <c r="AP269" s="796"/>
      <c r="AQ269" s="796"/>
      <c r="AR269" s="796"/>
      <c r="AS269" s="796"/>
      <c r="AT269" s="796"/>
      <c r="AU269" s="796"/>
      <c r="AV269" s="796"/>
      <c r="AW269" s="796"/>
      <c r="AX269" s="796"/>
      <c r="AY269" s="796"/>
      <c r="AZ269" s="796"/>
      <c r="BA269" s="796"/>
      <c r="BB269" s="796"/>
      <c r="BC269" s="796"/>
      <c r="BD269" s="796"/>
      <c r="BE269" s="796"/>
      <c r="BF269" s="796"/>
      <c r="BG269" s="796"/>
      <c r="BH269" s="796"/>
      <c r="BI269" s="796"/>
      <c r="BJ269" s="796"/>
      <c r="BK269" s="796"/>
      <c r="BL269" s="796"/>
      <c r="BM269" s="796"/>
      <c r="BN269" s="796"/>
      <c r="BO269" s="796"/>
      <c r="BP269" s="796"/>
      <c r="BQ269" s="796"/>
      <c r="BR269" s="796"/>
      <c r="BS269" s="796"/>
      <c r="BT269" s="796"/>
      <c r="BU269" s="796"/>
      <c r="BV269" s="796"/>
      <c r="BW269" s="796"/>
      <c r="BX269" s="796"/>
      <c r="BY269" s="796"/>
      <c r="BZ269" s="796"/>
      <c r="CA269" s="796"/>
      <c r="CB269" s="796"/>
      <c r="CC269" s="796"/>
      <c r="CD269" s="796"/>
      <c r="CE269" s="796"/>
      <c r="CF269" s="796"/>
      <c r="CG269" s="796"/>
      <c r="CH269" s="796"/>
      <c r="CI269" s="554"/>
      <c r="CJ269" s="554"/>
      <c r="CK269" s="554"/>
      <c r="CL269" s="554"/>
      <c r="CM269" s="554"/>
      <c r="CN269" s="554"/>
      <c r="CO269" s="554"/>
      <c r="CP269" s="554"/>
      <c r="CQ269" s="554"/>
      <c r="CR269" s="554"/>
      <c r="CS269" s="554"/>
      <c r="CT269" s="554"/>
      <c r="CU269" s="554"/>
      <c r="CV269" s="554"/>
      <c r="CW269" s="554"/>
      <c r="CX269" s="554"/>
    </row>
    <row r="270" spans="1:102" x14ac:dyDescent="0.25">
      <c r="A270" s="795"/>
      <c r="B270" s="776"/>
      <c r="C270" s="776"/>
      <c r="D270" s="776"/>
      <c r="E270" s="776"/>
      <c r="F270" s="776"/>
      <c r="G270" s="776"/>
      <c r="H270" s="776"/>
      <c r="I270" s="776"/>
      <c r="J270" s="776"/>
      <c r="K270" s="776"/>
      <c r="L270" s="776"/>
      <c r="M270" s="776"/>
      <c r="N270" s="790"/>
      <c r="O270" s="776"/>
      <c r="P270" s="790"/>
      <c r="Q270" s="776"/>
      <c r="R270" s="776"/>
      <c r="S270" s="776"/>
      <c r="T270" s="796"/>
      <c r="U270" s="796"/>
      <c r="V270" s="796"/>
      <c r="W270" s="796"/>
      <c r="X270" s="798"/>
      <c r="Y270" s="798"/>
      <c r="Z270" s="798"/>
      <c r="AA270" s="796"/>
      <c r="AB270" s="796"/>
      <c r="AC270" s="796"/>
      <c r="AD270" s="796"/>
      <c r="AE270" s="796"/>
      <c r="AF270" s="796"/>
      <c r="AG270" s="796"/>
      <c r="AH270" s="796"/>
      <c r="AI270" s="796"/>
      <c r="AJ270" s="796"/>
      <c r="AK270" s="796"/>
      <c r="AL270" s="796"/>
      <c r="AM270" s="796"/>
      <c r="AN270" s="796"/>
      <c r="AO270" s="796"/>
      <c r="AP270" s="796"/>
      <c r="AQ270" s="796"/>
      <c r="AR270" s="796"/>
      <c r="AS270" s="796"/>
      <c r="AT270" s="796"/>
      <c r="AU270" s="796"/>
      <c r="AV270" s="796"/>
      <c r="AW270" s="796"/>
      <c r="AX270" s="796"/>
      <c r="AY270" s="796"/>
      <c r="AZ270" s="796"/>
      <c r="BA270" s="796"/>
      <c r="BB270" s="796"/>
      <c r="BC270" s="796"/>
      <c r="BD270" s="796"/>
      <c r="BE270" s="796"/>
      <c r="BF270" s="796"/>
      <c r="BG270" s="796"/>
      <c r="BH270" s="796"/>
      <c r="BI270" s="796"/>
      <c r="BJ270" s="796"/>
      <c r="BK270" s="796"/>
      <c r="BL270" s="796"/>
      <c r="BM270" s="796"/>
      <c r="BN270" s="796"/>
      <c r="BO270" s="796"/>
      <c r="BP270" s="796"/>
      <c r="BQ270" s="796"/>
      <c r="BR270" s="796"/>
      <c r="BS270" s="796"/>
      <c r="BT270" s="796"/>
      <c r="BU270" s="796"/>
      <c r="BV270" s="796"/>
      <c r="BW270" s="796"/>
      <c r="BX270" s="796"/>
      <c r="BY270" s="796"/>
      <c r="BZ270" s="796"/>
      <c r="CA270" s="796"/>
      <c r="CB270" s="796"/>
      <c r="CC270" s="796"/>
      <c r="CD270" s="796"/>
      <c r="CE270" s="796"/>
      <c r="CF270" s="796"/>
      <c r="CG270" s="796"/>
      <c r="CH270" s="796"/>
      <c r="CI270" s="554"/>
      <c r="CJ270" s="554"/>
      <c r="CK270" s="554"/>
      <c r="CL270" s="554"/>
      <c r="CM270" s="554"/>
      <c r="CN270" s="554"/>
      <c r="CO270" s="554"/>
      <c r="CP270" s="554"/>
      <c r="CQ270" s="554"/>
      <c r="CR270" s="554"/>
      <c r="CS270" s="554"/>
      <c r="CT270" s="554"/>
      <c r="CU270" s="554"/>
      <c r="CV270" s="554"/>
      <c r="CW270" s="554"/>
      <c r="CX270" s="554"/>
    </row>
    <row r="271" spans="1:102" x14ac:dyDescent="0.25">
      <c r="A271" s="795"/>
      <c r="B271" s="776"/>
      <c r="C271" s="776"/>
      <c r="D271" s="776"/>
      <c r="E271" s="776"/>
      <c r="F271" s="776"/>
      <c r="G271" s="776"/>
      <c r="H271" s="776"/>
      <c r="I271" s="776"/>
      <c r="J271" s="776"/>
      <c r="K271" s="776"/>
      <c r="L271" s="776"/>
      <c r="M271" s="776"/>
      <c r="N271" s="790"/>
      <c r="O271" s="776"/>
      <c r="P271" s="790"/>
      <c r="Q271" s="776"/>
      <c r="R271" s="776"/>
      <c r="S271" s="776"/>
      <c r="T271" s="796"/>
      <c r="U271" s="796"/>
      <c r="V271" s="796"/>
      <c r="W271" s="796"/>
      <c r="X271" s="798"/>
      <c r="Y271" s="798"/>
      <c r="Z271" s="798"/>
      <c r="AA271" s="796"/>
      <c r="AB271" s="796"/>
      <c r="AC271" s="796"/>
      <c r="AD271" s="796"/>
      <c r="AE271" s="796"/>
      <c r="AF271" s="796"/>
      <c r="AG271" s="796"/>
      <c r="AH271" s="796"/>
      <c r="AI271" s="796"/>
      <c r="AJ271" s="796"/>
      <c r="AK271" s="796"/>
      <c r="AL271" s="796"/>
      <c r="AM271" s="796"/>
      <c r="AN271" s="796"/>
      <c r="AO271" s="796"/>
      <c r="AP271" s="796"/>
      <c r="AQ271" s="796"/>
      <c r="AR271" s="796"/>
      <c r="AS271" s="796"/>
      <c r="AT271" s="796"/>
      <c r="AU271" s="796"/>
      <c r="AV271" s="796"/>
      <c r="AW271" s="796"/>
      <c r="AX271" s="796"/>
      <c r="AY271" s="796"/>
      <c r="AZ271" s="796"/>
      <c r="BA271" s="796"/>
      <c r="BB271" s="796"/>
      <c r="BC271" s="796"/>
      <c r="BD271" s="796"/>
      <c r="BE271" s="796"/>
      <c r="BF271" s="796"/>
      <c r="BG271" s="796"/>
      <c r="BH271" s="796"/>
      <c r="BI271" s="796"/>
      <c r="BJ271" s="796"/>
      <c r="BK271" s="796"/>
      <c r="BL271" s="796"/>
      <c r="BM271" s="796"/>
      <c r="BN271" s="796"/>
      <c r="BO271" s="796"/>
      <c r="BP271" s="796"/>
      <c r="BQ271" s="796"/>
      <c r="BR271" s="796"/>
      <c r="BS271" s="796"/>
      <c r="BT271" s="796"/>
      <c r="BU271" s="796"/>
      <c r="BV271" s="796"/>
      <c r="BW271" s="796"/>
      <c r="BX271" s="796"/>
      <c r="BY271" s="796"/>
      <c r="BZ271" s="796"/>
      <c r="CA271" s="796"/>
      <c r="CB271" s="796"/>
      <c r="CC271" s="796"/>
      <c r="CD271" s="796"/>
      <c r="CE271" s="796"/>
      <c r="CF271" s="796"/>
      <c r="CG271" s="796"/>
      <c r="CH271" s="796"/>
      <c r="CI271" s="554"/>
      <c r="CJ271" s="554"/>
      <c r="CK271" s="554"/>
      <c r="CL271" s="554"/>
      <c r="CM271" s="554"/>
      <c r="CN271" s="554"/>
      <c r="CO271" s="554"/>
      <c r="CP271" s="554"/>
      <c r="CQ271" s="554"/>
      <c r="CR271" s="554"/>
      <c r="CS271" s="554"/>
      <c r="CT271" s="554"/>
      <c r="CU271" s="554"/>
      <c r="CV271" s="554"/>
      <c r="CW271" s="554"/>
      <c r="CX271" s="554"/>
    </row>
    <row r="272" spans="1:102" x14ac:dyDescent="0.25">
      <c r="A272" s="795"/>
      <c r="B272" s="776"/>
      <c r="C272" s="776"/>
      <c r="D272" s="776"/>
      <c r="E272" s="776"/>
      <c r="F272" s="776"/>
      <c r="G272" s="776"/>
      <c r="H272" s="776"/>
      <c r="I272" s="776"/>
      <c r="J272" s="776"/>
      <c r="K272" s="776"/>
      <c r="L272" s="776"/>
      <c r="M272" s="776"/>
      <c r="N272" s="790"/>
      <c r="O272" s="776"/>
      <c r="P272" s="790"/>
      <c r="Q272" s="776"/>
      <c r="R272" s="776"/>
      <c r="S272" s="776"/>
      <c r="T272" s="796"/>
      <c r="U272" s="796"/>
      <c r="V272" s="796"/>
      <c r="W272" s="796"/>
      <c r="X272" s="798"/>
      <c r="Y272" s="798"/>
      <c r="Z272" s="798"/>
      <c r="AA272" s="796"/>
      <c r="AB272" s="796"/>
      <c r="AC272" s="796"/>
      <c r="AD272" s="796"/>
      <c r="AE272" s="796"/>
      <c r="AF272" s="796"/>
      <c r="AG272" s="796"/>
      <c r="AH272" s="796"/>
      <c r="AI272" s="796"/>
      <c r="AJ272" s="796"/>
      <c r="AK272" s="796"/>
      <c r="AL272" s="796"/>
      <c r="AM272" s="796"/>
      <c r="AN272" s="796"/>
      <c r="AO272" s="796"/>
      <c r="AP272" s="796"/>
      <c r="AQ272" s="796"/>
      <c r="AR272" s="796"/>
      <c r="AS272" s="796"/>
      <c r="AT272" s="796"/>
      <c r="AU272" s="796"/>
      <c r="AV272" s="796"/>
      <c r="AW272" s="796"/>
      <c r="AX272" s="796"/>
      <c r="AY272" s="796"/>
      <c r="AZ272" s="796"/>
      <c r="BA272" s="796"/>
      <c r="BB272" s="796"/>
      <c r="BC272" s="796"/>
      <c r="BD272" s="796"/>
      <c r="BE272" s="796"/>
      <c r="BF272" s="796"/>
      <c r="BG272" s="796"/>
      <c r="BH272" s="796"/>
      <c r="BI272" s="796"/>
      <c r="BJ272" s="796"/>
      <c r="BK272" s="796"/>
      <c r="BL272" s="796"/>
      <c r="BM272" s="796"/>
      <c r="BN272" s="796"/>
      <c r="BO272" s="796"/>
      <c r="BP272" s="796"/>
      <c r="BQ272" s="796"/>
      <c r="BR272" s="796"/>
      <c r="BS272" s="796"/>
      <c r="BT272" s="796"/>
      <c r="BU272" s="796"/>
      <c r="BV272" s="796"/>
      <c r="BW272" s="796"/>
      <c r="BX272" s="796"/>
      <c r="BY272" s="796"/>
      <c r="BZ272" s="796"/>
      <c r="CA272" s="796"/>
      <c r="CB272" s="796"/>
      <c r="CC272" s="796"/>
      <c r="CD272" s="796"/>
      <c r="CE272" s="796"/>
      <c r="CF272" s="796"/>
      <c r="CG272" s="796"/>
      <c r="CH272" s="796"/>
      <c r="CI272" s="554"/>
      <c r="CJ272" s="554"/>
      <c r="CK272" s="554"/>
      <c r="CL272" s="554"/>
      <c r="CM272" s="554"/>
      <c r="CN272" s="554"/>
      <c r="CO272" s="554"/>
      <c r="CP272" s="554"/>
      <c r="CQ272" s="554"/>
      <c r="CR272" s="554"/>
      <c r="CS272" s="554"/>
      <c r="CT272" s="554"/>
      <c r="CU272" s="554"/>
      <c r="CV272" s="554"/>
      <c r="CW272" s="554"/>
      <c r="CX272" s="554"/>
    </row>
    <row r="273" spans="1:102" x14ac:dyDescent="0.25">
      <c r="A273" s="795"/>
      <c r="B273" s="776"/>
      <c r="C273" s="776"/>
      <c r="D273" s="776"/>
      <c r="E273" s="776"/>
      <c r="F273" s="776"/>
      <c r="G273" s="776"/>
      <c r="H273" s="776"/>
      <c r="I273" s="776"/>
      <c r="J273" s="776"/>
      <c r="K273" s="776"/>
      <c r="L273" s="776"/>
      <c r="M273" s="776"/>
      <c r="N273" s="790"/>
      <c r="O273" s="776"/>
      <c r="P273" s="790"/>
      <c r="Q273" s="776"/>
      <c r="R273" s="776"/>
      <c r="S273" s="776"/>
      <c r="T273" s="796"/>
      <c r="U273" s="796"/>
      <c r="V273" s="796"/>
      <c r="W273" s="796"/>
      <c r="X273" s="798"/>
      <c r="Y273" s="798"/>
      <c r="Z273" s="798"/>
      <c r="AA273" s="796"/>
      <c r="AB273" s="796"/>
      <c r="AC273" s="796"/>
      <c r="AD273" s="796"/>
      <c r="AE273" s="796"/>
      <c r="AF273" s="796"/>
      <c r="AG273" s="796"/>
      <c r="AH273" s="796"/>
      <c r="AI273" s="796"/>
      <c r="AJ273" s="796"/>
      <c r="AK273" s="796"/>
      <c r="AL273" s="796"/>
      <c r="AM273" s="796"/>
      <c r="AN273" s="796"/>
      <c r="AO273" s="796"/>
      <c r="AP273" s="796"/>
      <c r="AQ273" s="796"/>
      <c r="AR273" s="796"/>
      <c r="AS273" s="796"/>
      <c r="AT273" s="796"/>
      <c r="AU273" s="796"/>
      <c r="AV273" s="796"/>
      <c r="AW273" s="796"/>
      <c r="AX273" s="796"/>
      <c r="AY273" s="796"/>
      <c r="AZ273" s="796"/>
      <c r="BA273" s="796"/>
      <c r="BB273" s="796"/>
      <c r="BC273" s="796"/>
      <c r="BD273" s="796"/>
      <c r="BE273" s="796"/>
      <c r="BF273" s="796"/>
      <c r="BG273" s="796"/>
      <c r="BH273" s="796"/>
      <c r="BI273" s="796"/>
      <c r="BJ273" s="796"/>
      <c r="BK273" s="796"/>
      <c r="BL273" s="796"/>
      <c r="BM273" s="796"/>
      <c r="BN273" s="796"/>
      <c r="BO273" s="796"/>
      <c r="BP273" s="796"/>
      <c r="BQ273" s="796"/>
      <c r="BR273" s="796"/>
      <c r="BS273" s="796"/>
      <c r="BT273" s="796"/>
      <c r="BU273" s="796"/>
      <c r="BV273" s="796"/>
      <c r="BW273" s="796"/>
      <c r="BX273" s="796"/>
      <c r="BY273" s="796"/>
      <c r="BZ273" s="796"/>
      <c r="CA273" s="796"/>
      <c r="CB273" s="796"/>
      <c r="CC273" s="796"/>
      <c r="CD273" s="796"/>
      <c r="CE273" s="796"/>
      <c r="CF273" s="796"/>
      <c r="CG273" s="796"/>
      <c r="CH273" s="796"/>
      <c r="CI273" s="554"/>
      <c r="CJ273" s="554"/>
      <c r="CK273" s="554"/>
      <c r="CL273" s="554"/>
      <c r="CM273" s="554"/>
      <c r="CN273" s="554"/>
      <c r="CO273" s="554"/>
      <c r="CP273" s="554"/>
      <c r="CQ273" s="554"/>
      <c r="CR273" s="554"/>
      <c r="CS273" s="554"/>
      <c r="CT273" s="554"/>
      <c r="CU273" s="554"/>
      <c r="CV273" s="554"/>
      <c r="CW273" s="554"/>
      <c r="CX273" s="554"/>
    </row>
    <row r="274" spans="1:102" x14ac:dyDescent="0.25">
      <c r="A274" s="795"/>
      <c r="B274" s="776"/>
      <c r="C274" s="776"/>
      <c r="D274" s="776"/>
      <c r="E274" s="776"/>
      <c r="F274" s="776"/>
      <c r="G274" s="776"/>
      <c r="H274" s="776"/>
      <c r="I274" s="776"/>
      <c r="J274" s="776"/>
      <c r="K274" s="776"/>
      <c r="L274" s="776"/>
      <c r="M274" s="776"/>
      <c r="N274" s="790"/>
      <c r="O274" s="776"/>
      <c r="P274" s="790"/>
      <c r="Q274" s="776"/>
      <c r="R274" s="776"/>
      <c r="S274" s="776"/>
      <c r="T274" s="796"/>
      <c r="U274" s="796"/>
      <c r="V274" s="796"/>
      <c r="W274" s="796"/>
      <c r="X274" s="798"/>
      <c r="Y274" s="798"/>
      <c r="Z274" s="798"/>
      <c r="AA274" s="796"/>
      <c r="AB274" s="796"/>
      <c r="AC274" s="796"/>
      <c r="AD274" s="796"/>
      <c r="AE274" s="796"/>
      <c r="AF274" s="796"/>
      <c r="AG274" s="796"/>
      <c r="AH274" s="796"/>
      <c r="AI274" s="796"/>
      <c r="AJ274" s="796"/>
      <c r="AK274" s="796"/>
      <c r="AL274" s="796"/>
      <c r="AM274" s="796"/>
      <c r="AN274" s="796"/>
      <c r="AO274" s="796"/>
      <c r="AP274" s="796"/>
      <c r="AQ274" s="796"/>
      <c r="AR274" s="796"/>
      <c r="AS274" s="796"/>
      <c r="AT274" s="796"/>
      <c r="AU274" s="796"/>
      <c r="AV274" s="796"/>
      <c r="AW274" s="796"/>
      <c r="AX274" s="796"/>
      <c r="AY274" s="796"/>
      <c r="AZ274" s="796"/>
      <c r="BA274" s="796"/>
      <c r="BB274" s="796"/>
      <c r="BC274" s="796"/>
      <c r="BD274" s="796"/>
      <c r="BE274" s="796"/>
      <c r="BF274" s="796"/>
      <c r="BG274" s="796"/>
      <c r="BH274" s="796"/>
      <c r="BI274" s="796"/>
      <c r="BJ274" s="796"/>
      <c r="BK274" s="796"/>
      <c r="BL274" s="796"/>
      <c r="BM274" s="796"/>
      <c r="BN274" s="796"/>
      <c r="BO274" s="796"/>
      <c r="BP274" s="796"/>
      <c r="BQ274" s="796"/>
      <c r="BR274" s="796"/>
      <c r="BS274" s="796"/>
      <c r="BT274" s="796"/>
      <c r="BU274" s="796"/>
      <c r="BV274" s="796"/>
      <c r="BW274" s="796"/>
      <c r="BX274" s="796"/>
      <c r="BY274" s="796"/>
      <c r="BZ274" s="796"/>
      <c r="CA274" s="796"/>
      <c r="CB274" s="796"/>
      <c r="CC274" s="796"/>
      <c r="CD274" s="796"/>
      <c r="CE274" s="796"/>
      <c r="CF274" s="796"/>
      <c r="CG274" s="796"/>
      <c r="CH274" s="796"/>
      <c r="CI274" s="554"/>
      <c r="CJ274" s="554"/>
      <c r="CK274" s="554"/>
      <c r="CL274" s="554"/>
      <c r="CM274" s="554"/>
      <c r="CN274" s="554"/>
      <c r="CO274" s="554"/>
      <c r="CP274" s="554"/>
      <c r="CQ274" s="554"/>
      <c r="CR274" s="554"/>
      <c r="CS274" s="554"/>
      <c r="CT274" s="554"/>
      <c r="CU274" s="554"/>
      <c r="CV274" s="554"/>
      <c r="CW274" s="554"/>
      <c r="CX274" s="554"/>
    </row>
    <row r="275" spans="1:102" x14ac:dyDescent="0.25">
      <c r="A275" s="795"/>
      <c r="B275" s="776"/>
      <c r="C275" s="776"/>
      <c r="D275" s="776"/>
      <c r="E275" s="776"/>
      <c r="F275" s="776"/>
      <c r="G275" s="776"/>
      <c r="H275" s="776"/>
      <c r="I275" s="776"/>
      <c r="J275" s="776"/>
      <c r="K275" s="776"/>
      <c r="L275" s="776"/>
      <c r="M275" s="776"/>
      <c r="N275" s="790"/>
      <c r="O275" s="776"/>
      <c r="P275" s="790"/>
      <c r="Q275" s="776"/>
      <c r="R275" s="776"/>
      <c r="S275" s="776"/>
      <c r="T275" s="796"/>
      <c r="U275" s="796"/>
      <c r="V275" s="796"/>
      <c r="W275" s="796"/>
      <c r="X275" s="798"/>
      <c r="Y275" s="798"/>
      <c r="Z275" s="798"/>
      <c r="AA275" s="796"/>
      <c r="AB275" s="796"/>
      <c r="AC275" s="796"/>
      <c r="AD275" s="796"/>
      <c r="AE275" s="796"/>
      <c r="AF275" s="796"/>
      <c r="AG275" s="796"/>
      <c r="AH275" s="796"/>
      <c r="AI275" s="796"/>
      <c r="AJ275" s="796"/>
      <c r="AK275" s="796"/>
      <c r="AL275" s="796"/>
      <c r="AM275" s="796"/>
      <c r="AN275" s="796"/>
      <c r="AO275" s="796"/>
      <c r="AP275" s="796"/>
      <c r="AQ275" s="796"/>
      <c r="AR275" s="796"/>
      <c r="AS275" s="796"/>
      <c r="AT275" s="796"/>
      <c r="AU275" s="796"/>
      <c r="AV275" s="796"/>
      <c r="AW275" s="796"/>
      <c r="AX275" s="796"/>
      <c r="AY275" s="796"/>
      <c r="AZ275" s="796"/>
      <c r="BA275" s="796"/>
      <c r="BB275" s="796"/>
      <c r="BC275" s="796"/>
      <c r="BD275" s="796"/>
      <c r="BE275" s="796"/>
      <c r="BF275" s="796"/>
      <c r="BG275" s="796"/>
      <c r="BH275" s="796"/>
      <c r="BI275" s="796"/>
      <c r="BJ275" s="796"/>
      <c r="BK275" s="796"/>
      <c r="BL275" s="796"/>
      <c r="BM275" s="796"/>
      <c r="BN275" s="796"/>
      <c r="BO275" s="796"/>
      <c r="BP275" s="796"/>
      <c r="BQ275" s="796"/>
      <c r="BR275" s="796"/>
      <c r="BS275" s="796"/>
      <c r="BT275" s="796"/>
      <c r="BU275" s="796"/>
      <c r="BV275" s="796"/>
      <c r="BW275" s="796"/>
      <c r="BX275" s="796"/>
      <c r="BY275" s="796"/>
      <c r="BZ275" s="796"/>
      <c r="CA275" s="796"/>
      <c r="CB275" s="796"/>
      <c r="CC275" s="796"/>
      <c r="CD275" s="796"/>
      <c r="CE275" s="796"/>
      <c r="CF275" s="796"/>
      <c r="CG275" s="796"/>
      <c r="CH275" s="796"/>
      <c r="CI275" s="554"/>
      <c r="CJ275" s="554"/>
      <c r="CK275" s="554"/>
      <c r="CL275" s="554"/>
      <c r="CM275" s="554"/>
      <c r="CN275" s="554"/>
      <c r="CO275" s="554"/>
      <c r="CP275" s="554"/>
      <c r="CQ275" s="554"/>
      <c r="CR275" s="554"/>
      <c r="CS275" s="554"/>
      <c r="CT275" s="554"/>
      <c r="CU275" s="554"/>
      <c r="CV275" s="554"/>
      <c r="CW275" s="554"/>
      <c r="CX275" s="554"/>
    </row>
    <row r="276" spans="1:102" x14ac:dyDescent="0.25">
      <c r="A276" s="795"/>
      <c r="B276" s="776"/>
      <c r="C276" s="776"/>
      <c r="D276" s="776"/>
      <c r="E276" s="776"/>
      <c r="F276" s="776"/>
      <c r="G276" s="776"/>
      <c r="H276" s="776"/>
      <c r="I276" s="776"/>
      <c r="J276" s="776"/>
      <c r="K276" s="776"/>
      <c r="L276" s="776"/>
      <c r="M276" s="776"/>
      <c r="N276" s="790"/>
      <c r="O276" s="776"/>
      <c r="P276" s="790"/>
      <c r="Q276" s="776"/>
      <c r="R276" s="776"/>
      <c r="S276" s="776"/>
      <c r="T276" s="796"/>
      <c r="U276" s="796"/>
      <c r="V276" s="796"/>
      <c r="W276" s="796"/>
      <c r="X276" s="798"/>
      <c r="Y276" s="798"/>
      <c r="Z276" s="798"/>
      <c r="AA276" s="796"/>
      <c r="AB276" s="796"/>
      <c r="AC276" s="796"/>
      <c r="AD276" s="796"/>
      <c r="AE276" s="796"/>
      <c r="AF276" s="796"/>
      <c r="AG276" s="796"/>
      <c r="AH276" s="796"/>
      <c r="AI276" s="796"/>
      <c r="AJ276" s="796"/>
      <c r="AK276" s="796"/>
      <c r="AL276" s="796"/>
      <c r="AM276" s="796"/>
      <c r="AN276" s="796"/>
      <c r="AO276" s="796"/>
      <c r="AP276" s="796"/>
      <c r="AQ276" s="796"/>
      <c r="AR276" s="796"/>
      <c r="AS276" s="796"/>
      <c r="AT276" s="796"/>
      <c r="AU276" s="796"/>
      <c r="AV276" s="796"/>
      <c r="AW276" s="796"/>
      <c r="AX276" s="796"/>
      <c r="AY276" s="796"/>
      <c r="AZ276" s="796"/>
      <c r="BA276" s="796"/>
      <c r="BB276" s="796"/>
      <c r="BC276" s="796"/>
      <c r="BD276" s="796"/>
      <c r="BE276" s="796"/>
      <c r="BF276" s="796"/>
      <c r="BG276" s="796"/>
      <c r="BH276" s="796"/>
      <c r="BI276" s="796"/>
      <c r="BJ276" s="796"/>
      <c r="BK276" s="796"/>
      <c r="BL276" s="796"/>
      <c r="BM276" s="796"/>
      <c r="BN276" s="796"/>
      <c r="BO276" s="796"/>
      <c r="BP276" s="796"/>
      <c r="BQ276" s="796"/>
      <c r="BR276" s="796"/>
      <c r="BS276" s="796"/>
      <c r="BT276" s="796"/>
      <c r="BU276" s="796"/>
      <c r="BV276" s="796"/>
      <c r="BW276" s="796"/>
      <c r="BX276" s="796"/>
      <c r="BY276" s="796"/>
      <c r="BZ276" s="796"/>
      <c r="CA276" s="796"/>
      <c r="CB276" s="796"/>
      <c r="CC276" s="796"/>
      <c r="CD276" s="796"/>
      <c r="CE276" s="796"/>
      <c r="CF276" s="796"/>
      <c r="CG276" s="796"/>
      <c r="CH276" s="796"/>
      <c r="CI276" s="554"/>
      <c r="CJ276" s="554"/>
      <c r="CK276" s="554"/>
      <c r="CL276" s="554"/>
      <c r="CM276" s="554"/>
      <c r="CN276" s="554"/>
      <c r="CO276" s="554"/>
      <c r="CP276" s="554"/>
      <c r="CQ276" s="554"/>
      <c r="CR276" s="554"/>
      <c r="CS276" s="554"/>
      <c r="CT276" s="554"/>
      <c r="CU276" s="554"/>
      <c r="CV276" s="554"/>
      <c r="CW276" s="554"/>
      <c r="CX276" s="554"/>
    </row>
    <row r="277" spans="1:102" x14ac:dyDescent="0.25">
      <c r="A277" s="795"/>
      <c r="B277" s="776"/>
      <c r="C277" s="776"/>
      <c r="D277" s="776"/>
      <c r="E277" s="776"/>
      <c r="F277" s="776"/>
      <c r="G277" s="776"/>
      <c r="H277" s="776"/>
      <c r="I277" s="776"/>
      <c r="J277" s="776"/>
      <c r="K277" s="776"/>
      <c r="L277" s="776"/>
      <c r="M277" s="776"/>
      <c r="N277" s="790"/>
      <c r="O277" s="776"/>
      <c r="P277" s="790"/>
      <c r="Q277" s="776"/>
      <c r="R277" s="776"/>
      <c r="S277" s="776"/>
      <c r="T277" s="796"/>
      <c r="U277" s="796"/>
      <c r="V277" s="796"/>
      <c r="W277" s="796"/>
      <c r="X277" s="798"/>
      <c r="Y277" s="798"/>
      <c r="Z277" s="798"/>
      <c r="AA277" s="796"/>
      <c r="AB277" s="796"/>
      <c r="AC277" s="796"/>
      <c r="AD277" s="796"/>
      <c r="AE277" s="796"/>
      <c r="AF277" s="796"/>
      <c r="AG277" s="796"/>
      <c r="AH277" s="796"/>
      <c r="AI277" s="796"/>
      <c r="AJ277" s="796"/>
      <c r="AK277" s="796"/>
      <c r="AL277" s="796"/>
      <c r="AM277" s="796"/>
      <c r="AN277" s="796"/>
      <c r="AO277" s="796"/>
      <c r="AP277" s="796"/>
      <c r="AQ277" s="796"/>
      <c r="AR277" s="796"/>
      <c r="AS277" s="796"/>
      <c r="AT277" s="796"/>
      <c r="AU277" s="796"/>
      <c r="AV277" s="796"/>
      <c r="AW277" s="796"/>
      <c r="AX277" s="796"/>
      <c r="AY277" s="796"/>
      <c r="AZ277" s="796"/>
      <c r="BA277" s="796"/>
      <c r="BB277" s="796"/>
      <c r="BC277" s="796"/>
      <c r="BD277" s="796"/>
      <c r="BE277" s="796"/>
      <c r="BF277" s="796"/>
      <c r="BG277" s="796"/>
      <c r="BH277" s="796"/>
      <c r="BI277" s="796"/>
      <c r="BJ277" s="796"/>
      <c r="BK277" s="796"/>
      <c r="BL277" s="796"/>
      <c r="BM277" s="796"/>
      <c r="BN277" s="796"/>
      <c r="BO277" s="796"/>
      <c r="BP277" s="796"/>
      <c r="BQ277" s="796"/>
      <c r="BR277" s="796"/>
      <c r="BS277" s="796"/>
      <c r="BT277" s="796"/>
      <c r="BU277" s="796"/>
      <c r="BV277" s="796"/>
      <c r="BW277" s="796"/>
      <c r="BX277" s="796"/>
      <c r="BY277" s="796"/>
      <c r="BZ277" s="796"/>
      <c r="CA277" s="796"/>
      <c r="CB277" s="796"/>
      <c r="CC277" s="796"/>
      <c r="CD277" s="796"/>
      <c r="CE277" s="796"/>
      <c r="CF277" s="796"/>
      <c r="CG277" s="796"/>
      <c r="CH277" s="796"/>
      <c r="CI277" s="554"/>
      <c r="CJ277" s="554"/>
      <c r="CK277" s="554"/>
      <c r="CL277" s="554"/>
      <c r="CM277" s="554"/>
      <c r="CN277" s="554"/>
      <c r="CO277" s="554"/>
      <c r="CP277" s="554"/>
      <c r="CQ277" s="554"/>
      <c r="CR277" s="554"/>
      <c r="CS277" s="554"/>
      <c r="CT277" s="554"/>
      <c r="CU277" s="554"/>
      <c r="CV277" s="554"/>
      <c r="CW277" s="554"/>
      <c r="CX277" s="554"/>
    </row>
    <row r="278" spans="1:102" x14ac:dyDescent="0.25">
      <c r="A278" s="795"/>
      <c r="B278" s="776"/>
      <c r="C278" s="776"/>
      <c r="D278" s="776"/>
      <c r="E278" s="776"/>
      <c r="F278" s="776"/>
      <c r="G278" s="776"/>
      <c r="H278" s="776"/>
      <c r="I278" s="776"/>
      <c r="J278" s="776"/>
      <c r="K278" s="776"/>
      <c r="L278" s="776"/>
      <c r="M278" s="776"/>
      <c r="N278" s="790"/>
      <c r="O278" s="776"/>
      <c r="P278" s="790"/>
      <c r="Q278" s="776"/>
      <c r="R278" s="776"/>
      <c r="S278" s="776"/>
      <c r="T278" s="796"/>
      <c r="U278" s="796"/>
      <c r="V278" s="796"/>
      <c r="W278" s="796"/>
      <c r="X278" s="798"/>
      <c r="Y278" s="798"/>
      <c r="Z278" s="798"/>
      <c r="AA278" s="796"/>
      <c r="AB278" s="796"/>
      <c r="AC278" s="796"/>
      <c r="AD278" s="796"/>
      <c r="AE278" s="796"/>
      <c r="AF278" s="796"/>
      <c r="AG278" s="796"/>
      <c r="AH278" s="796"/>
      <c r="AI278" s="796"/>
      <c r="AJ278" s="796"/>
      <c r="AK278" s="796"/>
      <c r="AL278" s="796"/>
      <c r="AM278" s="796"/>
      <c r="AN278" s="796"/>
      <c r="AO278" s="796"/>
      <c r="AP278" s="796"/>
      <c r="AQ278" s="796"/>
      <c r="AR278" s="796"/>
      <c r="AS278" s="796"/>
      <c r="AT278" s="796"/>
      <c r="AU278" s="796"/>
      <c r="AV278" s="796"/>
      <c r="AW278" s="796"/>
      <c r="AX278" s="796"/>
      <c r="AY278" s="796"/>
      <c r="AZ278" s="796"/>
      <c r="BA278" s="796"/>
      <c r="BB278" s="796"/>
      <c r="BC278" s="796"/>
      <c r="BD278" s="796"/>
      <c r="BE278" s="796"/>
      <c r="BF278" s="796"/>
      <c r="BG278" s="796"/>
      <c r="BH278" s="796"/>
      <c r="BI278" s="796"/>
      <c r="BJ278" s="796"/>
      <c r="BK278" s="796"/>
      <c r="BL278" s="796"/>
      <c r="BM278" s="796"/>
      <c r="BN278" s="796"/>
      <c r="BO278" s="796"/>
      <c r="BP278" s="796"/>
      <c r="BQ278" s="796"/>
      <c r="BR278" s="796"/>
      <c r="BS278" s="796"/>
      <c r="BT278" s="796"/>
      <c r="BU278" s="796"/>
      <c r="BV278" s="796"/>
      <c r="BW278" s="796"/>
      <c r="BX278" s="796"/>
      <c r="BY278" s="796"/>
      <c r="BZ278" s="796"/>
      <c r="CA278" s="796"/>
      <c r="CB278" s="796"/>
      <c r="CC278" s="796"/>
      <c r="CD278" s="796"/>
      <c r="CE278" s="796"/>
      <c r="CF278" s="796"/>
      <c r="CG278" s="796"/>
      <c r="CH278" s="796"/>
      <c r="CI278" s="554"/>
      <c r="CJ278" s="554"/>
      <c r="CK278" s="554"/>
      <c r="CL278" s="554"/>
      <c r="CM278" s="554"/>
      <c r="CN278" s="554"/>
      <c r="CO278" s="554"/>
      <c r="CP278" s="554"/>
      <c r="CQ278" s="554"/>
      <c r="CR278" s="554"/>
      <c r="CS278" s="554"/>
      <c r="CT278" s="554"/>
      <c r="CU278" s="554"/>
      <c r="CV278" s="554"/>
      <c r="CW278" s="554"/>
      <c r="CX278" s="554"/>
    </row>
    <row r="279" spans="1:102" x14ac:dyDescent="0.25">
      <c r="A279" s="795"/>
      <c r="B279" s="776"/>
      <c r="C279" s="776"/>
      <c r="D279" s="776"/>
      <c r="E279" s="776"/>
      <c r="F279" s="776"/>
      <c r="G279" s="776"/>
      <c r="H279" s="776"/>
      <c r="I279" s="776"/>
      <c r="J279" s="776"/>
      <c r="K279" s="776"/>
      <c r="L279" s="776"/>
      <c r="M279" s="776"/>
      <c r="N279" s="790"/>
      <c r="O279" s="776"/>
      <c r="P279" s="790"/>
      <c r="Q279" s="776"/>
      <c r="R279" s="776"/>
      <c r="S279" s="776"/>
      <c r="T279" s="796"/>
      <c r="U279" s="796"/>
      <c r="V279" s="796"/>
      <c r="W279" s="796"/>
      <c r="X279" s="798"/>
      <c r="Y279" s="798"/>
      <c r="Z279" s="798"/>
      <c r="AA279" s="796"/>
      <c r="AB279" s="796"/>
      <c r="AC279" s="796"/>
      <c r="AD279" s="796"/>
      <c r="AE279" s="796"/>
      <c r="AF279" s="796"/>
      <c r="AG279" s="796"/>
      <c r="AH279" s="796"/>
      <c r="AI279" s="796"/>
      <c r="AJ279" s="796"/>
      <c r="AK279" s="796"/>
      <c r="AL279" s="796"/>
      <c r="AM279" s="796"/>
      <c r="AN279" s="796"/>
      <c r="AO279" s="796"/>
      <c r="AP279" s="796"/>
      <c r="AQ279" s="796"/>
      <c r="AR279" s="796"/>
      <c r="AS279" s="796"/>
      <c r="AT279" s="796"/>
      <c r="AU279" s="796"/>
      <c r="AV279" s="796"/>
      <c r="AW279" s="796"/>
      <c r="AX279" s="796"/>
      <c r="AY279" s="796"/>
      <c r="AZ279" s="796"/>
      <c r="BA279" s="796"/>
      <c r="BB279" s="796"/>
      <c r="BC279" s="796"/>
      <c r="BD279" s="796"/>
      <c r="BE279" s="796"/>
      <c r="BF279" s="796"/>
      <c r="BG279" s="796"/>
      <c r="BH279" s="796"/>
      <c r="BI279" s="796"/>
      <c r="BJ279" s="796"/>
      <c r="BK279" s="796"/>
      <c r="BL279" s="796"/>
      <c r="BM279" s="796"/>
      <c r="BN279" s="796"/>
      <c r="BO279" s="796"/>
      <c r="BP279" s="796"/>
      <c r="BQ279" s="796"/>
      <c r="BR279" s="796"/>
      <c r="BS279" s="796"/>
      <c r="BT279" s="796"/>
      <c r="BU279" s="796"/>
      <c r="BV279" s="796"/>
      <c r="BW279" s="796"/>
      <c r="BX279" s="796"/>
      <c r="BY279" s="796"/>
      <c r="BZ279" s="796"/>
      <c r="CA279" s="796"/>
      <c r="CB279" s="796"/>
      <c r="CC279" s="796"/>
      <c r="CD279" s="796"/>
      <c r="CE279" s="796"/>
      <c r="CF279" s="796"/>
      <c r="CG279" s="796"/>
      <c r="CH279" s="796"/>
      <c r="CI279" s="554"/>
      <c r="CJ279" s="554"/>
      <c r="CK279" s="554"/>
      <c r="CL279" s="554"/>
      <c r="CM279" s="554"/>
      <c r="CN279" s="554"/>
      <c r="CO279" s="554"/>
      <c r="CP279" s="554"/>
      <c r="CQ279" s="554"/>
      <c r="CR279" s="554"/>
      <c r="CS279" s="554"/>
      <c r="CT279" s="554"/>
      <c r="CU279" s="554"/>
      <c r="CV279" s="554"/>
      <c r="CW279" s="554"/>
      <c r="CX279" s="554"/>
    </row>
    <row r="280" spans="1:102" x14ac:dyDescent="0.25">
      <c r="A280" s="795"/>
      <c r="B280" s="776"/>
      <c r="C280" s="776"/>
      <c r="D280" s="776"/>
      <c r="E280" s="776"/>
      <c r="F280" s="776"/>
      <c r="G280" s="776"/>
      <c r="H280" s="776"/>
      <c r="I280" s="776"/>
      <c r="J280" s="776"/>
      <c r="K280" s="776"/>
      <c r="L280" s="776"/>
      <c r="M280" s="776"/>
      <c r="N280" s="790"/>
      <c r="O280" s="776"/>
      <c r="P280" s="790"/>
      <c r="Q280" s="776"/>
      <c r="R280" s="776"/>
      <c r="S280" s="776"/>
      <c r="T280" s="796"/>
      <c r="U280" s="796"/>
      <c r="V280" s="796"/>
      <c r="W280" s="796"/>
      <c r="X280" s="798"/>
      <c r="Y280" s="798"/>
      <c r="Z280" s="798"/>
      <c r="AA280" s="796"/>
      <c r="AB280" s="796"/>
      <c r="AC280" s="796"/>
      <c r="AD280" s="796"/>
      <c r="AE280" s="796"/>
      <c r="AF280" s="796"/>
      <c r="AG280" s="796"/>
      <c r="AH280" s="796"/>
      <c r="AI280" s="796"/>
      <c r="AJ280" s="796"/>
      <c r="AK280" s="796"/>
      <c r="AL280" s="796"/>
      <c r="AM280" s="796"/>
      <c r="AN280" s="796"/>
      <c r="AO280" s="796"/>
      <c r="AP280" s="796"/>
      <c r="AQ280" s="796"/>
      <c r="AR280" s="796"/>
      <c r="AS280" s="796"/>
      <c r="AT280" s="796"/>
      <c r="AU280" s="796"/>
      <c r="AV280" s="796"/>
      <c r="AW280" s="796"/>
      <c r="AX280" s="796"/>
      <c r="AY280" s="796"/>
      <c r="AZ280" s="796"/>
      <c r="BA280" s="796"/>
      <c r="BB280" s="796"/>
      <c r="BC280" s="796"/>
      <c r="BD280" s="796"/>
      <c r="BE280" s="796"/>
      <c r="BF280" s="796"/>
      <c r="BG280" s="796"/>
      <c r="BH280" s="796"/>
      <c r="BI280" s="796"/>
      <c r="BJ280" s="796"/>
      <c r="BK280" s="796"/>
      <c r="BL280" s="796"/>
      <c r="BM280" s="796"/>
      <c r="BN280" s="796"/>
      <c r="BO280" s="796"/>
      <c r="BP280" s="796"/>
      <c r="BQ280" s="796"/>
      <c r="BR280" s="796"/>
      <c r="BS280" s="796"/>
      <c r="BT280" s="796"/>
      <c r="BU280" s="796"/>
      <c r="BV280" s="796"/>
      <c r="BW280" s="796"/>
      <c r="BX280" s="796"/>
      <c r="BY280" s="796"/>
      <c r="BZ280" s="796"/>
      <c r="CA280" s="796"/>
      <c r="CB280" s="796"/>
      <c r="CC280" s="796"/>
      <c r="CD280" s="796"/>
      <c r="CE280" s="796"/>
      <c r="CF280" s="796"/>
      <c r="CG280" s="796"/>
      <c r="CH280" s="796"/>
      <c r="CI280" s="554"/>
      <c r="CJ280" s="554"/>
      <c r="CK280" s="554"/>
      <c r="CL280" s="554"/>
      <c r="CM280" s="554"/>
      <c r="CN280" s="554"/>
      <c r="CO280" s="554"/>
      <c r="CP280" s="554"/>
      <c r="CQ280" s="554"/>
      <c r="CR280" s="554"/>
      <c r="CS280" s="554"/>
      <c r="CT280" s="554"/>
      <c r="CU280" s="554"/>
      <c r="CV280" s="554"/>
      <c r="CW280" s="554"/>
      <c r="CX280" s="554"/>
    </row>
    <row r="281" spans="1:102" x14ac:dyDescent="0.25">
      <c r="A281" s="795"/>
      <c r="B281" s="776"/>
      <c r="C281" s="776"/>
      <c r="D281" s="776"/>
      <c r="E281" s="776"/>
      <c r="F281" s="776"/>
      <c r="G281" s="776"/>
      <c r="H281" s="776"/>
      <c r="I281" s="776"/>
      <c r="J281" s="776"/>
      <c r="K281" s="776"/>
      <c r="L281" s="776"/>
      <c r="M281" s="776"/>
      <c r="N281" s="790"/>
      <c r="O281" s="776"/>
      <c r="P281" s="790"/>
      <c r="Q281" s="776"/>
      <c r="R281" s="776"/>
      <c r="S281" s="776"/>
      <c r="T281" s="796"/>
      <c r="U281" s="796"/>
      <c r="V281" s="796"/>
      <c r="W281" s="796"/>
      <c r="X281" s="798"/>
      <c r="Y281" s="798"/>
      <c r="Z281" s="798"/>
      <c r="AA281" s="796"/>
      <c r="AB281" s="796"/>
      <c r="AC281" s="796"/>
      <c r="AD281" s="796"/>
      <c r="AE281" s="796"/>
      <c r="AF281" s="796"/>
      <c r="AG281" s="796"/>
      <c r="AH281" s="796"/>
      <c r="AI281" s="796"/>
      <c r="AJ281" s="796"/>
      <c r="AK281" s="796"/>
      <c r="AL281" s="796"/>
      <c r="AM281" s="796"/>
      <c r="AN281" s="796"/>
      <c r="AO281" s="796"/>
      <c r="AP281" s="796"/>
      <c r="AQ281" s="796"/>
      <c r="AR281" s="796"/>
      <c r="AS281" s="796"/>
      <c r="AT281" s="796"/>
      <c r="AU281" s="796"/>
      <c r="AV281" s="796"/>
      <c r="AW281" s="796"/>
      <c r="AX281" s="796"/>
      <c r="AY281" s="796"/>
      <c r="AZ281" s="796"/>
      <c r="BA281" s="796"/>
      <c r="BB281" s="796"/>
      <c r="BC281" s="796"/>
      <c r="BD281" s="796"/>
      <c r="BE281" s="796"/>
      <c r="BF281" s="796"/>
      <c r="BG281" s="796"/>
      <c r="BH281" s="796"/>
      <c r="BI281" s="796"/>
      <c r="BJ281" s="796"/>
      <c r="BK281" s="796"/>
      <c r="BL281" s="796"/>
      <c r="BM281" s="796"/>
      <c r="BN281" s="796"/>
      <c r="BO281" s="796"/>
      <c r="BP281" s="796"/>
      <c r="BQ281" s="796"/>
      <c r="BR281" s="796"/>
      <c r="BS281" s="796"/>
      <c r="BT281" s="796"/>
      <c r="BU281" s="796"/>
      <c r="BV281" s="796"/>
      <c r="BW281" s="796"/>
      <c r="BX281" s="796"/>
      <c r="BY281" s="796"/>
      <c r="BZ281" s="796"/>
      <c r="CA281" s="796"/>
      <c r="CB281" s="796"/>
      <c r="CC281" s="796"/>
      <c r="CD281" s="796"/>
      <c r="CE281" s="796"/>
      <c r="CF281" s="796"/>
      <c r="CG281" s="796"/>
      <c r="CH281" s="796"/>
      <c r="CI281" s="554"/>
      <c r="CJ281" s="554"/>
      <c r="CK281" s="554"/>
      <c r="CL281" s="554"/>
      <c r="CM281" s="554"/>
      <c r="CN281" s="554"/>
      <c r="CO281" s="554"/>
      <c r="CP281" s="554"/>
      <c r="CQ281" s="554"/>
      <c r="CR281" s="554"/>
      <c r="CS281" s="554"/>
      <c r="CT281" s="554"/>
      <c r="CU281" s="554"/>
      <c r="CV281" s="554"/>
      <c r="CW281" s="554"/>
      <c r="CX281" s="554"/>
    </row>
    <row r="282" spans="1:102" x14ac:dyDescent="0.25">
      <c r="A282" s="795"/>
      <c r="B282" s="776"/>
      <c r="C282" s="776"/>
      <c r="D282" s="776"/>
      <c r="E282" s="776"/>
      <c r="F282" s="776"/>
      <c r="G282" s="776"/>
      <c r="H282" s="776"/>
      <c r="I282" s="776"/>
      <c r="J282" s="776"/>
      <c r="K282" s="776"/>
      <c r="L282" s="776"/>
      <c r="M282" s="776"/>
      <c r="N282" s="790"/>
      <c r="O282" s="776"/>
      <c r="P282" s="790"/>
      <c r="Q282" s="776"/>
      <c r="R282" s="776"/>
      <c r="S282" s="776"/>
      <c r="T282" s="796"/>
      <c r="U282" s="796"/>
      <c r="V282" s="796"/>
      <c r="W282" s="796"/>
      <c r="X282" s="798"/>
      <c r="Y282" s="798"/>
      <c r="Z282" s="798"/>
      <c r="AA282" s="796"/>
      <c r="AB282" s="796"/>
      <c r="AC282" s="796"/>
      <c r="AD282" s="796"/>
      <c r="AE282" s="796"/>
      <c r="AF282" s="796"/>
      <c r="AG282" s="796"/>
      <c r="AH282" s="796"/>
      <c r="AI282" s="796"/>
      <c r="AJ282" s="796"/>
      <c r="AK282" s="796"/>
      <c r="AL282" s="796"/>
      <c r="AM282" s="796"/>
      <c r="AN282" s="796"/>
      <c r="AO282" s="796"/>
      <c r="AP282" s="796"/>
      <c r="AQ282" s="796"/>
      <c r="AR282" s="796"/>
      <c r="AS282" s="796"/>
      <c r="AT282" s="796"/>
      <c r="AU282" s="796"/>
      <c r="AV282" s="796"/>
      <c r="AW282" s="796"/>
      <c r="AX282" s="796"/>
      <c r="AY282" s="796"/>
      <c r="AZ282" s="796"/>
      <c r="BA282" s="796"/>
      <c r="BB282" s="796"/>
      <c r="BC282" s="796"/>
      <c r="BD282" s="796"/>
      <c r="BE282" s="796"/>
      <c r="BF282" s="796"/>
      <c r="BG282" s="796"/>
      <c r="BH282" s="796"/>
      <c r="BI282" s="796"/>
      <c r="BJ282" s="796"/>
      <c r="BK282" s="796"/>
      <c r="BL282" s="796"/>
      <c r="BM282" s="796"/>
      <c r="BN282" s="796"/>
      <c r="BO282" s="796"/>
      <c r="BP282" s="796"/>
      <c r="BQ282" s="796"/>
      <c r="BR282" s="796"/>
      <c r="BS282" s="796"/>
      <c r="BT282" s="796"/>
      <c r="BU282" s="796"/>
      <c r="BV282" s="796"/>
      <c r="BW282" s="796"/>
      <c r="BX282" s="796"/>
      <c r="BY282" s="796"/>
      <c r="BZ282" s="796"/>
      <c r="CA282" s="796"/>
      <c r="CB282" s="796"/>
      <c r="CC282" s="796"/>
      <c r="CD282" s="796"/>
      <c r="CE282" s="796"/>
      <c r="CF282" s="796"/>
      <c r="CG282" s="796"/>
      <c r="CH282" s="796"/>
      <c r="CI282" s="554"/>
      <c r="CJ282" s="554"/>
      <c r="CK282" s="554"/>
      <c r="CL282" s="554"/>
      <c r="CM282" s="554"/>
      <c r="CN282" s="554"/>
      <c r="CO282" s="554"/>
      <c r="CP282" s="554"/>
      <c r="CQ282" s="554"/>
      <c r="CR282" s="554"/>
      <c r="CS282" s="554"/>
      <c r="CT282" s="554"/>
      <c r="CU282" s="554"/>
      <c r="CV282" s="554"/>
      <c r="CW282" s="554"/>
      <c r="CX282" s="554"/>
    </row>
    <row r="283" spans="1:102" x14ac:dyDescent="0.25">
      <c r="A283" s="795"/>
      <c r="B283" s="776"/>
      <c r="C283" s="776"/>
      <c r="D283" s="776"/>
      <c r="E283" s="776"/>
      <c r="F283" s="776"/>
      <c r="G283" s="776"/>
      <c r="H283" s="776"/>
      <c r="I283" s="776"/>
      <c r="J283" s="776"/>
      <c r="K283" s="776"/>
      <c r="L283" s="776"/>
      <c r="M283" s="776"/>
      <c r="N283" s="790"/>
      <c r="O283" s="776"/>
      <c r="P283" s="790"/>
      <c r="Q283" s="776"/>
      <c r="R283" s="776"/>
      <c r="S283" s="776"/>
      <c r="T283" s="796"/>
      <c r="U283" s="796"/>
      <c r="V283" s="796"/>
      <c r="W283" s="796"/>
      <c r="X283" s="798"/>
      <c r="Y283" s="798"/>
      <c r="Z283" s="798"/>
      <c r="AA283" s="796"/>
      <c r="AB283" s="796"/>
      <c r="AC283" s="796"/>
      <c r="AD283" s="796"/>
      <c r="AE283" s="796"/>
      <c r="AF283" s="796"/>
      <c r="AG283" s="796"/>
      <c r="AH283" s="796"/>
      <c r="AI283" s="796"/>
      <c r="AJ283" s="796"/>
      <c r="AK283" s="796"/>
      <c r="AL283" s="796"/>
      <c r="AM283" s="796"/>
      <c r="AN283" s="796"/>
      <c r="AO283" s="796"/>
      <c r="AP283" s="796"/>
      <c r="AQ283" s="796"/>
      <c r="AR283" s="796"/>
      <c r="AS283" s="796"/>
      <c r="AT283" s="796"/>
      <c r="AU283" s="796"/>
      <c r="AV283" s="796"/>
      <c r="AW283" s="796"/>
      <c r="AX283" s="796"/>
      <c r="AY283" s="796"/>
      <c r="AZ283" s="796"/>
      <c r="BA283" s="796"/>
      <c r="BB283" s="796"/>
      <c r="BC283" s="796"/>
      <c r="BD283" s="796"/>
      <c r="BE283" s="796"/>
      <c r="BF283" s="796"/>
      <c r="BG283" s="796"/>
      <c r="BH283" s="796"/>
      <c r="BI283" s="796"/>
      <c r="BJ283" s="796"/>
      <c r="BK283" s="796"/>
      <c r="BL283" s="796"/>
      <c r="BM283" s="796"/>
      <c r="BN283" s="796"/>
      <c r="BO283" s="796"/>
      <c r="BP283" s="796"/>
      <c r="BQ283" s="796"/>
      <c r="BR283" s="796"/>
      <c r="BS283" s="796"/>
      <c r="BT283" s="796"/>
      <c r="BU283" s="796"/>
      <c r="BV283" s="796"/>
      <c r="BW283" s="796"/>
      <c r="BX283" s="796"/>
      <c r="BY283" s="796"/>
      <c r="BZ283" s="796"/>
      <c r="CA283" s="796"/>
      <c r="CB283" s="796"/>
      <c r="CC283" s="796"/>
      <c r="CD283" s="796"/>
      <c r="CE283" s="796"/>
      <c r="CF283" s="796"/>
      <c r="CG283" s="796"/>
      <c r="CH283" s="796"/>
      <c r="CI283" s="554"/>
      <c r="CJ283" s="554"/>
      <c r="CK283" s="554"/>
      <c r="CL283" s="554"/>
      <c r="CM283" s="554"/>
      <c r="CN283" s="554"/>
      <c r="CO283" s="554"/>
      <c r="CP283" s="554"/>
      <c r="CQ283" s="554"/>
      <c r="CR283" s="554"/>
      <c r="CS283" s="554"/>
      <c r="CT283" s="554"/>
      <c r="CU283" s="554"/>
      <c r="CV283" s="554"/>
      <c r="CW283" s="554"/>
      <c r="CX283" s="554"/>
    </row>
    <row r="284" spans="1:102" x14ac:dyDescent="0.25">
      <c r="A284" s="795"/>
      <c r="B284" s="776"/>
      <c r="C284" s="776"/>
      <c r="D284" s="776"/>
      <c r="E284" s="776"/>
      <c r="F284" s="776"/>
      <c r="G284" s="776"/>
      <c r="H284" s="776"/>
      <c r="I284" s="776"/>
      <c r="J284" s="776"/>
      <c r="K284" s="776"/>
      <c r="L284" s="776"/>
      <c r="M284" s="776"/>
      <c r="N284" s="790"/>
      <c r="O284" s="776"/>
      <c r="P284" s="790"/>
      <c r="Q284" s="776"/>
      <c r="R284" s="776"/>
      <c r="S284" s="776"/>
      <c r="T284" s="796"/>
      <c r="U284" s="796"/>
      <c r="V284" s="796"/>
      <c r="W284" s="796"/>
      <c r="X284" s="798"/>
      <c r="Y284" s="798"/>
      <c r="Z284" s="798"/>
      <c r="AA284" s="796"/>
      <c r="AB284" s="796"/>
      <c r="AC284" s="796"/>
      <c r="AD284" s="796"/>
      <c r="AE284" s="796"/>
      <c r="AF284" s="796"/>
      <c r="AG284" s="796"/>
      <c r="AH284" s="796"/>
      <c r="AI284" s="796"/>
      <c r="AJ284" s="796"/>
      <c r="AK284" s="796"/>
      <c r="AL284" s="796"/>
      <c r="AM284" s="796"/>
      <c r="AN284" s="796"/>
      <c r="AO284" s="796"/>
      <c r="AP284" s="796"/>
      <c r="AQ284" s="796"/>
      <c r="AR284" s="796"/>
      <c r="AS284" s="796"/>
      <c r="AT284" s="796"/>
      <c r="AU284" s="796"/>
      <c r="AV284" s="796"/>
      <c r="AW284" s="796"/>
      <c r="AX284" s="796"/>
      <c r="AY284" s="796"/>
      <c r="AZ284" s="796"/>
      <c r="BA284" s="796"/>
      <c r="BB284" s="796"/>
      <c r="BC284" s="796"/>
      <c r="BD284" s="796"/>
      <c r="BE284" s="796"/>
      <c r="BF284" s="796"/>
      <c r="BG284" s="796"/>
      <c r="BH284" s="796"/>
      <c r="BI284" s="796"/>
      <c r="BJ284" s="796"/>
      <c r="BK284" s="796"/>
      <c r="BL284" s="796"/>
      <c r="BM284" s="796"/>
      <c r="BN284" s="796"/>
      <c r="BO284" s="796"/>
      <c r="BP284" s="796"/>
      <c r="BQ284" s="796"/>
      <c r="BR284" s="796"/>
      <c r="BS284" s="796"/>
      <c r="BT284" s="796"/>
      <c r="BU284" s="796"/>
      <c r="BV284" s="796"/>
      <c r="BW284" s="796"/>
      <c r="BX284" s="796"/>
      <c r="BY284" s="796"/>
      <c r="BZ284" s="796"/>
      <c r="CA284" s="796"/>
      <c r="CB284" s="796"/>
      <c r="CC284" s="796"/>
      <c r="CD284" s="796"/>
      <c r="CE284" s="796"/>
      <c r="CF284" s="796"/>
      <c r="CG284" s="796"/>
      <c r="CH284" s="796"/>
      <c r="CI284" s="554"/>
      <c r="CJ284" s="554"/>
      <c r="CK284" s="554"/>
      <c r="CL284" s="554"/>
      <c r="CM284" s="554"/>
      <c r="CN284" s="554"/>
      <c r="CO284" s="554"/>
      <c r="CP284" s="554"/>
      <c r="CQ284" s="554"/>
      <c r="CR284" s="554"/>
      <c r="CS284" s="554"/>
      <c r="CT284" s="554"/>
      <c r="CU284" s="554"/>
      <c r="CV284" s="554"/>
      <c r="CW284" s="554"/>
      <c r="CX284" s="554"/>
    </row>
    <row r="285" spans="1:102" x14ac:dyDescent="0.25">
      <c r="A285" s="795"/>
      <c r="B285" s="776"/>
      <c r="C285" s="776"/>
      <c r="D285" s="776"/>
      <c r="E285" s="776"/>
      <c r="F285" s="776"/>
      <c r="G285" s="776"/>
      <c r="H285" s="776"/>
      <c r="I285" s="776"/>
      <c r="J285" s="776"/>
      <c r="K285" s="776"/>
      <c r="L285" s="776"/>
      <c r="M285" s="776"/>
      <c r="N285" s="790"/>
      <c r="O285" s="776"/>
      <c r="P285" s="790"/>
      <c r="Q285" s="776"/>
      <c r="R285" s="776"/>
      <c r="S285" s="776"/>
      <c r="T285" s="796"/>
      <c r="U285" s="796"/>
      <c r="V285" s="796"/>
      <c r="W285" s="796"/>
      <c r="X285" s="798"/>
      <c r="Y285" s="798"/>
      <c r="Z285" s="798"/>
      <c r="AA285" s="796"/>
      <c r="AB285" s="796"/>
      <c r="AC285" s="796"/>
      <c r="AD285" s="796"/>
      <c r="AE285" s="796"/>
      <c r="AF285" s="796"/>
      <c r="AG285" s="796"/>
      <c r="AH285" s="796"/>
      <c r="AI285" s="796"/>
      <c r="AJ285" s="796"/>
      <c r="AK285" s="796"/>
      <c r="AL285" s="796"/>
      <c r="AM285" s="796"/>
      <c r="AN285" s="796"/>
      <c r="AO285" s="796"/>
      <c r="AP285" s="796"/>
      <c r="AQ285" s="796"/>
      <c r="AR285" s="796"/>
      <c r="AS285" s="796"/>
      <c r="AT285" s="796"/>
      <c r="AU285" s="796"/>
      <c r="AV285" s="796"/>
      <c r="AW285" s="796"/>
      <c r="AX285" s="796"/>
      <c r="AY285" s="796"/>
      <c r="AZ285" s="796"/>
      <c r="BA285" s="796"/>
      <c r="BB285" s="796"/>
      <c r="BC285" s="796"/>
      <c r="BD285" s="796"/>
      <c r="BE285" s="796"/>
      <c r="BF285" s="796"/>
      <c r="BG285" s="796"/>
      <c r="BH285" s="796"/>
      <c r="BI285" s="796"/>
      <c r="BJ285" s="796"/>
      <c r="BK285" s="796"/>
      <c r="BL285" s="796"/>
      <c r="BM285" s="796"/>
      <c r="BN285" s="796"/>
      <c r="BO285" s="796"/>
      <c r="BP285" s="796"/>
      <c r="BQ285" s="796"/>
      <c r="BR285" s="796"/>
      <c r="BS285" s="796"/>
      <c r="BT285" s="796"/>
      <c r="BU285" s="796"/>
      <c r="BV285" s="796"/>
      <c r="BW285" s="796"/>
      <c r="BX285" s="796"/>
      <c r="BY285" s="796"/>
      <c r="BZ285" s="796"/>
      <c r="CA285" s="796"/>
      <c r="CB285" s="796"/>
      <c r="CC285" s="796"/>
      <c r="CD285" s="796"/>
      <c r="CE285" s="796"/>
      <c r="CF285" s="796"/>
      <c r="CG285" s="796"/>
      <c r="CH285" s="796"/>
      <c r="CI285" s="554"/>
      <c r="CJ285" s="554"/>
      <c r="CK285" s="554"/>
      <c r="CL285" s="554"/>
      <c r="CM285" s="554"/>
      <c r="CN285" s="554"/>
      <c r="CO285" s="554"/>
      <c r="CP285" s="554"/>
      <c r="CQ285" s="554"/>
      <c r="CR285" s="554"/>
      <c r="CS285" s="554"/>
      <c r="CT285" s="554"/>
      <c r="CU285" s="554"/>
      <c r="CV285" s="554"/>
      <c r="CW285" s="554"/>
      <c r="CX285" s="554"/>
    </row>
    <row r="286" spans="1:102" x14ac:dyDescent="0.25">
      <c r="A286" s="795"/>
      <c r="B286" s="776"/>
      <c r="C286" s="776"/>
      <c r="D286" s="776"/>
      <c r="E286" s="776"/>
      <c r="F286" s="776"/>
      <c r="G286" s="776"/>
      <c r="H286" s="776"/>
      <c r="I286" s="776"/>
      <c r="J286" s="776"/>
      <c r="K286" s="776"/>
      <c r="L286" s="776"/>
      <c r="M286" s="776"/>
      <c r="N286" s="790"/>
      <c r="O286" s="776"/>
      <c r="P286" s="790"/>
      <c r="Q286" s="776"/>
      <c r="R286" s="776"/>
      <c r="S286" s="776"/>
      <c r="T286" s="796"/>
      <c r="U286" s="796"/>
      <c r="V286" s="796"/>
      <c r="W286" s="796"/>
      <c r="X286" s="798"/>
      <c r="Y286" s="798"/>
      <c r="Z286" s="798"/>
      <c r="AA286" s="796"/>
      <c r="AB286" s="796"/>
      <c r="AC286" s="796"/>
      <c r="AD286" s="796"/>
      <c r="AE286" s="796"/>
      <c r="AF286" s="796"/>
      <c r="AG286" s="796"/>
      <c r="AH286" s="796"/>
      <c r="AI286" s="796"/>
      <c r="AJ286" s="796"/>
      <c r="AK286" s="796"/>
      <c r="AL286" s="796"/>
      <c r="AM286" s="796"/>
      <c r="AN286" s="796"/>
      <c r="AO286" s="796"/>
      <c r="AP286" s="796"/>
      <c r="AQ286" s="796"/>
      <c r="AR286" s="796"/>
      <c r="AS286" s="796"/>
      <c r="AT286" s="796"/>
      <c r="AU286" s="796"/>
      <c r="AV286" s="796"/>
      <c r="AW286" s="796"/>
      <c r="AX286" s="796"/>
      <c r="AY286" s="796"/>
      <c r="AZ286" s="796"/>
      <c r="BA286" s="796"/>
      <c r="BB286" s="796"/>
      <c r="BC286" s="796"/>
      <c r="BD286" s="796"/>
      <c r="BE286" s="796"/>
      <c r="BF286" s="796"/>
      <c r="BG286" s="796"/>
      <c r="BH286" s="796"/>
      <c r="BI286" s="796"/>
      <c r="BJ286" s="796"/>
      <c r="BK286" s="796"/>
      <c r="BL286" s="796"/>
      <c r="BM286" s="796"/>
      <c r="BN286" s="796"/>
      <c r="BO286" s="796"/>
      <c r="BP286" s="796"/>
      <c r="BQ286" s="796"/>
      <c r="BR286" s="796"/>
      <c r="BS286" s="796"/>
      <c r="BT286" s="796"/>
      <c r="BU286" s="796"/>
      <c r="BV286" s="796"/>
      <c r="BW286" s="796"/>
      <c r="BX286" s="796"/>
      <c r="BY286" s="796"/>
      <c r="BZ286" s="796"/>
      <c r="CA286" s="796"/>
      <c r="CB286" s="796"/>
      <c r="CC286" s="796"/>
      <c r="CD286" s="796"/>
      <c r="CE286" s="796"/>
      <c r="CF286" s="796"/>
      <c r="CG286" s="796"/>
      <c r="CH286" s="796"/>
      <c r="CI286" s="554"/>
      <c r="CJ286" s="554"/>
      <c r="CK286" s="554"/>
      <c r="CL286" s="554"/>
      <c r="CM286" s="554"/>
      <c r="CN286" s="554"/>
      <c r="CO286" s="554"/>
      <c r="CP286" s="554"/>
      <c r="CQ286" s="554"/>
      <c r="CR286" s="554"/>
      <c r="CS286" s="554"/>
      <c r="CT286" s="554"/>
      <c r="CU286" s="554"/>
      <c r="CV286" s="554"/>
      <c r="CW286" s="554"/>
      <c r="CX286" s="554"/>
    </row>
    <row r="287" spans="1:102" x14ac:dyDescent="0.25">
      <c r="A287" s="795"/>
      <c r="B287" s="776"/>
      <c r="C287" s="776"/>
      <c r="D287" s="776"/>
      <c r="E287" s="776"/>
      <c r="F287" s="776"/>
      <c r="G287" s="776"/>
      <c r="H287" s="776"/>
      <c r="I287" s="776"/>
      <c r="J287" s="776"/>
      <c r="K287" s="776"/>
      <c r="L287" s="776"/>
      <c r="M287" s="776"/>
      <c r="N287" s="790"/>
      <c r="O287" s="776"/>
      <c r="P287" s="790"/>
      <c r="Q287" s="776"/>
      <c r="R287" s="776"/>
      <c r="S287" s="776"/>
      <c r="T287" s="796"/>
      <c r="U287" s="796"/>
      <c r="V287" s="796"/>
      <c r="W287" s="796"/>
      <c r="X287" s="798"/>
      <c r="Y287" s="798"/>
      <c r="Z287" s="798"/>
      <c r="AA287" s="796"/>
      <c r="AB287" s="796"/>
      <c r="AC287" s="796"/>
      <c r="AD287" s="796"/>
      <c r="AE287" s="796"/>
      <c r="AF287" s="796"/>
      <c r="AG287" s="796"/>
      <c r="AH287" s="796"/>
      <c r="AI287" s="796"/>
      <c r="AJ287" s="796"/>
      <c r="AK287" s="796"/>
      <c r="AL287" s="796"/>
      <c r="AM287" s="796"/>
      <c r="AN287" s="796"/>
      <c r="AO287" s="796"/>
      <c r="AP287" s="796"/>
      <c r="AQ287" s="796"/>
      <c r="AR287" s="796"/>
      <c r="AS287" s="796"/>
      <c r="AT287" s="796"/>
      <c r="AU287" s="796"/>
      <c r="AV287" s="796"/>
      <c r="AW287" s="796"/>
      <c r="AX287" s="796"/>
      <c r="AY287" s="796"/>
      <c r="AZ287" s="796"/>
      <c r="BA287" s="796"/>
      <c r="BB287" s="796"/>
      <c r="BC287" s="796"/>
      <c r="BD287" s="796"/>
      <c r="BE287" s="796"/>
      <c r="BF287" s="796"/>
      <c r="BG287" s="796"/>
      <c r="BH287" s="796"/>
      <c r="BI287" s="796"/>
      <c r="BJ287" s="796"/>
      <c r="BK287" s="796"/>
      <c r="BL287" s="796"/>
      <c r="BM287" s="796"/>
      <c r="BN287" s="796"/>
      <c r="BO287" s="796"/>
      <c r="BP287" s="796"/>
      <c r="BQ287" s="796"/>
      <c r="BR287" s="796"/>
      <c r="BS287" s="796"/>
      <c r="BT287" s="796"/>
      <c r="BU287" s="796"/>
      <c r="BV287" s="796"/>
      <c r="BW287" s="796"/>
      <c r="BX287" s="796"/>
      <c r="BY287" s="796"/>
      <c r="BZ287" s="796"/>
      <c r="CA287" s="796"/>
      <c r="CB287" s="796"/>
      <c r="CC287" s="796"/>
      <c r="CD287" s="796"/>
      <c r="CE287" s="796"/>
      <c r="CF287" s="796"/>
      <c r="CG287" s="796"/>
      <c r="CH287" s="796"/>
      <c r="CI287" s="554"/>
      <c r="CJ287" s="554"/>
      <c r="CK287" s="554"/>
      <c r="CL287" s="554"/>
      <c r="CM287" s="554"/>
      <c r="CN287" s="554"/>
      <c r="CO287" s="554"/>
      <c r="CP287" s="554"/>
      <c r="CQ287" s="554"/>
      <c r="CR287" s="554"/>
      <c r="CS287" s="554"/>
      <c r="CT287" s="554"/>
      <c r="CU287" s="554"/>
      <c r="CV287" s="554"/>
      <c r="CW287" s="554"/>
      <c r="CX287" s="554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C103:C104"/>
    <mergeCell ref="D103:I103"/>
    <mergeCell ref="C22:D24"/>
    <mergeCell ref="E22:F24"/>
    <mergeCell ref="A87:B87"/>
    <mergeCell ref="A93:B93"/>
    <mergeCell ref="A103:B104"/>
    <mergeCell ref="D81:D82"/>
    <mergeCell ref="A86:B86"/>
    <mergeCell ref="A95:B95"/>
    <mergeCell ref="A94:B94"/>
    <mergeCell ref="A83:B83"/>
    <mergeCell ref="A100:B100"/>
    <mergeCell ref="C8:E8"/>
    <mergeCell ref="K103:L103"/>
    <mergeCell ref="A10:A11"/>
    <mergeCell ref="A12:A13"/>
    <mergeCell ref="A17:B18"/>
    <mergeCell ref="C17:C18"/>
    <mergeCell ref="F8:H8"/>
    <mergeCell ref="C81:C82"/>
    <mergeCell ref="A14:B14"/>
    <mergeCell ref="F81:F82"/>
    <mergeCell ref="A85:B85"/>
    <mergeCell ref="A81:B82"/>
    <mergeCell ref="B74:B75"/>
    <mergeCell ref="C74:H74"/>
    <mergeCell ref="G22:H24"/>
    <mergeCell ref="B22:B25"/>
    <mergeCell ref="A74:A75"/>
    <mergeCell ref="A88:B88"/>
    <mergeCell ref="A92:B92"/>
    <mergeCell ref="A84:B84"/>
    <mergeCell ref="D17:I17"/>
    <mergeCell ref="I74:J7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J20" sqref="J20"/>
    </sheetView>
  </sheetViews>
  <sheetFormatPr baseColWidth="10" defaultRowHeight="15" x14ac:dyDescent="0.25"/>
  <sheetData>
    <row r="1" spans="1:102" x14ac:dyDescent="0.25">
      <c r="A1" s="976" t="s">
        <v>0</v>
      </c>
      <c r="B1" s="977"/>
      <c r="C1" s="977"/>
      <c r="D1" s="977"/>
      <c r="E1" s="977"/>
      <c r="F1" s="977"/>
      <c r="G1" s="977"/>
      <c r="H1" s="977"/>
      <c r="I1" s="977"/>
      <c r="J1" s="977"/>
      <c r="K1" s="977"/>
      <c r="L1" s="978"/>
      <c r="M1" s="978"/>
      <c r="N1" s="978"/>
      <c r="O1" s="978"/>
      <c r="P1" s="978"/>
      <c r="Q1" s="978"/>
      <c r="R1" s="978"/>
      <c r="S1" s="978"/>
      <c r="T1" s="978"/>
      <c r="U1" s="978"/>
      <c r="V1" s="978"/>
      <c r="W1" s="978"/>
      <c r="X1" s="978"/>
      <c r="Y1" s="978"/>
      <c r="Z1" s="978"/>
      <c r="AA1" s="978"/>
      <c r="AB1" s="978"/>
      <c r="AC1" s="978"/>
      <c r="AD1" s="978"/>
      <c r="AE1" s="978"/>
      <c r="AF1" s="978"/>
      <c r="AG1" s="978"/>
      <c r="AH1" s="978"/>
      <c r="AI1" s="978"/>
      <c r="AJ1" s="978"/>
      <c r="AK1" s="978"/>
      <c r="AL1" s="978"/>
      <c r="AM1" s="978"/>
      <c r="AN1" s="978"/>
      <c r="AO1" s="978"/>
      <c r="AP1" s="978"/>
      <c r="AQ1" s="978"/>
      <c r="AR1" s="978"/>
      <c r="AS1" s="978"/>
      <c r="AT1" s="978"/>
      <c r="AU1" s="978"/>
      <c r="AV1" s="978"/>
      <c r="AW1" s="978"/>
      <c r="AX1" s="978"/>
      <c r="AY1" s="978"/>
      <c r="AZ1" s="978"/>
      <c r="BA1" s="978"/>
      <c r="BB1" s="978"/>
      <c r="BC1" s="978"/>
      <c r="BD1" s="978"/>
      <c r="BE1" s="978"/>
      <c r="BF1" s="762"/>
      <c r="BG1" s="762"/>
      <c r="BH1" s="762"/>
      <c r="BI1" s="762"/>
      <c r="BJ1" s="762"/>
      <c r="BK1" s="762"/>
      <c r="BL1" s="762"/>
      <c r="BM1" s="762"/>
      <c r="BN1" s="762"/>
      <c r="BO1" s="762"/>
      <c r="BP1" s="762"/>
      <c r="BQ1" s="762"/>
      <c r="BR1" s="762"/>
      <c r="BS1" s="762"/>
      <c r="BT1" s="762"/>
      <c r="BU1" s="762"/>
      <c r="BV1" s="762"/>
      <c r="BW1" s="762"/>
      <c r="BX1" s="762"/>
      <c r="BY1" s="762"/>
      <c r="BZ1" s="762"/>
      <c r="CA1" s="762"/>
      <c r="CB1" s="762"/>
      <c r="CC1" s="762"/>
      <c r="CD1" s="762"/>
      <c r="CE1" s="762"/>
      <c r="CF1" s="762"/>
      <c r="CG1" s="762"/>
      <c r="CH1" s="762"/>
      <c r="CI1" s="762"/>
      <c r="CJ1" s="762"/>
      <c r="CK1" s="762"/>
      <c r="CL1" s="762"/>
      <c r="CM1" s="762"/>
      <c r="CN1" s="762"/>
      <c r="CO1" s="762"/>
      <c r="CP1" s="762"/>
      <c r="CQ1" s="762"/>
      <c r="CR1" s="762"/>
      <c r="CS1" s="762"/>
      <c r="CT1" s="762"/>
      <c r="CU1" s="762"/>
      <c r="CV1" s="762"/>
      <c r="CW1" s="762"/>
      <c r="CX1" s="762"/>
    </row>
    <row r="2" spans="1:102" x14ac:dyDescent="0.25">
      <c r="A2" s="976" t="s">
        <v>133</v>
      </c>
      <c r="B2" s="977"/>
      <c r="C2" s="977"/>
      <c r="D2" s="977"/>
      <c r="E2" s="977"/>
      <c r="F2" s="977"/>
      <c r="G2" s="977"/>
      <c r="H2" s="977"/>
      <c r="I2" s="977"/>
      <c r="J2" s="977"/>
      <c r="K2" s="977"/>
      <c r="L2" s="978"/>
      <c r="M2" s="978"/>
      <c r="N2" s="978"/>
      <c r="O2" s="978"/>
      <c r="P2" s="978"/>
      <c r="Q2" s="978"/>
      <c r="R2" s="978"/>
      <c r="S2" s="978"/>
      <c r="T2" s="978"/>
      <c r="U2" s="978"/>
      <c r="V2" s="978"/>
      <c r="W2" s="978"/>
      <c r="X2" s="978"/>
      <c r="Y2" s="978"/>
      <c r="Z2" s="978"/>
      <c r="AA2" s="978"/>
      <c r="AB2" s="978"/>
      <c r="AC2" s="978"/>
      <c r="AD2" s="978"/>
      <c r="AE2" s="978"/>
      <c r="AF2" s="978"/>
      <c r="AG2" s="978"/>
      <c r="AH2" s="978"/>
      <c r="AI2" s="978"/>
      <c r="AJ2" s="978"/>
      <c r="AK2" s="978"/>
      <c r="AL2" s="978"/>
      <c r="AM2" s="978"/>
      <c r="AN2" s="978"/>
      <c r="AO2" s="978"/>
      <c r="AP2" s="978"/>
      <c r="AQ2" s="978"/>
      <c r="AR2" s="978"/>
      <c r="AS2" s="978"/>
      <c r="AT2" s="978"/>
      <c r="AU2" s="978"/>
      <c r="AV2" s="978"/>
      <c r="AW2" s="978"/>
      <c r="AX2" s="978"/>
      <c r="AY2" s="978"/>
      <c r="AZ2" s="978"/>
      <c r="BA2" s="978"/>
      <c r="BB2" s="978"/>
      <c r="BC2" s="978"/>
      <c r="BD2" s="978"/>
      <c r="BE2" s="978"/>
      <c r="BF2" s="762"/>
      <c r="BG2" s="762"/>
      <c r="BH2" s="762"/>
      <c r="BI2" s="762"/>
      <c r="BJ2" s="762"/>
      <c r="BK2" s="762"/>
      <c r="BL2" s="762"/>
      <c r="BM2" s="762"/>
      <c r="BN2" s="762"/>
      <c r="BO2" s="762"/>
      <c r="BP2" s="762"/>
      <c r="BQ2" s="762"/>
      <c r="BR2" s="762"/>
      <c r="BS2" s="762"/>
      <c r="BT2" s="762"/>
      <c r="BU2" s="762"/>
      <c r="BV2" s="762"/>
      <c r="BW2" s="762"/>
      <c r="BX2" s="762"/>
      <c r="BY2" s="762"/>
      <c r="BZ2" s="762"/>
      <c r="CA2" s="762"/>
      <c r="CB2" s="762"/>
      <c r="CC2" s="762"/>
      <c r="CD2" s="762"/>
      <c r="CE2" s="762"/>
      <c r="CF2" s="762"/>
      <c r="CG2" s="762"/>
      <c r="CH2" s="762"/>
      <c r="CI2" s="762"/>
      <c r="CJ2" s="762"/>
      <c r="CK2" s="762"/>
      <c r="CL2" s="762"/>
      <c r="CM2" s="762"/>
      <c r="CN2" s="762"/>
      <c r="CO2" s="762"/>
      <c r="CP2" s="762"/>
      <c r="CQ2" s="762"/>
      <c r="CR2" s="762"/>
      <c r="CS2" s="762"/>
      <c r="CT2" s="762"/>
      <c r="CU2" s="762"/>
      <c r="CV2" s="762"/>
      <c r="CW2" s="762"/>
      <c r="CX2" s="762"/>
    </row>
    <row r="3" spans="1:102" x14ac:dyDescent="0.25">
      <c r="A3" s="976" t="s">
        <v>134</v>
      </c>
      <c r="B3" s="977"/>
      <c r="C3" s="977"/>
      <c r="D3" s="979"/>
      <c r="E3" s="977"/>
      <c r="F3" s="977"/>
      <c r="G3" s="977"/>
      <c r="H3" s="977"/>
      <c r="I3" s="977"/>
      <c r="J3" s="977"/>
      <c r="K3" s="977"/>
      <c r="L3" s="978"/>
      <c r="M3" s="978"/>
      <c r="N3" s="978"/>
      <c r="O3" s="978"/>
      <c r="P3" s="978"/>
      <c r="Q3" s="978"/>
      <c r="R3" s="978"/>
      <c r="S3" s="978"/>
      <c r="T3" s="978"/>
      <c r="U3" s="978"/>
      <c r="V3" s="978"/>
      <c r="W3" s="978"/>
      <c r="X3" s="978"/>
      <c r="Y3" s="978"/>
      <c r="Z3" s="978"/>
      <c r="AA3" s="978"/>
      <c r="AB3" s="978"/>
      <c r="AC3" s="978"/>
      <c r="AD3" s="978"/>
      <c r="AE3" s="978"/>
      <c r="AF3" s="978"/>
      <c r="AG3" s="978"/>
      <c r="AH3" s="978"/>
      <c r="AI3" s="978"/>
      <c r="AJ3" s="978"/>
      <c r="AK3" s="978"/>
      <c r="AL3" s="978"/>
      <c r="AM3" s="978"/>
      <c r="AN3" s="978"/>
      <c r="AO3" s="978"/>
      <c r="AP3" s="978"/>
      <c r="AQ3" s="978"/>
      <c r="AR3" s="978"/>
      <c r="AS3" s="978"/>
      <c r="AT3" s="978"/>
      <c r="AU3" s="978"/>
      <c r="AV3" s="978"/>
      <c r="AW3" s="978"/>
      <c r="AX3" s="978"/>
      <c r="AY3" s="978"/>
      <c r="AZ3" s="978"/>
      <c r="BA3" s="978"/>
      <c r="BB3" s="978"/>
      <c r="BC3" s="978"/>
      <c r="BD3" s="978"/>
      <c r="BE3" s="978"/>
      <c r="BF3" s="762"/>
      <c r="BG3" s="762"/>
      <c r="BH3" s="762"/>
      <c r="BI3" s="762"/>
      <c r="BJ3" s="762"/>
      <c r="BK3" s="762"/>
      <c r="BL3" s="762"/>
      <c r="BM3" s="762"/>
      <c r="BN3" s="762"/>
      <c r="BO3" s="762"/>
      <c r="BP3" s="762"/>
      <c r="BQ3" s="762"/>
      <c r="BR3" s="762"/>
      <c r="BS3" s="762"/>
      <c r="BT3" s="762"/>
      <c r="BU3" s="762"/>
      <c r="BV3" s="762"/>
      <c r="BW3" s="762"/>
      <c r="BX3" s="762"/>
      <c r="BY3" s="762"/>
      <c r="BZ3" s="762"/>
      <c r="CA3" s="762"/>
      <c r="CB3" s="762"/>
      <c r="CC3" s="762"/>
      <c r="CD3" s="762"/>
      <c r="CE3" s="762"/>
      <c r="CF3" s="762"/>
      <c r="CG3" s="762"/>
      <c r="CH3" s="762"/>
      <c r="CI3" s="762"/>
      <c r="CJ3" s="762"/>
      <c r="CK3" s="762"/>
      <c r="CL3" s="762"/>
      <c r="CM3" s="762"/>
      <c r="CN3" s="762"/>
      <c r="CO3" s="762"/>
      <c r="CP3" s="762"/>
      <c r="CQ3" s="762"/>
      <c r="CR3" s="762"/>
      <c r="CS3" s="762"/>
      <c r="CT3" s="762"/>
      <c r="CU3" s="762"/>
      <c r="CV3" s="762"/>
      <c r="CW3" s="762"/>
      <c r="CX3" s="762"/>
    </row>
    <row r="4" spans="1:102" x14ac:dyDescent="0.25">
      <c r="A4" s="976" t="s">
        <v>141</v>
      </c>
      <c r="B4" s="977"/>
      <c r="C4" s="977"/>
      <c r="D4" s="977"/>
      <c r="E4" s="977"/>
      <c r="F4" s="977"/>
      <c r="G4" s="977"/>
      <c r="H4" s="977"/>
      <c r="I4" s="977"/>
      <c r="J4" s="977"/>
      <c r="K4" s="977"/>
      <c r="L4" s="978"/>
      <c r="M4" s="978"/>
      <c r="N4" s="978"/>
      <c r="O4" s="978"/>
      <c r="P4" s="978"/>
      <c r="Q4" s="978"/>
      <c r="R4" s="978"/>
      <c r="S4" s="978"/>
      <c r="T4" s="978"/>
      <c r="U4" s="978"/>
      <c r="V4" s="978"/>
      <c r="W4" s="978"/>
      <c r="X4" s="978"/>
      <c r="Y4" s="978"/>
      <c r="Z4" s="978"/>
      <c r="AA4" s="978"/>
      <c r="AB4" s="978"/>
      <c r="AC4" s="978"/>
      <c r="AD4" s="978"/>
      <c r="AE4" s="978"/>
      <c r="AF4" s="978"/>
      <c r="AG4" s="978"/>
      <c r="AH4" s="978"/>
      <c r="AI4" s="978"/>
      <c r="AJ4" s="978"/>
      <c r="AK4" s="978"/>
      <c r="AL4" s="978"/>
      <c r="AM4" s="978"/>
      <c r="AN4" s="978"/>
      <c r="AO4" s="978"/>
      <c r="AP4" s="978"/>
      <c r="AQ4" s="978"/>
      <c r="AR4" s="978"/>
      <c r="AS4" s="978"/>
      <c r="AT4" s="978"/>
      <c r="AU4" s="978"/>
      <c r="AV4" s="978"/>
      <c r="AW4" s="978"/>
      <c r="AX4" s="978"/>
      <c r="AY4" s="978"/>
      <c r="AZ4" s="978"/>
      <c r="BA4" s="978"/>
      <c r="BB4" s="978"/>
      <c r="BC4" s="978"/>
      <c r="BD4" s="978"/>
      <c r="BE4" s="978"/>
      <c r="BF4" s="762"/>
      <c r="BG4" s="762"/>
      <c r="BH4" s="762"/>
      <c r="BI4" s="762"/>
      <c r="BJ4" s="762"/>
      <c r="BK4" s="762"/>
      <c r="BL4" s="762"/>
      <c r="BM4" s="762"/>
      <c r="BN4" s="762"/>
      <c r="BO4" s="762"/>
      <c r="BP4" s="762"/>
      <c r="BQ4" s="762"/>
      <c r="BR4" s="762"/>
      <c r="BS4" s="762"/>
      <c r="BT4" s="762"/>
      <c r="BU4" s="762"/>
      <c r="BV4" s="762"/>
      <c r="BW4" s="762"/>
      <c r="BX4" s="762"/>
      <c r="BY4" s="762"/>
      <c r="BZ4" s="762"/>
      <c r="CA4" s="762"/>
      <c r="CB4" s="762"/>
      <c r="CC4" s="762"/>
      <c r="CD4" s="762"/>
      <c r="CE4" s="762"/>
      <c r="CF4" s="762"/>
      <c r="CG4" s="762"/>
      <c r="CH4" s="762"/>
      <c r="CI4" s="762"/>
      <c r="CJ4" s="762"/>
      <c r="CK4" s="762"/>
      <c r="CL4" s="762"/>
      <c r="CM4" s="762"/>
      <c r="CN4" s="762"/>
      <c r="CO4" s="762"/>
      <c r="CP4" s="762"/>
      <c r="CQ4" s="762"/>
      <c r="CR4" s="762"/>
      <c r="CS4" s="762"/>
      <c r="CT4" s="762"/>
      <c r="CU4" s="762"/>
      <c r="CV4" s="762"/>
      <c r="CW4" s="762"/>
      <c r="CX4" s="762"/>
    </row>
    <row r="5" spans="1:102" x14ac:dyDescent="0.25">
      <c r="A5" s="980" t="s">
        <v>4</v>
      </c>
      <c r="B5" s="977"/>
      <c r="C5" s="977"/>
      <c r="D5" s="977"/>
      <c r="E5" s="977"/>
      <c r="F5" s="977"/>
      <c r="G5" s="977"/>
      <c r="H5" s="977"/>
      <c r="I5" s="977"/>
      <c r="J5" s="977"/>
      <c r="K5" s="977"/>
      <c r="L5" s="978"/>
      <c r="M5" s="978"/>
      <c r="N5" s="978"/>
      <c r="O5" s="978"/>
      <c r="P5" s="978"/>
      <c r="Q5" s="978"/>
      <c r="R5" s="978"/>
      <c r="S5" s="978"/>
      <c r="T5" s="978"/>
      <c r="U5" s="978"/>
      <c r="V5" s="978"/>
      <c r="W5" s="978"/>
      <c r="X5" s="978"/>
      <c r="Y5" s="978"/>
      <c r="Z5" s="978"/>
      <c r="AA5" s="978"/>
      <c r="AB5" s="978"/>
      <c r="AC5" s="978"/>
      <c r="AD5" s="978"/>
      <c r="AE5" s="978"/>
      <c r="AF5" s="978"/>
      <c r="AG5" s="978"/>
      <c r="AH5" s="978"/>
      <c r="AI5" s="978"/>
      <c r="AJ5" s="978"/>
      <c r="AK5" s="978"/>
      <c r="AL5" s="978"/>
      <c r="AM5" s="978"/>
      <c r="AN5" s="978"/>
      <c r="AO5" s="978"/>
      <c r="AP5" s="978"/>
      <c r="AQ5" s="978"/>
      <c r="AR5" s="978"/>
      <c r="AS5" s="978"/>
      <c r="AT5" s="978"/>
      <c r="AU5" s="978"/>
      <c r="AV5" s="978"/>
      <c r="AW5" s="978"/>
      <c r="AX5" s="978"/>
      <c r="AY5" s="978"/>
      <c r="AZ5" s="978"/>
      <c r="BA5" s="978"/>
      <c r="BB5" s="978"/>
      <c r="BC5" s="978"/>
      <c r="BD5" s="978"/>
      <c r="BE5" s="978"/>
      <c r="BF5" s="762"/>
      <c r="BG5" s="762"/>
      <c r="BH5" s="762"/>
      <c r="BI5" s="762"/>
      <c r="BJ5" s="762"/>
      <c r="BK5" s="762"/>
      <c r="BL5" s="762"/>
      <c r="BM5" s="762"/>
      <c r="BN5" s="762"/>
      <c r="BO5" s="762"/>
      <c r="BP5" s="762"/>
      <c r="BQ5" s="762"/>
      <c r="BR5" s="762"/>
      <c r="BS5" s="762"/>
      <c r="BT5" s="762"/>
      <c r="BU5" s="762"/>
      <c r="BV5" s="762"/>
      <c r="BW5" s="762"/>
      <c r="BX5" s="762"/>
      <c r="BY5" s="762"/>
      <c r="BZ5" s="762"/>
      <c r="CA5" s="762"/>
      <c r="CB5" s="762"/>
      <c r="CC5" s="762"/>
      <c r="CD5" s="762"/>
      <c r="CE5" s="762"/>
      <c r="CF5" s="762"/>
      <c r="CG5" s="762"/>
      <c r="CH5" s="762"/>
      <c r="CI5" s="762"/>
      <c r="CJ5" s="762"/>
      <c r="CK5" s="762"/>
      <c r="CL5" s="762"/>
      <c r="CM5" s="762"/>
      <c r="CN5" s="762"/>
      <c r="CO5" s="762"/>
      <c r="CP5" s="762"/>
      <c r="CQ5" s="762"/>
      <c r="CR5" s="762"/>
      <c r="CS5" s="762"/>
      <c r="CT5" s="762"/>
      <c r="CU5" s="762"/>
      <c r="CV5" s="762"/>
      <c r="CW5" s="762"/>
      <c r="CX5" s="762"/>
    </row>
    <row r="6" spans="1:102" ht="15" customHeight="1" x14ac:dyDescent="0.25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981"/>
      <c r="Q6" s="981"/>
      <c r="R6" s="981"/>
      <c r="S6" s="981"/>
      <c r="T6" s="981"/>
      <c r="U6" s="981"/>
      <c r="V6" s="981"/>
      <c r="W6" s="978"/>
      <c r="X6" s="982"/>
      <c r="Y6" s="982"/>
      <c r="Z6" s="982"/>
      <c r="AA6" s="982"/>
      <c r="AB6" s="982"/>
      <c r="AC6" s="982"/>
      <c r="AD6" s="982"/>
      <c r="AE6" s="982"/>
      <c r="AF6" s="982"/>
      <c r="AG6" s="982"/>
      <c r="AH6" s="982"/>
      <c r="AI6" s="982"/>
      <c r="AJ6" s="982"/>
      <c r="AK6" s="982"/>
      <c r="AL6" s="982"/>
      <c r="AM6" s="982"/>
      <c r="AN6" s="982"/>
      <c r="AO6" s="982"/>
      <c r="AP6" s="982"/>
      <c r="AQ6" s="982"/>
      <c r="AR6" s="982"/>
      <c r="AS6" s="982"/>
      <c r="AT6" s="982"/>
      <c r="AU6" s="982"/>
      <c r="AV6" s="982"/>
      <c r="AW6" s="982"/>
      <c r="AX6" s="983"/>
      <c r="AY6" s="983"/>
      <c r="AZ6" s="982"/>
      <c r="BA6" s="982"/>
      <c r="BB6" s="982"/>
      <c r="BC6" s="982"/>
      <c r="BD6" s="982"/>
      <c r="BE6" s="982"/>
      <c r="BF6" s="762"/>
      <c r="BG6" s="762"/>
      <c r="BH6" s="762"/>
      <c r="BI6" s="762"/>
      <c r="BJ6" s="762"/>
      <c r="BK6" s="762"/>
      <c r="BL6" s="762"/>
      <c r="BM6" s="762"/>
      <c r="BN6" s="762"/>
      <c r="BO6" s="762"/>
      <c r="BP6" s="762"/>
      <c r="BQ6" s="762"/>
      <c r="BR6" s="762"/>
      <c r="BS6" s="762"/>
      <c r="BT6" s="762"/>
      <c r="BU6" s="762"/>
      <c r="BV6" s="762"/>
      <c r="BW6" s="762"/>
      <c r="BX6" s="762"/>
      <c r="BY6" s="762"/>
      <c r="BZ6" s="762"/>
      <c r="CA6" s="762"/>
      <c r="CB6" s="762"/>
      <c r="CC6" s="762"/>
      <c r="CD6" s="762"/>
      <c r="CE6" s="762"/>
      <c r="CF6" s="762"/>
      <c r="CG6" s="762"/>
      <c r="CH6" s="762"/>
      <c r="CI6" s="762"/>
      <c r="CJ6" s="762"/>
      <c r="CK6" s="762"/>
      <c r="CL6" s="762"/>
      <c r="CM6" s="762"/>
      <c r="CN6" s="762"/>
      <c r="CO6" s="762"/>
      <c r="CP6" s="762"/>
      <c r="CQ6" s="762"/>
      <c r="CR6" s="762"/>
      <c r="CS6" s="762"/>
      <c r="CT6" s="762"/>
      <c r="CU6" s="762"/>
      <c r="CV6" s="762"/>
      <c r="CW6" s="762"/>
      <c r="CX6" s="762"/>
    </row>
    <row r="7" spans="1:102" x14ac:dyDescent="0.25">
      <c r="A7" s="1149" t="s">
        <v>6</v>
      </c>
      <c r="B7" s="1028"/>
      <c r="C7" s="1028"/>
      <c r="D7" s="1028"/>
      <c r="E7" s="1028"/>
      <c r="F7" s="1132"/>
      <c r="G7" s="1133"/>
      <c r="H7" s="1133"/>
      <c r="I7" s="1125"/>
      <c r="J7" s="1125"/>
      <c r="K7" s="1125"/>
      <c r="L7" s="1125"/>
      <c r="M7" s="1125"/>
      <c r="N7" s="1125"/>
      <c r="O7" s="1125"/>
      <c r="P7" s="981"/>
      <c r="Q7" s="981"/>
      <c r="R7" s="981"/>
      <c r="S7" s="981"/>
      <c r="T7" s="981"/>
      <c r="U7" s="981"/>
      <c r="V7" s="981"/>
      <c r="W7" s="978"/>
      <c r="X7" s="982"/>
      <c r="Y7" s="982"/>
      <c r="Z7" s="982"/>
      <c r="AA7" s="982"/>
      <c r="AB7" s="982"/>
      <c r="AC7" s="982"/>
      <c r="AD7" s="982"/>
      <c r="AE7" s="982"/>
      <c r="AF7" s="982"/>
      <c r="AG7" s="982"/>
      <c r="AH7" s="982"/>
      <c r="AI7" s="982"/>
      <c r="AJ7" s="982"/>
      <c r="AK7" s="982"/>
      <c r="AL7" s="982"/>
      <c r="AM7" s="982"/>
      <c r="AN7" s="982"/>
      <c r="AO7" s="982"/>
      <c r="AP7" s="982"/>
      <c r="AQ7" s="982"/>
      <c r="AR7" s="982"/>
      <c r="AS7" s="982"/>
      <c r="AT7" s="982"/>
      <c r="AU7" s="982"/>
      <c r="AV7" s="982"/>
      <c r="AW7" s="982"/>
      <c r="AX7" s="983"/>
      <c r="AY7" s="983"/>
      <c r="AZ7" s="982"/>
      <c r="BA7" s="982"/>
      <c r="BB7" s="982"/>
      <c r="BC7" s="982"/>
      <c r="BD7" s="982"/>
      <c r="BE7" s="982"/>
      <c r="BF7" s="762"/>
      <c r="BG7" s="762"/>
      <c r="BH7" s="762"/>
      <c r="BI7" s="762"/>
      <c r="BJ7" s="762"/>
      <c r="BK7" s="762"/>
      <c r="BL7" s="762"/>
      <c r="BM7" s="762"/>
      <c r="BN7" s="762"/>
      <c r="BO7" s="762"/>
      <c r="BP7" s="762"/>
      <c r="BQ7" s="762"/>
      <c r="BR7" s="762"/>
      <c r="BS7" s="762"/>
      <c r="BT7" s="762"/>
      <c r="BU7" s="762"/>
      <c r="BV7" s="762"/>
      <c r="BW7" s="762"/>
      <c r="BX7" s="762"/>
      <c r="BY7" s="762"/>
      <c r="BZ7" s="762"/>
      <c r="CA7" s="762"/>
      <c r="CB7" s="762"/>
      <c r="CC7" s="762"/>
      <c r="CD7" s="762"/>
      <c r="CE7" s="762"/>
      <c r="CF7" s="762"/>
      <c r="CG7" s="762"/>
      <c r="CH7" s="762"/>
      <c r="CI7" s="762"/>
      <c r="CJ7" s="762"/>
      <c r="CK7" s="762"/>
      <c r="CL7" s="762"/>
      <c r="CM7" s="762"/>
      <c r="CN7" s="762"/>
      <c r="CO7" s="762"/>
      <c r="CP7" s="762"/>
      <c r="CQ7" s="762"/>
      <c r="CR7" s="762"/>
      <c r="CS7" s="762"/>
      <c r="CT7" s="762"/>
      <c r="CU7" s="762"/>
      <c r="CV7" s="762"/>
      <c r="CW7" s="762"/>
      <c r="CX7" s="762"/>
    </row>
    <row r="8" spans="1:102" ht="15" customHeight="1" x14ac:dyDescent="0.25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1125"/>
      <c r="J8" s="1125"/>
      <c r="K8" s="1125"/>
      <c r="L8" s="1125"/>
      <c r="M8" s="1125"/>
      <c r="N8" s="1125"/>
      <c r="O8" s="1125"/>
      <c r="P8" s="981"/>
      <c r="Q8" s="981"/>
      <c r="R8" s="981"/>
      <c r="S8" s="981"/>
      <c r="T8" s="981"/>
      <c r="U8" s="981"/>
      <c r="V8" s="981"/>
      <c r="W8" s="978"/>
      <c r="X8" s="982"/>
      <c r="Y8" s="982"/>
      <c r="Z8" s="982"/>
      <c r="AA8" s="982"/>
      <c r="AB8" s="982"/>
      <c r="AC8" s="982"/>
      <c r="AD8" s="982"/>
      <c r="AE8" s="982"/>
      <c r="AF8" s="982"/>
      <c r="AG8" s="982"/>
      <c r="AH8" s="982"/>
      <c r="AI8" s="982"/>
      <c r="AJ8" s="982"/>
      <c r="AK8" s="982"/>
      <c r="AL8" s="982"/>
      <c r="AM8" s="982"/>
      <c r="AN8" s="982"/>
      <c r="AO8" s="982"/>
      <c r="AP8" s="982"/>
      <c r="AQ8" s="982"/>
      <c r="AR8" s="982"/>
      <c r="AS8" s="982"/>
      <c r="AT8" s="982"/>
      <c r="AU8" s="982"/>
      <c r="AV8" s="982"/>
      <c r="AW8" s="982"/>
      <c r="AX8" s="983"/>
      <c r="AY8" s="983"/>
      <c r="AZ8" s="982"/>
      <c r="BA8" s="982"/>
      <c r="BB8" s="982"/>
      <c r="BC8" s="982"/>
      <c r="BD8" s="982"/>
      <c r="BE8" s="982"/>
      <c r="BF8" s="762"/>
      <c r="BG8" s="762"/>
      <c r="BH8" s="762"/>
      <c r="BI8" s="762"/>
      <c r="BJ8" s="762"/>
      <c r="BK8" s="762"/>
      <c r="BL8" s="762"/>
      <c r="BM8" s="762"/>
      <c r="BN8" s="762"/>
      <c r="BO8" s="762"/>
      <c r="BP8" s="762"/>
      <c r="BQ8" s="762"/>
      <c r="BR8" s="762"/>
      <c r="BS8" s="762"/>
      <c r="BT8" s="762"/>
      <c r="BU8" s="762"/>
      <c r="BV8" s="762"/>
      <c r="BW8" s="762"/>
      <c r="BX8" s="762"/>
      <c r="BY8" s="762"/>
      <c r="BZ8" s="762"/>
      <c r="CA8" s="762"/>
      <c r="CB8" s="762"/>
      <c r="CC8" s="762"/>
      <c r="CD8" s="762"/>
      <c r="CE8" s="762"/>
      <c r="CF8" s="762"/>
      <c r="CG8" s="762"/>
      <c r="CH8" s="762"/>
      <c r="CI8" s="762"/>
      <c r="CJ8" s="762"/>
      <c r="CK8" s="762"/>
      <c r="CL8" s="762"/>
      <c r="CM8" s="762"/>
      <c r="CN8" s="762"/>
      <c r="CO8" s="762"/>
      <c r="CP8" s="762"/>
      <c r="CQ8" s="762"/>
      <c r="CR8" s="762"/>
      <c r="CS8" s="762"/>
      <c r="CT8" s="762"/>
      <c r="CU8" s="762"/>
      <c r="CV8" s="762"/>
      <c r="CW8" s="762"/>
      <c r="CX8" s="762"/>
    </row>
    <row r="9" spans="1:102" ht="21" x14ac:dyDescent="0.25">
      <c r="A9" s="1418"/>
      <c r="B9" s="1419"/>
      <c r="C9" s="1126" t="s">
        <v>10</v>
      </c>
      <c r="D9" s="1087" t="s">
        <v>11</v>
      </c>
      <c r="E9" s="1134" t="s">
        <v>12</v>
      </c>
      <c r="F9" s="1126" t="s">
        <v>10</v>
      </c>
      <c r="G9" s="1087" t="s">
        <v>11</v>
      </c>
      <c r="H9" s="1134" t="s">
        <v>12</v>
      </c>
      <c r="I9" s="1125"/>
      <c r="J9" s="1125"/>
      <c r="K9" s="1125"/>
      <c r="L9" s="1125"/>
      <c r="M9" s="1125"/>
      <c r="N9" s="1125"/>
      <c r="O9" s="1125"/>
      <c r="P9" s="981"/>
      <c r="Q9" s="981"/>
      <c r="R9" s="981"/>
      <c r="S9" s="981"/>
      <c r="T9" s="981"/>
      <c r="U9" s="981"/>
      <c r="V9" s="981"/>
      <c r="W9" s="978"/>
      <c r="X9" s="982"/>
      <c r="Y9" s="982"/>
      <c r="Z9" s="982"/>
      <c r="AA9" s="982"/>
      <c r="AB9" s="982"/>
      <c r="AC9" s="982"/>
      <c r="AD9" s="982"/>
      <c r="AE9" s="982"/>
      <c r="AF9" s="982"/>
      <c r="AG9" s="982"/>
      <c r="AH9" s="982"/>
      <c r="AI9" s="982"/>
      <c r="AJ9" s="982"/>
      <c r="AK9" s="982"/>
      <c r="AL9" s="982"/>
      <c r="AM9" s="982"/>
      <c r="AN9" s="982"/>
      <c r="AO9" s="982"/>
      <c r="AP9" s="982"/>
      <c r="AQ9" s="982"/>
      <c r="AR9" s="982"/>
      <c r="AS9" s="982"/>
      <c r="AT9" s="982"/>
      <c r="AU9" s="982"/>
      <c r="AV9" s="982"/>
      <c r="AW9" s="982"/>
      <c r="AX9" s="983"/>
      <c r="AY9" s="983"/>
      <c r="AZ9" s="982"/>
      <c r="BA9" s="982"/>
      <c r="BB9" s="982"/>
      <c r="BC9" s="982"/>
      <c r="BD9" s="982"/>
      <c r="BE9" s="982"/>
      <c r="BF9" s="762"/>
      <c r="BG9" s="762"/>
      <c r="BH9" s="762"/>
      <c r="BI9" s="762"/>
      <c r="BJ9" s="762"/>
      <c r="BK9" s="762"/>
      <c r="BL9" s="762"/>
      <c r="BM9" s="762"/>
      <c r="BN9" s="762"/>
      <c r="BO9" s="762"/>
      <c r="BP9" s="762"/>
      <c r="BQ9" s="762"/>
      <c r="BR9" s="762"/>
      <c r="BS9" s="762"/>
      <c r="BT9" s="762"/>
      <c r="BU9" s="762"/>
      <c r="BV9" s="762"/>
      <c r="BW9" s="762"/>
      <c r="BX9" s="762"/>
      <c r="BY9" s="762"/>
      <c r="BZ9" s="762"/>
      <c r="CA9" s="762"/>
      <c r="CB9" s="762"/>
      <c r="CC9" s="762"/>
      <c r="CD9" s="762"/>
      <c r="CE9" s="762"/>
      <c r="CF9" s="762"/>
      <c r="CG9" s="762"/>
      <c r="CH9" s="762"/>
      <c r="CI9" s="762"/>
      <c r="CJ9" s="762"/>
      <c r="CK9" s="762"/>
      <c r="CL9" s="762"/>
      <c r="CM9" s="762"/>
      <c r="CN9" s="762"/>
      <c r="CO9" s="762"/>
      <c r="CP9" s="762"/>
      <c r="CQ9" s="762"/>
      <c r="CR9" s="762"/>
      <c r="CS9" s="762"/>
      <c r="CT9" s="762"/>
      <c r="CU9" s="762"/>
      <c r="CV9" s="762"/>
      <c r="CW9" s="762"/>
      <c r="CX9" s="762"/>
    </row>
    <row r="10" spans="1:102" ht="15" customHeight="1" x14ac:dyDescent="0.25">
      <c r="A10" s="1457" t="s">
        <v>13</v>
      </c>
      <c r="B10" s="1135" t="s">
        <v>14</v>
      </c>
      <c r="C10" s="1034">
        <v>0</v>
      </c>
      <c r="D10" s="1037"/>
      <c r="E10" s="994"/>
      <c r="F10" s="1034">
        <v>0</v>
      </c>
      <c r="G10" s="1037"/>
      <c r="H10" s="994"/>
      <c r="I10" s="1171" t="s">
        <v>15</v>
      </c>
      <c r="J10" s="1125"/>
      <c r="K10" s="1125"/>
      <c r="L10" s="1125"/>
      <c r="M10" s="1125"/>
      <c r="N10" s="1125"/>
      <c r="O10" s="1125"/>
      <c r="P10" s="981"/>
      <c r="Q10" s="981"/>
      <c r="R10" s="981"/>
      <c r="S10" s="981"/>
      <c r="T10" s="981"/>
      <c r="U10" s="981"/>
      <c r="V10" s="981"/>
      <c r="W10" s="978"/>
      <c r="X10" s="982"/>
      <c r="Y10" s="982"/>
      <c r="Z10" s="982"/>
      <c r="AA10" s="982"/>
      <c r="AB10" s="982"/>
      <c r="AC10" s="982"/>
      <c r="AD10" s="982"/>
      <c r="AE10" s="982"/>
      <c r="AF10" s="982"/>
      <c r="AG10" s="982"/>
      <c r="AH10" s="982"/>
      <c r="AI10" s="982"/>
      <c r="AJ10" s="982"/>
      <c r="AK10" s="982"/>
      <c r="AL10" s="982"/>
      <c r="AM10" s="982"/>
      <c r="AN10" s="982"/>
      <c r="AO10" s="982"/>
      <c r="AP10" s="982"/>
      <c r="AQ10" s="982"/>
      <c r="AR10" s="982"/>
      <c r="AS10" s="982"/>
      <c r="AT10" s="982"/>
      <c r="AU10" s="982"/>
      <c r="AV10" s="982"/>
      <c r="AW10" s="982"/>
      <c r="AX10" s="983"/>
      <c r="AY10" s="983"/>
      <c r="AZ10" s="982"/>
      <c r="BA10" s="1169" t="s">
        <v>15</v>
      </c>
      <c r="BB10" s="1169" t="s">
        <v>15</v>
      </c>
      <c r="BC10" s="1169"/>
      <c r="BD10" s="1170">
        <v>0</v>
      </c>
      <c r="BE10" s="1170">
        <v>0</v>
      </c>
      <c r="BF10" s="762"/>
      <c r="BG10" s="762"/>
      <c r="BH10" s="762"/>
      <c r="BI10" s="762"/>
      <c r="BJ10" s="762"/>
      <c r="BK10" s="762"/>
      <c r="BL10" s="762"/>
      <c r="BM10" s="762"/>
      <c r="BN10" s="762"/>
      <c r="BO10" s="762"/>
      <c r="BP10" s="762"/>
      <c r="BQ10" s="762"/>
      <c r="BR10" s="762"/>
      <c r="BS10" s="762"/>
      <c r="BT10" s="762"/>
      <c r="BU10" s="762"/>
      <c r="BV10" s="762"/>
      <c r="BW10" s="762"/>
      <c r="BX10" s="762"/>
      <c r="BY10" s="762"/>
      <c r="BZ10" s="762"/>
      <c r="CA10" s="762"/>
      <c r="CB10" s="762"/>
      <c r="CC10" s="762"/>
      <c r="CD10" s="762"/>
      <c r="CE10" s="762"/>
      <c r="CF10" s="762"/>
      <c r="CG10" s="762"/>
      <c r="CH10" s="762"/>
      <c r="CI10" s="762"/>
      <c r="CJ10" s="762"/>
      <c r="CK10" s="762"/>
      <c r="CL10" s="762"/>
      <c r="CM10" s="762"/>
      <c r="CN10" s="762"/>
      <c r="CO10" s="762"/>
      <c r="CP10" s="762"/>
      <c r="CQ10" s="762"/>
      <c r="CR10" s="762"/>
      <c r="CS10" s="762"/>
      <c r="CT10" s="762"/>
      <c r="CU10" s="762"/>
      <c r="CV10" s="762"/>
      <c r="CW10" s="762"/>
      <c r="CX10" s="762"/>
    </row>
    <row r="11" spans="1:102" x14ac:dyDescent="0.25">
      <c r="A11" s="1458"/>
      <c r="B11" s="1136" t="s">
        <v>16</v>
      </c>
      <c r="C11" s="995">
        <v>0</v>
      </c>
      <c r="D11" s="996"/>
      <c r="E11" s="1023"/>
      <c r="F11" s="995">
        <v>0</v>
      </c>
      <c r="G11" s="989"/>
      <c r="H11" s="1137"/>
      <c r="I11" s="1171" t="s">
        <v>15</v>
      </c>
      <c r="J11" s="1125"/>
      <c r="K11" s="1125"/>
      <c r="L11" s="1125"/>
      <c r="M11" s="1125"/>
      <c r="N11" s="1125"/>
      <c r="O11" s="1125"/>
      <c r="P11" s="981"/>
      <c r="Q11" s="981"/>
      <c r="R11" s="981"/>
      <c r="S11" s="981"/>
      <c r="T11" s="981"/>
      <c r="U11" s="981"/>
      <c r="V11" s="981"/>
      <c r="W11" s="978"/>
      <c r="X11" s="982"/>
      <c r="Y11" s="982"/>
      <c r="Z11" s="982"/>
      <c r="AA11" s="982"/>
      <c r="AB11" s="982"/>
      <c r="AC11" s="982"/>
      <c r="AD11" s="982"/>
      <c r="AE11" s="982"/>
      <c r="AF11" s="982"/>
      <c r="AG11" s="982"/>
      <c r="AH11" s="982"/>
      <c r="AI11" s="982"/>
      <c r="AJ11" s="982"/>
      <c r="AK11" s="982"/>
      <c r="AL11" s="982"/>
      <c r="AM11" s="982"/>
      <c r="AN11" s="982"/>
      <c r="AO11" s="982"/>
      <c r="AP11" s="982"/>
      <c r="AQ11" s="982"/>
      <c r="AR11" s="982"/>
      <c r="AS11" s="982"/>
      <c r="AT11" s="982"/>
      <c r="AU11" s="982"/>
      <c r="AV11" s="982"/>
      <c r="AW11" s="982"/>
      <c r="AX11" s="983"/>
      <c r="AY11" s="983"/>
      <c r="AZ11" s="982"/>
      <c r="BA11" s="1169" t="s">
        <v>15</v>
      </c>
      <c r="BB11" s="1169" t="s">
        <v>15</v>
      </c>
      <c r="BC11" s="1169"/>
      <c r="BD11" s="1170">
        <v>0</v>
      </c>
      <c r="BE11" s="1170">
        <v>0</v>
      </c>
      <c r="BF11" s="762"/>
      <c r="BG11" s="762"/>
      <c r="BH11" s="762"/>
      <c r="BI11" s="762"/>
      <c r="BJ11" s="762"/>
      <c r="BK11" s="762"/>
      <c r="BL11" s="762"/>
      <c r="BM11" s="762"/>
      <c r="BN11" s="762"/>
      <c r="BO11" s="762"/>
      <c r="BP11" s="762"/>
      <c r="BQ11" s="762"/>
      <c r="BR11" s="762"/>
      <c r="BS11" s="762"/>
      <c r="BT11" s="762"/>
      <c r="BU11" s="762"/>
      <c r="BV11" s="762"/>
      <c r="BW11" s="762"/>
      <c r="BX11" s="762"/>
      <c r="BY11" s="762"/>
      <c r="BZ11" s="762"/>
      <c r="CA11" s="762"/>
      <c r="CB11" s="762"/>
      <c r="CC11" s="762"/>
      <c r="CD11" s="762"/>
      <c r="CE11" s="762"/>
      <c r="CF11" s="762"/>
      <c r="CG11" s="762"/>
      <c r="CH11" s="762"/>
      <c r="CI11" s="762"/>
      <c r="CJ11" s="762"/>
      <c r="CK11" s="762"/>
      <c r="CL11" s="762"/>
      <c r="CM11" s="762"/>
      <c r="CN11" s="762"/>
      <c r="CO11" s="762"/>
      <c r="CP11" s="762"/>
      <c r="CQ11" s="762"/>
      <c r="CR11" s="762"/>
      <c r="CS11" s="762"/>
      <c r="CT11" s="762"/>
      <c r="CU11" s="762"/>
      <c r="CV11" s="762"/>
      <c r="CW11" s="762"/>
      <c r="CX11" s="762"/>
    </row>
    <row r="12" spans="1:102" ht="15" customHeight="1" x14ac:dyDescent="0.25">
      <c r="A12" s="1457" t="s">
        <v>17</v>
      </c>
      <c r="B12" s="1135" t="s">
        <v>14</v>
      </c>
      <c r="C12" s="1034">
        <v>0</v>
      </c>
      <c r="D12" s="1037"/>
      <c r="E12" s="994"/>
      <c r="F12" s="1034">
        <v>0</v>
      </c>
      <c r="G12" s="1037"/>
      <c r="H12" s="994"/>
      <c r="I12" s="1171" t="s">
        <v>15</v>
      </c>
      <c r="J12" s="1125"/>
      <c r="K12" s="1125"/>
      <c r="L12" s="1125"/>
      <c r="M12" s="1125"/>
      <c r="N12" s="1125"/>
      <c r="O12" s="1125"/>
      <c r="P12" s="981"/>
      <c r="Q12" s="981"/>
      <c r="R12" s="981"/>
      <c r="S12" s="981"/>
      <c r="T12" s="981"/>
      <c r="U12" s="981"/>
      <c r="V12" s="981"/>
      <c r="W12" s="978"/>
      <c r="X12" s="982"/>
      <c r="Y12" s="982"/>
      <c r="Z12" s="982"/>
      <c r="AA12" s="982"/>
      <c r="AB12" s="982"/>
      <c r="AC12" s="982"/>
      <c r="AD12" s="982"/>
      <c r="AE12" s="982"/>
      <c r="AF12" s="982"/>
      <c r="AG12" s="982"/>
      <c r="AH12" s="982"/>
      <c r="AI12" s="982"/>
      <c r="AJ12" s="982"/>
      <c r="AK12" s="982"/>
      <c r="AL12" s="982"/>
      <c r="AM12" s="982"/>
      <c r="AN12" s="982"/>
      <c r="AO12" s="982"/>
      <c r="AP12" s="982"/>
      <c r="AQ12" s="982"/>
      <c r="AR12" s="982"/>
      <c r="AS12" s="982"/>
      <c r="AT12" s="982"/>
      <c r="AU12" s="982"/>
      <c r="AV12" s="982"/>
      <c r="AW12" s="982"/>
      <c r="AX12" s="983"/>
      <c r="AY12" s="983"/>
      <c r="AZ12" s="982"/>
      <c r="BA12" s="1169" t="s">
        <v>15</v>
      </c>
      <c r="BB12" s="1169" t="s">
        <v>15</v>
      </c>
      <c r="BC12" s="1169"/>
      <c r="BD12" s="1170">
        <v>0</v>
      </c>
      <c r="BE12" s="1170">
        <v>0</v>
      </c>
      <c r="BF12" s="762"/>
      <c r="BG12" s="762"/>
      <c r="BH12" s="762"/>
      <c r="BI12" s="762"/>
      <c r="BJ12" s="762"/>
      <c r="BK12" s="762"/>
      <c r="BL12" s="762"/>
      <c r="BM12" s="762"/>
      <c r="BN12" s="762"/>
      <c r="BO12" s="762"/>
      <c r="BP12" s="762"/>
      <c r="BQ12" s="762"/>
      <c r="BR12" s="762"/>
      <c r="BS12" s="762"/>
      <c r="BT12" s="762"/>
      <c r="BU12" s="762"/>
      <c r="BV12" s="762"/>
      <c r="BW12" s="762"/>
      <c r="BX12" s="762"/>
      <c r="BY12" s="762"/>
      <c r="BZ12" s="762"/>
      <c r="CA12" s="762"/>
      <c r="CB12" s="762"/>
      <c r="CC12" s="762"/>
      <c r="CD12" s="762"/>
      <c r="CE12" s="762"/>
      <c r="CF12" s="762"/>
      <c r="CG12" s="762"/>
      <c r="CH12" s="762"/>
      <c r="CI12" s="762"/>
      <c r="CJ12" s="762"/>
      <c r="CK12" s="762"/>
      <c r="CL12" s="762"/>
      <c r="CM12" s="762"/>
      <c r="CN12" s="762"/>
      <c r="CO12" s="762"/>
      <c r="CP12" s="762"/>
      <c r="CQ12" s="762"/>
      <c r="CR12" s="762"/>
      <c r="CS12" s="762"/>
      <c r="CT12" s="762"/>
      <c r="CU12" s="762"/>
      <c r="CV12" s="762"/>
      <c r="CW12" s="762"/>
      <c r="CX12" s="762"/>
    </row>
    <row r="13" spans="1:102" x14ac:dyDescent="0.25">
      <c r="A13" s="1458"/>
      <c r="B13" s="1136" t="s">
        <v>16</v>
      </c>
      <c r="C13" s="995">
        <v>0</v>
      </c>
      <c r="D13" s="996"/>
      <c r="E13" s="1023"/>
      <c r="F13" s="995">
        <v>0</v>
      </c>
      <c r="G13" s="989"/>
      <c r="H13" s="1137"/>
      <c r="I13" s="1171" t="s">
        <v>15</v>
      </c>
      <c r="J13" s="1125"/>
      <c r="K13" s="1125"/>
      <c r="L13" s="1125"/>
      <c r="M13" s="1125"/>
      <c r="N13" s="1125"/>
      <c r="O13" s="1125"/>
      <c r="P13" s="981"/>
      <c r="Q13" s="981"/>
      <c r="R13" s="981"/>
      <c r="S13" s="981"/>
      <c r="T13" s="981"/>
      <c r="U13" s="981"/>
      <c r="V13" s="981"/>
      <c r="W13" s="978"/>
      <c r="X13" s="982"/>
      <c r="Y13" s="982"/>
      <c r="Z13" s="982"/>
      <c r="AA13" s="982"/>
      <c r="AB13" s="982"/>
      <c r="AC13" s="982"/>
      <c r="AD13" s="982"/>
      <c r="AE13" s="982"/>
      <c r="AF13" s="982"/>
      <c r="AG13" s="982"/>
      <c r="AH13" s="982"/>
      <c r="AI13" s="982"/>
      <c r="AJ13" s="982"/>
      <c r="AK13" s="982"/>
      <c r="AL13" s="982"/>
      <c r="AM13" s="982"/>
      <c r="AN13" s="982"/>
      <c r="AO13" s="982"/>
      <c r="AP13" s="982"/>
      <c r="AQ13" s="982"/>
      <c r="AR13" s="982"/>
      <c r="AS13" s="982"/>
      <c r="AT13" s="982"/>
      <c r="AU13" s="982"/>
      <c r="AV13" s="982"/>
      <c r="AW13" s="982"/>
      <c r="AX13" s="983"/>
      <c r="AY13" s="983"/>
      <c r="AZ13" s="982"/>
      <c r="BA13" s="1169" t="s">
        <v>15</v>
      </c>
      <c r="BB13" s="1169" t="s">
        <v>15</v>
      </c>
      <c r="BC13" s="1169"/>
      <c r="BD13" s="1170">
        <v>0</v>
      </c>
      <c r="BE13" s="1170">
        <v>0</v>
      </c>
      <c r="BF13" s="762"/>
      <c r="BG13" s="762"/>
      <c r="BH13" s="762"/>
      <c r="BI13" s="762"/>
      <c r="BJ13" s="762"/>
      <c r="BK13" s="762"/>
      <c r="BL13" s="762"/>
      <c r="BM13" s="762"/>
      <c r="BN13" s="762"/>
      <c r="BO13" s="762"/>
      <c r="BP13" s="762"/>
      <c r="BQ13" s="762"/>
      <c r="BR13" s="762"/>
      <c r="BS13" s="762"/>
      <c r="BT13" s="762"/>
      <c r="BU13" s="762"/>
      <c r="BV13" s="762"/>
      <c r="BW13" s="762"/>
      <c r="BX13" s="762"/>
      <c r="BY13" s="762"/>
      <c r="BZ13" s="762"/>
      <c r="CA13" s="762"/>
      <c r="CB13" s="762"/>
      <c r="CC13" s="762"/>
      <c r="CD13" s="762"/>
      <c r="CE13" s="762"/>
      <c r="CF13" s="762"/>
      <c r="CG13" s="762"/>
      <c r="CH13" s="762"/>
      <c r="CI13" s="762"/>
      <c r="CJ13" s="762"/>
      <c r="CK13" s="762"/>
      <c r="CL13" s="762"/>
      <c r="CM13" s="762"/>
      <c r="CN13" s="762"/>
      <c r="CO13" s="762"/>
      <c r="CP13" s="762"/>
      <c r="CQ13" s="762"/>
      <c r="CR13" s="762"/>
      <c r="CS13" s="762"/>
      <c r="CT13" s="762"/>
      <c r="CU13" s="762"/>
      <c r="CV13" s="762"/>
      <c r="CW13" s="762"/>
      <c r="CX13" s="762"/>
    </row>
    <row r="14" spans="1:102" ht="15" customHeight="1" x14ac:dyDescent="0.25">
      <c r="A14" s="1442" t="s">
        <v>18</v>
      </c>
      <c r="B14" s="1443"/>
      <c r="C14" s="1025">
        <v>0</v>
      </c>
      <c r="D14" s="1025">
        <v>0</v>
      </c>
      <c r="E14" s="1025">
        <v>0</v>
      </c>
      <c r="F14" s="1025">
        <v>0</v>
      </c>
      <c r="G14" s="1025">
        <v>0</v>
      </c>
      <c r="H14" s="1025">
        <v>0</v>
      </c>
      <c r="I14" s="981"/>
      <c r="J14" s="1125"/>
      <c r="K14" s="1125"/>
      <c r="L14" s="1125"/>
      <c r="M14" s="1125"/>
      <c r="N14" s="1125"/>
      <c r="O14" s="1125"/>
      <c r="P14" s="981"/>
      <c r="Q14" s="981"/>
      <c r="R14" s="981"/>
      <c r="S14" s="981"/>
      <c r="T14" s="981"/>
      <c r="U14" s="981"/>
      <c r="V14" s="981"/>
      <c r="W14" s="978"/>
      <c r="X14" s="982"/>
      <c r="Y14" s="982"/>
      <c r="Z14" s="982"/>
      <c r="AA14" s="982"/>
      <c r="AB14" s="982"/>
      <c r="AC14" s="982"/>
      <c r="AD14" s="982"/>
      <c r="AE14" s="982"/>
      <c r="AF14" s="982"/>
      <c r="AG14" s="982"/>
      <c r="AH14" s="982"/>
      <c r="AI14" s="982"/>
      <c r="AJ14" s="982"/>
      <c r="AK14" s="982"/>
      <c r="AL14" s="982"/>
      <c r="AM14" s="982"/>
      <c r="AN14" s="982"/>
      <c r="AO14" s="982"/>
      <c r="AP14" s="982"/>
      <c r="AQ14" s="982"/>
      <c r="AR14" s="982"/>
      <c r="AS14" s="982"/>
      <c r="AT14" s="982"/>
      <c r="AU14" s="982"/>
      <c r="AV14" s="982"/>
      <c r="AW14" s="982"/>
      <c r="AX14" s="983"/>
      <c r="AY14" s="983"/>
      <c r="AZ14" s="982"/>
      <c r="BA14" s="982"/>
      <c r="BB14" s="982"/>
      <c r="BC14" s="982"/>
      <c r="BD14" s="982"/>
      <c r="BE14" s="982"/>
      <c r="BF14" s="762"/>
      <c r="BG14" s="762"/>
      <c r="BH14" s="762"/>
      <c r="BI14" s="762"/>
      <c r="BJ14" s="762"/>
      <c r="BK14" s="762"/>
      <c r="BL14" s="762"/>
      <c r="BM14" s="762"/>
      <c r="BN14" s="762"/>
      <c r="BO14" s="762"/>
      <c r="BP14" s="762"/>
      <c r="BQ14" s="762"/>
      <c r="BR14" s="762"/>
      <c r="BS14" s="762"/>
      <c r="BT14" s="762"/>
      <c r="BU14" s="762"/>
      <c r="BV14" s="762"/>
      <c r="BW14" s="762"/>
      <c r="BX14" s="762"/>
      <c r="BY14" s="762"/>
      <c r="BZ14" s="762"/>
      <c r="CA14" s="762"/>
      <c r="CB14" s="762"/>
      <c r="CC14" s="762"/>
      <c r="CD14" s="762"/>
      <c r="CE14" s="762"/>
      <c r="CF14" s="762"/>
      <c r="CG14" s="762"/>
      <c r="CH14" s="762"/>
      <c r="CI14" s="762"/>
      <c r="CJ14" s="762"/>
      <c r="CK14" s="762"/>
      <c r="CL14" s="762"/>
      <c r="CM14" s="762"/>
      <c r="CN14" s="762"/>
      <c r="CO14" s="762"/>
      <c r="CP14" s="762"/>
      <c r="CQ14" s="762"/>
      <c r="CR14" s="762"/>
      <c r="CS14" s="762"/>
      <c r="CT14" s="762"/>
      <c r="CU14" s="762"/>
      <c r="CV14" s="762"/>
      <c r="CW14" s="762"/>
      <c r="CX14" s="762"/>
    </row>
    <row r="15" spans="1:102" x14ac:dyDescent="0.25">
      <c r="A15" s="1139" t="s">
        <v>19</v>
      </c>
      <c r="B15" s="1138"/>
      <c r="C15" s="1070"/>
      <c r="D15" s="1070"/>
      <c r="E15" s="1070"/>
      <c r="F15" s="1070"/>
      <c r="G15" s="1070"/>
      <c r="H15" s="1070"/>
      <c r="I15" s="1125"/>
      <c r="J15" s="1125"/>
      <c r="K15" s="1125"/>
      <c r="L15" s="1125"/>
      <c r="M15" s="1125"/>
      <c r="N15" s="1125"/>
      <c r="O15" s="1125"/>
      <c r="P15" s="981"/>
      <c r="Q15" s="981"/>
      <c r="R15" s="981"/>
      <c r="S15" s="981"/>
      <c r="T15" s="981"/>
      <c r="U15" s="981"/>
      <c r="V15" s="981"/>
      <c r="W15" s="978"/>
      <c r="X15" s="982"/>
      <c r="Y15" s="982"/>
      <c r="Z15" s="982"/>
      <c r="AA15" s="982"/>
      <c r="AB15" s="982"/>
      <c r="AC15" s="982"/>
      <c r="AD15" s="982"/>
      <c r="AE15" s="982"/>
      <c r="AF15" s="982"/>
      <c r="AG15" s="982"/>
      <c r="AH15" s="982"/>
      <c r="AI15" s="982"/>
      <c r="AJ15" s="982"/>
      <c r="AK15" s="982"/>
      <c r="AL15" s="982"/>
      <c r="AM15" s="982"/>
      <c r="AN15" s="982"/>
      <c r="AO15" s="982"/>
      <c r="AP15" s="982"/>
      <c r="AQ15" s="982"/>
      <c r="AR15" s="982"/>
      <c r="AS15" s="982"/>
      <c r="AT15" s="982"/>
      <c r="AU15" s="982"/>
      <c r="AV15" s="982"/>
      <c r="AW15" s="982"/>
      <c r="AX15" s="983"/>
      <c r="AY15" s="983"/>
      <c r="AZ15" s="982"/>
      <c r="BA15" s="982"/>
      <c r="BB15" s="982"/>
      <c r="BC15" s="982"/>
      <c r="BD15" s="982"/>
      <c r="BE15" s="982"/>
      <c r="BF15" s="762"/>
      <c r="BG15" s="762"/>
      <c r="BH15" s="762"/>
      <c r="BI15" s="762"/>
      <c r="BJ15" s="762"/>
      <c r="BK15" s="762"/>
      <c r="BL15" s="762"/>
      <c r="BM15" s="762"/>
      <c r="BN15" s="762"/>
      <c r="BO15" s="762"/>
      <c r="BP15" s="762"/>
      <c r="BQ15" s="762"/>
      <c r="BR15" s="762"/>
      <c r="BS15" s="762"/>
      <c r="BT15" s="762"/>
      <c r="BU15" s="762"/>
      <c r="BV15" s="762"/>
      <c r="BW15" s="762"/>
      <c r="BX15" s="762"/>
      <c r="BY15" s="762"/>
      <c r="BZ15" s="762"/>
      <c r="CA15" s="762"/>
      <c r="CB15" s="762"/>
      <c r="CC15" s="762"/>
      <c r="CD15" s="762"/>
      <c r="CE15" s="762"/>
      <c r="CF15" s="762"/>
      <c r="CG15" s="762"/>
      <c r="CH15" s="762"/>
      <c r="CI15" s="762"/>
      <c r="CJ15" s="762"/>
      <c r="CK15" s="762"/>
      <c r="CL15" s="762"/>
      <c r="CM15" s="762"/>
      <c r="CN15" s="762"/>
      <c r="CO15" s="762"/>
      <c r="CP15" s="762"/>
      <c r="CQ15" s="762"/>
      <c r="CR15" s="762"/>
      <c r="CS15" s="762"/>
      <c r="CT15" s="762"/>
      <c r="CU15" s="762"/>
      <c r="CV15" s="762"/>
      <c r="CW15" s="762"/>
      <c r="CX15" s="762"/>
    </row>
    <row r="16" spans="1:102" x14ac:dyDescent="0.25">
      <c r="A16" s="1144" t="s">
        <v>20</v>
      </c>
      <c r="B16" s="975"/>
      <c r="C16" s="975"/>
      <c r="D16" s="1127"/>
      <c r="E16" s="971"/>
      <c r="F16" s="978"/>
      <c r="G16" s="978"/>
      <c r="H16" s="978"/>
      <c r="I16" s="977"/>
      <c r="J16" s="1125"/>
      <c r="K16" s="1125"/>
      <c r="L16" s="1125"/>
      <c r="M16" s="1125"/>
      <c r="N16" s="1125"/>
      <c r="O16" s="1125"/>
      <c r="P16" s="981"/>
      <c r="Q16" s="981"/>
      <c r="R16" s="981"/>
      <c r="S16" s="981"/>
      <c r="T16" s="981"/>
      <c r="U16" s="981"/>
      <c r="V16" s="981"/>
      <c r="W16" s="978"/>
      <c r="X16" s="982"/>
      <c r="Y16" s="982"/>
      <c r="Z16" s="982"/>
      <c r="AA16" s="982"/>
      <c r="AB16" s="982"/>
      <c r="AC16" s="982"/>
      <c r="AD16" s="982"/>
      <c r="AE16" s="982"/>
      <c r="AF16" s="982"/>
      <c r="AG16" s="982"/>
      <c r="AH16" s="982"/>
      <c r="AI16" s="982"/>
      <c r="AJ16" s="982"/>
      <c r="AK16" s="982"/>
      <c r="AL16" s="982"/>
      <c r="AM16" s="982"/>
      <c r="AN16" s="982"/>
      <c r="AO16" s="982"/>
      <c r="AP16" s="982"/>
      <c r="AQ16" s="982"/>
      <c r="AR16" s="982"/>
      <c r="AS16" s="982"/>
      <c r="AT16" s="982"/>
      <c r="AU16" s="982"/>
      <c r="AV16" s="982"/>
      <c r="AW16" s="982"/>
      <c r="AX16" s="983"/>
      <c r="AY16" s="983"/>
      <c r="AZ16" s="982"/>
      <c r="BA16" s="982"/>
      <c r="BB16" s="982"/>
      <c r="BC16" s="982"/>
      <c r="BD16" s="982"/>
      <c r="BE16" s="982"/>
      <c r="BF16" s="762"/>
      <c r="BG16" s="762"/>
      <c r="BH16" s="762"/>
      <c r="BI16" s="762"/>
      <c r="BJ16" s="762"/>
      <c r="BK16" s="762"/>
      <c r="BL16" s="762"/>
      <c r="BM16" s="762"/>
      <c r="BN16" s="762"/>
      <c r="BO16" s="762"/>
      <c r="BP16" s="762"/>
      <c r="BQ16" s="762"/>
      <c r="BR16" s="762"/>
      <c r="BS16" s="762"/>
      <c r="BT16" s="762"/>
      <c r="BU16" s="762"/>
      <c r="BV16" s="762"/>
      <c r="BW16" s="762"/>
      <c r="BX16" s="762"/>
      <c r="BY16" s="762"/>
      <c r="BZ16" s="762"/>
      <c r="CA16" s="762"/>
      <c r="CB16" s="762"/>
      <c r="CC16" s="762"/>
      <c r="CD16" s="762"/>
      <c r="CE16" s="762"/>
      <c r="CF16" s="762"/>
      <c r="CG16" s="762"/>
      <c r="CH16" s="762"/>
      <c r="CI16" s="762"/>
      <c r="CJ16" s="762"/>
      <c r="CK16" s="762"/>
      <c r="CL16" s="762"/>
      <c r="CM16" s="762"/>
      <c r="CN16" s="762"/>
      <c r="CO16" s="762"/>
      <c r="CP16" s="762"/>
      <c r="CQ16" s="762"/>
      <c r="CR16" s="762"/>
      <c r="CS16" s="762"/>
      <c r="CT16" s="762"/>
      <c r="CU16" s="762"/>
      <c r="CV16" s="762"/>
      <c r="CW16" s="762"/>
      <c r="CX16" s="762"/>
    </row>
    <row r="17" spans="1:102" x14ac:dyDescent="0.25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1125"/>
      <c r="K17" s="1125"/>
      <c r="L17" s="1125"/>
      <c r="M17" s="1125"/>
      <c r="N17" s="1125"/>
      <c r="O17" s="1125"/>
      <c r="P17" s="981"/>
      <c r="Q17" s="981"/>
      <c r="R17" s="981"/>
      <c r="S17" s="981"/>
      <c r="T17" s="981"/>
      <c r="U17" s="981"/>
      <c r="V17" s="981"/>
      <c r="W17" s="978"/>
      <c r="X17" s="982"/>
      <c r="Y17" s="982"/>
      <c r="Z17" s="982"/>
      <c r="AA17" s="982"/>
      <c r="AB17" s="982"/>
      <c r="AC17" s="982"/>
      <c r="AD17" s="982"/>
      <c r="AE17" s="982"/>
      <c r="AF17" s="982"/>
      <c r="AG17" s="982"/>
      <c r="AH17" s="982"/>
      <c r="AI17" s="982"/>
      <c r="AJ17" s="982"/>
      <c r="AK17" s="982"/>
      <c r="AL17" s="982"/>
      <c r="AM17" s="982"/>
      <c r="AN17" s="982"/>
      <c r="AO17" s="982"/>
      <c r="AP17" s="982"/>
      <c r="AQ17" s="982"/>
      <c r="AR17" s="982"/>
      <c r="AS17" s="982"/>
      <c r="AT17" s="982"/>
      <c r="AU17" s="982"/>
      <c r="AV17" s="982"/>
      <c r="AW17" s="982"/>
      <c r="AX17" s="983"/>
      <c r="AY17" s="983"/>
      <c r="AZ17" s="982"/>
      <c r="BA17" s="982"/>
      <c r="BB17" s="982"/>
      <c r="BC17" s="982"/>
      <c r="BD17" s="982"/>
      <c r="BE17" s="982"/>
      <c r="BF17" s="982"/>
      <c r="BG17" s="762"/>
      <c r="BH17" s="762"/>
      <c r="BI17" s="762"/>
      <c r="BJ17" s="762"/>
      <c r="BK17" s="762"/>
      <c r="BL17" s="762"/>
      <c r="BM17" s="762"/>
      <c r="BN17" s="762"/>
      <c r="BO17" s="762"/>
      <c r="BP17" s="762"/>
      <c r="BQ17" s="762"/>
      <c r="BR17" s="762"/>
      <c r="BS17" s="762"/>
      <c r="BT17" s="762"/>
      <c r="BU17" s="762"/>
      <c r="BV17" s="762"/>
      <c r="BW17" s="762"/>
      <c r="BX17" s="762"/>
      <c r="BY17" s="762"/>
      <c r="BZ17" s="762"/>
      <c r="CA17" s="762"/>
      <c r="CB17" s="762"/>
      <c r="CC17" s="762"/>
      <c r="CD17" s="762"/>
      <c r="CE17" s="762"/>
      <c r="CF17" s="762"/>
      <c r="CG17" s="762"/>
      <c r="CH17" s="762"/>
      <c r="CI17" s="762"/>
      <c r="CJ17" s="762"/>
      <c r="CK17" s="762"/>
      <c r="CL17" s="762"/>
      <c r="CM17" s="762"/>
      <c r="CN17" s="762"/>
      <c r="CO17" s="762"/>
      <c r="CP17" s="762"/>
      <c r="CQ17" s="762"/>
      <c r="CR17" s="762"/>
      <c r="CS17" s="762"/>
      <c r="CT17" s="762"/>
      <c r="CU17" s="762"/>
      <c r="CV17" s="762"/>
      <c r="CW17" s="762"/>
      <c r="CX17" s="762"/>
    </row>
    <row r="18" spans="1:102" ht="21" x14ac:dyDescent="0.25">
      <c r="A18" s="1461"/>
      <c r="B18" s="1462"/>
      <c r="C18" s="1421"/>
      <c r="D18" s="1087" t="s">
        <v>24</v>
      </c>
      <c r="E18" s="987" t="s">
        <v>25</v>
      </c>
      <c r="F18" s="987" t="s">
        <v>26</v>
      </c>
      <c r="G18" s="987" t="s">
        <v>27</v>
      </c>
      <c r="H18" s="987" t="s">
        <v>28</v>
      </c>
      <c r="I18" s="988" t="s">
        <v>29</v>
      </c>
      <c r="J18" s="1125"/>
      <c r="K18" s="1125"/>
      <c r="L18" s="1125"/>
      <c r="M18" s="1125"/>
      <c r="N18" s="1125"/>
      <c r="O18" s="1125"/>
      <c r="P18" s="981"/>
      <c r="Q18" s="981"/>
      <c r="R18" s="981"/>
      <c r="S18" s="981"/>
      <c r="T18" s="981"/>
      <c r="U18" s="981"/>
      <c r="V18" s="981"/>
      <c r="W18" s="978"/>
      <c r="X18" s="982"/>
      <c r="Y18" s="982"/>
      <c r="Z18" s="982"/>
      <c r="AA18" s="982"/>
      <c r="AB18" s="982"/>
      <c r="AC18" s="982"/>
      <c r="AD18" s="982"/>
      <c r="AE18" s="982"/>
      <c r="AF18" s="982"/>
      <c r="AG18" s="982"/>
      <c r="AH18" s="982"/>
      <c r="AI18" s="982"/>
      <c r="AJ18" s="982"/>
      <c r="AK18" s="982"/>
      <c r="AL18" s="982"/>
      <c r="AM18" s="982"/>
      <c r="AN18" s="982"/>
      <c r="AO18" s="982"/>
      <c r="AP18" s="982"/>
      <c r="AQ18" s="982"/>
      <c r="AR18" s="982"/>
      <c r="AS18" s="982"/>
      <c r="AT18" s="982"/>
      <c r="AU18" s="982"/>
      <c r="AV18" s="982"/>
      <c r="AW18" s="982"/>
      <c r="AX18" s="983"/>
      <c r="AY18" s="983"/>
      <c r="AZ18" s="982"/>
      <c r="BA18" s="982"/>
      <c r="BB18" s="982"/>
      <c r="BC18" s="982"/>
      <c r="BD18" s="982"/>
      <c r="BE18" s="982"/>
      <c r="BF18" s="982"/>
      <c r="BG18" s="762"/>
      <c r="BH18" s="762"/>
      <c r="BI18" s="762"/>
      <c r="BJ18" s="762"/>
      <c r="BK18" s="762"/>
      <c r="BL18" s="762"/>
      <c r="BM18" s="762"/>
      <c r="BN18" s="762"/>
      <c r="BO18" s="762"/>
      <c r="BP18" s="762"/>
      <c r="BQ18" s="762"/>
      <c r="BR18" s="762"/>
      <c r="BS18" s="762"/>
      <c r="BT18" s="762"/>
      <c r="BU18" s="762"/>
      <c r="BV18" s="762"/>
      <c r="BW18" s="762"/>
      <c r="BX18" s="762"/>
      <c r="BY18" s="762"/>
      <c r="BZ18" s="762"/>
      <c r="CA18" s="762"/>
      <c r="CB18" s="762"/>
      <c r="CC18" s="762"/>
      <c r="CD18" s="762"/>
      <c r="CE18" s="762"/>
      <c r="CF18" s="762"/>
      <c r="CG18" s="762"/>
      <c r="CH18" s="762"/>
      <c r="CI18" s="762"/>
      <c r="CJ18" s="762"/>
      <c r="CK18" s="762"/>
      <c r="CL18" s="762"/>
      <c r="CM18" s="762"/>
      <c r="CN18" s="762"/>
      <c r="CO18" s="762"/>
      <c r="CP18" s="762"/>
      <c r="CQ18" s="762"/>
      <c r="CR18" s="762"/>
      <c r="CS18" s="762"/>
      <c r="CT18" s="762"/>
      <c r="CU18" s="762"/>
      <c r="CV18" s="762"/>
      <c r="CW18" s="762"/>
      <c r="CX18" s="762"/>
    </row>
    <row r="19" spans="1:102" x14ac:dyDescent="0.25">
      <c r="A19" s="1402" t="s">
        <v>30</v>
      </c>
      <c r="B19" s="1403"/>
      <c r="C19" s="1128">
        <v>0</v>
      </c>
      <c r="D19" s="1129"/>
      <c r="E19" s="1130"/>
      <c r="F19" s="1130"/>
      <c r="G19" s="1130"/>
      <c r="H19" s="1130"/>
      <c r="I19" s="1131"/>
      <c r="J19" s="1171" t="s">
        <v>15</v>
      </c>
      <c r="K19" s="1125"/>
      <c r="L19" s="1125"/>
      <c r="M19" s="1125"/>
      <c r="N19" s="1125"/>
      <c r="O19" s="1125"/>
      <c r="P19" s="981"/>
      <c r="Q19" s="981"/>
      <c r="R19" s="981"/>
      <c r="S19" s="981"/>
      <c r="T19" s="981"/>
      <c r="U19" s="981"/>
      <c r="V19" s="981"/>
      <c r="W19" s="978"/>
      <c r="X19" s="982"/>
      <c r="Y19" s="982"/>
      <c r="Z19" s="982"/>
      <c r="AA19" s="982"/>
      <c r="AB19" s="982"/>
      <c r="AC19" s="982"/>
      <c r="AD19" s="982"/>
      <c r="AE19" s="982"/>
      <c r="AF19" s="982"/>
      <c r="AG19" s="982"/>
      <c r="AH19" s="982"/>
      <c r="AI19" s="982"/>
      <c r="AJ19" s="982"/>
      <c r="AK19" s="982"/>
      <c r="AL19" s="982"/>
      <c r="AM19" s="982"/>
      <c r="AN19" s="982"/>
      <c r="AO19" s="982"/>
      <c r="AP19" s="982"/>
      <c r="AQ19" s="982"/>
      <c r="AR19" s="982"/>
      <c r="AS19" s="982"/>
      <c r="AT19" s="982"/>
      <c r="AU19" s="982"/>
      <c r="AV19" s="982"/>
      <c r="AW19" s="982"/>
      <c r="AX19" s="983"/>
      <c r="AY19" s="983"/>
      <c r="AZ19" s="982"/>
      <c r="BA19" s="1169" t="s">
        <v>15</v>
      </c>
      <c r="BB19" s="982"/>
      <c r="BC19" s="982"/>
      <c r="BD19" s="1170">
        <v>0</v>
      </c>
      <c r="BE19" s="982"/>
      <c r="BF19" s="982"/>
      <c r="BG19" s="762"/>
      <c r="BH19" s="762"/>
      <c r="BI19" s="762"/>
      <c r="BJ19" s="762"/>
      <c r="BK19" s="762"/>
      <c r="BL19" s="762"/>
      <c r="BM19" s="762"/>
      <c r="BN19" s="762"/>
      <c r="BO19" s="762"/>
      <c r="BP19" s="762"/>
      <c r="BQ19" s="762"/>
      <c r="BR19" s="762"/>
      <c r="BS19" s="762"/>
      <c r="BT19" s="762"/>
      <c r="BU19" s="762"/>
      <c r="BV19" s="762"/>
      <c r="BW19" s="762"/>
      <c r="BX19" s="762"/>
      <c r="BY19" s="762"/>
      <c r="BZ19" s="762"/>
      <c r="CA19" s="762"/>
      <c r="CB19" s="762"/>
      <c r="CC19" s="762"/>
      <c r="CD19" s="762"/>
      <c r="CE19" s="762"/>
      <c r="CF19" s="762"/>
      <c r="CG19" s="762"/>
      <c r="CH19" s="762"/>
      <c r="CI19" s="762"/>
      <c r="CJ19" s="762"/>
      <c r="CK19" s="762"/>
      <c r="CL19" s="762"/>
      <c r="CM19" s="762"/>
      <c r="CN19" s="762"/>
      <c r="CO19" s="762"/>
      <c r="CP19" s="762"/>
      <c r="CQ19" s="762"/>
      <c r="CR19" s="762"/>
      <c r="CS19" s="762"/>
      <c r="CT19" s="762"/>
      <c r="CU19" s="762"/>
      <c r="CV19" s="762"/>
      <c r="CW19" s="762"/>
      <c r="CX19" s="762"/>
    </row>
    <row r="20" spans="1:102" x14ac:dyDescent="0.25">
      <c r="A20" s="1155" t="s">
        <v>31</v>
      </c>
      <c r="B20" s="1155"/>
      <c r="C20" s="1070"/>
      <c r="D20" s="1156"/>
      <c r="E20" s="1156"/>
      <c r="F20" s="1156"/>
      <c r="G20" s="1156"/>
      <c r="H20" s="1156"/>
      <c r="I20" s="1156"/>
      <c r="J20" s="1157"/>
      <c r="K20" s="1157"/>
      <c r="L20" s="1157"/>
      <c r="M20" s="1157"/>
      <c r="N20" s="1157"/>
      <c r="O20" s="1157"/>
      <c r="P20" s="1158"/>
      <c r="Q20" s="1158"/>
      <c r="R20" s="1158"/>
      <c r="S20" s="1158"/>
      <c r="T20" s="1158"/>
      <c r="U20" s="1158"/>
      <c r="V20" s="1158"/>
      <c r="W20" s="997"/>
      <c r="X20" s="998"/>
      <c r="Y20" s="998"/>
      <c r="Z20" s="998"/>
      <c r="AA20" s="998"/>
      <c r="AB20" s="998"/>
      <c r="AC20" s="998"/>
      <c r="AD20" s="998"/>
      <c r="AE20" s="998"/>
      <c r="AF20" s="998"/>
      <c r="AG20" s="998"/>
      <c r="AH20" s="998"/>
      <c r="AI20" s="998"/>
      <c r="AJ20" s="998"/>
      <c r="AK20" s="998"/>
      <c r="AL20" s="998"/>
      <c r="AM20" s="998"/>
      <c r="AN20" s="998"/>
      <c r="AO20" s="998"/>
      <c r="AP20" s="998"/>
      <c r="AQ20" s="998"/>
      <c r="AR20" s="998"/>
      <c r="AS20" s="998"/>
      <c r="AT20" s="998"/>
      <c r="AU20" s="998"/>
      <c r="AV20" s="998"/>
      <c r="AW20" s="998"/>
      <c r="AX20" s="1159"/>
      <c r="AY20" s="1159"/>
      <c r="AZ20" s="998"/>
      <c r="BA20" s="998"/>
      <c r="BB20" s="998"/>
      <c r="BC20" s="998"/>
      <c r="BD20" s="998"/>
      <c r="BE20" s="998"/>
      <c r="BF20" s="998"/>
      <c r="BG20" s="762"/>
      <c r="BH20" s="762"/>
      <c r="BI20" s="762"/>
      <c r="BJ20" s="762"/>
      <c r="BK20" s="762"/>
      <c r="BL20" s="762"/>
      <c r="BM20" s="762"/>
      <c r="BN20" s="762"/>
      <c r="BO20" s="762"/>
      <c r="BP20" s="762"/>
      <c r="BQ20" s="762"/>
      <c r="BR20" s="762"/>
      <c r="BS20" s="762"/>
      <c r="BT20" s="762"/>
      <c r="BU20" s="762"/>
      <c r="BV20" s="762"/>
      <c r="BW20" s="762"/>
      <c r="BX20" s="762"/>
      <c r="BY20" s="762"/>
      <c r="BZ20" s="762"/>
      <c r="CA20" s="762"/>
      <c r="CB20" s="762"/>
      <c r="CC20" s="762"/>
      <c r="CD20" s="762"/>
      <c r="CE20" s="762"/>
      <c r="CF20" s="762"/>
      <c r="CG20" s="762"/>
      <c r="CH20" s="762"/>
      <c r="CI20" s="762"/>
      <c r="CJ20" s="762"/>
      <c r="CK20" s="762"/>
      <c r="CL20" s="762"/>
      <c r="CM20" s="762"/>
      <c r="CN20" s="762"/>
      <c r="CO20" s="762"/>
      <c r="CP20" s="762"/>
      <c r="CQ20" s="762"/>
      <c r="CR20" s="762"/>
      <c r="CS20" s="762"/>
      <c r="CT20" s="762"/>
      <c r="CU20" s="762"/>
      <c r="CV20" s="762"/>
      <c r="CW20" s="762"/>
      <c r="CX20" s="762"/>
    </row>
    <row r="21" spans="1:102" x14ac:dyDescent="0.25">
      <c r="A21" s="1150" t="s">
        <v>32</v>
      </c>
      <c r="B21" s="1011"/>
      <c r="C21" s="1011"/>
      <c r="D21" s="1011"/>
      <c r="E21" s="970"/>
      <c r="F21" s="970"/>
      <c r="G21" s="970"/>
      <c r="H21" s="970"/>
      <c r="I21" s="970"/>
      <c r="J21" s="970"/>
      <c r="K21" s="970"/>
      <c r="L21" s="970"/>
      <c r="M21" s="970"/>
      <c r="N21" s="970"/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0"/>
      <c r="Z21" s="970"/>
      <c r="AA21" s="970"/>
      <c r="AB21" s="970"/>
      <c r="AC21" s="970"/>
      <c r="AD21" s="970"/>
      <c r="AE21" s="970"/>
      <c r="AF21" s="970"/>
      <c r="AG21" s="970"/>
      <c r="AH21" s="970"/>
      <c r="AI21" s="970"/>
      <c r="AJ21" s="970"/>
      <c r="AK21" s="970"/>
      <c r="AL21" s="970"/>
      <c r="AM21" s="970"/>
      <c r="AN21" s="970"/>
      <c r="AO21" s="970"/>
      <c r="AP21" s="970"/>
      <c r="AQ21" s="970"/>
      <c r="AR21" s="970"/>
      <c r="AS21" s="970"/>
      <c r="AT21" s="970"/>
      <c r="AU21" s="970"/>
      <c r="AV21" s="970"/>
      <c r="AW21" s="970"/>
      <c r="AX21" s="970"/>
      <c r="AY21" s="970"/>
      <c r="AZ21" s="970"/>
      <c r="BA21" s="970"/>
      <c r="BB21" s="970"/>
      <c r="BC21" s="970"/>
      <c r="BD21" s="970"/>
      <c r="BE21" s="970"/>
      <c r="BF21" s="970"/>
      <c r="BG21" s="762"/>
      <c r="BH21" s="762"/>
      <c r="BI21" s="762"/>
      <c r="BJ21" s="762"/>
      <c r="BK21" s="762"/>
      <c r="BL21" s="762"/>
      <c r="BM21" s="762"/>
      <c r="BN21" s="762"/>
      <c r="BO21" s="762"/>
      <c r="BP21" s="762"/>
      <c r="BQ21" s="762"/>
      <c r="BR21" s="762"/>
      <c r="BS21" s="762"/>
      <c r="BT21" s="762"/>
      <c r="BU21" s="762"/>
      <c r="BV21" s="762"/>
      <c r="BW21" s="762"/>
      <c r="BX21" s="762"/>
      <c r="BY21" s="762"/>
      <c r="BZ21" s="762"/>
      <c r="CA21" s="762"/>
      <c r="CB21" s="762"/>
      <c r="CC21" s="762"/>
      <c r="CD21" s="762"/>
      <c r="CE21" s="762"/>
      <c r="CF21" s="762"/>
      <c r="CG21" s="762"/>
      <c r="CH21" s="762"/>
      <c r="CI21" s="762"/>
      <c r="CJ21" s="762"/>
      <c r="CK21" s="762"/>
      <c r="CL21" s="762"/>
      <c r="CM21" s="762"/>
      <c r="CN21" s="762"/>
      <c r="CO21" s="762"/>
      <c r="CP21" s="762"/>
      <c r="CQ21" s="762"/>
      <c r="CR21" s="762"/>
      <c r="CS21" s="762"/>
      <c r="CT21" s="762"/>
      <c r="CU21" s="762"/>
      <c r="CV21" s="762"/>
      <c r="CW21" s="762"/>
      <c r="CX21" s="762"/>
    </row>
    <row r="22" spans="1:102" ht="1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  <c r="I22" s="970"/>
      <c r="J22" s="970"/>
      <c r="K22" s="970"/>
      <c r="L22" s="970"/>
      <c r="M22" s="970"/>
      <c r="N22" s="970"/>
      <c r="O22" s="970"/>
      <c r="P22" s="970"/>
      <c r="Q22" s="970"/>
      <c r="R22" s="970"/>
      <c r="S22" s="970"/>
      <c r="T22" s="970"/>
      <c r="U22" s="970"/>
      <c r="V22" s="970"/>
      <c r="W22" s="970"/>
      <c r="X22" s="970"/>
      <c r="Y22" s="970"/>
      <c r="Z22" s="970"/>
      <c r="AA22" s="970"/>
      <c r="AB22" s="970"/>
      <c r="AC22" s="970"/>
      <c r="AD22" s="970"/>
      <c r="AE22" s="970"/>
      <c r="AF22" s="970"/>
      <c r="AG22" s="970"/>
      <c r="AH22" s="970"/>
      <c r="AI22" s="970"/>
      <c r="AJ22" s="970"/>
      <c r="AK22" s="970"/>
      <c r="AL22" s="970"/>
      <c r="AM22" s="970"/>
      <c r="AN22" s="970"/>
      <c r="AO22" s="970"/>
      <c r="AP22" s="970"/>
      <c r="AQ22" s="970"/>
      <c r="AR22" s="970"/>
      <c r="AS22" s="970"/>
      <c r="AT22" s="970"/>
      <c r="AU22" s="970"/>
      <c r="AV22" s="970"/>
      <c r="AW22" s="970"/>
      <c r="AX22" s="970"/>
      <c r="AY22" s="970"/>
      <c r="AZ22" s="970"/>
      <c r="BA22" s="970"/>
      <c r="BB22" s="970"/>
      <c r="BC22" s="970"/>
      <c r="BD22" s="970"/>
      <c r="BE22" s="970"/>
      <c r="BF22" s="970"/>
      <c r="BG22" s="762"/>
      <c r="BH22" s="762"/>
      <c r="BI22" s="762"/>
      <c r="BJ22" s="762"/>
      <c r="BK22" s="762"/>
      <c r="BL22" s="762"/>
      <c r="BM22" s="762"/>
      <c r="BN22" s="762"/>
      <c r="BO22" s="762"/>
      <c r="BP22" s="762"/>
      <c r="BQ22" s="762"/>
      <c r="BR22" s="762"/>
      <c r="BS22" s="762"/>
      <c r="BT22" s="762"/>
      <c r="BU22" s="762"/>
      <c r="BV22" s="762"/>
      <c r="BW22" s="762"/>
      <c r="BX22" s="762"/>
      <c r="BY22" s="762"/>
      <c r="BZ22" s="762"/>
      <c r="CA22" s="762"/>
      <c r="CB22" s="762"/>
      <c r="CC22" s="762"/>
      <c r="CD22" s="762"/>
      <c r="CE22" s="762"/>
      <c r="CF22" s="762"/>
      <c r="CG22" s="762"/>
      <c r="CH22" s="762"/>
      <c r="CI22" s="762"/>
      <c r="CJ22" s="762"/>
      <c r="CK22" s="762"/>
      <c r="CL22" s="762"/>
      <c r="CM22" s="762"/>
      <c r="CN22" s="762"/>
      <c r="CO22" s="762"/>
      <c r="CP22" s="762"/>
      <c r="CQ22" s="762"/>
      <c r="CR22" s="762"/>
      <c r="CS22" s="762"/>
      <c r="CT22" s="762"/>
      <c r="CU22" s="762"/>
      <c r="CV22" s="762"/>
      <c r="CW22" s="762"/>
      <c r="CX22" s="762"/>
    </row>
    <row r="23" spans="1:102" x14ac:dyDescent="0.25">
      <c r="A23" s="1412"/>
      <c r="B23" s="1466"/>
      <c r="C23" s="1412"/>
      <c r="D23" s="1430"/>
      <c r="E23" s="1412"/>
      <c r="F23" s="1433"/>
      <c r="G23" s="1471"/>
      <c r="H23" s="1430"/>
      <c r="I23" s="970"/>
      <c r="J23" s="970"/>
      <c r="K23" s="970"/>
      <c r="L23" s="970"/>
      <c r="M23" s="970"/>
      <c r="N23" s="970"/>
      <c r="O23" s="970"/>
      <c r="P23" s="970"/>
      <c r="Q23" s="970"/>
      <c r="R23" s="970"/>
      <c r="S23" s="970"/>
      <c r="T23" s="970"/>
      <c r="U23" s="970"/>
      <c r="V23" s="970"/>
      <c r="W23" s="970"/>
      <c r="X23" s="970"/>
      <c r="Y23" s="970"/>
      <c r="Z23" s="970"/>
      <c r="AA23" s="970"/>
      <c r="AB23" s="970"/>
      <c r="AC23" s="970"/>
      <c r="AD23" s="970"/>
      <c r="AE23" s="970"/>
      <c r="AF23" s="970"/>
      <c r="AG23" s="970"/>
      <c r="AH23" s="970"/>
      <c r="AI23" s="970"/>
      <c r="AJ23" s="970"/>
      <c r="AK23" s="970"/>
      <c r="AL23" s="970"/>
      <c r="AM23" s="970"/>
      <c r="AN23" s="970"/>
      <c r="AO23" s="970"/>
      <c r="AP23" s="970"/>
      <c r="AQ23" s="970"/>
      <c r="AR23" s="970"/>
      <c r="AS23" s="970"/>
      <c r="AT23" s="970"/>
      <c r="AU23" s="970"/>
      <c r="AV23" s="970"/>
      <c r="AW23" s="970"/>
      <c r="AX23" s="970"/>
      <c r="AY23" s="970"/>
      <c r="AZ23" s="970"/>
      <c r="BA23" s="970"/>
      <c r="BB23" s="970"/>
      <c r="BC23" s="970"/>
      <c r="BD23" s="970"/>
      <c r="BE23" s="970"/>
      <c r="BF23" s="970"/>
      <c r="BG23" s="762"/>
      <c r="BH23" s="762"/>
      <c r="BI23" s="762"/>
      <c r="BJ23" s="762"/>
      <c r="BK23" s="762"/>
      <c r="BL23" s="762"/>
      <c r="BM23" s="762"/>
      <c r="BN23" s="762"/>
      <c r="BO23" s="762"/>
      <c r="BP23" s="762"/>
      <c r="BQ23" s="762"/>
      <c r="BR23" s="762"/>
      <c r="BS23" s="762"/>
      <c r="BT23" s="762"/>
      <c r="BU23" s="762"/>
      <c r="BV23" s="762"/>
      <c r="BW23" s="762"/>
      <c r="BX23" s="762"/>
      <c r="BY23" s="762"/>
      <c r="BZ23" s="762"/>
      <c r="CA23" s="762"/>
      <c r="CB23" s="762"/>
      <c r="CC23" s="762"/>
      <c r="CD23" s="762"/>
      <c r="CE23" s="762"/>
      <c r="CF23" s="762"/>
      <c r="CG23" s="762"/>
      <c r="CH23" s="762"/>
      <c r="CI23" s="762"/>
      <c r="CJ23" s="762"/>
      <c r="CK23" s="762"/>
      <c r="CL23" s="762"/>
      <c r="CM23" s="762"/>
      <c r="CN23" s="762"/>
      <c r="CO23" s="762"/>
      <c r="CP23" s="762"/>
      <c r="CQ23" s="762"/>
      <c r="CR23" s="762"/>
      <c r="CS23" s="762"/>
      <c r="CT23" s="762"/>
      <c r="CU23" s="762"/>
      <c r="CV23" s="762"/>
      <c r="CW23" s="762"/>
      <c r="CX23" s="762"/>
    </row>
    <row r="24" spans="1:102" x14ac:dyDescent="0.25">
      <c r="A24" s="1412"/>
      <c r="B24" s="1466"/>
      <c r="C24" s="1413"/>
      <c r="D24" s="1431"/>
      <c r="E24" s="1413"/>
      <c r="F24" s="1434"/>
      <c r="G24" s="1472"/>
      <c r="H24" s="1431"/>
      <c r="I24" s="970"/>
      <c r="J24" s="970"/>
      <c r="K24" s="970"/>
      <c r="L24" s="970"/>
      <c r="M24" s="970"/>
      <c r="N24" s="970"/>
      <c r="O24" s="970"/>
      <c r="P24" s="970"/>
      <c r="Q24" s="970"/>
      <c r="R24" s="970"/>
      <c r="S24" s="970"/>
      <c r="T24" s="970"/>
      <c r="U24" s="970"/>
      <c r="V24" s="970"/>
      <c r="W24" s="970"/>
      <c r="X24" s="970"/>
      <c r="Y24" s="970"/>
      <c r="Z24" s="970"/>
      <c r="AA24" s="970"/>
      <c r="AB24" s="970"/>
      <c r="AC24" s="970"/>
      <c r="AD24" s="970"/>
      <c r="AE24" s="970"/>
      <c r="AF24" s="970"/>
      <c r="AG24" s="970"/>
      <c r="AH24" s="970"/>
      <c r="AI24" s="970"/>
      <c r="AJ24" s="970"/>
      <c r="AK24" s="970"/>
      <c r="AL24" s="970"/>
      <c r="AM24" s="970"/>
      <c r="AN24" s="970"/>
      <c r="AO24" s="970"/>
      <c r="AP24" s="970"/>
      <c r="AQ24" s="970"/>
      <c r="AR24" s="970"/>
      <c r="AS24" s="970"/>
      <c r="AT24" s="970"/>
      <c r="AU24" s="970"/>
      <c r="AV24" s="970"/>
      <c r="AW24" s="970"/>
      <c r="AX24" s="970"/>
      <c r="AY24" s="970"/>
      <c r="AZ24" s="970"/>
      <c r="BA24" s="970"/>
      <c r="BB24" s="970"/>
      <c r="BC24" s="970"/>
      <c r="BD24" s="970"/>
      <c r="BE24" s="970"/>
      <c r="BF24" s="970"/>
      <c r="BG24" s="762"/>
      <c r="BH24" s="762"/>
      <c r="BI24" s="762"/>
      <c r="BJ24" s="762"/>
      <c r="BK24" s="762"/>
      <c r="BL24" s="762"/>
      <c r="BM24" s="762"/>
      <c r="BN24" s="762"/>
      <c r="BO24" s="762"/>
      <c r="BP24" s="762"/>
      <c r="BQ24" s="762"/>
      <c r="BR24" s="762"/>
      <c r="BS24" s="762"/>
      <c r="BT24" s="762"/>
      <c r="BU24" s="762"/>
      <c r="BV24" s="762"/>
      <c r="BW24" s="762"/>
      <c r="BX24" s="762"/>
      <c r="BY24" s="762"/>
      <c r="BZ24" s="762"/>
      <c r="CA24" s="762"/>
      <c r="CB24" s="762"/>
      <c r="CC24" s="762"/>
      <c r="CD24" s="762"/>
      <c r="CE24" s="762"/>
      <c r="CF24" s="762"/>
      <c r="CG24" s="762"/>
      <c r="CH24" s="762"/>
      <c r="CI24" s="762"/>
      <c r="CJ24" s="762"/>
      <c r="CK24" s="762"/>
      <c r="CL24" s="762"/>
      <c r="CM24" s="762"/>
      <c r="CN24" s="762"/>
      <c r="CO24" s="762"/>
      <c r="CP24" s="762"/>
      <c r="CQ24" s="762"/>
      <c r="CR24" s="762"/>
      <c r="CS24" s="762"/>
      <c r="CT24" s="762"/>
      <c r="CU24" s="762"/>
      <c r="CV24" s="762"/>
      <c r="CW24" s="762"/>
      <c r="CX24" s="762"/>
    </row>
    <row r="25" spans="1:102" ht="21" x14ac:dyDescent="0.25">
      <c r="A25" s="1413"/>
      <c r="B25" s="1467"/>
      <c r="C25" s="985" t="s">
        <v>38</v>
      </c>
      <c r="D25" s="1012" t="s">
        <v>39</v>
      </c>
      <c r="E25" s="985" t="s">
        <v>11</v>
      </c>
      <c r="F25" s="1048" t="s">
        <v>12</v>
      </c>
      <c r="G25" s="1069" t="s">
        <v>38</v>
      </c>
      <c r="H25" s="1012" t="s">
        <v>40</v>
      </c>
      <c r="I25" s="970"/>
      <c r="J25" s="970"/>
      <c r="K25" s="970"/>
      <c r="L25" s="970"/>
      <c r="M25" s="970"/>
      <c r="N25" s="970"/>
      <c r="O25" s="970"/>
      <c r="P25" s="970"/>
      <c r="Q25" s="970"/>
      <c r="R25" s="970"/>
      <c r="S25" s="970"/>
      <c r="T25" s="970"/>
      <c r="U25" s="970"/>
      <c r="V25" s="970"/>
      <c r="W25" s="970"/>
      <c r="X25" s="970"/>
      <c r="Y25" s="970"/>
      <c r="Z25" s="970"/>
      <c r="AA25" s="970"/>
      <c r="AB25" s="970"/>
      <c r="AC25" s="970"/>
      <c r="AD25" s="970"/>
      <c r="AE25" s="970"/>
      <c r="AF25" s="970"/>
      <c r="AG25" s="970"/>
      <c r="AH25" s="970"/>
      <c r="AI25" s="970"/>
      <c r="AJ25" s="970"/>
      <c r="AK25" s="970"/>
      <c r="AL25" s="970"/>
      <c r="AM25" s="970"/>
      <c r="AN25" s="970"/>
      <c r="AO25" s="970"/>
      <c r="AP25" s="970"/>
      <c r="AQ25" s="970"/>
      <c r="AR25" s="970"/>
      <c r="AS25" s="970"/>
      <c r="AT25" s="970"/>
      <c r="AU25" s="970"/>
      <c r="AV25" s="970"/>
      <c r="AW25" s="970"/>
      <c r="AX25" s="970"/>
      <c r="AY25" s="970"/>
      <c r="AZ25" s="970"/>
      <c r="BA25" s="970"/>
      <c r="BB25" s="970"/>
      <c r="BC25" s="970"/>
      <c r="BD25" s="970"/>
      <c r="BE25" s="970"/>
      <c r="BF25" s="970"/>
      <c r="BG25" s="762"/>
      <c r="BH25" s="762"/>
      <c r="BI25" s="762"/>
      <c r="BJ25" s="762"/>
      <c r="BK25" s="762"/>
      <c r="BL25" s="762"/>
      <c r="BM25" s="762"/>
      <c r="BN25" s="762"/>
      <c r="BO25" s="762"/>
      <c r="BP25" s="762"/>
      <c r="BQ25" s="762"/>
      <c r="BR25" s="762"/>
      <c r="BS25" s="762"/>
      <c r="BT25" s="762"/>
      <c r="BU25" s="762"/>
      <c r="BV25" s="762"/>
      <c r="BW25" s="762"/>
      <c r="BX25" s="762"/>
      <c r="BY25" s="762"/>
      <c r="BZ25" s="762"/>
      <c r="CA25" s="762"/>
      <c r="CB25" s="762"/>
      <c r="CC25" s="762"/>
      <c r="CD25" s="762"/>
      <c r="CE25" s="762"/>
      <c r="CF25" s="762"/>
      <c r="CG25" s="762"/>
      <c r="CH25" s="762"/>
      <c r="CI25" s="762"/>
      <c r="CJ25" s="762"/>
      <c r="CK25" s="762"/>
      <c r="CL25" s="762"/>
      <c r="CM25" s="762"/>
      <c r="CN25" s="762"/>
      <c r="CO25" s="762"/>
      <c r="CP25" s="762"/>
      <c r="CQ25" s="762"/>
      <c r="CR25" s="762"/>
      <c r="CS25" s="762"/>
      <c r="CT25" s="762"/>
      <c r="CU25" s="762"/>
      <c r="CV25" s="762"/>
      <c r="CW25" s="762"/>
      <c r="CX25" s="762"/>
    </row>
    <row r="26" spans="1:102" x14ac:dyDescent="0.25">
      <c r="A26" s="1014" t="s">
        <v>41</v>
      </c>
      <c r="B26" s="1015">
        <v>0</v>
      </c>
      <c r="C26" s="1016"/>
      <c r="D26" s="994"/>
      <c r="E26" s="1065"/>
      <c r="F26" s="1066"/>
      <c r="G26" s="1067"/>
      <c r="H26" s="1068"/>
      <c r="I26" s="1171" t="s">
        <v>15</v>
      </c>
      <c r="J26" s="970"/>
      <c r="K26" s="970"/>
      <c r="L26" s="970"/>
      <c r="M26" s="970"/>
      <c r="N26" s="970"/>
      <c r="O26" s="970"/>
      <c r="P26" s="970"/>
      <c r="Q26" s="970"/>
      <c r="R26" s="970"/>
      <c r="S26" s="970"/>
      <c r="T26" s="970"/>
      <c r="U26" s="970"/>
      <c r="V26" s="970"/>
      <c r="W26" s="970"/>
      <c r="X26" s="970"/>
      <c r="Y26" s="970"/>
      <c r="Z26" s="970"/>
      <c r="AA26" s="970"/>
      <c r="AB26" s="970"/>
      <c r="AC26" s="970"/>
      <c r="AD26" s="970"/>
      <c r="AE26" s="970"/>
      <c r="AF26" s="970"/>
      <c r="AG26" s="970"/>
      <c r="AH26" s="970"/>
      <c r="AI26" s="970"/>
      <c r="AJ26" s="970"/>
      <c r="AK26" s="970"/>
      <c r="AL26" s="970"/>
      <c r="AM26" s="970"/>
      <c r="AN26" s="970"/>
      <c r="AO26" s="970"/>
      <c r="AP26" s="970"/>
      <c r="AQ26" s="970"/>
      <c r="AR26" s="970"/>
      <c r="AS26" s="970"/>
      <c r="AT26" s="970"/>
      <c r="AU26" s="970"/>
      <c r="AV26" s="970"/>
      <c r="AW26" s="970"/>
      <c r="AX26" s="970"/>
      <c r="AY26" s="970"/>
      <c r="AZ26" s="970"/>
      <c r="BA26" s="1169" t="s">
        <v>15</v>
      </c>
      <c r="BB26" s="1169" t="s">
        <v>15</v>
      </c>
      <c r="BC26" s="1169" t="s">
        <v>15</v>
      </c>
      <c r="BD26" s="1170">
        <v>0</v>
      </c>
      <c r="BE26" s="1170">
        <v>0</v>
      </c>
      <c r="BF26" s="1170">
        <v>0</v>
      </c>
      <c r="BG26" s="762"/>
      <c r="BH26" s="762"/>
      <c r="BI26" s="762"/>
      <c r="BJ26" s="762"/>
      <c r="BK26" s="762"/>
      <c r="BL26" s="762"/>
      <c r="BM26" s="762"/>
      <c r="BN26" s="762"/>
      <c r="BO26" s="762"/>
      <c r="BP26" s="762"/>
      <c r="BQ26" s="762"/>
      <c r="BR26" s="762"/>
      <c r="BS26" s="762"/>
      <c r="BT26" s="762"/>
      <c r="BU26" s="762"/>
      <c r="BV26" s="762"/>
      <c r="BW26" s="762"/>
      <c r="BX26" s="762"/>
      <c r="BY26" s="762"/>
      <c r="BZ26" s="762"/>
      <c r="CA26" s="762"/>
      <c r="CB26" s="762"/>
      <c r="CC26" s="762"/>
      <c r="CD26" s="762"/>
      <c r="CE26" s="762"/>
      <c r="CF26" s="762"/>
      <c r="CG26" s="762"/>
      <c r="CH26" s="762"/>
      <c r="CI26" s="762"/>
      <c r="CJ26" s="762"/>
      <c r="CK26" s="762"/>
      <c r="CL26" s="762"/>
      <c r="CM26" s="762"/>
      <c r="CN26" s="762"/>
      <c r="CO26" s="762"/>
      <c r="CP26" s="762"/>
      <c r="CQ26" s="762"/>
      <c r="CR26" s="762"/>
      <c r="CS26" s="762"/>
      <c r="CT26" s="762"/>
      <c r="CU26" s="762"/>
      <c r="CV26" s="762"/>
      <c r="CW26" s="762"/>
      <c r="CX26" s="762"/>
    </row>
    <row r="27" spans="1:102" x14ac:dyDescent="0.25">
      <c r="A27" s="1018" t="s">
        <v>42</v>
      </c>
      <c r="B27" s="1015">
        <v>0</v>
      </c>
      <c r="C27" s="1016"/>
      <c r="D27" s="1017"/>
      <c r="E27" s="1016"/>
      <c r="F27" s="1050"/>
      <c r="G27" s="1054"/>
      <c r="H27" s="1055"/>
      <c r="I27" s="1171" t="s">
        <v>15</v>
      </c>
      <c r="J27" s="970"/>
      <c r="K27" s="970"/>
      <c r="L27" s="970"/>
      <c r="M27" s="970"/>
      <c r="N27" s="970"/>
      <c r="O27" s="970"/>
      <c r="P27" s="970"/>
      <c r="Q27" s="970"/>
      <c r="R27" s="970"/>
      <c r="S27" s="970"/>
      <c r="T27" s="970"/>
      <c r="U27" s="970"/>
      <c r="V27" s="970"/>
      <c r="W27" s="970"/>
      <c r="X27" s="970"/>
      <c r="Y27" s="970"/>
      <c r="Z27" s="970"/>
      <c r="AA27" s="970"/>
      <c r="AB27" s="970"/>
      <c r="AC27" s="970"/>
      <c r="AD27" s="970"/>
      <c r="AE27" s="970"/>
      <c r="AF27" s="970"/>
      <c r="AG27" s="970"/>
      <c r="AH27" s="970"/>
      <c r="AI27" s="970"/>
      <c r="AJ27" s="970"/>
      <c r="AK27" s="970"/>
      <c r="AL27" s="970"/>
      <c r="AM27" s="970"/>
      <c r="AN27" s="970"/>
      <c r="AO27" s="970"/>
      <c r="AP27" s="970"/>
      <c r="AQ27" s="970"/>
      <c r="AR27" s="970"/>
      <c r="AS27" s="970"/>
      <c r="AT27" s="970"/>
      <c r="AU27" s="970"/>
      <c r="AV27" s="970"/>
      <c r="AW27" s="970"/>
      <c r="AX27" s="970"/>
      <c r="AY27" s="970"/>
      <c r="AZ27" s="970"/>
      <c r="BA27" s="1169" t="s">
        <v>15</v>
      </c>
      <c r="BB27" s="1169" t="s">
        <v>15</v>
      </c>
      <c r="BC27" s="1169" t="s">
        <v>15</v>
      </c>
      <c r="BD27" s="1170">
        <v>0</v>
      </c>
      <c r="BE27" s="1170">
        <v>0</v>
      </c>
      <c r="BF27" s="1170">
        <v>0</v>
      </c>
      <c r="BG27" s="762"/>
      <c r="BH27" s="762"/>
      <c r="BI27" s="762"/>
      <c r="BJ27" s="762"/>
      <c r="BK27" s="762"/>
      <c r="BL27" s="762"/>
      <c r="BM27" s="762"/>
      <c r="BN27" s="762"/>
      <c r="BO27" s="762"/>
      <c r="BP27" s="762"/>
      <c r="BQ27" s="762"/>
      <c r="BR27" s="762"/>
      <c r="BS27" s="762"/>
      <c r="BT27" s="762"/>
      <c r="BU27" s="762"/>
      <c r="BV27" s="762"/>
      <c r="BW27" s="762"/>
      <c r="BX27" s="762"/>
      <c r="BY27" s="762"/>
      <c r="BZ27" s="762"/>
      <c r="CA27" s="762"/>
      <c r="CB27" s="762"/>
      <c r="CC27" s="762"/>
      <c r="CD27" s="762"/>
      <c r="CE27" s="762"/>
      <c r="CF27" s="762"/>
      <c r="CG27" s="762"/>
      <c r="CH27" s="762"/>
      <c r="CI27" s="762"/>
      <c r="CJ27" s="762"/>
      <c r="CK27" s="762"/>
      <c r="CL27" s="762"/>
      <c r="CM27" s="762"/>
      <c r="CN27" s="762"/>
      <c r="CO27" s="762"/>
      <c r="CP27" s="762"/>
      <c r="CQ27" s="762"/>
      <c r="CR27" s="762"/>
      <c r="CS27" s="762"/>
      <c r="CT27" s="762"/>
      <c r="CU27" s="762"/>
      <c r="CV27" s="762"/>
      <c r="CW27" s="762"/>
      <c r="CX27" s="762"/>
    </row>
    <row r="28" spans="1:102" x14ac:dyDescent="0.25">
      <c r="A28" s="1018" t="s">
        <v>43</v>
      </c>
      <c r="B28" s="1015">
        <v>0</v>
      </c>
      <c r="C28" s="1016"/>
      <c r="D28" s="1017"/>
      <c r="E28" s="1016"/>
      <c r="F28" s="1050"/>
      <c r="G28" s="1054"/>
      <c r="H28" s="1055"/>
      <c r="I28" s="1171" t="s">
        <v>15</v>
      </c>
      <c r="J28" s="970"/>
      <c r="K28" s="970"/>
      <c r="L28" s="970"/>
      <c r="M28" s="970"/>
      <c r="N28" s="970"/>
      <c r="O28" s="970"/>
      <c r="P28" s="970"/>
      <c r="Q28" s="970"/>
      <c r="R28" s="970"/>
      <c r="S28" s="970"/>
      <c r="T28" s="970"/>
      <c r="U28" s="970"/>
      <c r="V28" s="970"/>
      <c r="W28" s="970"/>
      <c r="X28" s="970"/>
      <c r="Y28" s="970"/>
      <c r="Z28" s="970"/>
      <c r="AA28" s="970"/>
      <c r="AB28" s="970"/>
      <c r="AC28" s="970"/>
      <c r="AD28" s="970"/>
      <c r="AE28" s="970"/>
      <c r="AF28" s="970"/>
      <c r="AG28" s="970"/>
      <c r="AH28" s="970"/>
      <c r="AI28" s="970"/>
      <c r="AJ28" s="970"/>
      <c r="AK28" s="970"/>
      <c r="AL28" s="970"/>
      <c r="AM28" s="970"/>
      <c r="AN28" s="970"/>
      <c r="AO28" s="970"/>
      <c r="AP28" s="970"/>
      <c r="AQ28" s="970"/>
      <c r="AR28" s="970"/>
      <c r="AS28" s="970"/>
      <c r="AT28" s="970"/>
      <c r="AU28" s="970"/>
      <c r="AV28" s="970"/>
      <c r="AW28" s="970"/>
      <c r="AX28" s="970"/>
      <c r="AY28" s="970"/>
      <c r="AZ28" s="970"/>
      <c r="BA28" s="1169" t="s">
        <v>15</v>
      </c>
      <c r="BB28" s="1169" t="s">
        <v>15</v>
      </c>
      <c r="BC28" s="1169" t="s">
        <v>15</v>
      </c>
      <c r="BD28" s="1170">
        <v>0</v>
      </c>
      <c r="BE28" s="1170">
        <v>0</v>
      </c>
      <c r="BF28" s="1170">
        <v>0</v>
      </c>
      <c r="BG28" s="762"/>
      <c r="BH28" s="762"/>
      <c r="BI28" s="762"/>
      <c r="BJ28" s="762"/>
      <c r="BK28" s="762"/>
      <c r="BL28" s="762"/>
      <c r="BM28" s="762"/>
      <c r="BN28" s="762"/>
      <c r="BO28" s="762"/>
      <c r="BP28" s="762"/>
      <c r="BQ28" s="762"/>
      <c r="BR28" s="762"/>
      <c r="BS28" s="762"/>
      <c r="BT28" s="762"/>
      <c r="BU28" s="762"/>
      <c r="BV28" s="762"/>
      <c r="BW28" s="762"/>
      <c r="BX28" s="762"/>
      <c r="BY28" s="762"/>
      <c r="BZ28" s="762"/>
      <c r="CA28" s="762"/>
      <c r="CB28" s="762"/>
      <c r="CC28" s="762"/>
      <c r="CD28" s="762"/>
      <c r="CE28" s="762"/>
      <c r="CF28" s="762"/>
      <c r="CG28" s="762"/>
      <c r="CH28" s="762"/>
      <c r="CI28" s="762"/>
      <c r="CJ28" s="762"/>
      <c r="CK28" s="762"/>
      <c r="CL28" s="762"/>
      <c r="CM28" s="762"/>
      <c r="CN28" s="762"/>
      <c r="CO28" s="762"/>
      <c r="CP28" s="762"/>
      <c r="CQ28" s="762"/>
      <c r="CR28" s="762"/>
      <c r="CS28" s="762"/>
      <c r="CT28" s="762"/>
      <c r="CU28" s="762"/>
      <c r="CV28" s="762"/>
      <c r="CW28" s="762"/>
      <c r="CX28" s="762"/>
    </row>
    <row r="29" spans="1:102" x14ac:dyDescent="0.25">
      <c r="A29" s="1018" t="s">
        <v>44</v>
      </c>
      <c r="B29" s="1015">
        <v>0</v>
      </c>
      <c r="C29" s="1016"/>
      <c r="D29" s="1017"/>
      <c r="E29" s="1016"/>
      <c r="F29" s="1050"/>
      <c r="G29" s="1054"/>
      <c r="H29" s="1055">
        <v>5</v>
      </c>
      <c r="I29" s="1171" t="s">
        <v>15</v>
      </c>
      <c r="J29" s="970"/>
      <c r="K29" s="970"/>
      <c r="L29" s="970"/>
      <c r="M29" s="970"/>
      <c r="N29" s="970"/>
      <c r="O29" s="970"/>
      <c r="P29" s="970"/>
      <c r="Q29" s="970"/>
      <c r="R29" s="970"/>
      <c r="S29" s="970"/>
      <c r="T29" s="970"/>
      <c r="U29" s="970"/>
      <c r="V29" s="970"/>
      <c r="W29" s="970"/>
      <c r="X29" s="970"/>
      <c r="Y29" s="970"/>
      <c r="Z29" s="970"/>
      <c r="AA29" s="970"/>
      <c r="AB29" s="970"/>
      <c r="AC29" s="970"/>
      <c r="AD29" s="970"/>
      <c r="AE29" s="970"/>
      <c r="AF29" s="970"/>
      <c r="AG29" s="970"/>
      <c r="AH29" s="970"/>
      <c r="AI29" s="970"/>
      <c r="AJ29" s="970"/>
      <c r="AK29" s="970"/>
      <c r="AL29" s="970"/>
      <c r="AM29" s="970"/>
      <c r="AN29" s="970"/>
      <c r="AO29" s="970"/>
      <c r="AP29" s="970"/>
      <c r="AQ29" s="970"/>
      <c r="AR29" s="970"/>
      <c r="AS29" s="970"/>
      <c r="AT29" s="970"/>
      <c r="AU29" s="970"/>
      <c r="AV29" s="970"/>
      <c r="AW29" s="970"/>
      <c r="AX29" s="970"/>
      <c r="AY29" s="970"/>
      <c r="AZ29" s="970"/>
      <c r="BA29" s="1169" t="s">
        <v>15</v>
      </c>
      <c r="BB29" s="1169" t="s">
        <v>15</v>
      </c>
      <c r="BC29" s="1169" t="s">
        <v>15</v>
      </c>
      <c r="BD29" s="1170">
        <v>0</v>
      </c>
      <c r="BE29" s="1170">
        <v>0</v>
      </c>
      <c r="BF29" s="1170">
        <v>0</v>
      </c>
      <c r="BG29" s="762"/>
      <c r="BH29" s="762"/>
      <c r="BI29" s="762"/>
      <c r="BJ29" s="762"/>
      <c r="BK29" s="762"/>
      <c r="BL29" s="762"/>
      <c r="BM29" s="762"/>
      <c r="BN29" s="762"/>
      <c r="BO29" s="762"/>
      <c r="BP29" s="762"/>
      <c r="BQ29" s="762"/>
      <c r="BR29" s="762"/>
      <c r="BS29" s="762"/>
      <c r="BT29" s="762"/>
      <c r="BU29" s="762"/>
      <c r="BV29" s="762"/>
      <c r="BW29" s="762"/>
      <c r="BX29" s="762"/>
      <c r="BY29" s="762"/>
      <c r="BZ29" s="762"/>
      <c r="CA29" s="762"/>
      <c r="CB29" s="762"/>
      <c r="CC29" s="762"/>
      <c r="CD29" s="762"/>
      <c r="CE29" s="762"/>
      <c r="CF29" s="762"/>
      <c r="CG29" s="762"/>
      <c r="CH29" s="762"/>
      <c r="CI29" s="762"/>
      <c r="CJ29" s="762"/>
      <c r="CK29" s="762"/>
      <c r="CL29" s="762"/>
      <c r="CM29" s="762"/>
      <c r="CN29" s="762"/>
      <c r="CO29" s="762"/>
      <c r="CP29" s="762"/>
      <c r="CQ29" s="762"/>
      <c r="CR29" s="762"/>
      <c r="CS29" s="762"/>
      <c r="CT29" s="762"/>
      <c r="CU29" s="762"/>
      <c r="CV29" s="762"/>
      <c r="CW29" s="762"/>
      <c r="CX29" s="762"/>
    </row>
    <row r="30" spans="1:102" x14ac:dyDescent="0.25">
      <c r="A30" s="1018" t="s">
        <v>45</v>
      </c>
      <c r="B30" s="1015">
        <v>0</v>
      </c>
      <c r="C30" s="1016"/>
      <c r="D30" s="1017"/>
      <c r="E30" s="1016"/>
      <c r="F30" s="1050"/>
      <c r="G30" s="1054"/>
      <c r="H30" s="1055"/>
      <c r="I30" s="1171" t="s">
        <v>15</v>
      </c>
      <c r="J30" s="970"/>
      <c r="K30" s="970"/>
      <c r="L30" s="970"/>
      <c r="M30" s="970"/>
      <c r="N30" s="970"/>
      <c r="O30" s="970"/>
      <c r="P30" s="970"/>
      <c r="Q30" s="970"/>
      <c r="R30" s="970"/>
      <c r="S30" s="970"/>
      <c r="T30" s="970"/>
      <c r="U30" s="970"/>
      <c r="V30" s="970"/>
      <c r="W30" s="970"/>
      <c r="X30" s="970"/>
      <c r="Y30" s="970"/>
      <c r="Z30" s="970"/>
      <c r="AA30" s="970"/>
      <c r="AB30" s="970"/>
      <c r="AC30" s="970"/>
      <c r="AD30" s="970"/>
      <c r="AE30" s="970"/>
      <c r="AF30" s="970"/>
      <c r="AG30" s="970"/>
      <c r="AH30" s="970"/>
      <c r="AI30" s="970"/>
      <c r="AJ30" s="970"/>
      <c r="AK30" s="970"/>
      <c r="AL30" s="970"/>
      <c r="AM30" s="970"/>
      <c r="AN30" s="970"/>
      <c r="AO30" s="970"/>
      <c r="AP30" s="970"/>
      <c r="AQ30" s="970"/>
      <c r="AR30" s="970"/>
      <c r="AS30" s="970"/>
      <c r="AT30" s="970"/>
      <c r="AU30" s="970"/>
      <c r="AV30" s="970"/>
      <c r="AW30" s="970"/>
      <c r="AX30" s="970"/>
      <c r="AY30" s="970"/>
      <c r="AZ30" s="970"/>
      <c r="BA30" s="1169" t="s">
        <v>15</v>
      </c>
      <c r="BB30" s="1169" t="s">
        <v>15</v>
      </c>
      <c r="BC30" s="1169" t="s">
        <v>15</v>
      </c>
      <c r="BD30" s="1170">
        <v>0</v>
      </c>
      <c r="BE30" s="1170">
        <v>0</v>
      </c>
      <c r="BF30" s="1170">
        <v>0</v>
      </c>
      <c r="BG30" s="762"/>
      <c r="BH30" s="762"/>
      <c r="BI30" s="762"/>
      <c r="BJ30" s="762"/>
      <c r="BK30" s="762"/>
      <c r="BL30" s="762"/>
      <c r="BM30" s="762"/>
      <c r="BN30" s="762"/>
      <c r="BO30" s="762"/>
      <c r="BP30" s="762"/>
      <c r="BQ30" s="762"/>
      <c r="BR30" s="762"/>
      <c r="BS30" s="762"/>
      <c r="BT30" s="762"/>
      <c r="BU30" s="762"/>
      <c r="BV30" s="762"/>
      <c r="BW30" s="762"/>
      <c r="BX30" s="762"/>
      <c r="BY30" s="762"/>
      <c r="BZ30" s="762"/>
      <c r="CA30" s="762"/>
      <c r="CB30" s="762"/>
      <c r="CC30" s="762"/>
      <c r="CD30" s="762"/>
      <c r="CE30" s="762"/>
      <c r="CF30" s="762"/>
      <c r="CG30" s="762"/>
      <c r="CH30" s="762"/>
      <c r="CI30" s="762"/>
      <c r="CJ30" s="762"/>
      <c r="CK30" s="762"/>
      <c r="CL30" s="762"/>
      <c r="CM30" s="762"/>
      <c r="CN30" s="762"/>
      <c r="CO30" s="762"/>
      <c r="CP30" s="762"/>
      <c r="CQ30" s="762"/>
      <c r="CR30" s="762"/>
      <c r="CS30" s="762"/>
      <c r="CT30" s="762"/>
      <c r="CU30" s="762"/>
      <c r="CV30" s="762"/>
      <c r="CW30" s="762"/>
      <c r="CX30" s="762"/>
    </row>
    <row r="31" spans="1:102" x14ac:dyDescent="0.25">
      <c r="A31" s="1018" t="s">
        <v>46</v>
      </c>
      <c r="B31" s="1015">
        <v>0</v>
      </c>
      <c r="C31" s="1016"/>
      <c r="D31" s="1017"/>
      <c r="E31" s="1016"/>
      <c r="F31" s="1050"/>
      <c r="G31" s="1054"/>
      <c r="H31" s="1055"/>
      <c r="I31" s="1171" t="s">
        <v>15</v>
      </c>
      <c r="J31" s="970"/>
      <c r="K31" s="970"/>
      <c r="L31" s="970"/>
      <c r="M31" s="970"/>
      <c r="N31" s="970"/>
      <c r="O31" s="970"/>
      <c r="P31" s="970"/>
      <c r="Q31" s="970"/>
      <c r="R31" s="970"/>
      <c r="S31" s="970"/>
      <c r="T31" s="970"/>
      <c r="U31" s="970"/>
      <c r="V31" s="970"/>
      <c r="W31" s="970"/>
      <c r="X31" s="970"/>
      <c r="Y31" s="970"/>
      <c r="Z31" s="970"/>
      <c r="AA31" s="970"/>
      <c r="AB31" s="970"/>
      <c r="AC31" s="970"/>
      <c r="AD31" s="970"/>
      <c r="AE31" s="970"/>
      <c r="AF31" s="970"/>
      <c r="AG31" s="970"/>
      <c r="AH31" s="970"/>
      <c r="AI31" s="970"/>
      <c r="AJ31" s="970"/>
      <c r="AK31" s="970"/>
      <c r="AL31" s="970"/>
      <c r="AM31" s="970"/>
      <c r="AN31" s="970"/>
      <c r="AO31" s="970"/>
      <c r="AP31" s="970"/>
      <c r="AQ31" s="970"/>
      <c r="AR31" s="970"/>
      <c r="AS31" s="970"/>
      <c r="AT31" s="970"/>
      <c r="AU31" s="970"/>
      <c r="AV31" s="970"/>
      <c r="AW31" s="970"/>
      <c r="AX31" s="970"/>
      <c r="AY31" s="970"/>
      <c r="AZ31" s="970"/>
      <c r="BA31" s="1169" t="s">
        <v>15</v>
      </c>
      <c r="BB31" s="1169" t="s">
        <v>15</v>
      </c>
      <c r="BC31" s="1169" t="s">
        <v>15</v>
      </c>
      <c r="BD31" s="1170">
        <v>0</v>
      </c>
      <c r="BE31" s="1170">
        <v>0</v>
      </c>
      <c r="BF31" s="1170">
        <v>0</v>
      </c>
      <c r="BG31" s="762"/>
      <c r="BH31" s="762"/>
      <c r="BI31" s="762"/>
      <c r="BJ31" s="762"/>
      <c r="BK31" s="762"/>
      <c r="BL31" s="762"/>
      <c r="BM31" s="762"/>
      <c r="BN31" s="762"/>
      <c r="BO31" s="762"/>
      <c r="BP31" s="762"/>
      <c r="BQ31" s="762"/>
      <c r="BR31" s="762"/>
      <c r="BS31" s="762"/>
      <c r="BT31" s="762"/>
      <c r="BU31" s="762"/>
      <c r="BV31" s="762"/>
      <c r="BW31" s="762"/>
      <c r="BX31" s="762"/>
      <c r="BY31" s="762"/>
      <c r="BZ31" s="762"/>
      <c r="CA31" s="762"/>
      <c r="CB31" s="762"/>
      <c r="CC31" s="762"/>
      <c r="CD31" s="762"/>
      <c r="CE31" s="762"/>
      <c r="CF31" s="762"/>
      <c r="CG31" s="762"/>
      <c r="CH31" s="762"/>
      <c r="CI31" s="762"/>
      <c r="CJ31" s="762"/>
      <c r="CK31" s="762"/>
      <c r="CL31" s="762"/>
      <c r="CM31" s="762"/>
      <c r="CN31" s="762"/>
      <c r="CO31" s="762"/>
      <c r="CP31" s="762"/>
      <c r="CQ31" s="762"/>
      <c r="CR31" s="762"/>
      <c r="CS31" s="762"/>
      <c r="CT31" s="762"/>
      <c r="CU31" s="762"/>
      <c r="CV31" s="762"/>
      <c r="CW31" s="762"/>
      <c r="CX31" s="762"/>
    </row>
    <row r="32" spans="1:102" x14ac:dyDescent="0.25">
      <c r="A32" s="1018" t="s">
        <v>47</v>
      </c>
      <c r="B32" s="1015">
        <v>0</v>
      </c>
      <c r="C32" s="1016"/>
      <c r="D32" s="1017"/>
      <c r="E32" s="1016"/>
      <c r="F32" s="1050"/>
      <c r="G32" s="1054"/>
      <c r="H32" s="1055"/>
      <c r="I32" s="1171" t="s">
        <v>15</v>
      </c>
      <c r="J32" s="970"/>
      <c r="K32" s="970"/>
      <c r="L32" s="970"/>
      <c r="M32" s="970"/>
      <c r="N32" s="970"/>
      <c r="O32" s="970"/>
      <c r="P32" s="970"/>
      <c r="Q32" s="970"/>
      <c r="R32" s="970"/>
      <c r="S32" s="970"/>
      <c r="T32" s="970"/>
      <c r="U32" s="970"/>
      <c r="V32" s="970"/>
      <c r="W32" s="970"/>
      <c r="X32" s="970"/>
      <c r="Y32" s="970"/>
      <c r="Z32" s="970"/>
      <c r="AA32" s="970"/>
      <c r="AB32" s="970"/>
      <c r="AC32" s="970"/>
      <c r="AD32" s="970"/>
      <c r="AE32" s="970"/>
      <c r="AF32" s="970"/>
      <c r="AG32" s="970"/>
      <c r="AH32" s="970"/>
      <c r="AI32" s="970"/>
      <c r="AJ32" s="970"/>
      <c r="AK32" s="970"/>
      <c r="AL32" s="970"/>
      <c r="AM32" s="970"/>
      <c r="AN32" s="970"/>
      <c r="AO32" s="970"/>
      <c r="AP32" s="970"/>
      <c r="AQ32" s="970"/>
      <c r="AR32" s="970"/>
      <c r="AS32" s="970"/>
      <c r="AT32" s="970"/>
      <c r="AU32" s="970"/>
      <c r="AV32" s="970"/>
      <c r="AW32" s="970"/>
      <c r="AX32" s="970"/>
      <c r="AY32" s="970"/>
      <c r="AZ32" s="970"/>
      <c r="BA32" s="1169" t="s">
        <v>15</v>
      </c>
      <c r="BB32" s="1169" t="s">
        <v>15</v>
      </c>
      <c r="BC32" s="1169" t="s">
        <v>15</v>
      </c>
      <c r="BD32" s="1170">
        <v>0</v>
      </c>
      <c r="BE32" s="1170">
        <v>0</v>
      </c>
      <c r="BF32" s="1170">
        <v>0</v>
      </c>
      <c r="BG32" s="762"/>
      <c r="BH32" s="762"/>
      <c r="BI32" s="762"/>
      <c r="BJ32" s="762"/>
      <c r="BK32" s="762"/>
      <c r="BL32" s="762"/>
      <c r="BM32" s="762"/>
      <c r="BN32" s="762"/>
      <c r="BO32" s="762"/>
      <c r="BP32" s="762"/>
      <c r="BQ32" s="762"/>
      <c r="BR32" s="762"/>
      <c r="BS32" s="762"/>
      <c r="BT32" s="762"/>
      <c r="BU32" s="762"/>
      <c r="BV32" s="762"/>
      <c r="BW32" s="762"/>
      <c r="BX32" s="762"/>
      <c r="BY32" s="762"/>
      <c r="BZ32" s="762"/>
      <c r="CA32" s="762"/>
      <c r="CB32" s="762"/>
      <c r="CC32" s="762"/>
      <c r="CD32" s="762"/>
      <c r="CE32" s="762"/>
      <c r="CF32" s="762"/>
      <c r="CG32" s="762"/>
      <c r="CH32" s="762"/>
      <c r="CI32" s="762"/>
      <c r="CJ32" s="762"/>
      <c r="CK32" s="762"/>
      <c r="CL32" s="762"/>
      <c r="CM32" s="762"/>
      <c r="CN32" s="762"/>
      <c r="CO32" s="762"/>
      <c r="CP32" s="762"/>
      <c r="CQ32" s="762"/>
      <c r="CR32" s="762"/>
      <c r="CS32" s="762"/>
      <c r="CT32" s="762"/>
      <c r="CU32" s="762"/>
      <c r="CV32" s="762"/>
      <c r="CW32" s="762"/>
      <c r="CX32" s="762"/>
    </row>
    <row r="33" spans="1:102" x14ac:dyDescent="0.25">
      <c r="A33" s="1018" t="s">
        <v>48</v>
      </c>
      <c r="B33" s="1015">
        <v>0</v>
      </c>
      <c r="C33" s="1016"/>
      <c r="D33" s="1017"/>
      <c r="E33" s="1016"/>
      <c r="F33" s="1050"/>
      <c r="G33" s="1054"/>
      <c r="H33" s="1055"/>
      <c r="I33" s="1171" t="s">
        <v>15</v>
      </c>
      <c r="J33" s="970"/>
      <c r="K33" s="970"/>
      <c r="L33" s="970"/>
      <c r="M33" s="970"/>
      <c r="N33" s="970"/>
      <c r="O33" s="970"/>
      <c r="P33" s="970"/>
      <c r="Q33" s="970"/>
      <c r="R33" s="970"/>
      <c r="S33" s="970"/>
      <c r="T33" s="970"/>
      <c r="U33" s="970"/>
      <c r="V33" s="970"/>
      <c r="W33" s="970"/>
      <c r="X33" s="970"/>
      <c r="Y33" s="970"/>
      <c r="Z33" s="970"/>
      <c r="AA33" s="970"/>
      <c r="AB33" s="970"/>
      <c r="AC33" s="970"/>
      <c r="AD33" s="970"/>
      <c r="AE33" s="970"/>
      <c r="AF33" s="970"/>
      <c r="AG33" s="970"/>
      <c r="AH33" s="970"/>
      <c r="AI33" s="970"/>
      <c r="AJ33" s="970"/>
      <c r="AK33" s="970"/>
      <c r="AL33" s="970"/>
      <c r="AM33" s="970"/>
      <c r="AN33" s="970"/>
      <c r="AO33" s="970"/>
      <c r="AP33" s="970"/>
      <c r="AQ33" s="970"/>
      <c r="AR33" s="970"/>
      <c r="AS33" s="970"/>
      <c r="AT33" s="970"/>
      <c r="AU33" s="970"/>
      <c r="AV33" s="970"/>
      <c r="AW33" s="970"/>
      <c r="AX33" s="970"/>
      <c r="AY33" s="970"/>
      <c r="AZ33" s="970"/>
      <c r="BA33" s="1169" t="s">
        <v>15</v>
      </c>
      <c r="BB33" s="1169" t="s">
        <v>15</v>
      </c>
      <c r="BC33" s="1169" t="s">
        <v>15</v>
      </c>
      <c r="BD33" s="1170">
        <v>0</v>
      </c>
      <c r="BE33" s="1170">
        <v>0</v>
      </c>
      <c r="BF33" s="1170">
        <v>0</v>
      </c>
      <c r="BG33" s="762"/>
      <c r="BH33" s="762"/>
      <c r="BI33" s="762"/>
      <c r="BJ33" s="762"/>
      <c r="BK33" s="762"/>
      <c r="BL33" s="762"/>
      <c r="BM33" s="762"/>
      <c r="BN33" s="762"/>
      <c r="BO33" s="762"/>
      <c r="BP33" s="762"/>
      <c r="BQ33" s="762"/>
      <c r="BR33" s="762"/>
      <c r="BS33" s="762"/>
      <c r="BT33" s="762"/>
      <c r="BU33" s="762"/>
      <c r="BV33" s="762"/>
      <c r="BW33" s="762"/>
      <c r="BX33" s="762"/>
      <c r="BY33" s="762"/>
      <c r="BZ33" s="762"/>
      <c r="CA33" s="762"/>
      <c r="CB33" s="762"/>
      <c r="CC33" s="762"/>
      <c r="CD33" s="762"/>
      <c r="CE33" s="762"/>
      <c r="CF33" s="762"/>
      <c r="CG33" s="762"/>
      <c r="CH33" s="762"/>
      <c r="CI33" s="762"/>
      <c r="CJ33" s="762"/>
      <c r="CK33" s="762"/>
      <c r="CL33" s="762"/>
      <c r="CM33" s="762"/>
      <c r="CN33" s="762"/>
      <c r="CO33" s="762"/>
      <c r="CP33" s="762"/>
      <c r="CQ33" s="762"/>
      <c r="CR33" s="762"/>
      <c r="CS33" s="762"/>
      <c r="CT33" s="762"/>
      <c r="CU33" s="762"/>
      <c r="CV33" s="762"/>
      <c r="CW33" s="762"/>
      <c r="CX33" s="762"/>
    </row>
    <row r="34" spans="1:102" x14ac:dyDescent="0.25">
      <c r="A34" s="1018" t="s">
        <v>49</v>
      </c>
      <c r="B34" s="1015">
        <v>0</v>
      </c>
      <c r="C34" s="1016"/>
      <c r="D34" s="1017"/>
      <c r="E34" s="1016"/>
      <c r="F34" s="1050"/>
      <c r="G34" s="1054"/>
      <c r="H34" s="1055"/>
      <c r="I34" s="1171" t="s">
        <v>15</v>
      </c>
      <c r="J34" s="970"/>
      <c r="K34" s="970"/>
      <c r="L34" s="970"/>
      <c r="M34" s="970"/>
      <c r="N34" s="970"/>
      <c r="O34" s="970"/>
      <c r="P34" s="970"/>
      <c r="Q34" s="970"/>
      <c r="R34" s="970"/>
      <c r="S34" s="970"/>
      <c r="T34" s="970"/>
      <c r="U34" s="970"/>
      <c r="V34" s="970"/>
      <c r="W34" s="970"/>
      <c r="X34" s="970"/>
      <c r="Y34" s="970"/>
      <c r="Z34" s="970"/>
      <c r="AA34" s="970"/>
      <c r="AB34" s="970"/>
      <c r="AC34" s="970"/>
      <c r="AD34" s="970"/>
      <c r="AE34" s="970"/>
      <c r="AF34" s="970"/>
      <c r="AG34" s="970"/>
      <c r="AH34" s="970"/>
      <c r="AI34" s="970"/>
      <c r="AJ34" s="970"/>
      <c r="AK34" s="970"/>
      <c r="AL34" s="970"/>
      <c r="AM34" s="970"/>
      <c r="AN34" s="970"/>
      <c r="AO34" s="970"/>
      <c r="AP34" s="970"/>
      <c r="AQ34" s="970"/>
      <c r="AR34" s="970"/>
      <c r="AS34" s="970"/>
      <c r="AT34" s="970"/>
      <c r="AU34" s="970"/>
      <c r="AV34" s="970"/>
      <c r="AW34" s="970"/>
      <c r="AX34" s="970"/>
      <c r="AY34" s="970"/>
      <c r="AZ34" s="970"/>
      <c r="BA34" s="1169" t="s">
        <v>15</v>
      </c>
      <c r="BB34" s="1169" t="s">
        <v>15</v>
      </c>
      <c r="BC34" s="1169" t="s">
        <v>15</v>
      </c>
      <c r="BD34" s="1170">
        <v>0</v>
      </c>
      <c r="BE34" s="1170">
        <v>0</v>
      </c>
      <c r="BF34" s="1170">
        <v>0</v>
      </c>
      <c r="BG34" s="762"/>
      <c r="BH34" s="762"/>
      <c r="BI34" s="762"/>
      <c r="BJ34" s="762"/>
      <c r="BK34" s="762"/>
      <c r="BL34" s="762"/>
      <c r="BM34" s="762"/>
      <c r="BN34" s="762"/>
      <c r="BO34" s="762"/>
      <c r="BP34" s="762"/>
      <c r="BQ34" s="762"/>
      <c r="BR34" s="762"/>
      <c r="BS34" s="762"/>
      <c r="BT34" s="762"/>
      <c r="BU34" s="762"/>
      <c r="BV34" s="762"/>
      <c r="BW34" s="762"/>
      <c r="BX34" s="762"/>
      <c r="BY34" s="762"/>
      <c r="BZ34" s="762"/>
      <c r="CA34" s="762"/>
      <c r="CB34" s="762"/>
      <c r="CC34" s="762"/>
      <c r="CD34" s="762"/>
      <c r="CE34" s="762"/>
      <c r="CF34" s="762"/>
      <c r="CG34" s="762"/>
      <c r="CH34" s="762"/>
      <c r="CI34" s="762"/>
      <c r="CJ34" s="762"/>
      <c r="CK34" s="762"/>
      <c r="CL34" s="762"/>
      <c r="CM34" s="762"/>
      <c r="CN34" s="762"/>
      <c r="CO34" s="762"/>
      <c r="CP34" s="762"/>
      <c r="CQ34" s="762"/>
      <c r="CR34" s="762"/>
      <c r="CS34" s="762"/>
      <c r="CT34" s="762"/>
      <c r="CU34" s="762"/>
      <c r="CV34" s="762"/>
      <c r="CW34" s="762"/>
      <c r="CX34" s="762"/>
    </row>
    <row r="35" spans="1:102" x14ac:dyDescent="0.25">
      <c r="A35" s="1018" t="s">
        <v>50</v>
      </c>
      <c r="B35" s="1015">
        <v>0</v>
      </c>
      <c r="C35" s="1016"/>
      <c r="D35" s="1017"/>
      <c r="E35" s="1016"/>
      <c r="F35" s="1050"/>
      <c r="G35" s="1054"/>
      <c r="H35" s="1055"/>
      <c r="I35" s="1171" t="s">
        <v>15</v>
      </c>
      <c r="J35" s="970"/>
      <c r="K35" s="970"/>
      <c r="L35" s="970"/>
      <c r="M35" s="970"/>
      <c r="N35" s="970"/>
      <c r="O35" s="970"/>
      <c r="P35" s="970"/>
      <c r="Q35" s="970"/>
      <c r="R35" s="970"/>
      <c r="S35" s="970"/>
      <c r="T35" s="970"/>
      <c r="U35" s="970"/>
      <c r="V35" s="970"/>
      <c r="W35" s="970"/>
      <c r="X35" s="970"/>
      <c r="Y35" s="970"/>
      <c r="Z35" s="970"/>
      <c r="AA35" s="970"/>
      <c r="AB35" s="970"/>
      <c r="AC35" s="970"/>
      <c r="AD35" s="970"/>
      <c r="AE35" s="970"/>
      <c r="AF35" s="970"/>
      <c r="AG35" s="970"/>
      <c r="AH35" s="970"/>
      <c r="AI35" s="970"/>
      <c r="AJ35" s="970"/>
      <c r="AK35" s="970"/>
      <c r="AL35" s="970"/>
      <c r="AM35" s="970"/>
      <c r="AN35" s="970"/>
      <c r="AO35" s="970"/>
      <c r="AP35" s="970"/>
      <c r="AQ35" s="970"/>
      <c r="AR35" s="970"/>
      <c r="AS35" s="970"/>
      <c r="AT35" s="970"/>
      <c r="AU35" s="970"/>
      <c r="AV35" s="970"/>
      <c r="AW35" s="970"/>
      <c r="AX35" s="970"/>
      <c r="AY35" s="970"/>
      <c r="AZ35" s="970"/>
      <c r="BA35" s="1169" t="s">
        <v>15</v>
      </c>
      <c r="BB35" s="1169" t="s">
        <v>15</v>
      </c>
      <c r="BC35" s="1169" t="s">
        <v>15</v>
      </c>
      <c r="BD35" s="1170">
        <v>0</v>
      </c>
      <c r="BE35" s="1170">
        <v>0</v>
      </c>
      <c r="BF35" s="1170">
        <v>0</v>
      </c>
      <c r="BG35" s="762"/>
      <c r="BH35" s="762"/>
      <c r="BI35" s="762"/>
      <c r="BJ35" s="762"/>
      <c r="BK35" s="762"/>
      <c r="BL35" s="762"/>
      <c r="BM35" s="762"/>
      <c r="BN35" s="762"/>
      <c r="BO35" s="762"/>
      <c r="BP35" s="762"/>
      <c r="BQ35" s="762"/>
      <c r="BR35" s="762"/>
      <c r="BS35" s="762"/>
      <c r="BT35" s="762"/>
      <c r="BU35" s="762"/>
      <c r="BV35" s="762"/>
      <c r="BW35" s="762"/>
      <c r="BX35" s="762"/>
      <c r="BY35" s="762"/>
      <c r="BZ35" s="762"/>
      <c r="CA35" s="762"/>
      <c r="CB35" s="762"/>
      <c r="CC35" s="762"/>
      <c r="CD35" s="762"/>
      <c r="CE35" s="762"/>
      <c r="CF35" s="762"/>
      <c r="CG35" s="762"/>
      <c r="CH35" s="762"/>
      <c r="CI35" s="762"/>
      <c r="CJ35" s="762"/>
      <c r="CK35" s="762"/>
      <c r="CL35" s="762"/>
      <c r="CM35" s="762"/>
      <c r="CN35" s="762"/>
      <c r="CO35" s="762"/>
      <c r="CP35" s="762"/>
      <c r="CQ35" s="762"/>
      <c r="CR35" s="762"/>
      <c r="CS35" s="762"/>
      <c r="CT35" s="762"/>
      <c r="CU35" s="762"/>
      <c r="CV35" s="762"/>
      <c r="CW35" s="762"/>
      <c r="CX35" s="762"/>
    </row>
    <row r="36" spans="1:102" ht="54" x14ac:dyDescent="0.25">
      <c r="A36" s="1019" t="s">
        <v>51</v>
      </c>
      <c r="B36" s="1015">
        <v>0</v>
      </c>
      <c r="C36" s="1016"/>
      <c r="D36" s="1017"/>
      <c r="E36" s="1016"/>
      <c r="F36" s="1050"/>
      <c r="G36" s="1054"/>
      <c r="H36" s="1055"/>
      <c r="I36" s="1171" t="s">
        <v>15</v>
      </c>
      <c r="J36" s="970"/>
      <c r="K36" s="970"/>
      <c r="L36" s="970"/>
      <c r="M36" s="970"/>
      <c r="N36" s="970"/>
      <c r="O36" s="970"/>
      <c r="P36" s="970"/>
      <c r="Q36" s="970"/>
      <c r="R36" s="970"/>
      <c r="S36" s="970"/>
      <c r="T36" s="970"/>
      <c r="U36" s="970"/>
      <c r="V36" s="970"/>
      <c r="W36" s="970"/>
      <c r="X36" s="970"/>
      <c r="Y36" s="970"/>
      <c r="Z36" s="970"/>
      <c r="AA36" s="970"/>
      <c r="AB36" s="970"/>
      <c r="AC36" s="970"/>
      <c r="AD36" s="970"/>
      <c r="AE36" s="970"/>
      <c r="AF36" s="970"/>
      <c r="AG36" s="970"/>
      <c r="AH36" s="970"/>
      <c r="AI36" s="970"/>
      <c r="AJ36" s="970"/>
      <c r="AK36" s="970"/>
      <c r="AL36" s="970"/>
      <c r="AM36" s="970"/>
      <c r="AN36" s="970"/>
      <c r="AO36" s="970"/>
      <c r="AP36" s="970"/>
      <c r="AQ36" s="970"/>
      <c r="AR36" s="970"/>
      <c r="AS36" s="970"/>
      <c r="AT36" s="970"/>
      <c r="AU36" s="970"/>
      <c r="AV36" s="970"/>
      <c r="AW36" s="970"/>
      <c r="AX36" s="970"/>
      <c r="AY36" s="970"/>
      <c r="AZ36" s="970"/>
      <c r="BA36" s="1169" t="s">
        <v>15</v>
      </c>
      <c r="BB36" s="1169" t="s">
        <v>15</v>
      </c>
      <c r="BC36" s="1169" t="s">
        <v>15</v>
      </c>
      <c r="BD36" s="1170">
        <v>0</v>
      </c>
      <c r="BE36" s="1170">
        <v>0</v>
      </c>
      <c r="BF36" s="1170">
        <v>0</v>
      </c>
      <c r="BG36" s="762"/>
      <c r="BH36" s="762"/>
      <c r="BI36" s="762"/>
      <c r="BJ36" s="762"/>
      <c r="BK36" s="762"/>
      <c r="BL36" s="762"/>
      <c r="BM36" s="762"/>
      <c r="BN36" s="762"/>
      <c r="BO36" s="762"/>
      <c r="BP36" s="762"/>
      <c r="BQ36" s="762"/>
      <c r="BR36" s="762"/>
      <c r="BS36" s="762"/>
      <c r="BT36" s="762"/>
      <c r="BU36" s="762"/>
      <c r="BV36" s="762"/>
      <c r="BW36" s="762"/>
      <c r="BX36" s="762"/>
      <c r="BY36" s="762"/>
      <c r="BZ36" s="762"/>
      <c r="CA36" s="762"/>
      <c r="CB36" s="762"/>
      <c r="CC36" s="762"/>
      <c r="CD36" s="762"/>
      <c r="CE36" s="762"/>
      <c r="CF36" s="762"/>
      <c r="CG36" s="762"/>
      <c r="CH36" s="762"/>
      <c r="CI36" s="762"/>
      <c r="CJ36" s="762"/>
      <c r="CK36" s="762"/>
      <c r="CL36" s="762"/>
      <c r="CM36" s="762"/>
      <c r="CN36" s="762"/>
      <c r="CO36" s="762"/>
      <c r="CP36" s="762"/>
      <c r="CQ36" s="762"/>
      <c r="CR36" s="762"/>
      <c r="CS36" s="762"/>
      <c r="CT36" s="762"/>
      <c r="CU36" s="762"/>
      <c r="CV36" s="762"/>
      <c r="CW36" s="762"/>
      <c r="CX36" s="762"/>
    </row>
    <row r="37" spans="1:102" x14ac:dyDescent="0.25">
      <c r="A37" s="1018" t="s">
        <v>52</v>
      </c>
      <c r="B37" s="1015">
        <v>0</v>
      </c>
      <c r="C37" s="1016"/>
      <c r="D37" s="1017"/>
      <c r="E37" s="1016"/>
      <c r="F37" s="1050"/>
      <c r="G37" s="1054"/>
      <c r="H37" s="1055"/>
      <c r="I37" s="1171" t="s">
        <v>15</v>
      </c>
      <c r="J37" s="970"/>
      <c r="K37" s="970"/>
      <c r="L37" s="970"/>
      <c r="M37" s="970"/>
      <c r="N37" s="970"/>
      <c r="O37" s="970"/>
      <c r="P37" s="970"/>
      <c r="Q37" s="970"/>
      <c r="R37" s="970"/>
      <c r="S37" s="970"/>
      <c r="T37" s="970"/>
      <c r="U37" s="970"/>
      <c r="V37" s="970"/>
      <c r="W37" s="970"/>
      <c r="X37" s="970"/>
      <c r="Y37" s="970"/>
      <c r="Z37" s="970"/>
      <c r="AA37" s="970"/>
      <c r="AB37" s="970"/>
      <c r="AC37" s="970"/>
      <c r="AD37" s="970"/>
      <c r="AE37" s="970"/>
      <c r="AF37" s="970"/>
      <c r="AG37" s="970"/>
      <c r="AH37" s="970"/>
      <c r="AI37" s="970"/>
      <c r="AJ37" s="970"/>
      <c r="AK37" s="970"/>
      <c r="AL37" s="970"/>
      <c r="AM37" s="970"/>
      <c r="AN37" s="970"/>
      <c r="AO37" s="970"/>
      <c r="AP37" s="970"/>
      <c r="AQ37" s="970"/>
      <c r="AR37" s="970"/>
      <c r="AS37" s="970"/>
      <c r="AT37" s="970"/>
      <c r="AU37" s="970"/>
      <c r="AV37" s="970"/>
      <c r="AW37" s="970"/>
      <c r="AX37" s="970"/>
      <c r="AY37" s="970"/>
      <c r="AZ37" s="970"/>
      <c r="BA37" s="1169" t="s">
        <v>15</v>
      </c>
      <c r="BB37" s="1169" t="s">
        <v>15</v>
      </c>
      <c r="BC37" s="1169" t="s">
        <v>15</v>
      </c>
      <c r="BD37" s="1170">
        <v>0</v>
      </c>
      <c r="BE37" s="1170">
        <v>0</v>
      </c>
      <c r="BF37" s="1170">
        <v>0</v>
      </c>
      <c r="BG37" s="762"/>
      <c r="BH37" s="762"/>
      <c r="BI37" s="762"/>
      <c r="BJ37" s="762"/>
      <c r="BK37" s="762"/>
      <c r="BL37" s="762"/>
      <c r="BM37" s="762"/>
      <c r="BN37" s="762"/>
      <c r="BO37" s="762"/>
      <c r="BP37" s="762"/>
      <c r="BQ37" s="762"/>
      <c r="BR37" s="762"/>
      <c r="BS37" s="762"/>
      <c r="BT37" s="762"/>
      <c r="BU37" s="762"/>
      <c r="BV37" s="762"/>
      <c r="BW37" s="762"/>
      <c r="BX37" s="762"/>
      <c r="BY37" s="762"/>
      <c r="BZ37" s="762"/>
      <c r="CA37" s="762"/>
      <c r="CB37" s="762"/>
      <c r="CC37" s="762"/>
      <c r="CD37" s="762"/>
      <c r="CE37" s="762"/>
      <c r="CF37" s="762"/>
      <c r="CG37" s="762"/>
      <c r="CH37" s="762"/>
      <c r="CI37" s="762"/>
      <c r="CJ37" s="762"/>
      <c r="CK37" s="762"/>
      <c r="CL37" s="762"/>
      <c r="CM37" s="762"/>
      <c r="CN37" s="762"/>
      <c r="CO37" s="762"/>
      <c r="CP37" s="762"/>
      <c r="CQ37" s="762"/>
      <c r="CR37" s="762"/>
      <c r="CS37" s="762"/>
      <c r="CT37" s="762"/>
      <c r="CU37" s="762"/>
      <c r="CV37" s="762"/>
      <c r="CW37" s="762"/>
      <c r="CX37" s="762"/>
    </row>
    <row r="38" spans="1:102" x14ac:dyDescent="0.25">
      <c r="A38" s="1018" t="s">
        <v>53</v>
      </c>
      <c r="B38" s="1015">
        <v>0</v>
      </c>
      <c r="C38" s="1020"/>
      <c r="D38" s="1017"/>
      <c r="E38" s="1016"/>
      <c r="F38" s="1050"/>
      <c r="G38" s="1073"/>
      <c r="H38" s="1055"/>
      <c r="I38" s="1171" t="s">
        <v>15</v>
      </c>
      <c r="J38" s="970"/>
      <c r="K38" s="970"/>
      <c r="L38" s="970"/>
      <c r="M38" s="970"/>
      <c r="N38" s="970"/>
      <c r="O38" s="970"/>
      <c r="P38" s="970"/>
      <c r="Q38" s="970"/>
      <c r="R38" s="970"/>
      <c r="S38" s="970"/>
      <c r="T38" s="970"/>
      <c r="U38" s="970"/>
      <c r="V38" s="970"/>
      <c r="W38" s="970"/>
      <c r="X38" s="970"/>
      <c r="Y38" s="970"/>
      <c r="Z38" s="970"/>
      <c r="AA38" s="970"/>
      <c r="AB38" s="970"/>
      <c r="AC38" s="970"/>
      <c r="AD38" s="970"/>
      <c r="AE38" s="970"/>
      <c r="AF38" s="970"/>
      <c r="AG38" s="970"/>
      <c r="AH38" s="970"/>
      <c r="AI38" s="970"/>
      <c r="AJ38" s="970"/>
      <c r="AK38" s="970"/>
      <c r="AL38" s="970"/>
      <c r="AM38" s="970"/>
      <c r="AN38" s="970"/>
      <c r="AO38" s="970"/>
      <c r="AP38" s="970"/>
      <c r="AQ38" s="970"/>
      <c r="AR38" s="970"/>
      <c r="AS38" s="970"/>
      <c r="AT38" s="970"/>
      <c r="AU38" s="970"/>
      <c r="AV38" s="970"/>
      <c r="AW38" s="970"/>
      <c r="AX38" s="970"/>
      <c r="AY38" s="970"/>
      <c r="AZ38" s="970"/>
      <c r="BA38" s="1169" t="s">
        <v>15</v>
      </c>
      <c r="BB38" s="1169" t="s">
        <v>15</v>
      </c>
      <c r="BC38" s="1169" t="s">
        <v>15</v>
      </c>
      <c r="BD38" s="1170">
        <v>0</v>
      </c>
      <c r="BE38" s="1170">
        <v>0</v>
      </c>
      <c r="BF38" s="1170">
        <v>0</v>
      </c>
      <c r="BG38" s="762"/>
      <c r="BH38" s="762"/>
      <c r="BI38" s="762"/>
      <c r="BJ38" s="762"/>
      <c r="BK38" s="762"/>
      <c r="BL38" s="762"/>
      <c r="BM38" s="762"/>
      <c r="BN38" s="762"/>
      <c r="BO38" s="762"/>
      <c r="BP38" s="762"/>
      <c r="BQ38" s="762"/>
      <c r="BR38" s="762"/>
      <c r="BS38" s="762"/>
      <c r="BT38" s="762"/>
      <c r="BU38" s="762"/>
      <c r="BV38" s="762"/>
      <c r="BW38" s="762"/>
      <c r="BX38" s="762"/>
      <c r="BY38" s="762"/>
      <c r="BZ38" s="762"/>
      <c r="CA38" s="762"/>
      <c r="CB38" s="762"/>
      <c r="CC38" s="762"/>
      <c r="CD38" s="762"/>
      <c r="CE38" s="762"/>
      <c r="CF38" s="762"/>
      <c r="CG38" s="762"/>
      <c r="CH38" s="762"/>
      <c r="CI38" s="762"/>
      <c r="CJ38" s="762"/>
      <c r="CK38" s="762"/>
      <c r="CL38" s="762"/>
      <c r="CM38" s="762"/>
      <c r="CN38" s="762"/>
      <c r="CO38" s="762"/>
      <c r="CP38" s="762"/>
      <c r="CQ38" s="762"/>
      <c r="CR38" s="762"/>
      <c r="CS38" s="762"/>
      <c r="CT38" s="762"/>
      <c r="CU38" s="762"/>
      <c r="CV38" s="762"/>
      <c r="CW38" s="762"/>
      <c r="CX38" s="762"/>
    </row>
    <row r="39" spans="1:102" ht="42" x14ac:dyDescent="0.25">
      <c r="A39" s="1072" t="s">
        <v>54</v>
      </c>
      <c r="B39" s="1015">
        <v>0</v>
      </c>
      <c r="C39" s="1016"/>
      <c r="D39" s="1017"/>
      <c r="E39" s="1016"/>
      <c r="F39" s="1050"/>
      <c r="G39" s="1054"/>
      <c r="H39" s="1055"/>
      <c r="I39" s="1171" t="s">
        <v>15</v>
      </c>
      <c r="J39" s="970"/>
      <c r="K39" s="970"/>
      <c r="L39" s="970"/>
      <c r="M39" s="970"/>
      <c r="N39" s="970"/>
      <c r="O39" s="970"/>
      <c r="P39" s="970"/>
      <c r="Q39" s="970"/>
      <c r="R39" s="970"/>
      <c r="S39" s="970"/>
      <c r="T39" s="970"/>
      <c r="U39" s="970"/>
      <c r="V39" s="970"/>
      <c r="W39" s="970"/>
      <c r="X39" s="970"/>
      <c r="Y39" s="970"/>
      <c r="Z39" s="970"/>
      <c r="AA39" s="970"/>
      <c r="AB39" s="970"/>
      <c r="AC39" s="970"/>
      <c r="AD39" s="970"/>
      <c r="AE39" s="970"/>
      <c r="AF39" s="970"/>
      <c r="AG39" s="970"/>
      <c r="AH39" s="970"/>
      <c r="AI39" s="970"/>
      <c r="AJ39" s="970"/>
      <c r="AK39" s="970"/>
      <c r="AL39" s="970"/>
      <c r="AM39" s="970"/>
      <c r="AN39" s="970"/>
      <c r="AO39" s="970"/>
      <c r="AP39" s="970"/>
      <c r="AQ39" s="970"/>
      <c r="AR39" s="970"/>
      <c r="AS39" s="970"/>
      <c r="AT39" s="970"/>
      <c r="AU39" s="970"/>
      <c r="AV39" s="970"/>
      <c r="AW39" s="970"/>
      <c r="AX39" s="970"/>
      <c r="AY39" s="970"/>
      <c r="AZ39" s="970"/>
      <c r="BA39" s="1169" t="s">
        <v>15</v>
      </c>
      <c r="BB39" s="1169" t="s">
        <v>15</v>
      </c>
      <c r="BC39" s="1169" t="s">
        <v>15</v>
      </c>
      <c r="BD39" s="1170">
        <v>0</v>
      </c>
      <c r="BE39" s="1170">
        <v>0</v>
      </c>
      <c r="BF39" s="1170">
        <v>0</v>
      </c>
      <c r="BG39" s="762"/>
      <c r="BH39" s="762"/>
      <c r="BI39" s="762"/>
      <c r="BJ39" s="762"/>
      <c r="BK39" s="762"/>
      <c r="BL39" s="762"/>
      <c r="BM39" s="762"/>
      <c r="BN39" s="762"/>
      <c r="BO39" s="762"/>
      <c r="BP39" s="762"/>
      <c r="BQ39" s="762"/>
      <c r="BR39" s="762"/>
      <c r="BS39" s="762"/>
      <c r="BT39" s="762"/>
      <c r="BU39" s="762"/>
      <c r="BV39" s="762"/>
      <c r="BW39" s="762"/>
      <c r="BX39" s="762"/>
      <c r="BY39" s="762"/>
      <c r="BZ39" s="762"/>
      <c r="CA39" s="762"/>
      <c r="CB39" s="762"/>
      <c r="CC39" s="762"/>
      <c r="CD39" s="762"/>
      <c r="CE39" s="762"/>
      <c r="CF39" s="762"/>
      <c r="CG39" s="762"/>
      <c r="CH39" s="762"/>
      <c r="CI39" s="762"/>
      <c r="CJ39" s="762"/>
      <c r="CK39" s="762"/>
      <c r="CL39" s="762"/>
      <c r="CM39" s="762"/>
      <c r="CN39" s="762"/>
      <c r="CO39" s="762"/>
      <c r="CP39" s="762"/>
      <c r="CQ39" s="762"/>
      <c r="CR39" s="762"/>
      <c r="CS39" s="762"/>
      <c r="CT39" s="762"/>
      <c r="CU39" s="762"/>
      <c r="CV39" s="762"/>
      <c r="CW39" s="762"/>
      <c r="CX39" s="762"/>
    </row>
    <row r="40" spans="1:102" x14ac:dyDescent="0.25">
      <c r="A40" s="1018" t="s">
        <v>55</v>
      </c>
      <c r="B40" s="1015">
        <v>0</v>
      </c>
      <c r="C40" s="1016"/>
      <c r="D40" s="1017"/>
      <c r="E40" s="1016"/>
      <c r="F40" s="1050"/>
      <c r="G40" s="1054"/>
      <c r="H40" s="1055"/>
      <c r="I40" s="1171" t="s">
        <v>15</v>
      </c>
      <c r="J40" s="970"/>
      <c r="K40" s="970"/>
      <c r="L40" s="970"/>
      <c r="M40" s="970"/>
      <c r="N40" s="970"/>
      <c r="O40" s="970"/>
      <c r="P40" s="970"/>
      <c r="Q40" s="970"/>
      <c r="R40" s="970"/>
      <c r="S40" s="970"/>
      <c r="T40" s="970"/>
      <c r="U40" s="970"/>
      <c r="V40" s="970"/>
      <c r="W40" s="970"/>
      <c r="X40" s="970"/>
      <c r="Y40" s="970"/>
      <c r="Z40" s="970"/>
      <c r="AA40" s="970"/>
      <c r="AB40" s="970"/>
      <c r="AC40" s="970"/>
      <c r="AD40" s="970"/>
      <c r="AE40" s="970"/>
      <c r="AF40" s="970"/>
      <c r="AG40" s="970"/>
      <c r="AH40" s="970"/>
      <c r="AI40" s="970"/>
      <c r="AJ40" s="970"/>
      <c r="AK40" s="970"/>
      <c r="AL40" s="970"/>
      <c r="AM40" s="970"/>
      <c r="AN40" s="970"/>
      <c r="AO40" s="970"/>
      <c r="AP40" s="970"/>
      <c r="AQ40" s="970"/>
      <c r="AR40" s="970"/>
      <c r="AS40" s="970"/>
      <c r="AT40" s="970"/>
      <c r="AU40" s="970"/>
      <c r="AV40" s="970"/>
      <c r="AW40" s="970"/>
      <c r="AX40" s="970"/>
      <c r="AY40" s="970"/>
      <c r="AZ40" s="970"/>
      <c r="BA40" s="1169" t="s">
        <v>15</v>
      </c>
      <c r="BB40" s="1169" t="s">
        <v>15</v>
      </c>
      <c r="BC40" s="1169" t="s">
        <v>15</v>
      </c>
      <c r="BD40" s="1170">
        <v>0</v>
      </c>
      <c r="BE40" s="1170">
        <v>0</v>
      </c>
      <c r="BF40" s="1170">
        <v>0</v>
      </c>
      <c r="BG40" s="762"/>
      <c r="BH40" s="762"/>
      <c r="BI40" s="762"/>
      <c r="BJ40" s="762"/>
      <c r="BK40" s="762"/>
      <c r="BL40" s="762"/>
      <c r="BM40" s="762"/>
      <c r="BN40" s="762"/>
      <c r="BO40" s="762"/>
      <c r="BP40" s="762"/>
      <c r="BQ40" s="762"/>
      <c r="BR40" s="762"/>
      <c r="BS40" s="762"/>
      <c r="BT40" s="762"/>
      <c r="BU40" s="762"/>
      <c r="BV40" s="762"/>
      <c r="BW40" s="762"/>
      <c r="BX40" s="762"/>
      <c r="BY40" s="762"/>
      <c r="BZ40" s="762"/>
      <c r="CA40" s="762"/>
      <c r="CB40" s="762"/>
      <c r="CC40" s="762"/>
      <c r="CD40" s="762"/>
      <c r="CE40" s="762"/>
      <c r="CF40" s="762"/>
      <c r="CG40" s="762"/>
      <c r="CH40" s="762"/>
      <c r="CI40" s="762"/>
      <c r="CJ40" s="762"/>
      <c r="CK40" s="762"/>
      <c r="CL40" s="762"/>
      <c r="CM40" s="762"/>
      <c r="CN40" s="762"/>
      <c r="CO40" s="762"/>
      <c r="CP40" s="762"/>
      <c r="CQ40" s="762"/>
      <c r="CR40" s="762"/>
      <c r="CS40" s="762"/>
      <c r="CT40" s="762"/>
      <c r="CU40" s="762"/>
      <c r="CV40" s="762"/>
      <c r="CW40" s="762"/>
      <c r="CX40" s="762"/>
    </row>
    <row r="41" spans="1:102" x14ac:dyDescent="0.25">
      <c r="A41" s="1018" t="s">
        <v>56</v>
      </c>
      <c r="B41" s="1015">
        <v>0</v>
      </c>
      <c r="C41" s="1016"/>
      <c r="D41" s="1017"/>
      <c r="E41" s="1016"/>
      <c r="F41" s="1050"/>
      <c r="G41" s="1054"/>
      <c r="H41" s="1055"/>
      <c r="I41" s="1171" t="s">
        <v>15</v>
      </c>
      <c r="J41" s="970"/>
      <c r="K41" s="970"/>
      <c r="L41" s="970"/>
      <c r="M41" s="970"/>
      <c r="N41" s="970"/>
      <c r="O41" s="970"/>
      <c r="P41" s="970"/>
      <c r="Q41" s="970"/>
      <c r="R41" s="970"/>
      <c r="S41" s="970"/>
      <c r="T41" s="970"/>
      <c r="U41" s="970"/>
      <c r="V41" s="970"/>
      <c r="W41" s="970"/>
      <c r="X41" s="970"/>
      <c r="Y41" s="970"/>
      <c r="Z41" s="970"/>
      <c r="AA41" s="970"/>
      <c r="AB41" s="970"/>
      <c r="AC41" s="970"/>
      <c r="AD41" s="970"/>
      <c r="AE41" s="970"/>
      <c r="AF41" s="970"/>
      <c r="AG41" s="970"/>
      <c r="AH41" s="970"/>
      <c r="AI41" s="970"/>
      <c r="AJ41" s="970"/>
      <c r="AK41" s="970"/>
      <c r="AL41" s="970"/>
      <c r="AM41" s="970"/>
      <c r="AN41" s="970"/>
      <c r="AO41" s="970"/>
      <c r="AP41" s="970"/>
      <c r="AQ41" s="970"/>
      <c r="AR41" s="970"/>
      <c r="AS41" s="970"/>
      <c r="AT41" s="970"/>
      <c r="AU41" s="970"/>
      <c r="AV41" s="970"/>
      <c r="AW41" s="970"/>
      <c r="AX41" s="970"/>
      <c r="AY41" s="970"/>
      <c r="AZ41" s="970"/>
      <c r="BA41" s="1169" t="s">
        <v>15</v>
      </c>
      <c r="BB41" s="1169" t="s">
        <v>15</v>
      </c>
      <c r="BC41" s="1169" t="s">
        <v>15</v>
      </c>
      <c r="BD41" s="1170">
        <v>0</v>
      </c>
      <c r="BE41" s="1170">
        <v>0</v>
      </c>
      <c r="BF41" s="1170">
        <v>0</v>
      </c>
      <c r="BG41" s="762"/>
      <c r="BH41" s="762"/>
      <c r="BI41" s="762"/>
      <c r="BJ41" s="762"/>
      <c r="BK41" s="762"/>
      <c r="BL41" s="762"/>
      <c r="BM41" s="762"/>
      <c r="BN41" s="762"/>
      <c r="BO41" s="762"/>
      <c r="BP41" s="762"/>
      <c r="BQ41" s="762"/>
      <c r="BR41" s="762"/>
      <c r="BS41" s="762"/>
      <c r="BT41" s="762"/>
      <c r="BU41" s="762"/>
      <c r="BV41" s="762"/>
      <c r="BW41" s="762"/>
      <c r="BX41" s="762"/>
      <c r="BY41" s="762"/>
      <c r="BZ41" s="762"/>
      <c r="CA41" s="762"/>
      <c r="CB41" s="762"/>
      <c r="CC41" s="762"/>
      <c r="CD41" s="762"/>
      <c r="CE41" s="762"/>
      <c r="CF41" s="762"/>
      <c r="CG41" s="762"/>
      <c r="CH41" s="762"/>
      <c r="CI41" s="762"/>
      <c r="CJ41" s="762"/>
      <c r="CK41" s="762"/>
      <c r="CL41" s="762"/>
      <c r="CM41" s="762"/>
      <c r="CN41" s="762"/>
      <c r="CO41" s="762"/>
      <c r="CP41" s="762"/>
      <c r="CQ41" s="762"/>
      <c r="CR41" s="762"/>
      <c r="CS41" s="762"/>
      <c r="CT41" s="762"/>
      <c r="CU41" s="762"/>
      <c r="CV41" s="762"/>
      <c r="CW41" s="762"/>
      <c r="CX41" s="762"/>
    </row>
    <row r="42" spans="1:102" x14ac:dyDescent="0.25">
      <c r="A42" s="1018" t="s">
        <v>57</v>
      </c>
      <c r="B42" s="1015">
        <v>0</v>
      </c>
      <c r="C42" s="1016"/>
      <c r="D42" s="1017"/>
      <c r="E42" s="1016"/>
      <c r="F42" s="1050"/>
      <c r="G42" s="1054"/>
      <c r="H42" s="1055"/>
      <c r="I42" s="1171" t="s">
        <v>15</v>
      </c>
      <c r="J42" s="970"/>
      <c r="K42" s="970"/>
      <c r="L42" s="970"/>
      <c r="M42" s="970"/>
      <c r="N42" s="970"/>
      <c r="O42" s="970"/>
      <c r="P42" s="970"/>
      <c r="Q42" s="970"/>
      <c r="R42" s="970"/>
      <c r="S42" s="970"/>
      <c r="T42" s="970"/>
      <c r="U42" s="970"/>
      <c r="V42" s="970"/>
      <c r="W42" s="970"/>
      <c r="X42" s="970"/>
      <c r="Y42" s="970"/>
      <c r="Z42" s="970"/>
      <c r="AA42" s="970"/>
      <c r="AB42" s="970"/>
      <c r="AC42" s="970"/>
      <c r="AD42" s="970"/>
      <c r="AE42" s="970"/>
      <c r="AF42" s="970"/>
      <c r="AG42" s="970"/>
      <c r="AH42" s="970"/>
      <c r="AI42" s="970"/>
      <c r="AJ42" s="970"/>
      <c r="AK42" s="970"/>
      <c r="AL42" s="970"/>
      <c r="AM42" s="970"/>
      <c r="AN42" s="970"/>
      <c r="AO42" s="970"/>
      <c r="AP42" s="970"/>
      <c r="AQ42" s="970"/>
      <c r="AR42" s="970"/>
      <c r="AS42" s="970"/>
      <c r="AT42" s="970"/>
      <c r="AU42" s="970"/>
      <c r="AV42" s="970"/>
      <c r="AW42" s="970"/>
      <c r="AX42" s="970"/>
      <c r="AY42" s="970"/>
      <c r="AZ42" s="970"/>
      <c r="BA42" s="1169" t="s">
        <v>15</v>
      </c>
      <c r="BB42" s="1169" t="s">
        <v>15</v>
      </c>
      <c r="BC42" s="1169" t="s">
        <v>15</v>
      </c>
      <c r="BD42" s="1170">
        <v>0</v>
      </c>
      <c r="BE42" s="1170">
        <v>0</v>
      </c>
      <c r="BF42" s="1170">
        <v>0</v>
      </c>
      <c r="BG42" s="762"/>
      <c r="BH42" s="762"/>
      <c r="BI42" s="762"/>
      <c r="BJ42" s="762"/>
      <c r="BK42" s="762"/>
      <c r="BL42" s="762"/>
      <c r="BM42" s="762"/>
      <c r="BN42" s="762"/>
      <c r="BO42" s="762"/>
      <c r="BP42" s="762"/>
      <c r="BQ42" s="762"/>
      <c r="BR42" s="762"/>
      <c r="BS42" s="762"/>
      <c r="BT42" s="762"/>
      <c r="BU42" s="762"/>
      <c r="BV42" s="762"/>
      <c r="BW42" s="762"/>
      <c r="BX42" s="762"/>
      <c r="BY42" s="762"/>
      <c r="BZ42" s="762"/>
      <c r="CA42" s="762"/>
      <c r="CB42" s="762"/>
      <c r="CC42" s="762"/>
      <c r="CD42" s="762"/>
      <c r="CE42" s="762"/>
      <c r="CF42" s="762"/>
      <c r="CG42" s="762"/>
      <c r="CH42" s="762"/>
      <c r="CI42" s="762"/>
      <c r="CJ42" s="762"/>
      <c r="CK42" s="762"/>
      <c r="CL42" s="762"/>
      <c r="CM42" s="762"/>
      <c r="CN42" s="762"/>
      <c r="CO42" s="762"/>
      <c r="CP42" s="762"/>
      <c r="CQ42" s="762"/>
      <c r="CR42" s="762"/>
      <c r="CS42" s="762"/>
      <c r="CT42" s="762"/>
      <c r="CU42" s="762"/>
      <c r="CV42" s="762"/>
      <c r="CW42" s="762"/>
      <c r="CX42" s="762"/>
    </row>
    <row r="43" spans="1:102" x14ac:dyDescent="0.25">
      <c r="A43" s="1018" t="s">
        <v>58</v>
      </c>
      <c r="B43" s="1015">
        <v>0</v>
      </c>
      <c r="C43" s="1016"/>
      <c r="D43" s="1017"/>
      <c r="E43" s="1016"/>
      <c r="F43" s="1050"/>
      <c r="G43" s="1054"/>
      <c r="H43" s="1055"/>
      <c r="I43" s="1171" t="s">
        <v>15</v>
      </c>
      <c r="J43" s="970"/>
      <c r="K43" s="970"/>
      <c r="L43" s="970"/>
      <c r="M43" s="970"/>
      <c r="N43" s="970"/>
      <c r="O43" s="970"/>
      <c r="P43" s="970"/>
      <c r="Q43" s="970"/>
      <c r="R43" s="970"/>
      <c r="S43" s="970"/>
      <c r="T43" s="970"/>
      <c r="U43" s="970"/>
      <c r="V43" s="970"/>
      <c r="W43" s="970"/>
      <c r="X43" s="970"/>
      <c r="Y43" s="970"/>
      <c r="Z43" s="970"/>
      <c r="AA43" s="970"/>
      <c r="AB43" s="970"/>
      <c r="AC43" s="970"/>
      <c r="AD43" s="970"/>
      <c r="AE43" s="970"/>
      <c r="AF43" s="970"/>
      <c r="AG43" s="970"/>
      <c r="AH43" s="970"/>
      <c r="AI43" s="970"/>
      <c r="AJ43" s="970"/>
      <c r="AK43" s="970"/>
      <c r="AL43" s="970"/>
      <c r="AM43" s="970"/>
      <c r="AN43" s="970"/>
      <c r="AO43" s="970"/>
      <c r="AP43" s="970"/>
      <c r="AQ43" s="970"/>
      <c r="AR43" s="970"/>
      <c r="AS43" s="970"/>
      <c r="AT43" s="970"/>
      <c r="AU43" s="970"/>
      <c r="AV43" s="970"/>
      <c r="AW43" s="970"/>
      <c r="AX43" s="970"/>
      <c r="AY43" s="970"/>
      <c r="AZ43" s="970"/>
      <c r="BA43" s="1169" t="s">
        <v>15</v>
      </c>
      <c r="BB43" s="1169" t="s">
        <v>15</v>
      </c>
      <c r="BC43" s="1169" t="s">
        <v>15</v>
      </c>
      <c r="BD43" s="1170">
        <v>0</v>
      </c>
      <c r="BE43" s="1170">
        <v>0</v>
      </c>
      <c r="BF43" s="1170">
        <v>0</v>
      </c>
      <c r="BG43" s="762"/>
      <c r="BH43" s="762"/>
      <c r="BI43" s="762"/>
      <c r="BJ43" s="762"/>
      <c r="BK43" s="762"/>
      <c r="BL43" s="762"/>
      <c r="BM43" s="762"/>
      <c r="BN43" s="762"/>
      <c r="BO43" s="762"/>
      <c r="BP43" s="762"/>
      <c r="BQ43" s="762"/>
      <c r="BR43" s="762"/>
      <c r="BS43" s="762"/>
      <c r="BT43" s="762"/>
      <c r="BU43" s="762"/>
      <c r="BV43" s="762"/>
      <c r="BW43" s="762"/>
      <c r="BX43" s="762"/>
      <c r="BY43" s="762"/>
      <c r="BZ43" s="762"/>
      <c r="CA43" s="762"/>
      <c r="CB43" s="762"/>
      <c r="CC43" s="762"/>
      <c r="CD43" s="762"/>
      <c r="CE43" s="762"/>
      <c r="CF43" s="762"/>
      <c r="CG43" s="762"/>
      <c r="CH43" s="762"/>
      <c r="CI43" s="762"/>
      <c r="CJ43" s="762"/>
      <c r="CK43" s="762"/>
      <c r="CL43" s="762"/>
      <c r="CM43" s="762"/>
      <c r="CN43" s="762"/>
      <c r="CO43" s="762"/>
      <c r="CP43" s="762"/>
      <c r="CQ43" s="762"/>
      <c r="CR43" s="762"/>
      <c r="CS43" s="762"/>
      <c r="CT43" s="762"/>
      <c r="CU43" s="762"/>
      <c r="CV43" s="762"/>
      <c r="CW43" s="762"/>
      <c r="CX43" s="762"/>
    </row>
    <row r="44" spans="1:102" x14ac:dyDescent="0.25">
      <c r="A44" s="1018" t="s">
        <v>59</v>
      </c>
      <c r="B44" s="1015">
        <v>0</v>
      </c>
      <c r="C44" s="1016"/>
      <c r="D44" s="1017"/>
      <c r="E44" s="1016"/>
      <c r="F44" s="1050"/>
      <c r="G44" s="1054"/>
      <c r="H44" s="1055"/>
      <c r="I44" s="1171" t="s">
        <v>15</v>
      </c>
      <c r="J44" s="970"/>
      <c r="K44" s="970"/>
      <c r="L44" s="970"/>
      <c r="M44" s="970"/>
      <c r="N44" s="970"/>
      <c r="O44" s="970"/>
      <c r="P44" s="970"/>
      <c r="Q44" s="970"/>
      <c r="R44" s="970"/>
      <c r="S44" s="970"/>
      <c r="T44" s="970"/>
      <c r="U44" s="970"/>
      <c r="V44" s="970"/>
      <c r="W44" s="970"/>
      <c r="X44" s="970"/>
      <c r="Y44" s="970"/>
      <c r="Z44" s="970"/>
      <c r="AA44" s="970"/>
      <c r="AB44" s="970"/>
      <c r="AC44" s="970"/>
      <c r="AD44" s="970"/>
      <c r="AE44" s="970"/>
      <c r="AF44" s="970"/>
      <c r="AG44" s="970"/>
      <c r="AH44" s="970"/>
      <c r="AI44" s="970"/>
      <c r="AJ44" s="970"/>
      <c r="AK44" s="970"/>
      <c r="AL44" s="970"/>
      <c r="AM44" s="970"/>
      <c r="AN44" s="970"/>
      <c r="AO44" s="970"/>
      <c r="AP44" s="970"/>
      <c r="AQ44" s="970"/>
      <c r="AR44" s="970"/>
      <c r="AS44" s="970"/>
      <c r="AT44" s="970"/>
      <c r="AU44" s="970"/>
      <c r="AV44" s="970"/>
      <c r="AW44" s="970"/>
      <c r="AX44" s="970"/>
      <c r="AY44" s="970"/>
      <c r="AZ44" s="970"/>
      <c r="BA44" s="1169" t="s">
        <v>15</v>
      </c>
      <c r="BB44" s="1169" t="s">
        <v>15</v>
      </c>
      <c r="BC44" s="1169" t="s">
        <v>15</v>
      </c>
      <c r="BD44" s="1170">
        <v>0</v>
      </c>
      <c r="BE44" s="1170">
        <v>0</v>
      </c>
      <c r="BF44" s="1170">
        <v>0</v>
      </c>
      <c r="BG44" s="762"/>
      <c r="BH44" s="762"/>
      <c r="BI44" s="762"/>
      <c r="BJ44" s="762"/>
      <c r="BK44" s="762"/>
      <c r="BL44" s="762"/>
      <c r="BM44" s="762"/>
      <c r="BN44" s="762"/>
      <c r="BO44" s="762"/>
      <c r="BP44" s="762"/>
      <c r="BQ44" s="762"/>
      <c r="BR44" s="762"/>
      <c r="BS44" s="762"/>
      <c r="BT44" s="762"/>
      <c r="BU44" s="762"/>
      <c r="BV44" s="762"/>
      <c r="BW44" s="762"/>
      <c r="BX44" s="762"/>
      <c r="BY44" s="762"/>
      <c r="BZ44" s="762"/>
      <c r="CA44" s="762"/>
      <c r="CB44" s="762"/>
      <c r="CC44" s="762"/>
      <c r="CD44" s="762"/>
      <c r="CE44" s="762"/>
      <c r="CF44" s="762"/>
      <c r="CG44" s="762"/>
      <c r="CH44" s="762"/>
      <c r="CI44" s="762"/>
      <c r="CJ44" s="762"/>
      <c r="CK44" s="762"/>
      <c r="CL44" s="762"/>
      <c r="CM44" s="762"/>
      <c r="CN44" s="762"/>
      <c r="CO44" s="762"/>
      <c r="CP44" s="762"/>
      <c r="CQ44" s="762"/>
      <c r="CR44" s="762"/>
      <c r="CS44" s="762"/>
      <c r="CT44" s="762"/>
      <c r="CU44" s="762"/>
      <c r="CV44" s="762"/>
      <c r="CW44" s="762"/>
      <c r="CX44" s="762"/>
    </row>
    <row r="45" spans="1:102" x14ac:dyDescent="0.25">
      <c r="A45" s="1018" t="s">
        <v>60</v>
      </c>
      <c r="B45" s="1015">
        <v>0</v>
      </c>
      <c r="C45" s="1016"/>
      <c r="D45" s="1017"/>
      <c r="E45" s="1016"/>
      <c r="F45" s="1050"/>
      <c r="G45" s="1054"/>
      <c r="H45" s="1055"/>
      <c r="I45" s="1171" t="s">
        <v>15</v>
      </c>
      <c r="J45" s="970"/>
      <c r="K45" s="970"/>
      <c r="L45" s="970"/>
      <c r="M45" s="970"/>
      <c r="N45" s="970"/>
      <c r="O45" s="970"/>
      <c r="P45" s="970"/>
      <c r="Q45" s="970"/>
      <c r="R45" s="970"/>
      <c r="S45" s="970"/>
      <c r="T45" s="970"/>
      <c r="U45" s="970"/>
      <c r="V45" s="970"/>
      <c r="W45" s="970"/>
      <c r="X45" s="970"/>
      <c r="Y45" s="970"/>
      <c r="Z45" s="970"/>
      <c r="AA45" s="970"/>
      <c r="AB45" s="970"/>
      <c r="AC45" s="970"/>
      <c r="AD45" s="970"/>
      <c r="AE45" s="970"/>
      <c r="AF45" s="970"/>
      <c r="AG45" s="970"/>
      <c r="AH45" s="970"/>
      <c r="AI45" s="970"/>
      <c r="AJ45" s="970"/>
      <c r="AK45" s="970"/>
      <c r="AL45" s="970"/>
      <c r="AM45" s="970"/>
      <c r="AN45" s="970"/>
      <c r="AO45" s="970"/>
      <c r="AP45" s="970"/>
      <c r="AQ45" s="970"/>
      <c r="AR45" s="970"/>
      <c r="AS45" s="970"/>
      <c r="AT45" s="970"/>
      <c r="AU45" s="970"/>
      <c r="AV45" s="970"/>
      <c r="AW45" s="970"/>
      <c r="AX45" s="970"/>
      <c r="AY45" s="970"/>
      <c r="AZ45" s="970"/>
      <c r="BA45" s="1169" t="s">
        <v>15</v>
      </c>
      <c r="BB45" s="1169" t="s">
        <v>15</v>
      </c>
      <c r="BC45" s="1169" t="s">
        <v>15</v>
      </c>
      <c r="BD45" s="1170">
        <v>0</v>
      </c>
      <c r="BE45" s="1170">
        <v>0</v>
      </c>
      <c r="BF45" s="1170">
        <v>0</v>
      </c>
      <c r="BG45" s="762"/>
      <c r="BH45" s="762"/>
      <c r="BI45" s="762"/>
      <c r="BJ45" s="762"/>
      <c r="BK45" s="762"/>
      <c r="BL45" s="762"/>
      <c r="BM45" s="762"/>
      <c r="BN45" s="762"/>
      <c r="BO45" s="762"/>
      <c r="BP45" s="762"/>
      <c r="BQ45" s="762"/>
      <c r="BR45" s="762"/>
      <c r="BS45" s="762"/>
      <c r="BT45" s="762"/>
      <c r="BU45" s="762"/>
      <c r="BV45" s="762"/>
      <c r="BW45" s="762"/>
      <c r="BX45" s="762"/>
      <c r="BY45" s="762"/>
      <c r="BZ45" s="762"/>
      <c r="CA45" s="762"/>
      <c r="CB45" s="762"/>
      <c r="CC45" s="762"/>
      <c r="CD45" s="762"/>
      <c r="CE45" s="762"/>
      <c r="CF45" s="762"/>
      <c r="CG45" s="762"/>
      <c r="CH45" s="762"/>
      <c r="CI45" s="762"/>
      <c r="CJ45" s="762"/>
      <c r="CK45" s="762"/>
      <c r="CL45" s="762"/>
      <c r="CM45" s="762"/>
      <c r="CN45" s="762"/>
      <c r="CO45" s="762"/>
      <c r="CP45" s="762"/>
      <c r="CQ45" s="762"/>
      <c r="CR45" s="762"/>
      <c r="CS45" s="762"/>
      <c r="CT45" s="762"/>
      <c r="CU45" s="762"/>
      <c r="CV45" s="762"/>
      <c r="CW45" s="762"/>
      <c r="CX45" s="762"/>
    </row>
    <row r="46" spans="1:102" x14ac:dyDescent="0.25">
      <c r="A46" s="1018" t="s">
        <v>61</v>
      </c>
      <c r="B46" s="1015">
        <v>0</v>
      </c>
      <c r="C46" s="1016"/>
      <c r="D46" s="1017"/>
      <c r="E46" s="1016"/>
      <c r="F46" s="1050"/>
      <c r="G46" s="1054"/>
      <c r="H46" s="1055"/>
      <c r="I46" s="1171" t="s">
        <v>15</v>
      </c>
      <c r="J46" s="970"/>
      <c r="K46" s="970"/>
      <c r="L46" s="970"/>
      <c r="M46" s="970"/>
      <c r="N46" s="970"/>
      <c r="O46" s="970"/>
      <c r="P46" s="970"/>
      <c r="Q46" s="970"/>
      <c r="R46" s="970"/>
      <c r="S46" s="970"/>
      <c r="T46" s="970"/>
      <c r="U46" s="970"/>
      <c r="V46" s="970"/>
      <c r="W46" s="970"/>
      <c r="X46" s="970"/>
      <c r="Y46" s="970"/>
      <c r="Z46" s="970"/>
      <c r="AA46" s="970"/>
      <c r="AB46" s="970"/>
      <c r="AC46" s="970"/>
      <c r="AD46" s="970"/>
      <c r="AE46" s="970"/>
      <c r="AF46" s="970"/>
      <c r="AG46" s="970"/>
      <c r="AH46" s="970"/>
      <c r="AI46" s="970"/>
      <c r="AJ46" s="970"/>
      <c r="AK46" s="970"/>
      <c r="AL46" s="970"/>
      <c r="AM46" s="970"/>
      <c r="AN46" s="970"/>
      <c r="AO46" s="970"/>
      <c r="AP46" s="970"/>
      <c r="AQ46" s="970"/>
      <c r="AR46" s="970"/>
      <c r="AS46" s="970"/>
      <c r="AT46" s="970"/>
      <c r="AU46" s="970"/>
      <c r="AV46" s="970"/>
      <c r="AW46" s="970"/>
      <c r="AX46" s="970"/>
      <c r="AY46" s="970"/>
      <c r="AZ46" s="970"/>
      <c r="BA46" s="1169" t="s">
        <v>15</v>
      </c>
      <c r="BB46" s="1169" t="s">
        <v>15</v>
      </c>
      <c r="BC46" s="1169" t="s">
        <v>15</v>
      </c>
      <c r="BD46" s="1170">
        <v>0</v>
      </c>
      <c r="BE46" s="1170">
        <v>0</v>
      </c>
      <c r="BF46" s="1170">
        <v>0</v>
      </c>
      <c r="BG46" s="762"/>
      <c r="BH46" s="762"/>
      <c r="BI46" s="762"/>
      <c r="BJ46" s="762"/>
      <c r="BK46" s="762"/>
      <c r="BL46" s="762"/>
      <c r="BM46" s="762"/>
      <c r="BN46" s="762"/>
      <c r="BO46" s="762"/>
      <c r="BP46" s="762"/>
      <c r="BQ46" s="762"/>
      <c r="BR46" s="762"/>
      <c r="BS46" s="762"/>
      <c r="BT46" s="762"/>
      <c r="BU46" s="762"/>
      <c r="BV46" s="762"/>
      <c r="BW46" s="762"/>
      <c r="BX46" s="762"/>
      <c r="BY46" s="762"/>
      <c r="BZ46" s="762"/>
      <c r="CA46" s="762"/>
      <c r="CB46" s="762"/>
      <c r="CC46" s="762"/>
      <c r="CD46" s="762"/>
      <c r="CE46" s="762"/>
      <c r="CF46" s="762"/>
      <c r="CG46" s="762"/>
      <c r="CH46" s="762"/>
      <c r="CI46" s="762"/>
      <c r="CJ46" s="762"/>
      <c r="CK46" s="762"/>
      <c r="CL46" s="762"/>
      <c r="CM46" s="762"/>
      <c r="CN46" s="762"/>
      <c r="CO46" s="762"/>
      <c r="CP46" s="762"/>
      <c r="CQ46" s="762"/>
      <c r="CR46" s="762"/>
      <c r="CS46" s="762"/>
      <c r="CT46" s="762"/>
      <c r="CU46" s="762"/>
      <c r="CV46" s="762"/>
      <c r="CW46" s="762"/>
      <c r="CX46" s="762"/>
    </row>
    <row r="47" spans="1:102" ht="52.5" x14ac:dyDescent="0.25">
      <c r="A47" s="1072" t="s">
        <v>62</v>
      </c>
      <c r="B47" s="1015">
        <v>0</v>
      </c>
      <c r="C47" s="1020"/>
      <c r="D47" s="1017"/>
      <c r="E47" s="1016"/>
      <c r="F47" s="1050"/>
      <c r="G47" s="1073"/>
      <c r="H47" s="1055"/>
      <c r="I47" s="1171" t="s">
        <v>15</v>
      </c>
      <c r="J47" s="970"/>
      <c r="K47" s="970"/>
      <c r="L47" s="970"/>
      <c r="M47" s="970"/>
      <c r="N47" s="970"/>
      <c r="O47" s="970"/>
      <c r="P47" s="970"/>
      <c r="Q47" s="970"/>
      <c r="R47" s="970"/>
      <c r="S47" s="970"/>
      <c r="T47" s="970"/>
      <c r="U47" s="970"/>
      <c r="V47" s="970"/>
      <c r="W47" s="970"/>
      <c r="X47" s="970"/>
      <c r="Y47" s="970"/>
      <c r="Z47" s="970"/>
      <c r="AA47" s="970"/>
      <c r="AB47" s="970"/>
      <c r="AC47" s="970"/>
      <c r="AD47" s="970"/>
      <c r="AE47" s="970"/>
      <c r="AF47" s="970"/>
      <c r="AG47" s="970"/>
      <c r="AH47" s="970"/>
      <c r="AI47" s="970"/>
      <c r="AJ47" s="970"/>
      <c r="AK47" s="970"/>
      <c r="AL47" s="970"/>
      <c r="AM47" s="970"/>
      <c r="AN47" s="970"/>
      <c r="AO47" s="970"/>
      <c r="AP47" s="970"/>
      <c r="AQ47" s="970"/>
      <c r="AR47" s="970"/>
      <c r="AS47" s="970"/>
      <c r="AT47" s="970"/>
      <c r="AU47" s="970"/>
      <c r="AV47" s="970"/>
      <c r="AW47" s="970"/>
      <c r="AX47" s="970"/>
      <c r="AY47" s="970"/>
      <c r="AZ47" s="970"/>
      <c r="BA47" s="1169" t="s">
        <v>15</v>
      </c>
      <c r="BB47" s="1169" t="s">
        <v>15</v>
      </c>
      <c r="BC47" s="1169" t="s">
        <v>15</v>
      </c>
      <c r="BD47" s="1170">
        <v>0</v>
      </c>
      <c r="BE47" s="1170">
        <v>0</v>
      </c>
      <c r="BF47" s="1170">
        <v>0</v>
      </c>
      <c r="BG47" s="762"/>
      <c r="BH47" s="762"/>
      <c r="BI47" s="762"/>
      <c r="BJ47" s="762"/>
      <c r="BK47" s="762"/>
      <c r="BL47" s="762"/>
      <c r="BM47" s="762"/>
      <c r="BN47" s="762"/>
      <c r="BO47" s="762"/>
      <c r="BP47" s="762"/>
      <c r="BQ47" s="762"/>
      <c r="BR47" s="762"/>
      <c r="BS47" s="762"/>
      <c r="BT47" s="762"/>
      <c r="BU47" s="762"/>
      <c r="BV47" s="762"/>
      <c r="BW47" s="762"/>
      <c r="BX47" s="762"/>
      <c r="BY47" s="762"/>
      <c r="BZ47" s="762"/>
      <c r="CA47" s="762"/>
      <c r="CB47" s="762"/>
      <c r="CC47" s="762"/>
      <c r="CD47" s="762"/>
      <c r="CE47" s="762"/>
      <c r="CF47" s="762"/>
      <c r="CG47" s="762"/>
      <c r="CH47" s="762"/>
      <c r="CI47" s="762"/>
      <c r="CJ47" s="762"/>
      <c r="CK47" s="762"/>
      <c r="CL47" s="762"/>
      <c r="CM47" s="762"/>
      <c r="CN47" s="762"/>
      <c r="CO47" s="762"/>
      <c r="CP47" s="762"/>
      <c r="CQ47" s="762"/>
      <c r="CR47" s="762"/>
      <c r="CS47" s="762"/>
      <c r="CT47" s="762"/>
      <c r="CU47" s="762"/>
      <c r="CV47" s="762"/>
      <c r="CW47" s="762"/>
      <c r="CX47" s="762"/>
    </row>
    <row r="48" spans="1:102" ht="42" x14ac:dyDescent="0.25">
      <c r="A48" s="1072" t="s">
        <v>63</v>
      </c>
      <c r="B48" s="1015">
        <v>0</v>
      </c>
      <c r="C48" s="1020"/>
      <c r="D48" s="1017"/>
      <c r="E48" s="1016"/>
      <c r="F48" s="1050"/>
      <c r="G48" s="1073"/>
      <c r="H48" s="1055"/>
      <c r="I48" s="1171" t="s">
        <v>15</v>
      </c>
      <c r="J48" s="970"/>
      <c r="K48" s="970"/>
      <c r="L48" s="970"/>
      <c r="M48" s="970"/>
      <c r="N48" s="970"/>
      <c r="O48" s="970"/>
      <c r="P48" s="970"/>
      <c r="Q48" s="970"/>
      <c r="R48" s="970"/>
      <c r="S48" s="970"/>
      <c r="T48" s="970"/>
      <c r="U48" s="970"/>
      <c r="V48" s="970"/>
      <c r="W48" s="970"/>
      <c r="X48" s="970"/>
      <c r="Y48" s="970"/>
      <c r="Z48" s="970"/>
      <c r="AA48" s="970"/>
      <c r="AB48" s="970"/>
      <c r="AC48" s="970"/>
      <c r="AD48" s="970"/>
      <c r="AE48" s="970"/>
      <c r="AF48" s="970"/>
      <c r="AG48" s="970"/>
      <c r="AH48" s="970"/>
      <c r="AI48" s="970"/>
      <c r="AJ48" s="970"/>
      <c r="AK48" s="970"/>
      <c r="AL48" s="970"/>
      <c r="AM48" s="970"/>
      <c r="AN48" s="970"/>
      <c r="AO48" s="970"/>
      <c r="AP48" s="970"/>
      <c r="AQ48" s="970"/>
      <c r="AR48" s="970"/>
      <c r="AS48" s="970"/>
      <c r="AT48" s="970"/>
      <c r="AU48" s="970"/>
      <c r="AV48" s="970"/>
      <c r="AW48" s="970"/>
      <c r="AX48" s="970"/>
      <c r="AY48" s="970"/>
      <c r="AZ48" s="970"/>
      <c r="BA48" s="1169" t="s">
        <v>15</v>
      </c>
      <c r="BB48" s="1169" t="s">
        <v>15</v>
      </c>
      <c r="BC48" s="1169" t="s">
        <v>15</v>
      </c>
      <c r="BD48" s="1170">
        <v>0</v>
      </c>
      <c r="BE48" s="1170">
        <v>0</v>
      </c>
      <c r="BF48" s="1170">
        <v>0</v>
      </c>
      <c r="BG48" s="762"/>
      <c r="BH48" s="762"/>
      <c r="BI48" s="762"/>
      <c r="BJ48" s="762"/>
      <c r="BK48" s="762"/>
      <c r="BL48" s="762"/>
      <c r="BM48" s="762"/>
      <c r="BN48" s="762"/>
      <c r="BO48" s="762"/>
      <c r="BP48" s="762"/>
      <c r="BQ48" s="762"/>
      <c r="BR48" s="762"/>
      <c r="BS48" s="762"/>
      <c r="BT48" s="762"/>
      <c r="BU48" s="762"/>
      <c r="BV48" s="762"/>
      <c r="BW48" s="762"/>
      <c r="BX48" s="762"/>
      <c r="BY48" s="762"/>
      <c r="BZ48" s="762"/>
      <c r="CA48" s="762"/>
      <c r="CB48" s="762"/>
      <c r="CC48" s="762"/>
      <c r="CD48" s="762"/>
      <c r="CE48" s="762"/>
      <c r="CF48" s="762"/>
      <c r="CG48" s="762"/>
      <c r="CH48" s="762"/>
      <c r="CI48" s="762"/>
      <c r="CJ48" s="762"/>
      <c r="CK48" s="762"/>
      <c r="CL48" s="762"/>
      <c r="CM48" s="762"/>
      <c r="CN48" s="762"/>
      <c r="CO48" s="762"/>
      <c r="CP48" s="762"/>
      <c r="CQ48" s="762"/>
      <c r="CR48" s="762"/>
      <c r="CS48" s="762"/>
      <c r="CT48" s="762"/>
      <c r="CU48" s="762"/>
      <c r="CV48" s="762"/>
      <c r="CW48" s="762"/>
      <c r="CX48" s="762"/>
    </row>
    <row r="49" spans="1:102" x14ac:dyDescent="0.25">
      <c r="A49" s="1018" t="s">
        <v>64</v>
      </c>
      <c r="B49" s="1015">
        <v>0</v>
      </c>
      <c r="C49" s="1016"/>
      <c r="D49" s="1017"/>
      <c r="E49" s="1016"/>
      <c r="F49" s="1050"/>
      <c r="G49" s="1054"/>
      <c r="H49" s="1055"/>
      <c r="I49" s="1171" t="s">
        <v>15</v>
      </c>
      <c r="J49" s="970"/>
      <c r="K49" s="970"/>
      <c r="L49" s="970"/>
      <c r="M49" s="970"/>
      <c r="N49" s="970"/>
      <c r="O49" s="970"/>
      <c r="P49" s="970"/>
      <c r="Q49" s="970"/>
      <c r="R49" s="970"/>
      <c r="S49" s="970"/>
      <c r="T49" s="970"/>
      <c r="U49" s="970"/>
      <c r="V49" s="970"/>
      <c r="W49" s="970"/>
      <c r="X49" s="970"/>
      <c r="Y49" s="970"/>
      <c r="Z49" s="970"/>
      <c r="AA49" s="970"/>
      <c r="AB49" s="970"/>
      <c r="AC49" s="970"/>
      <c r="AD49" s="970"/>
      <c r="AE49" s="970"/>
      <c r="AF49" s="970"/>
      <c r="AG49" s="970"/>
      <c r="AH49" s="970"/>
      <c r="AI49" s="970"/>
      <c r="AJ49" s="970"/>
      <c r="AK49" s="970"/>
      <c r="AL49" s="970"/>
      <c r="AM49" s="970"/>
      <c r="AN49" s="970"/>
      <c r="AO49" s="970"/>
      <c r="AP49" s="970"/>
      <c r="AQ49" s="970"/>
      <c r="AR49" s="970"/>
      <c r="AS49" s="970"/>
      <c r="AT49" s="970"/>
      <c r="AU49" s="970"/>
      <c r="AV49" s="970"/>
      <c r="AW49" s="970"/>
      <c r="AX49" s="970"/>
      <c r="AY49" s="970"/>
      <c r="AZ49" s="970"/>
      <c r="BA49" s="1169" t="s">
        <v>15</v>
      </c>
      <c r="BB49" s="1169" t="s">
        <v>15</v>
      </c>
      <c r="BC49" s="1169" t="s">
        <v>15</v>
      </c>
      <c r="BD49" s="1170">
        <v>0</v>
      </c>
      <c r="BE49" s="1170">
        <v>0</v>
      </c>
      <c r="BF49" s="1170">
        <v>0</v>
      </c>
      <c r="BG49" s="762"/>
      <c r="BH49" s="762"/>
      <c r="BI49" s="762"/>
      <c r="BJ49" s="762"/>
      <c r="BK49" s="762"/>
      <c r="BL49" s="762"/>
      <c r="BM49" s="762"/>
      <c r="BN49" s="762"/>
      <c r="BO49" s="762"/>
      <c r="BP49" s="762"/>
      <c r="BQ49" s="762"/>
      <c r="BR49" s="762"/>
      <c r="BS49" s="762"/>
      <c r="BT49" s="762"/>
      <c r="BU49" s="762"/>
      <c r="BV49" s="762"/>
      <c r="BW49" s="762"/>
      <c r="BX49" s="762"/>
      <c r="BY49" s="762"/>
      <c r="BZ49" s="762"/>
      <c r="CA49" s="762"/>
      <c r="CB49" s="762"/>
      <c r="CC49" s="762"/>
      <c r="CD49" s="762"/>
      <c r="CE49" s="762"/>
      <c r="CF49" s="762"/>
      <c r="CG49" s="762"/>
      <c r="CH49" s="762"/>
      <c r="CI49" s="762"/>
      <c r="CJ49" s="762"/>
      <c r="CK49" s="762"/>
      <c r="CL49" s="762"/>
      <c r="CM49" s="762"/>
      <c r="CN49" s="762"/>
      <c r="CO49" s="762"/>
      <c r="CP49" s="762"/>
      <c r="CQ49" s="762"/>
      <c r="CR49" s="762"/>
      <c r="CS49" s="762"/>
      <c r="CT49" s="762"/>
      <c r="CU49" s="762"/>
      <c r="CV49" s="762"/>
      <c r="CW49" s="762"/>
      <c r="CX49" s="762"/>
    </row>
    <row r="50" spans="1:102" x14ac:dyDescent="0.25">
      <c r="A50" s="1018" t="s">
        <v>65</v>
      </c>
      <c r="B50" s="1015">
        <v>0</v>
      </c>
      <c r="C50" s="1016"/>
      <c r="D50" s="1017"/>
      <c r="E50" s="1016"/>
      <c r="F50" s="1050"/>
      <c r="G50" s="1054"/>
      <c r="H50" s="1055"/>
      <c r="I50" s="1171" t="s">
        <v>15</v>
      </c>
      <c r="J50" s="970"/>
      <c r="K50" s="970"/>
      <c r="L50" s="970"/>
      <c r="M50" s="970"/>
      <c r="N50" s="970"/>
      <c r="O50" s="970"/>
      <c r="P50" s="970"/>
      <c r="Q50" s="970"/>
      <c r="R50" s="970"/>
      <c r="S50" s="970"/>
      <c r="T50" s="970"/>
      <c r="U50" s="970"/>
      <c r="V50" s="970"/>
      <c r="W50" s="970"/>
      <c r="X50" s="970"/>
      <c r="Y50" s="970"/>
      <c r="Z50" s="970"/>
      <c r="AA50" s="970"/>
      <c r="AB50" s="970"/>
      <c r="AC50" s="970"/>
      <c r="AD50" s="970"/>
      <c r="AE50" s="970"/>
      <c r="AF50" s="970"/>
      <c r="AG50" s="970"/>
      <c r="AH50" s="970"/>
      <c r="AI50" s="970"/>
      <c r="AJ50" s="970"/>
      <c r="AK50" s="970"/>
      <c r="AL50" s="970"/>
      <c r="AM50" s="970"/>
      <c r="AN50" s="970"/>
      <c r="AO50" s="970"/>
      <c r="AP50" s="970"/>
      <c r="AQ50" s="970"/>
      <c r="AR50" s="970"/>
      <c r="AS50" s="970"/>
      <c r="AT50" s="970"/>
      <c r="AU50" s="970"/>
      <c r="AV50" s="970"/>
      <c r="AW50" s="970"/>
      <c r="AX50" s="970"/>
      <c r="AY50" s="970"/>
      <c r="AZ50" s="970"/>
      <c r="BA50" s="1169" t="s">
        <v>15</v>
      </c>
      <c r="BB50" s="1169" t="s">
        <v>15</v>
      </c>
      <c r="BC50" s="1169" t="s">
        <v>15</v>
      </c>
      <c r="BD50" s="1170">
        <v>0</v>
      </c>
      <c r="BE50" s="1170">
        <v>0</v>
      </c>
      <c r="BF50" s="1170">
        <v>0</v>
      </c>
      <c r="BG50" s="762"/>
      <c r="BH50" s="762"/>
      <c r="BI50" s="762"/>
      <c r="BJ50" s="762"/>
      <c r="BK50" s="762"/>
      <c r="BL50" s="762"/>
      <c r="BM50" s="762"/>
      <c r="BN50" s="762"/>
      <c r="BO50" s="762"/>
      <c r="BP50" s="762"/>
      <c r="BQ50" s="762"/>
      <c r="BR50" s="762"/>
      <c r="BS50" s="762"/>
      <c r="BT50" s="762"/>
      <c r="BU50" s="762"/>
      <c r="BV50" s="762"/>
      <c r="BW50" s="762"/>
      <c r="BX50" s="762"/>
      <c r="BY50" s="762"/>
      <c r="BZ50" s="762"/>
      <c r="CA50" s="762"/>
      <c r="CB50" s="762"/>
      <c r="CC50" s="762"/>
      <c r="CD50" s="762"/>
      <c r="CE50" s="762"/>
      <c r="CF50" s="762"/>
      <c r="CG50" s="762"/>
      <c r="CH50" s="762"/>
      <c r="CI50" s="762"/>
      <c r="CJ50" s="762"/>
      <c r="CK50" s="762"/>
      <c r="CL50" s="762"/>
      <c r="CM50" s="762"/>
      <c r="CN50" s="762"/>
      <c r="CO50" s="762"/>
      <c r="CP50" s="762"/>
      <c r="CQ50" s="762"/>
      <c r="CR50" s="762"/>
      <c r="CS50" s="762"/>
      <c r="CT50" s="762"/>
      <c r="CU50" s="762"/>
      <c r="CV50" s="762"/>
      <c r="CW50" s="762"/>
      <c r="CX50" s="762"/>
    </row>
    <row r="51" spans="1:102" x14ac:dyDescent="0.25">
      <c r="A51" s="1018" t="s">
        <v>66</v>
      </c>
      <c r="B51" s="1015">
        <v>0</v>
      </c>
      <c r="C51" s="1020"/>
      <c r="D51" s="1017"/>
      <c r="E51" s="1016"/>
      <c r="F51" s="1050"/>
      <c r="G51" s="1073"/>
      <c r="H51" s="1055"/>
      <c r="I51" s="1171" t="s">
        <v>15</v>
      </c>
      <c r="J51" s="970"/>
      <c r="K51" s="970"/>
      <c r="L51" s="970"/>
      <c r="M51" s="970"/>
      <c r="N51" s="970"/>
      <c r="O51" s="970"/>
      <c r="P51" s="970"/>
      <c r="Q51" s="970"/>
      <c r="R51" s="970"/>
      <c r="S51" s="970"/>
      <c r="T51" s="970"/>
      <c r="U51" s="970"/>
      <c r="V51" s="970"/>
      <c r="W51" s="970"/>
      <c r="X51" s="970"/>
      <c r="Y51" s="970"/>
      <c r="Z51" s="970"/>
      <c r="AA51" s="970"/>
      <c r="AB51" s="970"/>
      <c r="AC51" s="970"/>
      <c r="AD51" s="970"/>
      <c r="AE51" s="970"/>
      <c r="AF51" s="970"/>
      <c r="AG51" s="970"/>
      <c r="AH51" s="970"/>
      <c r="AI51" s="970"/>
      <c r="AJ51" s="970"/>
      <c r="AK51" s="970"/>
      <c r="AL51" s="970"/>
      <c r="AM51" s="970"/>
      <c r="AN51" s="970"/>
      <c r="AO51" s="970"/>
      <c r="AP51" s="970"/>
      <c r="AQ51" s="970"/>
      <c r="AR51" s="970"/>
      <c r="AS51" s="970"/>
      <c r="AT51" s="970"/>
      <c r="AU51" s="970"/>
      <c r="AV51" s="970"/>
      <c r="AW51" s="970"/>
      <c r="AX51" s="970"/>
      <c r="AY51" s="970"/>
      <c r="AZ51" s="970"/>
      <c r="BA51" s="1169" t="s">
        <v>15</v>
      </c>
      <c r="BB51" s="1169" t="s">
        <v>15</v>
      </c>
      <c r="BC51" s="1169" t="s">
        <v>15</v>
      </c>
      <c r="BD51" s="1170">
        <v>0</v>
      </c>
      <c r="BE51" s="1170">
        <v>0</v>
      </c>
      <c r="BF51" s="1170">
        <v>0</v>
      </c>
      <c r="BG51" s="762"/>
      <c r="BH51" s="762"/>
      <c r="BI51" s="762"/>
      <c r="BJ51" s="762"/>
      <c r="BK51" s="762"/>
      <c r="BL51" s="762"/>
      <c r="BM51" s="762"/>
      <c r="BN51" s="762"/>
      <c r="BO51" s="762"/>
      <c r="BP51" s="762"/>
      <c r="BQ51" s="762"/>
      <c r="BR51" s="762"/>
      <c r="BS51" s="762"/>
      <c r="BT51" s="762"/>
      <c r="BU51" s="762"/>
      <c r="BV51" s="762"/>
      <c r="BW51" s="762"/>
      <c r="BX51" s="762"/>
      <c r="BY51" s="762"/>
      <c r="BZ51" s="762"/>
      <c r="CA51" s="762"/>
      <c r="CB51" s="762"/>
      <c r="CC51" s="762"/>
      <c r="CD51" s="762"/>
      <c r="CE51" s="762"/>
      <c r="CF51" s="762"/>
      <c r="CG51" s="762"/>
      <c r="CH51" s="762"/>
      <c r="CI51" s="762"/>
      <c r="CJ51" s="762"/>
      <c r="CK51" s="762"/>
      <c r="CL51" s="762"/>
      <c r="CM51" s="762"/>
      <c r="CN51" s="762"/>
      <c r="CO51" s="762"/>
      <c r="CP51" s="762"/>
      <c r="CQ51" s="762"/>
      <c r="CR51" s="762"/>
      <c r="CS51" s="762"/>
      <c r="CT51" s="762"/>
      <c r="CU51" s="762"/>
      <c r="CV51" s="762"/>
      <c r="CW51" s="762"/>
      <c r="CX51" s="762"/>
    </row>
    <row r="52" spans="1:102" x14ac:dyDescent="0.25">
      <c r="A52" s="1018" t="s">
        <v>67</v>
      </c>
      <c r="B52" s="1015">
        <v>0</v>
      </c>
      <c r="C52" s="1016"/>
      <c r="D52" s="1017"/>
      <c r="E52" s="1016"/>
      <c r="F52" s="1050"/>
      <c r="G52" s="1054"/>
      <c r="H52" s="1055"/>
      <c r="I52" s="1171" t="s">
        <v>15</v>
      </c>
      <c r="J52" s="970"/>
      <c r="K52" s="970"/>
      <c r="L52" s="970"/>
      <c r="M52" s="970"/>
      <c r="N52" s="970"/>
      <c r="O52" s="970"/>
      <c r="P52" s="970"/>
      <c r="Q52" s="970"/>
      <c r="R52" s="970"/>
      <c r="S52" s="970"/>
      <c r="T52" s="970"/>
      <c r="U52" s="970"/>
      <c r="V52" s="970"/>
      <c r="W52" s="970"/>
      <c r="X52" s="970"/>
      <c r="Y52" s="970"/>
      <c r="Z52" s="970"/>
      <c r="AA52" s="970"/>
      <c r="AB52" s="970"/>
      <c r="AC52" s="970"/>
      <c r="AD52" s="970"/>
      <c r="AE52" s="970"/>
      <c r="AF52" s="970"/>
      <c r="AG52" s="970"/>
      <c r="AH52" s="970"/>
      <c r="AI52" s="970"/>
      <c r="AJ52" s="970"/>
      <c r="AK52" s="970"/>
      <c r="AL52" s="970"/>
      <c r="AM52" s="970"/>
      <c r="AN52" s="970"/>
      <c r="AO52" s="970"/>
      <c r="AP52" s="970"/>
      <c r="AQ52" s="970"/>
      <c r="AR52" s="970"/>
      <c r="AS52" s="970"/>
      <c r="AT52" s="970"/>
      <c r="AU52" s="970"/>
      <c r="AV52" s="970"/>
      <c r="AW52" s="970"/>
      <c r="AX52" s="970"/>
      <c r="AY52" s="970"/>
      <c r="AZ52" s="970"/>
      <c r="BA52" s="1169" t="s">
        <v>15</v>
      </c>
      <c r="BB52" s="1169" t="s">
        <v>15</v>
      </c>
      <c r="BC52" s="1169" t="s">
        <v>15</v>
      </c>
      <c r="BD52" s="1170">
        <v>0</v>
      </c>
      <c r="BE52" s="1170">
        <v>0</v>
      </c>
      <c r="BF52" s="1170">
        <v>0</v>
      </c>
      <c r="BG52" s="762"/>
      <c r="BH52" s="762"/>
      <c r="BI52" s="762"/>
      <c r="BJ52" s="762"/>
      <c r="BK52" s="762"/>
      <c r="BL52" s="762"/>
      <c r="BM52" s="762"/>
      <c r="BN52" s="762"/>
      <c r="BO52" s="762"/>
      <c r="BP52" s="762"/>
      <c r="BQ52" s="762"/>
      <c r="BR52" s="762"/>
      <c r="BS52" s="762"/>
      <c r="BT52" s="762"/>
      <c r="BU52" s="762"/>
      <c r="BV52" s="762"/>
      <c r="BW52" s="762"/>
      <c r="BX52" s="762"/>
      <c r="BY52" s="762"/>
      <c r="BZ52" s="762"/>
      <c r="CA52" s="762"/>
      <c r="CB52" s="762"/>
      <c r="CC52" s="762"/>
      <c r="CD52" s="762"/>
      <c r="CE52" s="762"/>
      <c r="CF52" s="762"/>
      <c r="CG52" s="762"/>
      <c r="CH52" s="762"/>
      <c r="CI52" s="762"/>
      <c r="CJ52" s="762"/>
      <c r="CK52" s="762"/>
      <c r="CL52" s="762"/>
      <c r="CM52" s="762"/>
      <c r="CN52" s="762"/>
      <c r="CO52" s="762"/>
      <c r="CP52" s="762"/>
      <c r="CQ52" s="762"/>
      <c r="CR52" s="762"/>
      <c r="CS52" s="762"/>
      <c r="CT52" s="762"/>
      <c r="CU52" s="762"/>
      <c r="CV52" s="762"/>
      <c r="CW52" s="762"/>
      <c r="CX52" s="762"/>
    </row>
    <row r="53" spans="1:102" x14ac:dyDescent="0.25">
      <c r="A53" s="1018" t="s">
        <v>68</v>
      </c>
      <c r="B53" s="1015">
        <v>0</v>
      </c>
      <c r="C53" s="1020"/>
      <c r="D53" s="1017"/>
      <c r="E53" s="1016"/>
      <c r="F53" s="1050"/>
      <c r="G53" s="1073"/>
      <c r="H53" s="1055"/>
      <c r="I53" s="1171" t="s">
        <v>15</v>
      </c>
      <c r="J53" s="970"/>
      <c r="K53" s="970"/>
      <c r="L53" s="970"/>
      <c r="M53" s="970"/>
      <c r="N53" s="970"/>
      <c r="O53" s="970"/>
      <c r="P53" s="970"/>
      <c r="Q53" s="970"/>
      <c r="R53" s="970"/>
      <c r="S53" s="970"/>
      <c r="T53" s="970"/>
      <c r="U53" s="970"/>
      <c r="V53" s="970"/>
      <c r="W53" s="970"/>
      <c r="X53" s="970"/>
      <c r="Y53" s="970"/>
      <c r="Z53" s="970"/>
      <c r="AA53" s="970"/>
      <c r="AB53" s="970"/>
      <c r="AC53" s="970"/>
      <c r="AD53" s="970"/>
      <c r="AE53" s="970"/>
      <c r="AF53" s="970"/>
      <c r="AG53" s="970"/>
      <c r="AH53" s="970"/>
      <c r="AI53" s="970"/>
      <c r="AJ53" s="970"/>
      <c r="AK53" s="970"/>
      <c r="AL53" s="970"/>
      <c r="AM53" s="970"/>
      <c r="AN53" s="970"/>
      <c r="AO53" s="970"/>
      <c r="AP53" s="970"/>
      <c r="AQ53" s="970"/>
      <c r="AR53" s="970"/>
      <c r="AS53" s="970"/>
      <c r="AT53" s="970"/>
      <c r="AU53" s="970"/>
      <c r="AV53" s="970"/>
      <c r="AW53" s="970"/>
      <c r="AX53" s="970"/>
      <c r="AY53" s="970"/>
      <c r="AZ53" s="970"/>
      <c r="BA53" s="1169" t="s">
        <v>15</v>
      </c>
      <c r="BB53" s="1169" t="s">
        <v>15</v>
      </c>
      <c r="BC53" s="1169" t="s">
        <v>15</v>
      </c>
      <c r="BD53" s="1170">
        <v>0</v>
      </c>
      <c r="BE53" s="1170">
        <v>0</v>
      </c>
      <c r="BF53" s="1170">
        <v>0</v>
      </c>
      <c r="BG53" s="762"/>
      <c r="BH53" s="762"/>
      <c r="BI53" s="762"/>
      <c r="BJ53" s="762"/>
      <c r="BK53" s="762"/>
      <c r="BL53" s="762"/>
      <c r="BM53" s="762"/>
      <c r="BN53" s="762"/>
      <c r="BO53" s="762"/>
      <c r="BP53" s="762"/>
      <c r="BQ53" s="762"/>
      <c r="BR53" s="762"/>
      <c r="BS53" s="762"/>
      <c r="BT53" s="762"/>
      <c r="BU53" s="762"/>
      <c r="BV53" s="762"/>
      <c r="BW53" s="762"/>
      <c r="BX53" s="762"/>
      <c r="BY53" s="762"/>
      <c r="BZ53" s="762"/>
      <c r="CA53" s="762"/>
      <c r="CB53" s="762"/>
      <c r="CC53" s="762"/>
      <c r="CD53" s="762"/>
      <c r="CE53" s="762"/>
      <c r="CF53" s="762"/>
      <c r="CG53" s="762"/>
      <c r="CH53" s="762"/>
      <c r="CI53" s="762"/>
      <c r="CJ53" s="762"/>
      <c r="CK53" s="762"/>
      <c r="CL53" s="762"/>
      <c r="CM53" s="762"/>
      <c r="CN53" s="762"/>
      <c r="CO53" s="762"/>
      <c r="CP53" s="762"/>
      <c r="CQ53" s="762"/>
      <c r="CR53" s="762"/>
      <c r="CS53" s="762"/>
      <c r="CT53" s="762"/>
      <c r="CU53" s="762"/>
      <c r="CV53" s="762"/>
      <c r="CW53" s="762"/>
      <c r="CX53" s="762"/>
    </row>
    <row r="54" spans="1:102" x14ac:dyDescent="0.25">
      <c r="A54" s="1018" t="s">
        <v>69</v>
      </c>
      <c r="B54" s="1015">
        <v>0</v>
      </c>
      <c r="C54" s="1016"/>
      <c r="D54" s="1017"/>
      <c r="E54" s="1016"/>
      <c r="F54" s="1050"/>
      <c r="G54" s="1054"/>
      <c r="H54" s="1055"/>
      <c r="I54" s="1171" t="s">
        <v>15</v>
      </c>
      <c r="J54" s="970"/>
      <c r="K54" s="970"/>
      <c r="L54" s="970"/>
      <c r="M54" s="970"/>
      <c r="N54" s="970"/>
      <c r="O54" s="970"/>
      <c r="P54" s="970"/>
      <c r="Q54" s="970"/>
      <c r="R54" s="970"/>
      <c r="S54" s="970"/>
      <c r="T54" s="970"/>
      <c r="U54" s="970"/>
      <c r="V54" s="970"/>
      <c r="W54" s="970"/>
      <c r="X54" s="970"/>
      <c r="Y54" s="970"/>
      <c r="Z54" s="970"/>
      <c r="AA54" s="970"/>
      <c r="AB54" s="970"/>
      <c r="AC54" s="970"/>
      <c r="AD54" s="970"/>
      <c r="AE54" s="970"/>
      <c r="AF54" s="970"/>
      <c r="AG54" s="970"/>
      <c r="AH54" s="970"/>
      <c r="AI54" s="970"/>
      <c r="AJ54" s="970"/>
      <c r="AK54" s="970"/>
      <c r="AL54" s="970"/>
      <c r="AM54" s="970"/>
      <c r="AN54" s="970"/>
      <c r="AO54" s="970"/>
      <c r="AP54" s="970"/>
      <c r="AQ54" s="970"/>
      <c r="AR54" s="970"/>
      <c r="AS54" s="970"/>
      <c r="AT54" s="970"/>
      <c r="AU54" s="970"/>
      <c r="AV54" s="970"/>
      <c r="AW54" s="970"/>
      <c r="AX54" s="970"/>
      <c r="AY54" s="970"/>
      <c r="AZ54" s="970"/>
      <c r="BA54" s="1169" t="s">
        <v>15</v>
      </c>
      <c r="BB54" s="1169" t="s">
        <v>15</v>
      </c>
      <c r="BC54" s="1169" t="s">
        <v>15</v>
      </c>
      <c r="BD54" s="1170">
        <v>0</v>
      </c>
      <c r="BE54" s="1170">
        <v>0</v>
      </c>
      <c r="BF54" s="1170">
        <v>0</v>
      </c>
      <c r="BG54" s="762"/>
      <c r="BH54" s="762"/>
      <c r="BI54" s="762"/>
      <c r="BJ54" s="762"/>
      <c r="BK54" s="762"/>
      <c r="BL54" s="762"/>
      <c r="BM54" s="762"/>
      <c r="BN54" s="762"/>
      <c r="BO54" s="762"/>
      <c r="BP54" s="762"/>
      <c r="BQ54" s="762"/>
      <c r="BR54" s="762"/>
      <c r="BS54" s="762"/>
      <c r="BT54" s="762"/>
      <c r="BU54" s="762"/>
      <c r="BV54" s="762"/>
      <c r="BW54" s="762"/>
      <c r="BX54" s="762"/>
      <c r="BY54" s="762"/>
      <c r="BZ54" s="762"/>
      <c r="CA54" s="762"/>
      <c r="CB54" s="762"/>
      <c r="CC54" s="762"/>
      <c r="CD54" s="762"/>
      <c r="CE54" s="762"/>
      <c r="CF54" s="762"/>
      <c r="CG54" s="762"/>
      <c r="CH54" s="762"/>
      <c r="CI54" s="762"/>
      <c r="CJ54" s="762"/>
      <c r="CK54" s="762"/>
      <c r="CL54" s="762"/>
      <c r="CM54" s="762"/>
      <c r="CN54" s="762"/>
      <c r="CO54" s="762"/>
      <c r="CP54" s="762"/>
      <c r="CQ54" s="762"/>
      <c r="CR54" s="762"/>
      <c r="CS54" s="762"/>
      <c r="CT54" s="762"/>
      <c r="CU54" s="762"/>
      <c r="CV54" s="762"/>
      <c r="CW54" s="762"/>
      <c r="CX54" s="762"/>
    </row>
    <row r="55" spans="1:102" x14ac:dyDescent="0.25">
      <c r="A55" s="1018" t="s">
        <v>70</v>
      </c>
      <c r="B55" s="1015">
        <v>0</v>
      </c>
      <c r="C55" s="1016"/>
      <c r="D55" s="1017"/>
      <c r="E55" s="1016"/>
      <c r="F55" s="1050"/>
      <c r="G55" s="1054"/>
      <c r="H55" s="1055"/>
      <c r="I55" s="1171" t="s">
        <v>15</v>
      </c>
      <c r="J55" s="970"/>
      <c r="K55" s="970"/>
      <c r="L55" s="970"/>
      <c r="M55" s="970"/>
      <c r="N55" s="970"/>
      <c r="O55" s="970"/>
      <c r="P55" s="970"/>
      <c r="Q55" s="970"/>
      <c r="R55" s="970"/>
      <c r="S55" s="970"/>
      <c r="T55" s="970"/>
      <c r="U55" s="970"/>
      <c r="V55" s="970"/>
      <c r="W55" s="970"/>
      <c r="X55" s="970"/>
      <c r="Y55" s="970"/>
      <c r="Z55" s="970"/>
      <c r="AA55" s="970"/>
      <c r="AB55" s="970"/>
      <c r="AC55" s="970"/>
      <c r="AD55" s="970"/>
      <c r="AE55" s="970"/>
      <c r="AF55" s="970"/>
      <c r="AG55" s="970"/>
      <c r="AH55" s="970"/>
      <c r="AI55" s="970"/>
      <c r="AJ55" s="970"/>
      <c r="AK55" s="970"/>
      <c r="AL55" s="970"/>
      <c r="AM55" s="970"/>
      <c r="AN55" s="970"/>
      <c r="AO55" s="970"/>
      <c r="AP55" s="970"/>
      <c r="AQ55" s="970"/>
      <c r="AR55" s="970"/>
      <c r="AS55" s="970"/>
      <c r="AT55" s="970"/>
      <c r="AU55" s="970"/>
      <c r="AV55" s="970"/>
      <c r="AW55" s="970"/>
      <c r="AX55" s="970"/>
      <c r="AY55" s="970"/>
      <c r="AZ55" s="970"/>
      <c r="BA55" s="1169" t="s">
        <v>15</v>
      </c>
      <c r="BB55" s="1169" t="s">
        <v>15</v>
      </c>
      <c r="BC55" s="1169" t="s">
        <v>15</v>
      </c>
      <c r="BD55" s="1170">
        <v>0</v>
      </c>
      <c r="BE55" s="1170">
        <v>0</v>
      </c>
      <c r="BF55" s="1170">
        <v>0</v>
      </c>
      <c r="BG55" s="762"/>
      <c r="BH55" s="762"/>
      <c r="BI55" s="762"/>
      <c r="BJ55" s="762"/>
      <c r="BK55" s="762"/>
      <c r="BL55" s="762"/>
      <c r="BM55" s="762"/>
      <c r="BN55" s="762"/>
      <c r="BO55" s="762"/>
      <c r="BP55" s="762"/>
      <c r="BQ55" s="762"/>
      <c r="BR55" s="762"/>
      <c r="BS55" s="762"/>
      <c r="BT55" s="762"/>
      <c r="BU55" s="762"/>
      <c r="BV55" s="762"/>
      <c r="BW55" s="762"/>
      <c r="BX55" s="762"/>
      <c r="BY55" s="762"/>
      <c r="BZ55" s="762"/>
      <c r="CA55" s="762"/>
      <c r="CB55" s="762"/>
      <c r="CC55" s="762"/>
      <c r="CD55" s="762"/>
      <c r="CE55" s="762"/>
      <c r="CF55" s="762"/>
      <c r="CG55" s="762"/>
      <c r="CH55" s="762"/>
      <c r="CI55" s="762"/>
      <c r="CJ55" s="762"/>
      <c r="CK55" s="762"/>
      <c r="CL55" s="762"/>
      <c r="CM55" s="762"/>
      <c r="CN55" s="762"/>
      <c r="CO55" s="762"/>
      <c r="CP55" s="762"/>
      <c r="CQ55" s="762"/>
      <c r="CR55" s="762"/>
      <c r="CS55" s="762"/>
      <c r="CT55" s="762"/>
      <c r="CU55" s="762"/>
      <c r="CV55" s="762"/>
      <c r="CW55" s="762"/>
      <c r="CX55" s="762"/>
    </row>
    <row r="56" spans="1:102" x14ac:dyDescent="0.25">
      <c r="A56" s="1018" t="s">
        <v>71</v>
      </c>
      <c r="B56" s="1015">
        <v>0</v>
      </c>
      <c r="C56" s="1016"/>
      <c r="D56" s="1017"/>
      <c r="E56" s="1016"/>
      <c r="F56" s="1050"/>
      <c r="G56" s="1054"/>
      <c r="H56" s="1055"/>
      <c r="I56" s="1171" t="s">
        <v>15</v>
      </c>
      <c r="J56" s="970"/>
      <c r="K56" s="970"/>
      <c r="L56" s="970"/>
      <c r="M56" s="970"/>
      <c r="N56" s="970"/>
      <c r="O56" s="970"/>
      <c r="P56" s="970"/>
      <c r="Q56" s="970"/>
      <c r="R56" s="970"/>
      <c r="S56" s="970"/>
      <c r="T56" s="970"/>
      <c r="U56" s="970"/>
      <c r="V56" s="970"/>
      <c r="W56" s="970"/>
      <c r="X56" s="970"/>
      <c r="Y56" s="970"/>
      <c r="Z56" s="970"/>
      <c r="AA56" s="970"/>
      <c r="AB56" s="970"/>
      <c r="AC56" s="970"/>
      <c r="AD56" s="970"/>
      <c r="AE56" s="970"/>
      <c r="AF56" s="970"/>
      <c r="AG56" s="970"/>
      <c r="AH56" s="970"/>
      <c r="AI56" s="970"/>
      <c r="AJ56" s="970"/>
      <c r="AK56" s="970"/>
      <c r="AL56" s="970"/>
      <c r="AM56" s="970"/>
      <c r="AN56" s="970"/>
      <c r="AO56" s="970"/>
      <c r="AP56" s="970"/>
      <c r="AQ56" s="970"/>
      <c r="AR56" s="970"/>
      <c r="AS56" s="970"/>
      <c r="AT56" s="970"/>
      <c r="AU56" s="970"/>
      <c r="AV56" s="970"/>
      <c r="AW56" s="970"/>
      <c r="AX56" s="970"/>
      <c r="AY56" s="970"/>
      <c r="AZ56" s="970"/>
      <c r="BA56" s="1169" t="s">
        <v>15</v>
      </c>
      <c r="BB56" s="1169" t="s">
        <v>15</v>
      </c>
      <c r="BC56" s="1169" t="s">
        <v>15</v>
      </c>
      <c r="BD56" s="1170">
        <v>0</v>
      </c>
      <c r="BE56" s="1170">
        <v>0</v>
      </c>
      <c r="BF56" s="1170">
        <v>0</v>
      </c>
      <c r="BG56" s="762"/>
      <c r="BH56" s="762"/>
      <c r="BI56" s="762"/>
      <c r="BJ56" s="762"/>
      <c r="BK56" s="762"/>
      <c r="BL56" s="762"/>
      <c r="BM56" s="762"/>
      <c r="BN56" s="762"/>
      <c r="BO56" s="762"/>
      <c r="BP56" s="762"/>
      <c r="BQ56" s="762"/>
      <c r="BR56" s="762"/>
      <c r="BS56" s="762"/>
      <c r="BT56" s="762"/>
      <c r="BU56" s="762"/>
      <c r="BV56" s="762"/>
      <c r="BW56" s="762"/>
      <c r="BX56" s="762"/>
      <c r="BY56" s="762"/>
      <c r="BZ56" s="762"/>
      <c r="CA56" s="762"/>
      <c r="CB56" s="762"/>
      <c r="CC56" s="762"/>
      <c r="CD56" s="762"/>
      <c r="CE56" s="762"/>
      <c r="CF56" s="762"/>
      <c r="CG56" s="762"/>
      <c r="CH56" s="762"/>
      <c r="CI56" s="762"/>
      <c r="CJ56" s="762"/>
      <c r="CK56" s="762"/>
      <c r="CL56" s="762"/>
      <c r="CM56" s="762"/>
      <c r="CN56" s="762"/>
      <c r="CO56" s="762"/>
      <c r="CP56" s="762"/>
      <c r="CQ56" s="762"/>
      <c r="CR56" s="762"/>
      <c r="CS56" s="762"/>
      <c r="CT56" s="762"/>
      <c r="CU56" s="762"/>
      <c r="CV56" s="762"/>
      <c r="CW56" s="762"/>
      <c r="CX56" s="762"/>
    </row>
    <row r="57" spans="1:102" x14ac:dyDescent="0.25">
      <c r="A57" s="1018" t="s">
        <v>72</v>
      </c>
      <c r="B57" s="1015">
        <v>0</v>
      </c>
      <c r="C57" s="1016"/>
      <c r="D57" s="1017"/>
      <c r="E57" s="1053"/>
      <c r="F57" s="1050"/>
      <c r="G57" s="1054"/>
      <c r="H57" s="1055"/>
      <c r="I57" s="1171" t="s">
        <v>15</v>
      </c>
      <c r="J57" s="970"/>
      <c r="K57" s="970"/>
      <c r="L57" s="970"/>
      <c r="M57" s="970"/>
      <c r="N57" s="970"/>
      <c r="O57" s="970"/>
      <c r="P57" s="970"/>
      <c r="Q57" s="970"/>
      <c r="R57" s="970"/>
      <c r="S57" s="970"/>
      <c r="T57" s="970"/>
      <c r="U57" s="970"/>
      <c r="V57" s="970"/>
      <c r="W57" s="970"/>
      <c r="X57" s="970"/>
      <c r="Y57" s="970"/>
      <c r="Z57" s="970"/>
      <c r="AA57" s="970"/>
      <c r="AB57" s="970"/>
      <c r="AC57" s="970"/>
      <c r="AD57" s="970"/>
      <c r="AE57" s="970"/>
      <c r="AF57" s="970"/>
      <c r="AG57" s="970"/>
      <c r="AH57" s="970"/>
      <c r="AI57" s="970"/>
      <c r="AJ57" s="970"/>
      <c r="AK57" s="970"/>
      <c r="AL57" s="970"/>
      <c r="AM57" s="970"/>
      <c r="AN57" s="970"/>
      <c r="AO57" s="970"/>
      <c r="AP57" s="970"/>
      <c r="AQ57" s="970"/>
      <c r="AR57" s="970"/>
      <c r="AS57" s="970"/>
      <c r="AT57" s="970"/>
      <c r="AU57" s="970"/>
      <c r="AV57" s="970"/>
      <c r="AW57" s="970"/>
      <c r="AX57" s="970"/>
      <c r="AY57" s="970"/>
      <c r="AZ57" s="970"/>
      <c r="BA57" s="1169" t="s">
        <v>15</v>
      </c>
      <c r="BB57" s="1169" t="s">
        <v>15</v>
      </c>
      <c r="BC57" s="1169" t="s">
        <v>15</v>
      </c>
      <c r="BD57" s="1170">
        <v>0</v>
      </c>
      <c r="BE57" s="1170">
        <v>0</v>
      </c>
      <c r="BF57" s="1170">
        <v>0</v>
      </c>
      <c r="BG57" s="762"/>
      <c r="BH57" s="762"/>
      <c r="BI57" s="762"/>
      <c r="BJ57" s="762"/>
      <c r="BK57" s="762"/>
      <c r="BL57" s="762"/>
      <c r="BM57" s="762"/>
      <c r="BN57" s="762"/>
      <c r="BO57" s="762"/>
      <c r="BP57" s="762"/>
      <c r="BQ57" s="762"/>
      <c r="BR57" s="762"/>
      <c r="BS57" s="762"/>
      <c r="BT57" s="762"/>
      <c r="BU57" s="762"/>
      <c r="BV57" s="762"/>
      <c r="BW57" s="762"/>
      <c r="BX57" s="762"/>
      <c r="BY57" s="762"/>
      <c r="BZ57" s="762"/>
      <c r="CA57" s="762"/>
      <c r="CB57" s="762"/>
      <c r="CC57" s="762"/>
      <c r="CD57" s="762"/>
      <c r="CE57" s="762"/>
      <c r="CF57" s="762"/>
      <c r="CG57" s="762"/>
      <c r="CH57" s="762"/>
      <c r="CI57" s="762"/>
      <c r="CJ57" s="762"/>
      <c r="CK57" s="762"/>
      <c r="CL57" s="762"/>
      <c r="CM57" s="762"/>
      <c r="CN57" s="762"/>
      <c r="CO57" s="762"/>
      <c r="CP57" s="762"/>
      <c r="CQ57" s="762"/>
      <c r="CR57" s="762"/>
      <c r="CS57" s="762"/>
      <c r="CT57" s="762"/>
      <c r="CU57" s="762"/>
      <c r="CV57" s="762"/>
      <c r="CW57" s="762"/>
      <c r="CX57" s="762"/>
    </row>
    <row r="58" spans="1:102" ht="43.5" x14ac:dyDescent="0.25">
      <c r="A58" s="1019" t="s">
        <v>73</v>
      </c>
      <c r="B58" s="1015">
        <v>0</v>
      </c>
      <c r="C58" s="1016"/>
      <c r="D58" s="1017"/>
      <c r="E58" s="1016"/>
      <c r="F58" s="1050"/>
      <c r="G58" s="1054"/>
      <c r="H58" s="1055"/>
      <c r="I58" s="1171" t="s">
        <v>15</v>
      </c>
      <c r="J58" s="970"/>
      <c r="K58" s="970"/>
      <c r="L58" s="970"/>
      <c r="M58" s="970"/>
      <c r="N58" s="970"/>
      <c r="O58" s="970"/>
      <c r="P58" s="970"/>
      <c r="Q58" s="970"/>
      <c r="R58" s="970"/>
      <c r="S58" s="970"/>
      <c r="T58" s="970"/>
      <c r="U58" s="970"/>
      <c r="V58" s="970"/>
      <c r="W58" s="970"/>
      <c r="X58" s="970"/>
      <c r="Y58" s="970"/>
      <c r="Z58" s="970"/>
      <c r="AA58" s="970"/>
      <c r="AB58" s="970"/>
      <c r="AC58" s="970"/>
      <c r="AD58" s="970"/>
      <c r="AE58" s="970"/>
      <c r="AF58" s="970"/>
      <c r="AG58" s="970"/>
      <c r="AH58" s="970"/>
      <c r="AI58" s="970"/>
      <c r="AJ58" s="970"/>
      <c r="AK58" s="970"/>
      <c r="AL58" s="970"/>
      <c r="AM58" s="970"/>
      <c r="AN58" s="970"/>
      <c r="AO58" s="970"/>
      <c r="AP58" s="970"/>
      <c r="AQ58" s="970"/>
      <c r="AR58" s="970"/>
      <c r="AS58" s="970"/>
      <c r="AT58" s="970"/>
      <c r="AU58" s="970"/>
      <c r="AV58" s="970"/>
      <c r="AW58" s="970"/>
      <c r="AX58" s="970"/>
      <c r="AY58" s="970"/>
      <c r="AZ58" s="970"/>
      <c r="BA58" s="1169" t="s">
        <v>15</v>
      </c>
      <c r="BB58" s="1169" t="s">
        <v>15</v>
      </c>
      <c r="BC58" s="1169" t="s">
        <v>15</v>
      </c>
      <c r="BD58" s="1170">
        <v>0</v>
      </c>
      <c r="BE58" s="1170">
        <v>0</v>
      </c>
      <c r="BF58" s="1170">
        <v>0</v>
      </c>
      <c r="BG58" s="762"/>
      <c r="BH58" s="762"/>
      <c r="BI58" s="762"/>
      <c r="BJ58" s="762"/>
      <c r="BK58" s="762"/>
      <c r="BL58" s="762"/>
      <c r="BM58" s="762"/>
      <c r="BN58" s="762"/>
      <c r="BO58" s="762"/>
      <c r="BP58" s="762"/>
      <c r="BQ58" s="762"/>
      <c r="BR58" s="762"/>
      <c r="BS58" s="762"/>
      <c r="BT58" s="762"/>
      <c r="BU58" s="762"/>
      <c r="BV58" s="762"/>
      <c r="BW58" s="762"/>
      <c r="BX58" s="762"/>
      <c r="BY58" s="762"/>
      <c r="BZ58" s="762"/>
      <c r="CA58" s="762"/>
      <c r="CB58" s="762"/>
      <c r="CC58" s="762"/>
      <c r="CD58" s="762"/>
      <c r="CE58" s="762"/>
      <c r="CF58" s="762"/>
      <c r="CG58" s="762"/>
      <c r="CH58" s="762"/>
      <c r="CI58" s="762"/>
      <c r="CJ58" s="762"/>
      <c r="CK58" s="762"/>
      <c r="CL58" s="762"/>
      <c r="CM58" s="762"/>
      <c r="CN58" s="762"/>
      <c r="CO58" s="762"/>
      <c r="CP58" s="762"/>
      <c r="CQ58" s="762"/>
      <c r="CR58" s="762"/>
      <c r="CS58" s="762"/>
      <c r="CT58" s="762"/>
      <c r="CU58" s="762"/>
      <c r="CV58" s="762"/>
      <c r="CW58" s="762"/>
      <c r="CX58" s="762"/>
    </row>
    <row r="59" spans="1:102" ht="43.5" x14ac:dyDescent="0.25">
      <c r="A59" s="1019" t="s">
        <v>74</v>
      </c>
      <c r="B59" s="1015">
        <v>0</v>
      </c>
      <c r="C59" s="1016"/>
      <c r="D59" s="1017"/>
      <c r="E59" s="1053"/>
      <c r="F59" s="1050"/>
      <c r="G59" s="1054"/>
      <c r="H59" s="1055"/>
      <c r="I59" s="1171" t="s">
        <v>15</v>
      </c>
      <c r="J59" s="970"/>
      <c r="K59" s="970"/>
      <c r="L59" s="970"/>
      <c r="M59" s="970"/>
      <c r="N59" s="970"/>
      <c r="O59" s="970"/>
      <c r="P59" s="970"/>
      <c r="Q59" s="970"/>
      <c r="R59" s="970"/>
      <c r="S59" s="970"/>
      <c r="T59" s="970"/>
      <c r="U59" s="970"/>
      <c r="V59" s="970"/>
      <c r="W59" s="970"/>
      <c r="X59" s="970"/>
      <c r="Y59" s="970"/>
      <c r="Z59" s="970"/>
      <c r="AA59" s="970"/>
      <c r="AB59" s="970"/>
      <c r="AC59" s="970"/>
      <c r="AD59" s="970"/>
      <c r="AE59" s="970"/>
      <c r="AF59" s="970"/>
      <c r="AG59" s="970"/>
      <c r="AH59" s="970"/>
      <c r="AI59" s="970"/>
      <c r="AJ59" s="970"/>
      <c r="AK59" s="970"/>
      <c r="AL59" s="970"/>
      <c r="AM59" s="970"/>
      <c r="AN59" s="970"/>
      <c r="AO59" s="970"/>
      <c r="AP59" s="970"/>
      <c r="AQ59" s="970"/>
      <c r="AR59" s="970"/>
      <c r="AS59" s="970"/>
      <c r="AT59" s="970"/>
      <c r="AU59" s="970"/>
      <c r="AV59" s="970"/>
      <c r="AW59" s="970"/>
      <c r="AX59" s="970"/>
      <c r="AY59" s="970"/>
      <c r="AZ59" s="970"/>
      <c r="BA59" s="1169" t="s">
        <v>15</v>
      </c>
      <c r="BB59" s="1169" t="s">
        <v>15</v>
      </c>
      <c r="BC59" s="1169" t="s">
        <v>15</v>
      </c>
      <c r="BD59" s="1170">
        <v>0</v>
      </c>
      <c r="BE59" s="1170">
        <v>0</v>
      </c>
      <c r="BF59" s="1170">
        <v>0</v>
      </c>
      <c r="BG59" s="762"/>
      <c r="BH59" s="762"/>
      <c r="BI59" s="762"/>
      <c r="BJ59" s="762"/>
      <c r="BK59" s="762"/>
      <c r="BL59" s="762"/>
      <c r="BM59" s="762"/>
      <c r="BN59" s="762"/>
      <c r="BO59" s="762"/>
      <c r="BP59" s="762"/>
      <c r="BQ59" s="762"/>
      <c r="BR59" s="762"/>
      <c r="BS59" s="762"/>
      <c r="BT59" s="762"/>
      <c r="BU59" s="762"/>
      <c r="BV59" s="762"/>
      <c r="BW59" s="762"/>
      <c r="BX59" s="762"/>
      <c r="BY59" s="762"/>
      <c r="BZ59" s="762"/>
      <c r="CA59" s="762"/>
      <c r="CB59" s="762"/>
      <c r="CC59" s="762"/>
      <c r="CD59" s="762"/>
      <c r="CE59" s="762"/>
      <c r="CF59" s="762"/>
      <c r="CG59" s="762"/>
      <c r="CH59" s="762"/>
      <c r="CI59" s="762"/>
      <c r="CJ59" s="762"/>
      <c r="CK59" s="762"/>
      <c r="CL59" s="762"/>
      <c r="CM59" s="762"/>
      <c r="CN59" s="762"/>
      <c r="CO59" s="762"/>
      <c r="CP59" s="762"/>
      <c r="CQ59" s="762"/>
      <c r="CR59" s="762"/>
      <c r="CS59" s="762"/>
      <c r="CT59" s="762"/>
      <c r="CU59" s="762"/>
      <c r="CV59" s="762"/>
      <c r="CW59" s="762"/>
      <c r="CX59" s="762"/>
    </row>
    <row r="60" spans="1:102" x14ac:dyDescent="0.25">
      <c r="A60" s="1018" t="s">
        <v>75</v>
      </c>
      <c r="B60" s="1015">
        <v>0</v>
      </c>
      <c r="C60" s="1016"/>
      <c r="D60" s="1017"/>
      <c r="E60" s="1016"/>
      <c r="F60" s="1050"/>
      <c r="G60" s="1054"/>
      <c r="H60" s="1055"/>
      <c r="I60" s="1171" t="s">
        <v>15</v>
      </c>
      <c r="J60" s="970"/>
      <c r="K60" s="970"/>
      <c r="L60" s="970"/>
      <c r="M60" s="970"/>
      <c r="N60" s="970"/>
      <c r="O60" s="970"/>
      <c r="P60" s="970"/>
      <c r="Q60" s="970"/>
      <c r="R60" s="970"/>
      <c r="S60" s="970"/>
      <c r="T60" s="970"/>
      <c r="U60" s="970"/>
      <c r="V60" s="970"/>
      <c r="W60" s="970"/>
      <c r="X60" s="970"/>
      <c r="Y60" s="970"/>
      <c r="Z60" s="970"/>
      <c r="AA60" s="970"/>
      <c r="AB60" s="970"/>
      <c r="AC60" s="970"/>
      <c r="AD60" s="970"/>
      <c r="AE60" s="970"/>
      <c r="AF60" s="970"/>
      <c r="AG60" s="970"/>
      <c r="AH60" s="970"/>
      <c r="AI60" s="970"/>
      <c r="AJ60" s="970"/>
      <c r="AK60" s="970"/>
      <c r="AL60" s="970"/>
      <c r="AM60" s="970"/>
      <c r="AN60" s="970"/>
      <c r="AO60" s="970"/>
      <c r="AP60" s="970"/>
      <c r="AQ60" s="970"/>
      <c r="AR60" s="970"/>
      <c r="AS60" s="970"/>
      <c r="AT60" s="970"/>
      <c r="AU60" s="970"/>
      <c r="AV60" s="970"/>
      <c r="AW60" s="970"/>
      <c r="AX60" s="970"/>
      <c r="AY60" s="970"/>
      <c r="AZ60" s="970"/>
      <c r="BA60" s="1169" t="s">
        <v>15</v>
      </c>
      <c r="BB60" s="1169" t="s">
        <v>15</v>
      </c>
      <c r="BC60" s="1169" t="s">
        <v>15</v>
      </c>
      <c r="BD60" s="1170">
        <v>0</v>
      </c>
      <c r="BE60" s="1170">
        <v>0</v>
      </c>
      <c r="BF60" s="1170">
        <v>0</v>
      </c>
      <c r="BG60" s="762"/>
      <c r="BH60" s="762"/>
      <c r="BI60" s="762"/>
      <c r="BJ60" s="762"/>
      <c r="BK60" s="762"/>
      <c r="BL60" s="762"/>
      <c r="BM60" s="762"/>
      <c r="BN60" s="762"/>
      <c r="BO60" s="762"/>
      <c r="BP60" s="762"/>
      <c r="BQ60" s="762"/>
      <c r="BR60" s="762"/>
      <c r="BS60" s="762"/>
      <c r="BT60" s="762"/>
      <c r="BU60" s="762"/>
      <c r="BV60" s="762"/>
      <c r="BW60" s="762"/>
      <c r="BX60" s="762"/>
      <c r="BY60" s="762"/>
      <c r="BZ60" s="762"/>
      <c r="CA60" s="762"/>
      <c r="CB60" s="762"/>
      <c r="CC60" s="762"/>
      <c r="CD60" s="762"/>
      <c r="CE60" s="762"/>
      <c r="CF60" s="762"/>
      <c r="CG60" s="762"/>
      <c r="CH60" s="762"/>
      <c r="CI60" s="762"/>
      <c r="CJ60" s="762"/>
      <c r="CK60" s="762"/>
      <c r="CL60" s="762"/>
      <c r="CM60" s="762"/>
      <c r="CN60" s="762"/>
      <c r="CO60" s="762"/>
      <c r="CP60" s="762"/>
      <c r="CQ60" s="762"/>
      <c r="CR60" s="762"/>
      <c r="CS60" s="762"/>
      <c r="CT60" s="762"/>
      <c r="CU60" s="762"/>
      <c r="CV60" s="762"/>
      <c r="CW60" s="762"/>
      <c r="CX60" s="762"/>
    </row>
    <row r="61" spans="1:102" x14ac:dyDescent="0.25">
      <c r="A61" s="1018" t="s">
        <v>76</v>
      </c>
      <c r="B61" s="1015">
        <v>0</v>
      </c>
      <c r="C61" s="1016"/>
      <c r="D61" s="1017"/>
      <c r="E61" s="1016"/>
      <c r="F61" s="1050"/>
      <c r="G61" s="1054"/>
      <c r="H61" s="1055"/>
      <c r="I61" s="1171" t="s">
        <v>15</v>
      </c>
      <c r="J61" s="970"/>
      <c r="K61" s="970"/>
      <c r="L61" s="970"/>
      <c r="M61" s="970"/>
      <c r="N61" s="970"/>
      <c r="O61" s="970"/>
      <c r="P61" s="970"/>
      <c r="Q61" s="970"/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/>
      <c r="AD61" s="970"/>
      <c r="AE61" s="970"/>
      <c r="AF61" s="970"/>
      <c r="AG61" s="970"/>
      <c r="AH61" s="970"/>
      <c r="AI61" s="970"/>
      <c r="AJ61" s="970"/>
      <c r="AK61" s="970"/>
      <c r="AL61" s="970"/>
      <c r="AM61" s="970"/>
      <c r="AN61" s="970"/>
      <c r="AO61" s="970"/>
      <c r="AP61" s="970"/>
      <c r="AQ61" s="970"/>
      <c r="AR61" s="970"/>
      <c r="AS61" s="970"/>
      <c r="AT61" s="970"/>
      <c r="AU61" s="970"/>
      <c r="AV61" s="970"/>
      <c r="AW61" s="970"/>
      <c r="AX61" s="970"/>
      <c r="AY61" s="970"/>
      <c r="AZ61" s="970"/>
      <c r="BA61" s="1169" t="s">
        <v>15</v>
      </c>
      <c r="BB61" s="1169" t="s">
        <v>15</v>
      </c>
      <c r="BC61" s="1169" t="s">
        <v>15</v>
      </c>
      <c r="BD61" s="1170">
        <v>0</v>
      </c>
      <c r="BE61" s="1170">
        <v>0</v>
      </c>
      <c r="BF61" s="1170">
        <v>0</v>
      </c>
      <c r="BG61" s="762"/>
      <c r="BH61" s="762"/>
      <c r="BI61" s="762"/>
      <c r="BJ61" s="762"/>
      <c r="BK61" s="762"/>
      <c r="BL61" s="762"/>
      <c r="BM61" s="762"/>
      <c r="BN61" s="762"/>
      <c r="BO61" s="762"/>
      <c r="BP61" s="762"/>
      <c r="BQ61" s="762"/>
      <c r="BR61" s="762"/>
      <c r="BS61" s="762"/>
      <c r="BT61" s="762"/>
      <c r="BU61" s="762"/>
      <c r="BV61" s="762"/>
      <c r="BW61" s="762"/>
      <c r="BX61" s="762"/>
      <c r="BY61" s="762"/>
      <c r="BZ61" s="762"/>
      <c r="CA61" s="762"/>
      <c r="CB61" s="762"/>
      <c r="CC61" s="762"/>
      <c r="CD61" s="762"/>
      <c r="CE61" s="762"/>
      <c r="CF61" s="762"/>
      <c r="CG61" s="762"/>
      <c r="CH61" s="762"/>
      <c r="CI61" s="762"/>
      <c r="CJ61" s="762"/>
      <c r="CK61" s="762"/>
      <c r="CL61" s="762"/>
      <c r="CM61" s="762"/>
      <c r="CN61" s="762"/>
      <c r="CO61" s="762"/>
      <c r="CP61" s="762"/>
      <c r="CQ61" s="762"/>
      <c r="CR61" s="762"/>
      <c r="CS61" s="762"/>
      <c r="CT61" s="762"/>
      <c r="CU61" s="762"/>
      <c r="CV61" s="762"/>
      <c r="CW61" s="762"/>
      <c r="CX61" s="762"/>
    </row>
    <row r="62" spans="1:102" x14ac:dyDescent="0.25">
      <c r="A62" s="1018" t="s">
        <v>77</v>
      </c>
      <c r="B62" s="1015">
        <v>0</v>
      </c>
      <c r="C62" s="1016"/>
      <c r="D62" s="1017"/>
      <c r="E62" s="1016"/>
      <c r="F62" s="1050"/>
      <c r="G62" s="1054"/>
      <c r="H62" s="1055"/>
      <c r="I62" s="1171" t="s">
        <v>15</v>
      </c>
      <c r="J62" s="970"/>
      <c r="K62" s="970"/>
      <c r="L62" s="970"/>
      <c r="M62" s="970"/>
      <c r="N62" s="970"/>
      <c r="O62" s="970"/>
      <c r="P62" s="970"/>
      <c r="Q62" s="970"/>
      <c r="R62" s="970"/>
      <c r="S62" s="970"/>
      <c r="T62" s="970"/>
      <c r="U62" s="970"/>
      <c r="V62" s="970"/>
      <c r="W62" s="970"/>
      <c r="X62" s="970"/>
      <c r="Y62" s="970"/>
      <c r="Z62" s="970"/>
      <c r="AA62" s="970"/>
      <c r="AB62" s="970"/>
      <c r="AC62" s="970"/>
      <c r="AD62" s="970"/>
      <c r="AE62" s="970"/>
      <c r="AF62" s="970"/>
      <c r="AG62" s="970"/>
      <c r="AH62" s="970"/>
      <c r="AI62" s="970"/>
      <c r="AJ62" s="970"/>
      <c r="AK62" s="970"/>
      <c r="AL62" s="970"/>
      <c r="AM62" s="970"/>
      <c r="AN62" s="970"/>
      <c r="AO62" s="970"/>
      <c r="AP62" s="970"/>
      <c r="AQ62" s="970"/>
      <c r="AR62" s="970"/>
      <c r="AS62" s="970"/>
      <c r="AT62" s="970"/>
      <c r="AU62" s="970"/>
      <c r="AV62" s="970"/>
      <c r="AW62" s="970"/>
      <c r="AX62" s="970"/>
      <c r="AY62" s="970"/>
      <c r="AZ62" s="970"/>
      <c r="BA62" s="1169" t="s">
        <v>15</v>
      </c>
      <c r="BB62" s="1169" t="s">
        <v>15</v>
      </c>
      <c r="BC62" s="1169" t="s">
        <v>15</v>
      </c>
      <c r="BD62" s="1170">
        <v>0</v>
      </c>
      <c r="BE62" s="1170">
        <v>0</v>
      </c>
      <c r="BF62" s="1170">
        <v>0</v>
      </c>
      <c r="BG62" s="762"/>
      <c r="BH62" s="762"/>
      <c r="BI62" s="762"/>
      <c r="BJ62" s="762"/>
      <c r="BK62" s="762"/>
      <c r="BL62" s="762"/>
      <c r="BM62" s="762"/>
      <c r="BN62" s="762"/>
      <c r="BO62" s="762"/>
      <c r="BP62" s="762"/>
      <c r="BQ62" s="762"/>
      <c r="BR62" s="762"/>
      <c r="BS62" s="762"/>
      <c r="BT62" s="762"/>
      <c r="BU62" s="762"/>
      <c r="BV62" s="762"/>
      <c r="BW62" s="762"/>
      <c r="BX62" s="762"/>
      <c r="BY62" s="762"/>
      <c r="BZ62" s="762"/>
      <c r="CA62" s="762"/>
      <c r="CB62" s="762"/>
      <c r="CC62" s="762"/>
      <c r="CD62" s="762"/>
      <c r="CE62" s="762"/>
      <c r="CF62" s="762"/>
      <c r="CG62" s="762"/>
      <c r="CH62" s="762"/>
      <c r="CI62" s="762"/>
      <c r="CJ62" s="762"/>
      <c r="CK62" s="762"/>
      <c r="CL62" s="762"/>
      <c r="CM62" s="762"/>
      <c r="CN62" s="762"/>
      <c r="CO62" s="762"/>
      <c r="CP62" s="762"/>
      <c r="CQ62" s="762"/>
      <c r="CR62" s="762"/>
      <c r="CS62" s="762"/>
      <c r="CT62" s="762"/>
      <c r="CU62" s="762"/>
      <c r="CV62" s="762"/>
      <c r="CW62" s="762"/>
      <c r="CX62" s="762"/>
    </row>
    <row r="63" spans="1:102" x14ac:dyDescent="0.25">
      <c r="A63" s="1018" t="s">
        <v>78</v>
      </c>
      <c r="B63" s="1015">
        <v>0</v>
      </c>
      <c r="C63" s="1016"/>
      <c r="D63" s="1017"/>
      <c r="E63" s="1016"/>
      <c r="F63" s="1050"/>
      <c r="G63" s="1054"/>
      <c r="H63" s="1055"/>
      <c r="I63" s="1171" t="s">
        <v>15</v>
      </c>
      <c r="J63" s="970"/>
      <c r="K63" s="970"/>
      <c r="L63" s="970"/>
      <c r="M63" s="970"/>
      <c r="N63" s="970"/>
      <c r="O63" s="970"/>
      <c r="P63" s="970"/>
      <c r="Q63" s="970"/>
      <c r="R63" s="970"/>
      <c r="S63" s="970"/>
      <c r="T63" s="970"/>
      <c r="U63" s="970"/>
      <c r="V63" s="970"/>
      <c r="W63" s="970"/>
      <c r="X63" s="970"/>
      <c r="Y63" s="970"/>
      <c r="Z63" s="970"/>
      <c r="AA63" s="970"/>
      <c r="AB63" s="970"/>
      <c r="AC63" s="970"/>
      <c r="AD63" s="970"/>
      <c r="AE63" s="970"/>
      <c r="AF63" s="970"/>
      <c r="AG63" s="970"/>
      <c r="AH63" s="970"/>
      <c r="AI63" s="970"/>
      <c r="AJ63" s="970"/>
      <c r="AK63" s="970"/>
      <c r="AL63" s="970"/>
      <c r="AM63" s="970"/>
      <c r="AN63" s="970"/>
      <c r="AO63" s="970"/>
      <c r="AP63" s="970"/>
      <c r="AQ63" s="970"/>
      <c r="AR63" s="970"/>
      <c r="AS63" s="970"/>
      <c r="AT63" s="970"/>
      <c r="AU63" s="970"/>
      <c r="AV63" s="970"/>
      <c r="AW63" s="970"/>
      <c r="AX63" s="970"/>
      <c r="AY63" s="970"/>
      <c r="AZ63" s="970"/>
      <c r="BA63" s="1169" t="s">
        <v>15</v>
      </c>
      <c r="BB63" s="1169" t="s">
        <v>15</v>
      </c>
      <c r="BC63" s="1169" t="s">
        <v>15</v>
      </c>
      <c r="BD63" s="1170">
        <v>0</v>
      </c>
      <c r="BE63" s="1170">
        <v>0</v>
      </c>
      <c r="BF63" s="1170">
        <v>0</v>
      </c>
      <c r="BG63" s="762"/>
      <c r="BH63" s="762"/>
      <c r="BI63" s="762"/>
      <c r="BJ63" s="762"/>
      <c r="BK63" s="762"/>
      <c r="BL63" s="762"/>
      <c r="BM63" s="762"/>
      <c r="BN63" s="762"/>
      <c r="BO63" s="762"/>
      <c r="BP63" s="762"/>
      <c r="BQ63" s="762"/>
      <c r="BR63" s="762"/>
      <c r="BS63" s="762"/>
      <c r="BT63" s="762"/>
      <c r="BU63" s="762"/>
      <c r="BV63" s="762"/>
      <c r="BW63" s="762"/>
      <c r="BX63" s="762"/>
      <c r="BY63" s="762"/>
      <c r="BZ63" s="762"/>
      <c r="CA63" s="762"/>
      <c r="CB63" s="762"/>
      <c r="CC63" s="762"/>
      <c r="CD63" s="762"/>
      <c r="CE63" s="762"/>
      <c r="CF63" s="762"/>
      <c r="CG63" s="762"/>
      <c r="CH63" s="762"/>
      <c r="CI63" s="762"/>
      <c r="CJ63" s="762"/>
      <c r="CK63" s="762"/>
      <c r="CL63" s="762"/>
      <c r="CM63" s="762"/>
      <c r="CN63" s="762"/>
      <c r="CO63" s="762"/>
      <c r="CP63" s="762"/>
      <c r="CQ63" s="762"/>
      <c r="CR63" s="762"/>
      <c r="CS63" s="762"/>
      <c r="CT63" s="762"/>
      <c r="CU63" s="762"/>
      <c r="CV63" s="762"/>
      <c r="CW63" s="762"/>
      <c r="CX63" s="762"/>
    </row>
    <row r="64" spans="1:102" x14ac:dyDescent="0.25">
      <c r="A64" s="1018" t="s">
        <v>79</v>
      </c>
      <c r="B64" s="1015">
        <v>0</v>
      </c>
      <c r="C64" s="1016"/>
      <c r="D64" s="1017"/>
      <c r="E64" s="1016"/>
      <c r="F64" s="1050"/>
      <c r="G64" s="1054"/>
      <c r="H64" s="1055"/>
      <c r="I64" s="1171" t="s">
        <v>15</v>
      </c>
      <c r="J64" s="970"/>
      <c r="K64" s="970"/>
      <c r="L64" s="970"/>
      <c r="M64" s="970"/>
      <c r="N64" s="970"/>
      <c r="O64" s="970"/>
      <c r="P64" s="970"/>
      <c r="Q64" s="970"/>
      <c r="R64" s="970"/>
      <c r="S64" s="970"/>
      <c r="T64" s="970"/>
      <c r="U64" s="970"/>
      <c r="V64" s="970"/>
      <c r="W64" s="970"/>
      <c r="X64" s="970"/>
      <c r="Y64" s="970"/>
      <c r="Z64" s="970"/>
      <c r="AA64" s="970"/>
      <c r="AB64" s="970"/>
      <c r="AC64" s="970"/>
      <c r="AD64" s="970"/>
      <c r="AE64" s="970"/>
      <c r="AF64" s="970"/>
      <c r="AG64" s="970"/>
      <c r="AH64" s="970"/>
      <c r="AI64" s="970"/>
      <c r="AJ64" s="970"/>
      <c r="AK64" s="970"/>
      <c r="AL64" s="970"/>
      <c r="AM64" s="970"/>
      <c r="AN64" s="970"/>
      <c r="AO64" s="970"/>
      <c r="AP64" s="970"/>
      <c r="AQ64" s="970"/>
      <c r="AR64" s="970"/>
      <c r="AS64" s="970"/>
      <c r="AT64" s="970"/>
      <c r="AU64" s="970"/>
      <c r="AV64" s="970"/>
      <c r="AW64" s="970"/>
      <c r="AX64" s="970"/>
      <c r="AY64" s="970"/>
      <c r="AZ64" s="970"/>
      <c r="BA64" s="1169" t="s">
        <v>15</v>
      </c>
      <c r="BB64" s="1169" t="s">
        <v>15</v>
      </c>
      <c r="BC64" s="1169" t="s">
        <v>15</v>
      </c>
      <c r="BD64" s="1170">
        <v>0</v>
      </c>
      <c r="BE64" s="1170">
        <v>0</v>
      </c>
      <c r="BF64" s="1170">
        <v>0</v>
      </c>
      <c r="BG64" s="762"/>
      <c r="BH64" s="762"/>
      <c r="BI64" s="762"/>
      <c r="BJ64" s="762"/>
      <c r="BK64" s="762"/>
      <c r="BL64" s="762"/>
      <c r="BM64" s="762"/>
      <c r="BN64" s="762"/>
      <c r="BO64" s="762"/>
      <c r="BP64" s="762"/>
      <c r="BQ64" s="762"/>
      <c r="BR64" s="762"/>
      <c r="BS64" s="762"/>
      <c r="BT64" s="762"/>
      <c r="BU64" s="762"/>
      <c r="BV64" s="762"/>
      <c r="BW64" s="762"/>
      <c r="BX64" s="762"/>
      <c r="BY64" s="762"/>
      <c r="BZ64" s="762"/>
      <c r="CA64" s="762"/>
      <c r="CB64" s="762"/>
      <c r="CC64" s="762"/>
      <c r="CD64" s="762"/>
      <c r="CE64" s="762"/>
      <c r="CF64" s="762"/>
      <c r="CG64" s="762"/>
      <c r="CH64" s="762"/>
      <c r="CI64" s="762"/>
      <c r="CJ64" s="762"/>
      <c r="CK64" s="762"/>
      <c r="CL64" s="762"/>
      <c r="CM64" s="762"/>
      <c r="CN64" s="762"/>
      <c r="CO64" s="762"/>
      <c r="CP64" s="762"/>
      <c r="CQ64" s="762"/>
      <c r="CR64" s="762"/>
      <c r="CS64" s="762"/>
      <c r="CT64" s="762"/>
      <c r="CU64" s="762"/>
      <c r="CV64" s="762"/>
      <c r="CW64" s="762"/>
      <c r="CX64" s="762"/>
    </row>
    <row r="65" spans="1:102" x14ac:dyDescent="0.25">
      <c r="A65" s="1021" t="s">
        <v>80</v>
      </c>
      <c r="B65" s="1060">
        <v>0</v>
      </c>
      <c r="C65" s="1016"/>
      <c r="D65" s="1017"/>
      <c r="E65" s="1016"/>
      <c r="F65" s="1050"/>
      <c r="G65" s="1054"/>
      <c r="H65" s="1055"/>
      <c r="I65" s="1171" t="s">
        <v>15</v>
      </c>
      <c r="J65" s="970"/>
      <c r="K65" s="970"/>
      <c r="L65" s="970"/>
      <c r="M65" s="970"/>
      <c r="N65" s="970"/>
      <c r="O65" s="970"/>
      <c r="P65" s="970"/>
      <c r="Q65" s="970"/>
      <c r="R65" s="970"/>
      <c r="S65" s="970"/>
      <c r="T65" s="970"/>
      <c r="U65" s="970"/>
      <c r="V65" s="970"/>
      <c r="W65" s="970"/>
      <c r="X65" s="970"/>
      <c r="Y65" s="970"/>
      <c r="Z65" s="970"/>
      <c r="AA65" s="970"/>
      <c r="AB65" s="970"/>
      <c r="AC65" s="970"/>
      <c r="AD65" s="970"/>
      <c r="AE65" s="970"/>
      <c r="AF65" s="970"/>
      <c r="AG65" s="970"/>
      <c r="AH65" s="970"/>
      <c r="AI65" s="970"/>
      <c r="AJ65" s="970"/>
      <c r="AK65" s="970"/>
      <c r="AL65" s="970"/>
      <c r="AM65" s="970"/>
      <c r="AN65" s="970"/>
      <c r="AO65" s="970"/>
      <c r="AP65" s="970"/>
      <c r="AQ65" s="970"/>
      <c r="AR65" s="970"/>
      <c r="AS65" s="970"/>
      <c r="AT65" s="970"/>
      <c r="AU65" s="970"/>
      <c r="AV65" s="970"/>
      <c r="AW65" s="970"/>
      <c r="AX65" s="970"/>
      <c r="AY65" s="970"/>
      <c r="AZ65" s="970"/>
      <c r="BA65" s="1169" t="s">
        <v>15</v>
      </c>
      <c r="BB65" s="1169" t="s">
        <v>15</v>
      </c>
      <c r="BC65" s="1169" t="s">
        <v>15</v>
      </c>
      <c r="BD65" s="1170">
        <v>0</v>
      </c>
      <c r="BE65" s="1170">
        <v>0</v>
      </c>
      <c r="BF65" s="1170">
        <v>0</v>
      </c>
      <c r="BG65" s="970"/>
      <c r="BH65" s="970"/>
      <c r="BI65" s="970"/>
      <c r="BJ65" s="970"/>
      <c r="BK65" s="970"/>
      <c r="BL65" s="970"/>
      <c r="BM65" s="970"/>
      <c r="BN65" s="970"/>
      <c r="BO65" s="970"/>
      <c r="BP65" s="970"/>
      <c r="BQ65" s="970"/>
      <c r="BR65" s="970"/>
      <c r="BS65" s="970"/>
      <c r="BT65" s="762"/>
      <c r="BU65" s="762"/>
      <c r="BV65" s="762"/>
      <c r="BW65" s="762"/>
      <c r="BX65" s="762"/>
      <c r="BY65" s="762"/>
      <c r="BZ65" s="762"/>
      <c r="CA65" s="762"/>
      <c r="CB65" s="762"/>
      <c r="CC65" s="762"/>
      <c r="CD65" s="762"/>
      <c r="CE65" s="762"/>
      <c r="CF65" s="762"/>
      <c r="CG65" s="762"/>
      <c r="CH65" s="762"/>
      <c r="CI65" s="762"/>
      <c r="CJ65" s="762"/>
      <c r="CK65" s="762"/>
      <c r="CL65" s="762"/>
      <c r="CM65" s="762"/>
      <c r="CN65" s="762"/>
      <c r="CO65" s="762"/>
      <c r="CP65" s="762"/>
      <c r="CQ65" s="762"/>
      <c r="CR65" s="762"/>
      <c r="CS65" s="762"/>
      <c r="CT65" s="762"/>
      <c r="CU65" s="762"/>
      <c r="CV65" s="762"/>
      <c r="CW65" s="762"/>
      <c r="CX65" s="762"/>
    </row>
    <row r="66" spans="1:102" x14ac:dyDescent="0.25">
      <c r="A66" s="1018" t="s">
        <v>81</v>
      </c>
      <c r="B66" s="1015">
        <v>0</v>
      </c>
      <c r="C66" s="1058"/>
      <c r="D66" s="1023"/>
      <c r="E66" s="1063"/>
      <c r="F66" s="1059"/>
      <c r="G66" s="1056"/>
      <c r="H66" s="1057"/>
      <c r="I66" s="1171" t="s">
        <v>15</v>
      </c>
      <c r="J66" s="970"/>
      <c r="K66" s="970"/>
      <c r="L66" s="970"/>
      <c r="M66" s="970"/>
      <c r="N66" s="970"/>
      <c r="O66" s="970"/>
      <c r="P66" s="970"/>
      <c r="Q66" s="970"/>
      <c r="R66" s="970"/>
      <c r="S66" s="970"/>
      <c r="T66" s="970"/>
      <c r="U66" s="970"/>
      <c r="V66" s="970"/>
      <c r="W66" s="970"/>
      <c r="X66" s="970"/>
      <c r="Y66" s="970"/>
      <c r="Z66" s="970"/>
      <c r="AA66" s="970"/>
      <c r="AB66" s="970"/>
      <c r="AC66" s="970"/>
      <c r="AD66" s="970"/>
      <c r="AE66" s="970"/>
      <c r="AF66" s="970"/>
      <c r="AG66" s="970"/>
      <c r="AH66" s="970"/>
      <c r="AI66" s="970"/>
      <c r="AJ66" s="970"/>
      <c r="AK66" s="970"/>
      <c r="AL66" s="970"/>
      <c r="AM66" s="970"/>
      <c r="AN66" s="970"/>
      <c r="AO66" s="970"/>
      <c r="AP66" s="970"/>
      <c r="AQ66" s="970"/>
      <c r="AR66" s="970"/>
      <c r="AS66" s="970"/>
      <c r="AT66" s="970"/>
      <c r="AU66" s="970"/>
      <c r="AV66" s="970"/>
      <c r="AW66" s="970"/>
      <c r="AX66" s="970"/>
      <c r="AY66" s="970"/>
      <c r="AZ66" s="970"/>
      <c r="BA66" s="1169" t="s">
        <v>15</v>
      </c>
      <c r="BB66" s="1169" t="s">
        <v>15</v>
      </c>
      <c r="BC66" s="1169" t="s">
        <v>15</v>
      </c>
      <c r="BD66" s="1170">
        <v>0</v>
      </c>
      <c r="BE66" s="1170">
        <v>0</v>
      </c>
      <c r="BF66" s="1170">
        <v>0</v>
      </c>
      <c r="BG66" s="970"/>
      <c r="BH66" s="970"/>
      <c r="BI66" s="970"/>
      <c r="BJ66" s="970"/>
      <c r="BK66" s="970"/>
      <c r="BL66" s="970"/>
      <c r="BM66" s="970"/>
      <c r="BN66" s="970"/>
      <c r="BO66" s="970"/>
      <c r="BP66" s="970"/>
      <c r="BQ66" s="970"/>
      <c r="BR66" s="970"/>
      <c r="BS66" s="970"/>
      <c r="BT66" s="762"/>
      <c r="BU66" s="762"/>
      <c r="BV66" s="762"/>
      <c r="BW66" s="762"/>
      <c r="BX66" s="762"/>
      <c r="BY66" s="762"/>
      <c r="BZ66" s="762"/>
      <c r="CA66" s="762"/>
      <c r="CB66" s="762"/>
      <c r="CC66" s="762"/>
      <c r="CD66" s="762"/>
      <c r="CE66" s="762"/>
      <c r="CF66" s="762"/>
      <c r="CG66" s="762"/>
      <c r="CH66" s="762"/>
      <c r="CI66" s="762"/>
      <c r="CJ66" s="762"/>
      <c r="CK66" s="762"/>
      <c r="CL66" s="762"/>
      <c r="CM66" s="762"/>
      <c r="CN66" s="762"/>
      <c r="CO66" s="762"/>
      <c r="CP66" s="762"/>
      <c r="CQ66" s="762"/>
      <c r="CR66" s="762"/>
      <c r="CS66" s="762"/>
      <c r="CT66" s="762"/>
      <c r="CU66" s="762"/>
      <c r="CV66" s="762"/>
      <c r="CW66" s="762"/>
      <c r="CX66" s="762"/>
    </row>
    <row r="67" spans="1:102" x14ac:dyDescent="0.25">
      <c r="A67" s="1024" t="s">
        <v>82</v>
      </c>
      <c r="B67" s="1025">
        <v>0</v>
      </c>
      <c r="C67" s="1026">
        <v>0</v>
      </c>
      <c r="D67" s="1027">
        <v>0</v>
      </c>
      <c r="E67" s="1025">
        <v>0</v>
      </c>
      <c r="F67" s="1064">
        <v>0</v>
      </c>
      <c r="G67" s="1052">
        <v>0</v>
      </c>
      <c r="H67" s="1027">
        <v>5</v>
      </c>
      <c r="I67" s="970"/>
      <c r="J67" s="970"/>
      <c r="K67" s="970"/>
      <c r="L67" s="970"/>
      <c r="M67" s="970"/>
      <c r="N67" s="970"/>
      <c r="O67" s="970"/>
      <c r="P67" s="970"/>
      <c r="Q67" s="970"/>
      <c r="R67" s="970"/>
      <c r="S67" s="970"/>
      <c r="T67" s="970"/>
      <c r="U67" s="970"/>
      <c r="V67" s="970"/>
      <c r="W67" s="970"/>
      <c r="X67" s="970"/>
      <c r="Y67" s="970"/>
      <c r="Z67" s="970"/>
      <c r="AA67" s="970"/>
      <c r="AB67" s="970"/>
      <c r="AC67" s="970"/>
      <c r="AD67" s="970"/>
      <c r="AE67" s="970"/>
      <c r="AF67" s="970"/>
      <c r="AG67" s="970"/>
      <c r="AH67" s="970"/>
      <c r="AI67" s="970"/>
      <c r="AJ67" s="970"/>
      <c r="AK67" s="970"/>
      <c r="AL67" s="970"/>
      <c r="AM67" s="970"/>
      <c r="AN67" s="970"/>
      <c r="AO67" s="970"/>
      <c r="AP67" s="970"/>
      <c r="AQ67" s="970"/>
      <c r="AR67" s="970"/>
      <c r="AS67" s="970"/>
      <c r="AT67" s="970"/>
      <c r="AU67" s="970"/>
      <c r="AV67" s="970"/>
      <c r="AW67" s="970"/>
      <c r="AX67" s="970"/>
      <c r="AY67" s="970"/>
      <c r="AZ67" s="970"/>
      <c r="BA67" s="970"/>
      <c r="BB67" s="970"/>
      <c r="BC67" s="970"/>
      <c r="BD67" s="970"/>
      <c r="BE67" s="970"/>
      <c r="BF67" s="970"/>
      <c r="BG67" s="970"/>
      <c r="BH67" s="970"/>
      <c r="BI67" s="970"/>
      <c r="BJ67" s="970"/>
      <c r="BK67" s="970"/>
      <c r="BL67" s="970"/>
      <c r="BM67" s="970"/>
      <c r="BN67" s="970"/>
      <c r="BO67" s="970"/>
      <c r="BP67" s="970"/>
      <c r="BQ67" s="970"/>
      <c r="BR67" s="970"/>
      <c r="BS67" s="970"/>
      <c r="BT67" s="762"/>
      <c r="BU67" s="762"/>
      <c r="BV67" s="762"/>
      <c r="BW67" s="762"/>
      <c r="BX67" s="762"/>
      <c r="BY67" s="762"/>
      <c r="BZ67" s="762"/>
      <c r="CA67" s="762"/>
      <c r="CB67" s="762"/>
      <c r="CC67" s="762"/>
      <c r="CD67" s="762"/>
      <c r="CE67" s="762"/>
      <c r="CF67" s="762"/>
      <c r="CG67" s="762"/>
      <c r="CH67" s="762"/>
      <c r="CI67" s="762"/>
      <c r="CJ67" s="762"/>
      <c r="CK67" s="762"/>
      <c r="CL67" s="762"/>
      <c r="CM67" s="762"/>
      <c r="CN67" s="762"/>
      <c r="CO67" s="762"/>
      <c r="CP67" s="762"/>
      <c r="CQ67" s="762"/>
      <c r="CR67" s="762"/>
      <c r="CS67" s="762"/>
      <c r="CT67" s="762"/>
      <c r="CU67" s="762"/>
      <c r="CV67" s="762"/>
      <c r="CW67" s="762"/>
      <c r="CX67" s="762"/>
    </row>
    <row r="68" spans="1:102" x14ac:dyDescent="0.25">
      <c r="A68" s="1071" t="s">
        <v>83</v>
      </c>
      <c r="B68" s="1070"/>
      <c r="C68" s="1160"/>
      <c r="D68" s="1070"/>
      <c r="E68" s="1070"/>
      <c r="F68" s="1070"/>
      <c r="G68" s="1070"/>
      <c r="H68" s="1070"/>
      <c r="I68" s="970"/>
      <c r="J68" s="970"/>
      <c r="K68" s="970"/>
      <c r="L68" s="970"/>
      <c r="M68" s="970"/>
      <c r="N68" s="970"/>
      <c r="O68" s="970"/>
      <c r="P68" s="970"/>
      <c r="Q68" s="970"/>
      <c r="R68" s="970"/>
      <c r="S68" s="970"/>
      <c r="T68" s="970"/>
      <c r="U68" s="970"/>
      <c r="V68" s="970"/>
      <c r="W68" s="970"/>
      <c r="X68" s="970"/>
      <c r="Y68" s="970"/>
      <c r="Z68" s="970"/>
      <c r="AA68" s="970"/>
      <c r="AB68" s="970"/>
      <c r="AC68" s="970"/>
      <c r="AD68" s="970"/>
      <c r="AE68" s="970"/>
      <c r="AF68" s="970"/>
      <c r="AG68" s="970"/>
      <c r="AH68" s="970"/>
      <c r="AI68" s="970"/>
      <c r="AJ68" s="970"/>
      <c r="AK68" s="970"/>
      <c r="AL68" s="970"/>
      <c r="AM68" s="970"/>
      <c r="AN68" s="970"/>
      <c r="AO68" s="970"/>
      <c r="AP68" s="970"/>
      <c r="AQ68" s="970"/>
      <c r="AR68" s="970"/>
      <c r="AS68" s="970"/>
      <c r="AT68" s="970"/>
      <c r="AU68" s="970"/>
      <c r="AV68" s="970"/>
      <c r="AW68" s="970"/>
      <c r="AX68" s="970"/>
      <c r="AY68" s="970"/>
      <c r="AZ68" s="970"/>
      <c r="BA68" s="970"/>
      <c r="BB68" s="970"/>
      <c r="BC68" s="970"/>
      <c r="BD68" s="970"/>
      <c r="BE68" s="970"/>
      <c r="BF68" s="970"/>
      <c r="BG68" s="970"/>
      <c r="BH68" s="970"/>
      <c r="BI68" s="970"/>
      <c r="BJ68" s="970"/>
      <c r="BK68" s="970"/>
      <c r="BL68" s="970"/>
      <c r="BM68" s="970"/>
      <c r="BN68" s="970"/>
      <c r="BO68" s="970"/>
      <c r="BP68" s="970"/>
      <c r="BQ68" s="970"/>
      <c r="BR68" s="970"/>
      <c r="BS68" s="970"/>
      <c r="BT68" s="762"/>
      <c r="BU68" s="762"/>
      <c r="BV68" s="762"/>
      <c r="BW68" s="762"/>
      <c r="BX68" s="762"/>
      <c r="BY68" s="762"/>
      <c r="BZ68" s="762"/>
      <c r="CA68" s="762"/>
      <c r="CB68" s="762"/>
      <c r="CC68" s="762"/>
      <c r="CD68" s="762"/>
      <c r="CE68" s="762"/>
      <c r="CF68" s="762"/>
      <c r="CG68" s="762"/>
      <c r="CH68" s="762"/>
      <c r="CI68" s="762"/>
      <c r="CJ68" s="762"/>
      <c r="CK68" s="762"/>
      <c r="CL68" s="762"/>
      <c r="CM68" s="762"/>
      <c r="CN68" s="762"/>
      <c r="CO68" s="762"/>
      <c r="CP68" s="762"/>
      <c r="CQ68" s="762"/>
      <c r="CR68" s="762"/>
      <c r="CS68" s="762"/>
      <c r="CT68" s="762"/>
      <c r="CU68" s="762"/>
      <c r="CV68" s="762"/>
      <c r="CW68" s="762"/>
      <c r="CX68" s="762"/>
    </row>
    <row r="69" spans="1:102" x14ac:dyDescent="0.25">
      <c r="A69" s="1149" t="s">
        <v>84</v>
      </c>
      <c r="B69" s="973"/>
      <c r="C69" s="1070"/>
      <c r="D69" s="1070"/>
      <c r="E69" s="1070"/>
      <c r="F69" s="1070"/>
      <c r="G69" s="1070"/>
      <c r="H69" s="1070"/>
      <c r="I69" s="970"/>
      <c r="J69" s="970"/>
      <c r="K69" s="970"/>
      <c r="L69" s="970"/>
      <c r="M69" s="970"/>
      <c r="N69" s="970"/>
      <c r="O69" s="970"/>
      <c r="P69" s="970"/>
      <c r="Q69" s="970"/>
      <c r="R69" s="970"/>
      <c r="S69" s="970"/>
      <c r="T69" s="970"/>
      <c r="U69" s="970"/>
      <c r="V69" s="970"/>
      <c r="W69" s="970"/>
      <c r="X69" s="970"/>
      <c r="Y69" s="970"/>
      <c r="Z69" s="970"/>
      <c r="AA69" s="970"/>
      <c r="AB69" s="970"/>
      <c r="AC69" s="970"/>
      <c r="AD69" s="970"/>
      <c r="AE69" s="970"/>
      <c r="AF69" s="970"/>
      <c r="AG69" s="970"/>
      <c r="AH69" s="970"/>
      <c r="AI69" s="970"/>
      <c r="AJ69" s="970"/>
      <c r="AK69" s="970"/>
      <c r="AL69" s="970"/>
      <c r="AM69" s="970"/>
      <c r="AN69" s="970"/>
      <c r="AO69" s="970"/>
      <c r="AP69" s="970"/>
      <c r="AQ69" s="970"/>
      <c r="AR69" s="970"/>
      <c r="AS69" s="970"/>
      <c r="AT69" s="970"/>
      <c r="AU69" s="970"/>
      <c r="AV69" s="970"/>
      <c r="AW69" s="970"/>
      <c r="AX69" s="970"/>
      <c r="AY69" s="970"/>
      <c r="AZ69" s="970"/>
      <c r="BA69" s="970"/>
      <c r="BB69" s="970"/>
      <c r="BC69" s="970"/>
      <c r="BD69" s="970"/>
      <c r="BE69" s="970"/>
      <c r="BF69" s="970"/>
      <c r="BG69" s="970"/>
      <c r="BH69" s="970"/>
      <c r="BI69" s="970"/>
      <c r="BJ69" s="970"/>
      <c r="BK69" s="970"/>
      <c r="BL69" s="970"/>
      <c r="BM69" s="970"/>
      <c r="BN69" s="970"/>
      <c r="BO69" s="970"/>
      <c r="BP69" s="970"/>
      <c r="BQ69" s="970"/>
      <c r="BR69" s="970"/>
      <c r="BS69" s="970"/>
      <c r="BT69" s="762"/>
      <c r="BU69" s="762"/>
      <c r="BV69" s="762"/>
      <c r="BW69" s="762"/>
      <c r="BX69" s="762"/>
      <c r="BY69" s="762"/>
      <c r="BZ69" s="762"/>
      <c r="CA69" s="762"/>
      <c r="CB69" s="762"/>
      <c r="CC69" s="762"/>
      <c r="CD69" s="762"/>
      <c r="CE69" s="762"/>
      <c r="CF69" s="762"/>
      <c r="CG69" s="762"/>
      <c r="CH69" s="762"/>
      <c r="CI69" s="762"/>
      <c r="CJ69" s="762"/>
      <c r="CK69" s="762"/>
      <c r="CL69" s="762"/>
      <c r="CM69" s="762"/>
      <c r="CN69" s="762"/>
      <c r="CO69" s="762"/>
      <c r="CP69" s="762"/>
      <c r="CQ69" s="762"/>
      <c r="CR69" s="762"/>
      <c r="CS69" s="762"/>
      <c r="CT69" s="762"/>
      <c r="CU69" s="762"/>
      <c r="CV69" s="762"/>
      <c r="CW69" s="762"/>
      <c r="CX69" s="762"/>
    </row>
    <row r="70" spans="1:102" ht="63" x14ac:dyDescent="0.25">
      <c r="A70" s="1124" t="s">
        <v>85</v>
      </c>
      <c r="B70" s="1141" t="s">
        <v>86</v>
      </c>
      <c r="C70" s="1070"/>
      <c r="D70" s="1070"/>
      <c r="E70" s="1070"/>
      <c r="F70" s="1070"/>
      <c r="G70" s="1070"/>
      <c r="H70" s="1070"/>
      <c r="I70" s="970"/>
      <c r="J70" s="970"/>
      <c r="K70" s="970"/>
      <c r="L70" s="970"/>
      <c r="M70" s="970"/>
      <c r="N70" s="970"/>
      <c r="O70" s="970"/>
      <c r="P70" s="970"/>
      <c r="Q70" s="970"/>
      <c r="R70" s="970"/>
      <c r="S70" s="970"/>
      <c r="T70" s="970"/>
      <c r="U70" s="970"/>
      <c r="V70" s="970"/>
      <c r="W70" s="970"/>
      <c r="X70" s="970"/>
      <c r="Y70" s="970"/>
      <c r="Z70" s="970"/>
      <c r="AA70" s="970"/>
      <c r="AB70" s="970"/>
      <c r="AC70" s="970"/>
      <c r="AD70" s="970"/>
      <c r="AE70" s="970"/>
      <c r="AF70" s="970"/>
      <c r="AG70" s="970"/>
      <c r="AH70" s="970"/>
      <c r="AI70" s="970"/>
      <c r="AJ70" s="970"/>
      <c r="AK70" s="970"/>
      <c r="AL70" s="970"/>
      <c r="AM70" s="970"/>
      <c r="AN70" s="970"/>
      <c r="AO70" s="970"/>
      <c r="AP70" s="970"/>
      <c r="AQ70" s="970"/>
      <c r="AR70" s="970"/>
      <c r="AS70" s="970"/>
      <c r="AT70" s="970"/>
      <c r="AU70" s="970"/>
      <c r="AV70" s="970"/>
      <c r="AW70" s="970"/>
      <c r="AX70" s="970"/>
      <c r="AY70" s="970"/>
      <c r="AZ70" s="970"/>
      <c r="BA70" s="970"/>
      <c r="BB70" s="970"/>
      <c r="BC70" s="970"/>
      <c r="BD70" s="970"/>
      <c r="BE70" s="970"/>
      <c r="BF70" s="970"/>
      <c r="BG70" s="970"/>
      <c r="BH70" s="970"/>
      <c r="BI70" s="970"/>
      <c r="BJ70" s="970"/>
      <c r="BK70" s="970"/>
      <c r="BL70" s="970"/>
      <c r="BM70" s="970"/>
      <c r="BN70" s="970"/>
      <c r="BO70" s="970"/>
      <c r="BP70" s="970"/>
      <c r="BQ70" s="970"/>
      <c r="BR70" s="970"/>
      <c r="BS70" s="970"/>
      <c r="BT70" s="762"/>
      <c r="BU70" s="762"/>
      <c r="BV70" s="762"/>
      <c r="BW70" s="762"/>
      <c r="BX70" s="762"/>
      <c r="BY70" s="762"/>
      <c r="BZ70" s="762"/>
      <c r="CA70" s="762"/>
      <c r="CB70" s="762"/>
      <c r="CC70" s="762"/>
      <c r="CD70" s="762"/>
      <c r="CE70" s="762"/>
      <c r="CF70" s="762"/>
      <c r="CG70" s="762"/>
      <c r="CH70" s="762"/>
      <c r="CI70" s="762"/>
      <c r="CJ70" s="762"/>
      <c r="CK70" s="762"/>
      <c r="CL70" s="762"/>
      <c r="CM70" s="762"/>
      <c r="CN70" s="762"/>
      <c r="CO70" s="762"/>
      <c r="CP70" s="762"/>
      <c r="CQ70" s="762"/>
      <c r="CR70" s="762"/>
      <c r="CS70" s="762"/>
      <c r="CT70" s="762"/>
      <c r="CU70" s="762"/>
      <c r="CV70" s="762"/>
      <c r="CW70" s="762"/>
      <c r="CX70" s="762"/>
    </row>
    <row r="71" spans="1:102" x14ac:dyDescent="0.25">
      <c r="A71" s="1142" t="s">
        <v>46</v>
      </c>
      <c r="B71" s="1140"/>
      <c r="C71" s="1070"/>
      <c r="D71" s="1070"/>
      <c r="E71" s="1070"/>
      <c r="F71" s="1070"/>
      <c r="G71" s="1070"/>
      <c r="H71" s="1070"/>
      <c r="I71" s="970"/>
      <c r="J71" s="970"/>
      <c r="K71" s="970"/>
      <c r="L71" s="970"/>
      <c r="M71" s="970"/>
      <c r="N71" s="970"/>
      <c r="O71" s="970"/>
      <c r="P71" s="970"/>
      <c r="Q71" s="970"/>
      <c r="R71" s="970"/>
      <c r="S71" s="970"/>
      <c r="T71" s="970"/>
      <c r="U71" s="970"/>
      <c r="V71" s="970"/>
      <c r="W71" s="970"/>
      <c r="X71" s="970"/>
      <c r="Y71" s="970"/>
      <c r="Z71" s="970"/>
      <c r="AA71" s="970"/>
      <c r="AB71" s="970"/>
      <c r="AC71" s="970"/>
      <c r="AD71" s="970"/>
      <c r="AE71" s="970"/>
      <c r="AF71" s="970"/>
      <c r="AG71" s="970"/>
      <c r="AH71" s="970"/>
      <c r="AI71" s="970"/>
      <c r="AJ71" s="970"/>
      <c r="AK71" s="970"/>
      <c r="AL71" s="970"/>
      <c r="AM71" s="970"/>
      <c r="AN71" s="970"/>
      <c r="AO71" s="970"/>
      <c r="AP71" s="970"/>
      <c r="AQ71" s="970"/>
      <c r="AR71" s="970"/>
      <c r="AS71" s="970"/>
      <c r="AT71" s="970"/>
      <c r="AU71" s="970"/>
      <c r="AV71" s="970"/>
      <c r="AW71" s="970"/>
      <c r="AX71" s="970"/>
      <c r="AY71" s="970"/>
      <c r="AZ71" s="970"/>
      <c r="BA71" s="970"/>
      <c r="BB71" s="970"/>
      <c r="BC71" s="970"/>
      <c r="BD71" s="970"/>
      <c r="BE71" s="970"/>
      <c r="BF71" s="970"/>
      <c r="BG71" s="970"/>
      <c r="BH71" s="970"/>
      <c r="BI71" s="970"/>
      <c r="BJ71" s="970"/>
      <c r="BK71" s="970"/>
      <c r="BL71" s="970"/>
      <c r="BM71" s="970"/>
      <c r="BN71" s="970"/>
      <c r="BO71" s="970"/>
      <c r="BP71" s="970"/>
      <c r="BQ71" s="970"/>
      <c r="BR71" s="970"/>
      <c r="BS71" s="970"/>
      <c r="BT71" s="762"/>
      <c r="BU71" s="762"/>
      <c r="BV71" s="762"/>
      <c r="BW71" s="762"/>
      <c r="BX71" s="762"/>
      <c r="BY71" s="762"/>
      <c r="BZ71" s="762"/>
      <c r="CA71" s="762"/>
      <c r="CB71" s="762"/>
      <c r="CC71" s="762"/>
      <c r="CD71" s="762"/>
      <c r="CE71" s="762"/>
      <c r="CF71" s="762"/>
      <c r="CG71" s="762"/>
      <c r="CH71" s="762"/>
      <c r="CI71" s="762"/>
      <c r="CJ71" s="762"/>
      <c r="CK71" s="762"/>
      <c r="CL71" s="762"/>
      <c r="CM71" s="762"/>
      <c r="CN71" s="762"/>
      <c r="CO71" s="762"/>
      <c r="CP71" s="762"/>
      <c r="CQ71" s="762"/>
      <c r="CR71" s="762"/>
      <c r="CS71" s="762"/>
      <c r="CT71" s="762"/>
      <c r="CU71" s="762"/>
      <c r="CV71" s="762"/>
      <c r="CW71" s="762"/>
      <c r="CX71" s="762"/>
    </row>
    <row r="72" spans="1:102" x14ac:dyDescent="0.25">
      <c r="A72" s="1011" t="s">
        <v>87</v>
      </c>
      <c r="B72" s="1143"/>
      <c r="C72" s="1070"/>
      <c r="D72" s="1070"/>
      <c r="E72" s="1070"/>
      <c r="F72" s="1070"/>
      <c r="G72" s="1070"/>
      <c r="H72" s="1070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1145"/>
      <c r="AL72" s="1145"/>
      <c r="AM72" s="1145"/>
      <c r="AN72" s="1145"/>
      <c r="AO72" s="1145"/>
      <c r="AP72" s="1145"/>
      <c r="AQ72" s="1145"/>
      <c r="AR72" s="1145"/>
      <c r="AS72" s="1145"/>
      <c r="AT72" s="1145"/>
      <c r="AU72" s="1145"/>
      <c r="AV72" s="1145"/>
      <c r="AW72" s="1145"/>
      <c r="AX72" s="1145"/>
      <c r="AY72" s="1145"/>
      <c r="AZ72" s="1145"/>
      <c r="BA72" s="1145"/>
      <c r="BB72" s="1145"/>
      <c r="BC72" s="1145"/>
      <c r="BD72" s="1145"/>
      <c r="BE72" s="1145"/>
      <c r="BF72" s="1145"/>
      <c r="BG72" s="1145"/>
      <c r="BH72" s="1145"/>
      <c r="BI72" s="1145"/>
      <c r="BJ72" s="1145"/>
      <c r="BK72" s="1145"/>
      <c r="BL72" s="1145"/>
      <c r="BM72" s="1145"/>
      <c r="BN72" s="1145"/>
      <c r="BO72" s="1145"/>
      <c r="BP72" s="1145"/>
      <c r="BQ72" s="1145"/>
      <c r="BR72" s="1145"/>
      <c r="BS72" s="1145"/>
      <c r="BT72" s="762"/>
      <c r="BU72" s="762"/>
      <c r="BV72" s="762"/>
      <c r="BW72" s="762"/>
      <c r="BX72" s="762"/>
      <c r="BY72" s="762"/>
      <c r="BZ72" s="762"/>
      <c r="CA72" s="762"/>
      <c r="CB72" s="762"/>
      <c r="CC72" s="762"/>
      <c r="CD72" s="762"/>
      <c r="CE72" s="762"/>
      <c r="CF72" s="762"/>
      <c r="CG72" s="762"/>
      <c r="CH72" s="762"/>
      <c r="CI72" s="762"/>
      <c r="CJ72" s="762"/>
      <c r="CK72" s="762"/>
      <c r="CL72" s="762"/>
      <c r="CM72" s="762"/>
      <c r="CN72" s="762"/>
      <c r="CO72" s="762"/>
      <c r="CP72" s="762"/>
      <c r="CQ72" s="762"/>
      <c r="CR72" s="762"/>
      <c r="CS72" s="762"/>
      <c r="CT72" s="762"/>
      <c r="CU72" s="762"/>
      <c r="CV72" s="762"/>
      <c r="CW72" s="762"/>
      <c r="CX72" s="762"/>
    </row>
    <row r="73" spans="1:102" x14ac:dyDescent="0.25">
      <c r="A73" s="1149" t="s">
        <v>88</v>
      </c>
      <c r="B73" s="1028"/>
      <c r="C73" s="1028"/>
      <c r="D73" s="1028"/>
      <c r="E73" s="1028"/>
      <c r="F73" s="1028"/>
      <c r="G73" s="1028"/>
      <c r="H73" s="1028"/>
      <c r="I73" s="1028"/>
      <c r="J73" s="1028"/>
      <c r="K73" s="1010"/>
      <c r="L73" s="1010"/>
      <c r="M73" s="1010"/>
      <c r="N73" s="1144"/>
      <c r="O73" s="1144"/>
      <c r="P73" s="1029"/>
      <c r="Q73" s="1029"/>
      <c r="R73" s="1029"/>
      <c r="S73" s="1029"/>
      <c r="T73" s="974"/>
      <c r="U73" s="974"/>
      <c r="V73" s="974"/>
      <c r="W73" s="974"/>
      <c r="X73" s="974"/>
      <c r="Y73" s="974"/>
      <c r="Z73" s="971"/>
      <c r="AA73" s="971"/>
      <c r="AB73" s="971"/>
      <c r="AC73" s="971"/>
      <c r="AD73" s="971"/>
      <c r="AE73" s="971"/>
      <c r="AF73" s="971"/>
      <c r="AG73" s="971"/>
      <c r="AH73" s="971"/>
      <c r="AI73" s="971"/>
      <c r="AJ73" s="971"/>
      <c r="AK73" s="971"/>
      <c r="AL73" s="971"/>
      <c r="AM73" s="971"/>
      <c r="AN73" s="971"/>
      <c r="AO73" s="971"/>
      <c r="AP73" s="971"/>
      <c r="AQ73" s="971"/>
      <c r="AR73" s="971"/>
      <c r="AS73" s="971"/>
      <c r="AT73" s="971"/>
      <c r="AU73" s="971"/>
      <c r="AV73" s="971"/>
      <c r="AW73" s="971"/>
      <c r="AX73" s="971"/>
      <c r="AY73" s="971"/>
      <c r="AZ73" s="971"/>
      <c r="BA73" s="971"/>
      <c r="BB73" s="971"/>
      <c r="BC73" s="971"/>
      <c r="BD73" s="971"/>
      <c r="BE73" s="971"/>
      <c r="BF73" s="971"/>
      <c r="BG73" s="971"/>
      <c r="BH73" s="971"/>
      <c r="BI73" s="971"/>
      <c r="BJ73" s="971"/>
      <c r="BK73" s="971"/>
      <c r="BL73" s="971"/>
      <c r="BM73" s="971"/>
      <c r="BN73" s="971"/>
      <c r="BO73" s="971"/>
      <c r="BP73" s="971"/>
      <c r="BQ73" s="971"/>
      <c r="BR73" s="971"/>
      <c r="BS73" s="971"/>
      <c r="BT73" s="762"/>
      <c r="BU73" s="762"/>
      <c r="BV73" s="762"/>
      <c r="BW73" s="762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2"/>
      <c r="CW73" s="762"/>
      <c r="CX73" s="762"/>
    </row>
    <row r="74" spans="1:102" ht="15" customHeight="1" x14ac:dyDescent="0.25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1030"/>
      <c r="N74" s="1030"/>
      <c r="O74" s="974"/>
      <c r="P74" s="974"/>
      <c r="Q74" s="974"/>
      <c r="R74" s="974"/>
      <c r="S74" s="974"/>
      <c r="T74" s="974"/>
      <c r="U74" s="971"/>
      <c r="V74" s="971"/>
      <c r="W74" s="971"/>
      <c r="X74" s="971"/>
      <c r="Y74" s="971"/>
      <c r="Z74" s="971"/>
      <c r="AA74" s="971"/>
      <c r="AB74" s="971"/>
      <c r="AC74" s="971"/>
      <c r="AD74" s="971"/>
      <c r="AE74" s="971"/>
      <c r="AF74" s="971"/>
      <c r="AG74" s="971"/>
      <c r="AH74" s="972"/>
      <c r="AI74" s="972"/>
      <c r="AJ74" s="972"/>
      <c r="AK74" s="972"/>
      <c r="AL74" s="972"/>
      <c r="AM74" s="972"/>
      <c r="AN74" s="972"/>
      <c r="AO74" s="972"/>
      <c r="AP74" s="972"/>
      <c r="AQ74" s="972"/>
      <c r="AR74" s="972"/>
      <c r="AS74" s="972"/>
      <c r="AT74" s="972"/>
      <c r="AU74" s="972"/>
      <c r="AV74" s="972"/>
      <c r="AW74" s="972"/>
      <c r="AX74" s="972"/>
      <c r="AY74" s="972"/>
      <c r="AZ74" s="972"/>
      <c r="BA74" s="972"/>
      <c r="BB74" s="972"/>
      <c r="BC74" s="972"/>
      <c r="BD74" s="972"/>
      <c r="BE74" s="972"/>
      <c r="BF74" s="972"/>
      <c r="BG74" s="972"/>
      <c r="BH74" s="972"/>
      <c r="BI74" s="972"/>
      <c r="BJ74" s="972"/>
      <c r="BK74" s="972"/>
      <c r="BL74" s="972"/>
      <c r="BM74" s="972"/>
      <c r="BN74" s="972"/>
      <c r="BO74" s="972"/>
      <c r="BP74" s="972"/>
      <c r="BQ74" s="972"/>
      <c r="BR74" s="972"/>
      <c r="BS74" s="972"/>
      <c r="BT74" s="762"/>
      <c r="BU74" s="762"/>
      <c r="BV74" s="762"/>
      <c r="BW74" s="762"/>
      <c r="BX74" s="762"/>
      <c r="BY74" s="762"/>
      <c r="BZ74" s="762"/>
      <c r="CA74" s="762"/>
      <c r="CB74" s="762"/>
      <c r="CC74" s="762"/>
      <c r="CD74" s="762"/>
      <c r="CE74" s="762"/>
      <c r="CF74" s="762"/>
      <c r="CG74" s="762"/>
      <c r="CH74" s="762"/>
      <c r="CI74" s="762"/>
      <c r="CJ74" s="762"/>
      <c r="CK74" s="762"/>
      <c r="CL74" s="762"/>
      <c r="CM74" s="762"/>
      <c r="CN74" s="762"/>
      <c r="CO74" s="762"/>
      <c r="CP74" s="762"/>
      <c r="CQ74" s="762"/>
      <c r="CR74" s="762"/>
      <c r="CS74" s="762"/>
      <c r="CT74" s="762"/>
      <c r="CU74" s="762"/>
      <c r="CV74" s="762"/>
      <c r="CW74" s="762"/>
      <c r="CX74" s="762"/>
    </row>
    <row r="75" spans="1:102" ht="21" x14ac:dyDescent="0.25">
      <c r="A75" s="1451"/>
      <c r="B75" s="1467"/>
      <c r="C75" s="1031" t="s">
        <v>93</v>
      </c>
      <c r="D75" s="1032" t="s">
        <v>94</v>
      </c>
      <c r="E75" s="1032" t="s">
        <v>95</v>
      </c>
      <c r="F75" s="1032" t="s">
        <v>26</v>
      </c>
      <c r="G75" s="1032" t="s">
        <v>96</v>
      </c>
      <c r="H75" s="1013" t="s">
        <v>97</v>
      </c>
      <c r="I75" s="1061" t="s">
        <v>11</v>
      </c>
      <c r="J75" s="1062" t="s">
        <v>12</v>
      </c>
      <c r="K75" s="1031" t="s">
        <v>38</v>
      </c>
      <c r="L75" s="1012" t="s">
        <v>40</v>
      </c>
      <c r="M75" s="1030"/>
      <c r="N75" s="1030"/>
      <c r="O75" s="974"/>
      <c r="P75" s="974"/>
      <c r="Q75" s="974"/>
      <c r="R75" s="974"/>
      <c r="S75" s="974"/>
      <c r="T75" s="974"/>
      <c r="U75" s="971"/>
      <c r="V75" s="971"/>
      <c r="W75" s="971"/>
      <c r="X75" s="971"/>
      <c r="Y75" s="971"/>
      <c r="Z75" s="971"/>
      <c r="AA75" s="971"/>
      <c r="AB75" s="971"/>
      <c r="AC75" s="971"/>
      <c r="AD75" s="971"/>
      <c r="AE75" s="971"/>
      <c r="AF75" s="971"/>
      <c r="AG75" s="971"/>
      <c r="AH75" s="972"/>
      <c r="AI75" s="972"/>
      <c r="AJ75" s="972"/>
      <c r="AK75" s="972"/>
      <c r="AL75" s="972"/>
      <c r="AM75" s="972"/>
      <c r="AN75" s="972"/>
      <c r="AO75" s="972"/>
      <c r="AP75" s="972"/>
      <c r="AQ75" s="972"/>
      <c r="AR75" s="972"/>
      <c r="AS75" s="972"/>
      <c r="AT75" s="972"/>
      <c r="AU75" s="972"/>
      <c r="AV75" s="972"/>
      <c r="AW75" s="972"/>
      <c r="AX75" s="972"/>
      <c r="AY75" s="972"/>
      <c r="AZ75" s="972"/>
      <c r="BA75" s="972"/>
      <c r="BB75" s="972"/>
      <c r="BC75" s="972"/>
      <c r="BD75" s="972"/>
      <c r="BE75" s="972"/>
      <c r="BF75" s="972"/>
      <c r="BG75" s="972"/>
      <c r="BH75" s="972"/>
      <c r="BI75" s="972"/>
      <c r="BJ75" s="972"/>
      <c r="BK75" s="972"/>
      <c r="BL75" s="972"/>
      <c r="BM75" s="972"/>
      <c r="BN75" s="972"/>
      <c r="BO75" s="972"/>
      <c r="BP75" s="972"/>
      <c r="BQ75" s="972"/>
      <c r="BR75" s="972"/>
      <c r="BS75" s="972"/>
      <c r="BT75" s="762"/>
      <c r="BU75" s="762"/>
      <c r="BV75" s="762"/>
      <c r="BW75" s="762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2"/>
      <c r="CW75" s="762"/>
      <c r="CX75" s="762"/>
    </row>
    <row r="76" spans="1:102" x14ac:dyDescent="0.25">
      <c r="A76" s="1033" t="s">
        <v>98</v>
      </c>
      <c r="B76" s="1034">
        <v>0</v>
      </c>
      <c r="C76" s="1035"/>
      <c r="D76" s="993"/>
      <c r="E76" s="993"/>
      <c r="F76" s="993"/>
      <c r="G76" s="993"/>
      <c r="H76" s="1036"/>
      <c r="I76" s="1037"/>
      <c r="J76" s="1074"/>
      <c r="K76" s="1075"/>
      <c r="L76" s="1076"/>
      <c r="M76" s="1171" t="s">
        <v>15</v>
      </c>
      <c r="N76" s="974"/>
      <c r="O76" s="974"/>
      <c r="P76" s="974"/>
      <c r="Q76" s="974"/>
      <c r="R76" s="974"/>
      <c r="S76" s="972"/>
      <c r="T76" s="972"/>
      <c r="U76" s="972"/>
      <c r="V76" s="972"/>
      <c r="W76" s="972"/>
      <c r="X76" s="972"/>
      <c r="Y76" s="971"/>
      <c r="Z76" s="971"/>
      <c r="AA76" s="972"/>
      <c r="AB76" s="972"/>
      <c r="AC76" s="972"/>
      <c r="AD76" s="972"/>
      <c r="AE76" s="972"/>
      <c r="AF76" s="972"/>
      <c r="AG76" s="971"/>
      <c r="AH76" s="972"/>
      <c r="AI76" s="972"/>
      <c r="AJ76" s="972"/>
      <c r="AK76" s="972"/>
      <c r="AL76" s="972"/>
      <c r="AM76" s="972"/>
      <c r="AN76" s="972"/>
      <c r="AO76" s="972"/>
      <c r="AP76" s="972"/>
      <c r="AQ76" s="972"/>
      <c r="AR76" s="972"/>
      <c r="AS76" s="972"/>
      <c r="AT76" s="972"/>
      <c r="AU76" s="972"/>
      <c r="AV76" s="972"/>
      <c r="AW76" s="972"/>
      <c r="AX76" s="972"/>
      <c r="AY76" s="972"/>
      <c r="AZ76" s="972"/>
      <c r="BA76" s="1169" t="s">
        <v>15</v>
      </c>
      <c r="BB76" s="1169" t="s">
        <v>15</v>
      </c>
      <c r="BC76" s="1169" t="s">
        <v>15</v>
      </c>
      <c r="BD76" s="1170">
        <v>0</v>
      </c>
      <c r="BE76" s="1170">
        <v>0</v>
      </c>
      <c r="BF76" s="1170">
        <v>0</v>
      </c>
      <c r="BG76" s="972"/>
      <c r="BH76" s="972"/>
      <c r="BI76" s="972"/>
      <c r="BJ76" s="972"/>
      <c r="BK76" s="972"/>
      <c r="BL76" s="997"/>
      <c r="BM76" s="1173"/>
      <c r="BN76" s="1173"/>
      <c r="BO76" s="1047"/>
      <c r="BP76" s="997"/>
      <c r="BQ76" s="997"/>
      <c r="BR76" s="997"/>
      <c r="BS76" s="997"/>
      <c r="BT76" s="762"/>
      <c r="BU76" s="762"/>
      <c r="BV76" s="762"/>
      <c r="BW76" s="762"/>
      <c r="BX76" s="762"/>
      <c r="BY76" s="762"/>
      <c r="BZ76" s="762"/>
      <c r="CA76" s="762"/>
      <c r="CB76" s="762"/>
      <c r="CC76" s="762"/>
      <c r="CD76" s="762"/>
      <c r="CE76" s="762"/>
      <c r="CF76" s="762"/>
      <c r="CG76" s="762"/>
      <c r="CH76" s="762"/>
      <c r="CI76" s="762"/>
      <c r="CJ76" s="762"/>
      <c r="CK76" s="762"/>
      <c r="CL76" s="762"/>
      <c r="CM76" s="762"/>
      <c r="CN76" s="762"/>
      <c r="CO76" s="762"/>
      <c r="CP76" s="762"/>
      <c r="CQ76" s="762"/>
      <c r="CR76" s="762"/>
      <c r="CS76" s="762"/>
      <c r="CT76" s="762"/>
      <c r="CU76" s="762"/>
      <c r="CV76" s="762"/>
      <c r="CW76" s="762"/>
      <c r="CX76" s="762"/>
    </row>
    <row r="77" spans="1:102" ht="42" x14ac:dyDescent="0.25">
      <c r="A77" s="1038" t="s">
        <v>99</v>
      </c>
      <c r="B77" s="1022">
        <v>0</v>
      </c>
      <c r="C77" s="1039"/>
      <c r="D77" s="992"/>
      <c r="E77" s="992"/>
      <c r="F77" s="992"/>
      <c r="G77" s="992"/>
      <c r="H77" s="1040"/>
      <c r="I77" s="1041"/>
      <c r="J77" s="1059"/>
      <c r="K77" s="1077"/>
      <c r="L77" s="1057"/>
      <c r="M77" s="1171" t="s">
        <v>15</v>
      </c>
      <c r="N77" s="974"/>
      <c r="O77" s="974"/>
      <c r="P77" s="974"/>
      <c r="Q77" s="974"/>
      <c r="R77" s="974"/>
      <c r="S77" s="978"/>
      <c r="T77" s="1042"/>
      <c r="U77" s="1042"/>
      <c r="V77" s="1043"/>
      <c r="W77" s="978"/>
      <c r="X77" s="978"/>
      <c r="Y77" s="971"/>
      <c r="Z77" s="971"/>
      <c r="AA77" s="972"/>
      <c r="AB77" s="972"/>
      <c r="AC77" s="972"/>
      <c r="AD77" s="972"/>
      <c r="AE77" s="972"/>
      <c r="AF77" s="972"/>
      <c r="AG77" s="971"/>
      <c r="AH77" s="972"/>
      <c r="AI77" s="972"/>
      <c r="AJ77" s="972"/>
      <c r="AK77" s="972"/>
      <c r="AL77" s="972"/>
      <c r="AM77" s="972"/>
      <c r="AN77" s="972"/>
      <c r="AO77" s="972"/>
      <c r="AP77" s="972"/>
      <c r="AQ77" s="972"/>
      <c r="AR77" s="972"/>
      <c r="AS77" s="972"/>
      <c r="AT77" s="972"/>
      <c r="AU77" s="972"/>
      <c r="AV77" s="972"/>
      <c r="AW77" s="972"/>
      <c r="AX77" s="972"/>
      <c r="AY77" s="972"/>
      <c r="AZ77" s="972"/>
      <c r="BA77" s="1169" t="s">
        <v>15</v>
      </c>
      <c r="BB77" s="1169" t="s">
        <v>15</v>
      </c>
      <c r="BC77" s="1169" t="s">
        <v>15</v>
      </c>
      <c r="BD77" s="1170">
        <v>0</v>
      </c>
      <c r="BE77" s="1170">
        <v>0</v>
      </c>
      <c r="BF77" s="1170">
        <v>0</v>
      </c>
      <c r="BG77" s="972"/>
      <c r="BH77" s="972"/>
      <c r="BI77" s="972"/>
      <c r="BJ77" s="972"/>
      <c r="BK77" s="972"/>
      <c r="BL77" s="997"/>
      <c r="BM77" s="1173"/>
      <c r="BN77" s="1173"/>
      <c r="BO77" s="1047"/>
      <c r="BP77" s="997"/>
      <c r="BQ77" s="997"/>
      <c r="BR77" s="997"/>
      <c r="BS77" s="997"/>
      <c r="BT77" s="762"/>
      <c r="BU77" s="762"/>
      <c r="BV77" s="762"/>
      <c r="BW77" s="762"/>
      <c r="BX77" s="762"/>
      <c r="BY77" s="762"/>
      <c r="BZ77" s="762"/>
      <c r="CA77" s="762"/>
      <c r="CB77" s="762"/>
      <c r="CC77" s="762"/>
      <c r="CD77" s="762"/>
      <c r="CE77" s="762"/>
      <c r="CF77" s="762"/>
      <c r="CG77" s="762"/>
      <c r="CH77" s="762"/>
      <c r="CI77" s="762"/>
      <c r="CJ77" s="762"/>
      <c r="CK77" s="762"/>
      <c r="CL77" s="762"/>
      <c r="CM77" s="762"/>
      <c r="CN77" s="762"/>
      <c r="CO77" s="762"/>
      <c r="CP77" s="762"/>
      <c r="CQ77" s="762"/>
      <c r="CR77" s="762"/>
      <c r="CS77" s="762"/>
      <c r="CT77" s="762"/>
      <c r="CU77" s="762"/>
      <c r="CV77" s="762"/>
      <c r="CW77" s="762"/>
      <c r="CX77" s="762"/>
    </row>
    <row r="78" spans="1:102" x14ac:dyDescent="0.25">
      <c r="A78" s="1044" t="s">
        <v>100</v>
      </c>
      <c r="B78" s="995">
        <v>0</v>
      </c>
      <c r="C78" s="1045"/>
      <c r="D78" s="990"/>
      <c r="E78" s="990"/>
      <c r="F78" s="990"/>
      <c r="G78" s="990"/>
      <c r="H78" s="1046"/>
      <c r="I78" s="989"/>
      <c r="J78" s="1078"/>
      <c r="K78" s="1079"/>
      <c r="L78" s="1080"/>
      <c r="M78" s="1171" t="s">
        <v>15</v>
      </c>
      <c r="N78" s="974"/>
      <c r="O78" s="974"/>
      <c r="P78" s="974"/>
      <c r="Q78" s="974"/>
      <c r="R78" s="974"/>
      <c r="S78" s="978"/>
      <c r="T78" s="1042"/>
      <c r="U78" s="1042"/>
      <c r="V78" s="1043"/>
      <c r="W78" s="978"/>
      <c r="X78" s="978"/>
      <c r="Y78" s="971"/>
      <c r="Z78" s="971"/>
      <c r="AA78" s="972"/>
      <c r="AB78" s="972"/>
      <c r="AC78" s="972"/>
      <c r="AD78" s="972"/>
      <c r="AE78" s="972"/>
      <c r="AF78" s="972"/>
      <c r="AG78" s="971"/>
      <c r="AH78" s="972"/>
      <c r="AI78" s="972"/>
      <c r="AJ78" s="972"/>
      <c r="AK78" s="972"/>
      <c r="AL78" s="972"/>
      <c r="AM78" s="972"/>
      <c r="AN78" s="972"/>
      <c r="AO78" s="972"/>
      <c r="AP78" s="972"/>
      <c r="AQ78" s="972"/>
      <c r="AR78" s="972"/>
      <c r="AS78" s="972"/>
      <c r="AT78" s="972"/>
      <c r="AU78" s="972"/>
      <c r="AV78" s="972"/>
      <c r="AW78" s="972"/>
      <c r="AX78" s="972"/>
      <c r="AY78" s="972"/>
      <c r="AZ78" s="972"/>
      <c r="BA78" s="1169" t="s">
        <v>15</v>
      </c>
      <c r="BB78" s="1169" t="s">
        <v>15</v>
      </c>
      <c r="BC78" s="1169" t="s">
        <v>15</v>
      </c>
      <c r="BD78" s="1170">
        <v>0</v>
      </c>
      <c r="BE78" s="1170">
        <v>0</v>
      </c>
      <c r="BF78" s="1170">
        <v>0</v>
      </c>
      <c r="BG78" s="972"/>
      <c r="BH78" s="972"/>
      <c r="BI78" s="972"/>
      <c r="BJ78" s="972"/>
      <c r="BK78" s="972"/>
      <c r="BL78" s="997"/>
      <c r="BM78" s="1173"/>
      <c r="BN78" s="1173"/>
      <c r="BO78" s="1047"/>
      <c r="BP78" s="997"/>
      <c r="BQ78" s="997"/>
      <c r="BR78" s="997"/>
      <c r="BS78" s="997"/>
      <c r="BT78" s="762"/>
      <c r="BU78" s="762"/>
      <c r="BV78" s="762"/>
      <c r="BW78" s="762"/>
      <c r="BX78" s="762"/>
      <c r="BY78" s="762"/>
      <c r="BZ78" s="762"/>
      <c r="CA78" s="762"/>
      <c r="CB78" s="762"/>
      <c r="CC78" s="762"/>
      <c r="CD78" s="762"/>
      <c r="CE78" s="762"/>
      <c r="CF78" s="762"/>
      <c r="CG78" s="762"/>
      <c r="CH78" s="762"/>
      <c r="CI78" s="762"/>
      <c r="CJ78" s="762"/>
      <c r="CK78" s="762"/>
      <c r="CL78" s="762"/>
      <c r="CM78" s="762"/>
      <c r="CN78" s="762"/>
      <c r="CO78" s="762"/>
      <c r="CP78" s="762"/>
      <c r="CQ78" s="762"/>
      <c r="CR78" s="762"/>
      <c r="CS78" s="762"/>
      <c r="CT78" s="762"/>
      <c r="CU78" s="762"/>
      <c r="CV78" s="762"/>
      <c r="CW78" s="762"/>
      <c r="CX78" s="762"/>
    </row>
    <row r="79" spans="1:102" x14ac:dyDescent="0.25">
      <c r="A79" s="1071" t="s">
        <v>101</v>
      </c>
      <c r="B79" s="1151"/>
      <c r="C79" s="1151"/>
      <c r="D79" s="1151"/>
      <c r="E79" s="1151"/>
      <c r="F79" s="1151"/>
      <c r="G79" s="1151"/>
      <c r="H79" s="1151"/>
      <c r="I79" s="1151"/>
      <c r="J79" s="1151"/>
      <c r="K79" s="1151"/>
      <c r="L79" s="1151"/>
      <c r="M79" s="982"/>
      <c r="N79" s="982"/>
      <c r="O79" s="982"/>
      <c r="P79" s="982"/>
      <c r="Q79" s="982"/>
      <c r="R79" s="982"/>
      <c r="S79" s="982"/>
      <c r="T79" s="982"/>
      <c r="U79" s="982"/>
      <c r="V79" s="982"/>
      <c r="W79" s="982"/>
      <c r="X79" s="978"/>
      <c r="Y79" s="978"/>
      <c r="Z79" s="982"/>
      <c r="AA79" s="982"/>
      <c r="AB79" s="982"/>
      <c r="AC79" s="982"/>
      <c r="AD79" s="982"/>
      <c r="AE79" s="982"/>
      <c r="AF79" s="982"/>
      <c r="AG79" s="982"/>
      <c r="AH79" s="982"/>
      <c r="AI79" s="982"/>
      <c r="AJ79" s="982"/>
      <c r="AK79" s="982"/>
      <c r="AL79" s="982"/>
      <c r="AM79" s="982"/>
      <c r="AN79" s="982"/>
      <c r="AO79" s="982"/>
      <c r="AP79" s="982"/>
      <c r="AQ79" s="982"/>
      <c r="AR79" s="982"/>
      <c r="AS79" s="982"/>
      <c r="AT79" s="982"/>
      <c r="AU79" s="982"/>
      <c r="AV79" s="982"/>
      <c r="AW79" s="982"/>
      <c r="AX79" s="982"/>
      <c r="AY79" s="982"/>
      <c r="AZ79" s="982"/>
      <c r="BA79" s="982"/>
      <c r="BB79" s="982"/>
      <c r="BC79" s="982"/>
      <c r="BD79" s="982"/>
      <c r="BE79" s="982"/>
      <c r="BF79" s="982"/>
      <c r="BG79" s="982"/>
      <c r="BH79" s="982"/>
      <c r="BI79" s="982"/>
      <c r="BJ79" s="982"/>
      <c r="BK79" s="982"/>
      <c r="BL79" s="982"/>
      <c r="BM79" s="982"/>
      <c r="BN79" s="982"/>
      <c r="BO79" s="982"/>
      <c r="BP79" s="982"/>
      <c r="BQ79" s="982"/>
      <c r="BR79" s="982"/>
      <c r="BS79" s="982"/>
      <c r="BT79" s="762"/>
      <c r="BU79" s="762"/>
      <c r="BV79" s="762"/>
      <c r="BW79" s="762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2"/>
      <c r="CW79" s="762"/>
      <c r="CX79" s="762"/>
    </row>
    <row r="80" spans="1:102" x14ac:dyDescent="0.25">
      <c r="A80" s="1152" t="s">
        <v>102</v>
      </c>
      <c r="B80" s="1116"/>
      <c r="C80" s="1117"/>
      <c r="D80" s="1117"/>
      <c r="E80" s="1117"/>
      <c r="F80" s="1146"/>
      <c r="G80" s="1117"/>
      <c r="H80" s="1117"/>
      <c r="I80" s="1117"/>
      <c r="J80" s="1117"/>
      <c r="K80" s="1103"/>
      <c r="L80" s="1100"/>
      <c r="M80" s="1118"/>
      <c r="N80" s="1118"/>
      <c r="O80" s="1118"/>
      <c r="P80" s="978"/>
      <c r="Q80" s="978"/>
      <c r="R80" s="978"/>
      <c r="S80" s="978"/>
      <c r="T80" s="978"/>
      <c r="U80" s="978"/>
      <c r="V80" s="978"/>
      <c r="W80" s="978"/>
      <c r="X80" s="978"/>
      <c r="Y80" s="978"/>
      <c r="Z80" s="978"/>
      <c r="AA80" s="978"/>
      <c r="AB80" s="978"/>
      <c r="AC80" s="978"/>
      <c r="AD80" s="978"/>
      <c r="AE80" s="978"/>
      <c r="AF80" s="978"/>
      <c r="AG80" s="978"/>
      <c r="AH80" s="978"/>
      <c r="AI80" s="978"/>
      <c r="AJ80" s="978"/>
      <c r="AK80" s="978"/>
      <c r="AL80" s="978"/>
      <c r="AM80" s="978"/>
      <c r="AN80" s="978"/>
      <c r="AO80" s="978"/>
      <c r="AP80" s="978"/>
      <c r="AQ80" s="978"/>
      <c r="AR80" s="978"/>
      <c r="AS80" s="978"/>
      <c r="AT80" s="978"/>
      <c r="AU80" s="978"/>
      <c r="AV80" s="978"/>
      <c r="AW80" s="978"/>
      <c r="AX80" s="978"/>
      <c r="AY80" s="978"/>
      <c r="AZ80" s="978"/>
      <c r="BA80" s="997"/>
      <c r="BB80" s="997"/>
      <c r="BC80" s="997"/>
      <c r="BD80" s="978"/>
      <c r="BE80" s="997"/>
      <c r="BF80" s="997"/>
      <c r="BG80" s="978"/>
      <c r="BH80" s="978"/>
      <c r="BI80" s="978"/>
      <c r="BJ80" s="978"/>
      <c r="BK80" s="978"/>
      <c r="BL80" s="978"/>
      <c r="BM80" s="978"/>
      <c r="BN80" s="978"/>
      <c r="BO80" s="978"/>
      <c r="BP80" s="978"/>
      <c r="BQ80" s="978"/>
      <c r="BR80" s="978"/>
      <c r="BS80" s="978"/>
      <c r="BT80" s="762"/>
      <c r="BU80" s="762"/>
      <c r="BV80" s="762"/>
      <c r="BW80" s="762"/>
      <c r="BX80" s="762"/>
      <c r="BY80" s="762"/>
      <c r="BZ80" s="762"/>
      <c r="CA80" s="762"/>
      <c r="CB80" s="762"/>
      <c r="CC80" s="762"/>
      <c r="CD80" s="762"/>
      <c r="CE80" s="762"/>
      <c r="CF80" s="762"/>
      <c r="CG80" s="762"/>
      <c r="CH80" s="762"/>
      <c r="CI80" s="762"/>
      <c r="CJ80" s="762"/>
      <c r="CK80" s="762"/>
      <c r="CL80" s="762"/>
      <c r="CM80" s="762"/>
      <c r="CN80" s="762"/>
      <c r="CO80" s="762"/>
      <c r="CP80" s="762"/>
      <c r="CQ80" s="762"/>
      <c r="CR80" s="762"/>
      <c r="CS80" s="762"/>
      <c r="CT80" s="762"/>
      <c r="CU80" s="762"/>
      <c r="CV80" s="762"/>
      <c r="CW80" s="762"/>
      <c r="CX80" s="762"/>
    </row>
    <row r="81" spans="1:102" ht="15" customHeight="1" x14ac:dyDescent="0.2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978"/>
      <c r="H81" s="978"/>
      <c r="I81" s="978"/>
      <c r="J81" s="978"/>
      <c r="K81" s="978"/>
      <c r="L81" s="978"/>
      <c r="M81" s="978"/>
      <c r="N81" s="978"/>
      <c r="O81" s="978"/>
      <c r="P81" s="978"/>
      <c r="Q81" s="978"/>
      <c r="R81" s="978"/>
      <c r="S81" s="978"/>
      <c r="T81" s="978"/>
      <c r="U81" s="978"/>
      <c r="V81" s="978"/>
      <c r="W81" s="978"/>
      <c r="X81" s="978"/>
      <c r="Y81" s="978"/>
      <c r="Z81" s="978"/>
      <c r="AA81" s="978"/>
      <c r="AB81" s="1089"/>
      <c r="AC81" s="1089"/>
      <c r="AD81" s="1089"/>
      <c r="AE81" s="1089"/>
      <c r="AF81" s="1089"/>
      <c r="AG81" s="978"/>
      <c r="AH81" s="978"/>
      <c r="AI81" s="978"/>
      <c r="AJ81" s="978"/>
      <c r="AK81" s="978"/>
      <c r="AL81" s="978"/>
      <c r="AM81" s="978"/>
      <c r="AN81" s="978"/>
      <c r="AO81" s="978"/>
      <c r="AP81" s="978"/>
      <c r="AQ81" s="978"/>
      <c r="AR81" s="978"/>
      <c r="AS81" s="978"/>
      <c r="AT81" s="997"/>
      <c r="AU81" s="997"/>
      <c r="AV81" s="997"/>
      <c r="AW81" s="997"/>
      <c r="AX81" s="997"/>
      <c r="AY81" s="997"/>
      <c r="AZ81" s="997"/>
      <c r="BA81" s="997"/>
      <c r="BB81" s="978"/>
      <c r="BC81" s="978"/>
      <c r="BD81" s="978"/>
      <c r="BE81" s="978"/>
      <c r="BF81" s="978"/>
      <c r="BG81" s="978"/>
      <c r="BH81" s="997"/>
      <c r="BI81" s="997"/>
      <c r="BJ81" s="997"/>
      <c r="BK81" s="997"/>
      <c r="BL81" s="997"/>
      <c r="BM81" s="997"/>
      <c r="BN81" s="997"/>
      <c r="BO81" s="997"/>
      <c r="BP81" s="997"/>
      <c r="BQ81" s="1089"/>
      <c r="BR81" s="762"/>
      <c r="BS81" s="762"/>
      <c r="BT81" s="762"/>
      <c r="BU81" s="762"/>
      <c r="BV81" s="762"/>
      <c r="BW81" s="762"/>
      <c r="BX81" s="762"/>
      <c r="BY81" s="762"/>
      <c r="BZ81" s="762"/>
      <c r="CA81" s="762"/>
      <c r="CB81" s="762"/>
      <c r="CC81" s="762"/>
      <c r="CD81" s="762"/>
      <c r="CE81" s="762"/>
      <c r="CF81" s="762"/>
      <c r="CG81" s="762"/>
      <c r="CH81" s="762"/>
      <c r="CI81" s="762"/>
      <c r="CJ81" s="762"/>
      <c r="CK81" s="762"/>
      <c r="CL81" s="762"/>
      <c r="CM81" s="762"/>
      <c r="CN81" s="762"/>
      <c r="CO81" s="762"/>
      <c r="CP81" s="762"/>
      <c r="CQ81" s="762"/>
      <c r="CR81" s="762"/>
      <c r="CS81" s="762"/>
      <c r="CT81" s="762"/>
      <c r="CU81" s="762"/>
      <c r="CV81" s="762"/>
      <c r="CW81" s="762"/>
      <c r="CX81" s="762"/>
    </row>
    <row r="82" spans="1:102" x14ac:dyDescent="0.25">
      <c r="A82" s="1424"/>
      <c r="B82" s="1425"/>
      <c r="C82" s="1441"/>
      <c r="D82" s="1421"/>
      <c r="E82" s="1421"/>
      <c r="F82" s="1421"/>
      <c r="G82" s="1088"/>
      <c r="H82" s="978"/>
      <c r="I82" s="978"/>
      <c r="J82" s="978"/>
      <c r="K82" s="978"/>
      <c r="L82" s="978"/>
      <c r="M82" s="978"/>
      <c r="N82" s="978"/>
      <c r="O82" s="978"/>
      <c r="P82" s="978"/>
      <c r="Q82" s="978"/>
      <c r="R82" s="978"/>
      <c r="S82" s="978"/>
      <c r="T82" s="978"/>
      <c r="U82" s="978"/>
      <c r="V82" s="978"/>
      <c r="W82" s="978"/>
      <c r="X82" s="978"/>
      <c r="Y82" s="978"/>
      <c r="Z82" s="978"/>
      <c r="AA82" s="978"/>
      <c r="AB82" s="1089"/>
      <c r="AC82" s="1089"/>
      <c r="AD82" s="1089"/>
      <c r="AE82" s="1089"/>
      <c r="AF82" s="1089"/>
      <c r="AG82" s="978"/>
      <c r="AH82" s="978"/>
      <c r="AI82" s="978"/>
      <c r="AJ82" s="978"/>
      <c r="AK82" s="978"/>
      <c r="AL82" s="978"/>
      <c r="AM82" s="978"/>
      <c r="AN82" s="978"/>
      <c r="AO82" s="978"/>
      <c r="AP82" s="978"/>
      <c r="AQ82" s="978"/>
      <c r="AR82" s="978"/>
      <c r="AS82" s="978"/>
      <c r="AT82" s="997"/>
      <c r="AU82" s="997"/>
      <c r="AV82" s="997"/>
      <c r="AW82" s="997"/>
      <c r="AX82" s="997"/>
      <c r="AY82" s="997"/>
      <c r="AZ82" s="997"/>
      <c r="BA82" s="997"/>
      <c r="BB82" s="978"/>
      <c r="BC82" s="978"/>
      <c r="BD82" s="978"/>
      <c r="BE82" s="978"/>
      <c r="BF82" s="978"/>
      <c r="BG82" s="978"/>
      <c r="BH82" s="997"/>
      <c r="BI82" s="997"/>
      <c r="BJ82" s="997"/>
      <c r="BK82" s="997"/>
      <c r="BL82" s="997"/>
      <c r="BM82" s="997"/>
      <c r="BN82" s="997"/>
      <c r="BO82" s="997"/>
      <c r="BP82" s="997"/>
      <c r="BQ82" s="1089"/>
      <c r="BR82" s="762"/>
      <c r="BS82" s="762"/>
      <c r="BT82" s="762"/>
      <c r="BU82" s="762"/>
      <c r="BV82" s="762"/>
      <c r="BW82" s="762"/>
      <c r="BX82" s="762"/>
      <c r="BY82" s="762"/>
      <c r="BZ82" s="762"/>
      <c r="CA82" s="762"/>
      <c r="CB82" s="762"/>
      <c r="CC82" s="762"/>
      <c r="CD82" s="762"/>
      <c r="CE82" s="762"/>
      <c r="CF82" s="762"/>
      <c r="CG82" s="762"/>
      <c r="CH82" s="762"/>
      <c r="CI82" s="762"/>
      <c r="CJ82" s="762"/>
      <c r="CK82" s="762"/>
      <c r="CL82" s="762"/>
      <c r="CM82" s="762"/>
      <c r="CN82" s="762"/>
      <c r="CO82" s="762"/>
      <c r="CP82" s="762"/>
      <c r="CQ82" s="762"/>
      <c r="CR82" s="762"/>
      <c r="CS82" s="762"/>
      <c r="CT82" s="762"/>
      <c r="CU82" s="762"/>
      <c r="CV82" s="762"/>
      <c r="CW82" s="762"/>
      <c r="CX82" s="762"/>
    </row>
    <row r="83" spans="1:102" x14ac:dyDescent="0.25">
      <c r="A83" s="1448" t="s">
        <v>107</v>
      </c>
      <c r="B83" s="1449"/>
      <c r="C83" s="1060">
        <v>0</v>
      </c>
      <c r="D83" s="1037"/>
      <c r="E83" s="1168"/>
      <c r="F83" s="1168"/>
      <c r="G83" s="1172" t="s">
        <v>15</v>
      </c>
      <c r="H83" s="978"/>
      <c r="I83" s="1120"/>
      <c r="J83" s="978"/>
      <c r="K83" s="978"/>
      <c r="L83" s="978"/>
      <c r="M83" s="978"/>
      <c r="N83" s="978"/>
      <c r="O83" s="978" t="s">
        <v>15</v>
      </c>
      <c r="P83" s="978"/>
      <c r="Q83" s="978"/>
      <c r="R83" s="978"/>
      <c r="S83" s="978"/>
      <c r="T83" s="978"/>
      <c r="U83" s="978"/>
      <c r="V83" s="978"/>
      <c r="W83" s="978"/>
      <c r="X83" s="978"/>
      <c r="Y83" s="978"/>
      <c r="Z83" s="978"/>
      <c r="AA83" s="978"/>
      <c r="AB83" s="1089"/>
      <c r="AC83" s="1089"/>
      <c r="AD83" s="1089"/>
      <c r="AE83" s="1089"/>
      <c r="AF83" s="1089"/>
      <c r="AG83" s="978"/>
      <c r="AH83" s="978"/>
      <c r="AI83" s="978"/>
      <c r="AJ83" s="978"/>
      <c r="AK83" s="978"/>
      <c r="AL83" s="978"/>
      <c r="AM83" s="978"/>
      <c r="AN83" s="978"/>
      <c r="AO83" s="978"/>
      <c r="AP83" s="978"/>
      <c r="AQ83" s="978"/>
      <c r="AR83" s="978"/>
      <c r="AS83" s="978"/>
      <c r="AT83" s="997"/>
      <c r="AU83" s="997"/>
      <c r="AV83" s="997"/>
      <c r="AW83" s="997"/>
      <c r="AX83" s="997"/>
      <c r="AY83" s="997"/>
      <c r="AZ83" s="997"/>
      <c r="BA83" s="1169" t="s">
        <v>15</v>
      </c>
      <c r="BB83" s="997"/>
      <c r="BC83" s="997"/>
      <c r="BD83" s="1170">
        <v>0</v>
      </c>
      <c r="BE83" s="978"/>
      <c r="BF83" s="997"/>
      <c r="BG83" s="978"/>
      <c r="BH83" s="997"/>
      <c r="BI83" s="997"/>
      <c r="BJ83" s="997"/>
      <c r="BK83" s="997"/>
      <c r="BL83" s="997"/>
      <c r="BM83" s="997"/>
      <c r="BN83" s="997"/>
      <c r="BO83" s="997"/>
      <c r="BP83" s="997"/>
      <c r="BQ83" s="1089"/>
      <c r="BR83" s="762"/>
      <c r="BS83" s="762"/>
      <c r="BT83" s="762"/>
      <c r="BU83" s="762"/>
      <c r="BV83" s="762"/>
      <c r="BW83" s="762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2"/>
      <c r="CW83" s="762"/>
      <c r="CX83" s="762"/>
    </row>
    <row r="84" spans="1:102" x14ac:dyDescent="0.25">
      <c r="A84" s="1435" t="s">
        <v>108</v>
      </c>
      <c r="B84" s="1436"/>
      <c r="C84" s="1121">
        <v>0</v>
      </c>
      <c r="D84" s="1049"/>
      <c r="E84" s="1049"/>
      <c r="F84" s="1049"/>
      <c r="G84" s="1172" t="s">
        <v>15</v>
      </c>
      <c r="H84" s="978"/>
      <c r="I84" s="1120"/>
      <c r="J84" s="978"/>
      <c r="K84" s="978"/>
      <c r="L84" s="978"/>
      <c r="M84" s="978"/>
      <c r="N84" s="978"/>
      <c r="O84" s="978" t="s">
        <v>15</v>
      </c>
      <c r="P84" s="978"/>
      <c r="Q84" s="978"/>
      <c r="R84" s="978"/>
      <c r="S84" s="978"/>
      <c r="T84" s="978"/>
      <c r="U84" s="978"/>
      <c r="V84" s="978"/>
      <c r="W84" s="978"/>
      <c r="X84" s="978"/>
      <c r="Y84" s="978"/>
      <c r="Z84" s="978"/>
      <c r="AA84" s="978"/>
      <c r="AB84" s="1089"/>
      <c r="AC84" s="1089"/>
      <c r="AD84" s="1089"/>
      <c r="AE84" s="1089"/>
      <c r="AF84" s="1089"/>
      <c r="AG84" s="978"/>
      <c r="AH84" s="978"/>
      <c r="AI84" s="978"/>
      <c r="AJ84" s="978"/>
      <c r="AK84" s="978"/>
      <c r="AL84" s="978"/>
      <c r="AM84" s="978"/>
      <c r="AN84" s="978"/>
      <c r="AO84" s="978"/>
      <c r="AP84" s="978"/>
      <c r="AQ84" s="978"/>
      <c r="AR84" s="978"/>
      <c r="AS84" s="978"/>
      <c r="AT84" s="997"/>
      <c r="AU84" s="997"/>
      <c r="AV84" s="997"/>
      <c r="AW84" s="997"/>
      <c r="AX84" s="997"/>
      <c r="AY84" s="997"/>
      <c r="AZ84" s="997"/>
      <c r="BA84" s="1169" t="s">
        <v>15</v>
      </c>
      <c r="BB84" s="997"/>
      <c r="BC84" s="997"/>
      <c r="BD84" s="1170">
        <v>0</v>
      </c>
      <c r="BE84" s="978"/>
      <c r="BF84" s="997"/>
      <c r="BG84" s="978"/>
      <c r="BH84" s="997"/>
      <c r="BI84" s="997"/>
      <c r="BJ84" s="997"/>
      <c r="BK84" s="997"/>
      <c r="BL84" s="997"/>
      <c r="BM84" s="997"/>
      <c r="BN84" s="997"/>
      <c r="BO84" s="997"/>
      <c r="BP84" s="997"/>
      <c r="BQ84" s="1089"/>
      <c r="BR84" s="762"/>
      <c r="BS84" s="762"/>
      <c r="BT84" s="762"/>
      <c r="BU84" s="762"/>
      <c r="BV84" s="762"/>
      <c r="BW84" s="762"/>
      <c r="BX84" s="762"/>
      <c r="BY84" s="762"/>
      <c r="BZ84" s="762"/>
      <c r="CA84" s="762"/>
      <c r="CB84" s="762"/>
      <c r="CC84" s="762"/>
      <c r="CD84" s="762"/>
      <c r="CE84" s="762"/>
      <c r="CF84" s="762"/>
      <c r="CG84" s="762"/>
      <c r="CH84" s="762"/>
      <c r="CI84" s="762"/>
      <c r="CJ84" s="762"/>
      <c r="CK84" s="762"/>
      <c r="CL84" s="762"/>
      <c r="CM84" s="762"/>
      <c r="CN84" s="762"/>
      <c r="CO84" s="762"/>
      <c r="CP84" s="762"/>
      <c r="CQ84" s="762"/>
      <c r="CR84" s="762"/>
      <c r="CS84" s="762"/>
      <c r="CT84" s="762"/>
      <c r="CU84" s="762"/>
      <c r="CV84" s="762"/>
      <c r="CW84" s="762"/>
      <c r="CX84" s="762"/>
    </row>
    <row r="85" spans="1:102" x14ac:dyDescent="0.25">
      <c r="A85" s="1435" t="s">
        <v>109</v>
      </c>
      <c r="B85" s="1436"/>
      <c r="C85" s="1121">
        <v>0</v>
      </c>
      <c r="D85" s="1049"/>
      <c r="E85" s="1049"/>
      <c r="F85" s="1049"/>
      <c r="G85" s="1172" t="s">
        <v>15</v>
      </c>
      <c r="H85" s="978"/>
      <c r="I85" s="1120"/>
      <c r="J85" s="978"/>
      <c r="K85" s="978"/>
      <c r="L85" s="978"/>
      <c r="M85" s="978"/>
      <c r="N85" s="978"/>
      <c r="O85" s="978" t="s">
        <v>15</v>
      </c>
      <c r="P85" s="978"/>
      <c r="Q85" s="978"/>
      <c r="R85" s="978"/>
      <c r="S85" s="978"/>
      <c r="T85" s="978"/>
      <c r="U85" s="978"/>
      <c r="V85" s="978"/>
      <c r="W85" s="978"/>
      <c r="X85" s="978"/>
      <c r="Y85" s="978"/>
      <c r="Z85" s="978"/>
      <c r="AA85" s="978"/>
      <c r="AB85" s="1089"/>
      <c r="AC85" s="1089"/>
      <c r="AD85" s="1089"/>
      <c r="AE85" s="1089"/>
      <c r="AF85" s="1089"/>
      <c r="AG85" s="978"/>
      <c r="AH85" s="978"/>
      <c r="AI85" s="978"/>
      <c r="AJ85" s="978"/>
      <c r="AK85" s="978"/>
      <c r="AL85" s="978"/>
      <c r="AM85" s="978"/>
      <c r="AN85" s="978"/>
      <c r="AO85" s="978"/>
      <c r="AP85" s="978"/>
      <c r="AQ85" s="978"/>
      <c r="AR85" s="978"/>
      <c r="AS85" s="978"/>
      <c r="AT85" s="997"/>
      <c r="AU85" s="997"/>
      <c r="AV85" s="997"/>
      <c r="AW85" s="997"/>
      <c r="AX85" s="997"/>
      <c r="AY85" s="997"/>
      <c r="AZ85" s="997"/>
      <c r="BA85" s="1169" t="s">
        <v>15</v>
      </c>
      <c r="BB85" s="997"/>
      <c r="BC85" s="997"/>
      <c r="BD85" s="1170">
        <v>0</v>
      </c>
      <c r="BE85" s="978"/>
      <c r="BF85" s="997"/>
      <c r="BG85" s="978"/>
      <c r="BH85" s="997"/>
      <c r="BI85" s="997"/>
      <c r="BJ85" s="997"/>
      <c r="BK85" s="997"/>
      <c r="BL85" s="997"/>
      <c r="BM85" s="997"/>
      <c r="BN85" s="997"/>
      <c r="BO85" s="997"/>
      <c r="BP85" s="997"/>
      <c r="BQ85" s="1089"/>
      <c r="BR85" s="762"/>
      <c r="BS85" s="762"/>
      <c r="BT85" s="762"/>
      <c r="BU85" s="762"/>
      <c r="BV85" s="762"/>
      <c r="BW85" s="762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2"/>
      <c r="CW85" s="762"/>
      <c r="CX85" s="762"/>
    </row>
    <row r="86" spans="1:102" x14ac:dyDescent="0.25">
      <c r="A86" s="1435" t="s">
        <v>110</v>
      </c>
      <c r="B86" s="1436"/>
      <c r="C86" s="1121">
        <v>0</v>
      </c>
      <c r="D86" s="1049"/>
      <c r="E86" s="1049"/>
      <c r="F86" s="1049"/>
      <c r="G86" s="1172" t="s">
        <v>15</v>
      </c>
      <c r="H86" s="978"/>
      <c r="I86" s="1120"/>
      <c r="J86" s="978"/>
      <c r="K86" s="978"/>
      <c r="L86" s="978"/>
      <c r="M86" s="978"/>
      <c r="N86" s="978"/>
      <c r="O86" s="978" t="s">
        <v>15</v>
      </c>
      <c r="P86" s="978"/>
      <c r="Q86" s="978"/>
      <c r="R86" s="978"/>
      <c r="S86" s="978"/>
      <c r="T86" s="978"/>
      <c r="U86" s="978"/>
      <c r="V86" s="978"/>
      <c r="W86" s="978"/>
      <c r="X86" s="978"/>
      <c r="Y86" s="978"/>
      <c r="Z86" s="978"/>
      <c r="AA86" s="978"/>
      <c r="AB86" s="1089"/>
      <c r="AC86" s="1089"/>
      <c r="AD86" s="1089"/>
      <c r="AE86" s="1089"/>
      <c r="AF86" s="1089"/>
      <c r="AG86" s="978"/>
      <c r="AH86" s="978"/>
      <c r="AI86" s="978"/>
      <c r="AJ86" s="978"/>
      <c r="AK86" s="978"/>
      <c r="AL86" s="978"/>
      <c r="AM86" s="978"/>
      <c r="AN86" s="978"/>
      <c r="AO86" s="978"/>
      <c r="AP86" s="978"/>
      <c r="AQ86" s="978"/>
      <c r="AR86" s="978"/>
      <c r="AS86" s="978"/>
      <c r="AT86" s="997"/>
      <c r="AU86" s="997"/>
      <c r="AV86" s="997"/>
      <c r="AW86" s="997"/>
      <c r="AX86" s="997"/>
      <c r="AY86" s="997"/>
      <c r="AZ86" s="997"/>
      <c r="BA86" s="1169" t="s">
        <v>15</v>
      </c>
      <c r="BB86" s="997"/>
      <c r="BC86" s="997"/>
      <c r="BD86" s="1170">
        <v>0</v>
      </c>
      <c r="BE86" s="978"/>
      <c r="BF86" s="997"/>
      <c r="BG86" s="978"/>
      <c r="BH86" s="997"/>
      <c r="BI86" s="997"/>
      <c r="BJ86" s="997"/>
      <c r="BK86" s="997"/>
      <c r="BL86" s="997"/>
      <c r="BM86" s="997"/>
      <c r="BN86" s="997"/>
      <c r="BO86" s="997"/>
      <c r="BP86" s="997"/>
      <c r="BQ86" s="1089"/>
      <c r="BR86" s="762"/>
      <c r="BS86" s="762"/>
      <c r="BT86" s="762"/>
      <c r="BU86" s="762"/>
      <c r="BV86" s="762"/>
      <c r="BW86" s="762"/>
      <c r="BX86" s="762"/>
      <c r="BY86" s="762"/>
      <c r="BZ86" s="762"/>
      <c r="CA86" s="762"/>
      <c r="CB86" s="762"/>
      <c r="CC86" s="762"/>
      <c r="CD86" s="762"/>
      <c r="CE86" s="762"/>
      <c r="CF86" s="762"/>
      <c r="CG86" s="762"/>
      <c r="CH86" s="762"/>
      <c r="CI86" s="762"/>
      <c r="CJ86" s="762"/>
      <c r="CK86" s="762"/>
      <c r="CL86" s="762"/>
      <c r="CM86" s="762"/>
      <c r="CN86" s="762"/>
      <c r="CO86" s="762"/>
      <c r="CP86" s="762"/>
      <c r="CQ86" s="762"/>
      <c r="CR86" s="762"/>
      <c r="CS86" s="762"/>
      <c r="CT86" s="762"/>
      <c r="CU86" s="762"/>
      <c r="CV86" s="762"/>
      <c r="CW86" s="762"/>
      <c r="CX86" s="762"/>
    </row>
    <row r="87" spans="1:102" x14ac:dyDescent="0.25">
      <c r="A87" s="1435" t="s">
        <v>111</v>
      </c>
      <c r="B87" s="1436">
        <v>0</v>
      </c>
      <c r="C87" s="1121">
        <v>0</v>
      </c>
      <c r="D87" s="1049"/>
      <c r="E87" s="1049"/>
      <c r="F87" s="1049"/>
      <c r="G87" s="1172" t="s">
        <v>15</v>
      </c>
      <c r="H87" s="978"/>
      <c r="I87" s="1120"/>
      <c r="J87" s="978"/>
      <c r="K87" s="978"/>
      <c r="L87" s="978"/>
      <c r="M87" s="978"/>
      <c r="N87" s="978"/>
      <c r="O87" s="978"/>
      <c r="P87" s="978"/>
      <c r="Q87" s="978"/>
      <c r="R87" s="978"/>
      <c r="S87" s="978"/>
      <c r="T87" s="978"/>
      <c r="U87" s="978"/>
      <c r="V87" s="978"/>
      <c r="W87" s="978"/>
      <c r="X87" s="978"/>
      <c r="Y87" s="978"/>
      <c r="Z87" s="978"/>
      <c r="AA87" s="978"/>
      <c r="AB87" s="1089"/>
      <c r="AC87" s="1089"/>
      <c r="AD87" s="1089"/>
      <c r="AE87" s="1089"/>
      <c r="AF87" s="1089"/>
      <c r="AG87" s="978"/>
      <c r="AH87" s="978"/>
      <c r="AI87" s="978"/>
      <c r="AJ87" s="978"/>
      <c r="AK87" s="978"/>
      <c r="AL87" s="978"/>
      <c r="AM87" s="978"/>
      <c r="AN87" s="978"/>
      <c r="AO87" s="978"/>
      <c r="AP87" s="978"/>
      <c r="AQ87" s="978"/>
      <c r="AR87" s="978"/>
      <c r="AS87" s="978"/>
      <c r="AT87" s="997"/>
      <c r="AU87" s="997"/>
      <c r="AV87" s="997"/>
      <c r="AW87" s="997"/>
      <c r="AX87" s="997"/>
      <c r="AY87" s="997"/>
      <c r="AZ87" s="997"/>
      <c r="BA87" s="1169" t="s">
        <v>15</v>
      </c>
      <c r="BB87" s="997"/>
      <c r="BC87" s="997"/>
      <c r="BD87" s="1170">
        <v>0</v>
      </c>
      <c r="BE87" s="978"/>
      <c r="BF87" s="997"/>
      <c r="BG87" s="978"/>
      <c r="BH87" s="997"/>
      <c r="BI87" s="997"/>
      <c r="BJ87" s="997"/>
      <c r="BK87" s="997"/>
      <c r="BL87" s="997"/>
      <c r="BM87" s="997"/>
      <c r="BN87" s="997"/>
      <c r="BO87" s="997"/>
      <c r="BP87" s="997"/>
      <c r="BQ87" s="1089"/>
      <c r="BR87" s="762"/>
      <c r="BS87" s="762"/>
      <c r="BT87" s="762"/>
      <c r="BU87" s="762"/>
      <c r="BV87" s="762"/>
      <c r="BW87" s="762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2"/>
      <c r="CW87" s="762"/>
      <c r="CX87" s="762"/>
    </row>
    <row r="88" spans="1:102" x14ac:dyDescent="0.25">
      <c r="A88" s="1454" t="s">
        <v>112</v>
      </c>
      <c r="B88" s="1455"/>
      <c r="C88" s="1121">
        <v>0</v>
      </c>
      <c r="D88" s="1051"/>
      <c r="E88" s="1051"/>
      <c r="F88" s="991"/>
      <c r="G88" s="1172" t="s">
        <v>15</v>
      </c>
      <c r="H88" s="1122"/>
      <c r="I88" s="1122"/>
      <c r="J88" s="1122"/>
      <c r="K88" s="1122"/>
      <c r="L88" s="1122"/>
      <c r="M88" s="1122"/>
      <c r="N88" s="1122"/>
      <c r="O88" s="1122"/>
      <c r="P88" s="1122"/>
      <c r="Q88" s="1123"/>
      <c r="R88" s="978"/>
      <c r="S88" s="978"/>
      <c r="T88" s="978"/>
      <c r="U88" s="978"/>
      <c r="V88" s="978"/>
      <c r="W88" s="978"/>
      <c r="X88" s="978"/>
      <c r="Y88" s="978"/>
      <c r="Z88" s="978"/>
      <c r="AA88" s="978"/>
      <c r="AB88" s="1089"/>
      <c r="AC88" s="1089"/>
      <c r="AD88" s="1089"/>
      <c r="AE88" s="1089"/>
      <c r="AF88" s="1089"/>
      <c r="AG88" s="978"/>
      <c r="AH88" s="978"/>
      <c r="AI88" s="978"/>
      <c r="AJ88" s="978"/>
      <c r="AK88" s="978"/>
      <c r="AL88" s="978"/>
      <c r="AM88" s="978"/>
      <c r="AN88" s="978"/>
      <c r="AO88" s="978"/>
      <c r="AP88" s="978"/>
      <c r="AQ88" s="978"/>
      <c r="AR88" s="978"/>
      <c r="AS88" s="978"/>
      <c r="AT88" s="997"/>
      <c r="AU88" s="997"/>
      <c r="AV88" s="997"/>
      <c r="AW88" s="997"/>
      <c r="AX88" s="997"/>
      <c r="AY88" s="997"/>
      <c r="AZ88" s="997"/>
      <c r="BA88" s="1169" t="s">
        <v>15</v>
      </c>
      <c r="BB88" s="997"/>
      <c r="BC88" s="997"/>
      <c r="BD88" s="1170">
        <v>0</v>
      </c>
      <c r="BE88" s="978"/>
      <c r="BF88" s="997"/>
      <c r="BG88" s="978"/>
      <c r="BH88" s="997"/>
      <c r="BI88" s="997"/>
      <c r="BJ88" s="997"/>
      <c r="BK88" s="997"/>
      <c r="BL88" s="997"/>
      <c r="BM88" s="997"/>
      <c r="BN88" s="997"/>
      <c r="BO88" s="997"/>
      <c r="BP88" s="997"/>
      <c r="BQ88" s="997"/>
      <c r="BR88" s="762"/>
      <c r="BS88" s="762"/>
      <c r="BT88" s="762"/>
      <c r="BU88" s="762"/>
      <c r="BV88" s="762"/>
      <c r="BW88" s="762"/>
      <c r="BX88" s="762"/>
      <c r="BY88" s="762"/>
      <c r="BZ88" s="762"/>
      <c r="CA88" s="762"/>
      <c r="CB88" s="762"/>
      <c r="CC88" s="762"/>
      <c r="CD88" s="762"/>
      <c r="CE88" s="762"/>
      <c r="CF88" s="762"/>
      <c r="CG88" s="762"/>
      <c r="CH88" s="762"/>
      <c r="CI88" s="762"/>
      <c r="CJ88" s="762"/>
      <c r="CK88" s="762"/>
      <c r="CL88" s="762"/>
      <c r="CM88" s="762"/>
      <c r="CN88" s="762"/>
      <c r="CO88" s="762"/>
      <c r="CP88" s="762"/>
      <c r="CQ88" s="762"/>
      <c r="CR88" s="762"/>
      <c r="CS88" s="762"/>
      <c r="CT88" s="762"/>
      <c r="CU88" s="762"/>
      <c r="CV88" s="762"/>
      <c r="CW88" s="762"/>
      <c r="CX88" s="762"/>
    </row>
    <row r="89" spans="1:102" x14ac:dyDescent="0.25">
      <c r="A89" s="1406" t="s">
        <v>82</v>
      </c>
      <c r="B89" s="1407"/>
      <c r="C89" s="1025">
        <v>0</v>
      </c>
      <c r="D89" s="1025">
        <v>0</v>
      </c>
      <c r="E89" s="1025">
        <v>0</v>
      </c>
      <c r="F89" s="1025">
        <v>0</v>
      </c>
      <c r="G89" s="1119"/>
      <c r="H89" s="1122"/>
      <c r="I89" s="1122"/>
      <c r="J89" s="1122"/>
      <c r="K89" s="1122"/>
      <c r="L89" s="1122"/>
      <c r="M89" s="1122"/>
      <c r="N89" s="1122"/>
      <c r="O89" s="1122"/>
      <c r="P89" s="1122"/>
      <c r="Q89" s="1123"/>
      <c r="R89" s="978"/>
      <c r="S89" s="978"/>
      <c r="T89" s="978"/>
      <c r="U89" s="978"/>
      <c r="V89" s="978"/>
      <c r="W89" s="978"/>
      <c r="X89" s="978"/>
      <c r="Y89" s="978"/>
      <c r="Z89" s="978"/>
      <c r="AA89" s="978"/>
      <c r="AB89" s="1089"/>
      <c r="AC89" s="1089"/>
      <c r="AD89" s="1089"/>
      <c r="AE89" s="1089"/>
      <c r="AF89" s="1089"/>
      <c r="AG89" s="978"/>
      <c r="AH89" s="978"/>
      <c r="AI89" s="978"/>
      <c r="AJ89" s="978"/>
      <c r="AK89" s="978"/>
      <c r="AL89" s="978"/>
      <c r="AM89" s="978"/>
      <c r="AN89" s="978"/>
      <c r="AO89" s="978"/>
      <c r="AP89" s="978"/>
      <c r="AQ89" s="978"/>
      <c r="AR89" s="978"/>
      <c r="AS89" s="978"/>
      <c r="AT89" s="997"/>
      <c r="AU89" s="997"/>
      <c r="AV89" s="997"/>
      <c r="AW89" s="997"/>
      <c r="AX89" s="997"/>
      <c r="AY89" s="997"/>
      <c r="AZ89" s="997"/>
      <c r="BA89" s="997"/>
      <c r="BB89" s="997"/>
      <c r="BC89" s="997"/>
      <c r="BD89" s="978"/>
      <c r="BE89" s="978"/>
      <c r="BF89" s="997"/>
      <c r="BG89" s="978"/>
      <c r="BH89" s="997"/>
      <c r="BI89" s="997"/>
      <c r="BJ89" s="997"/>
      <c r="BK89" s="997"/>
      <c r="BL89" s="997"/>
      <c r="BM89" s="997"/>
      <c r="BN89" s="997"/>
      <c r="BO89" s="997"/>
      <c r="BP89" s="997"/>
      <c r="BQ89" s="997"/>
      <c r="BR89" s="762"/>
      <c r="BS89" s="762"/>
      <c r="BT89" s="762"/>
      <c r="BU89" s="762"/>
      <c r="BV89" s="762"/>
      <c r="BW89" s="762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2"/>
      <c r="CW89" s="762"/>
      <c r="CX89" s="762"/>
    </row>
    <row r="90" spans="1:102" x14ac:dyDescent="0.25">
      <c r="A90" s="1163" t="s">
        <v>113</v>
      </c>
      <c r="B90" s="1161"/>
      <c r="C90" s="1070"/>
      <c r="D90" s="1070"/>
      <c r="E90" s="1070"/>
      <c r="F90" s="1070"/>
      <c r="G90" s="1162"/>
      <c r="H90" s="1122"/>
      <c r="I90" s="1122"/>
      <c r="J90" s="1122"/>
      <c r="K90" s="1122"/>
      <c r="L90" s="1122"/>
      <c r="M90" s="1122"/>
      <c r="N90" s="1122"/>
      <c r="O90" s="1122"/>
      <c r="P90" s="1122"/>
      <c r="Q90" s="1123"/>
      <c r="R90" s="978"/>
      <c r="S90" s="978"/>
      <c r="T90" s="978"/>
      <c r="U90" s="978"/>
      <c r="V90" s="978"/>
      <c r="W90" s="978"/>
      <c r="X90" s="978"/>
      <c r="Y90" s="978"/>
      <c r="Z90" s="978"/>
      <c r="AA90" s="978"/>
      <c r="AB90" s="1089"/>
      <c r="AC90" s="1089"/>
      <c r="AD90" s="1089"/>
      <c r="AE90" s="1089"/>
      <c r="AF90" s="1089"/>
      <c r="AG90" s="978"/>
      <c r="AH90" s="978"/>
      <c r="AI90" s="978"/>
      <c r="AJ90" s="978"/>
      <c r="AK90" s="978"/>
      <c r="AL90" s="978"/>
      <c r="AM90" s="978"/>
      <c r="AN90" s="978"/>
      <c r="AO90" s="978"/>
      <c r="AP90" s="978"/>
      <c r="AQ90" s="978"/>
      <c r="AR90" s="978"/>
      <c r="AS90" s="978"/>
      <c r="AT90" s="997"/>
      <c r="AU90" s="997"/>
      <c r="AV90" s="997"/>
      <c r="AW90" s="997"/>
      <c r="AX90" s="997"/>
      <c r="AY90" s="997"/>
      <c r="AZ90" s="997"/>
      <c r="BA90" s="997"/>
      <c r="BB90" s="997"/>
      <c r="BC90" s="997"/>
      <c r="BD90" s="978"/>
      <c r="BE90" s="978"/>
      <c r="BF90" s="997"/>
      <c r="BG90" s="978"/>
      <c r="BH90" s="997"/>
      <c r="BI90" s="997"/>
      <c r="BJ90" s="997"/>
      <c r="BK90" s="997"/>
      <c r="BL90" s="997"/>
      <c r="BM90" s="997"/>
      <c r="BN90" s="997"/>
      <c r="BO90" s="997"/>
      <c r="BP90" s="997"/>
      <c r="BQ90" s="997"/>
      <c r="BR90" s="762"/>
      <c r="BS90" s="762"/>
      <c r="BT90" s="762"/>
      <c r="BU90" s="762"/>
      <c r="BV90" s="762"/>
      <c r="BW90" s="762"/>
      <c r="BX90" s="762"/>
      <c r="BY90" s="762"/>
      <c r="BZ90" s="762"/>
      <c r="CA90" s="762"/>
      <c r="CB90" s="762"/>
      <c r="CC90" s="762"/>
      <c r="CD90" s="762"/>
      <c r="CE90" s="762"/>
      <c r="CF90" s="762"/>
      <c r="CG90" s="762"/>
      <c r="CH90" s="762"/>
      <c r="CI90" s="762"/>
      <c r="CJ90" s="762"/>
      <c r="CK90" s="762"/>
      <c r="CL90" s="762"/>
      <c r="CM90" s="762"/>
      <c r="CN90" s="762"/>
      <c r="CO90" s="762"/>
      <c r="CP90" s="762"/>
      <c r="CQ90" s="762"/>
      <c r="CR90" s="762"/>
      <c r="CS90" s="762"/>
      <c r="CT90" s="762"/>
      <c r="CU90" s="762"/>
      <c r="CV90" s="762"/>
      <c r="CW90" s="762"/>
      <c r="CX90" s="762"/>
    </row>
    <row r="91" spans="1:102" x14ac:dyDescent="0.25">
      <c r="A91" s="1153" t="s">
        <v>114</v>
      </c>
      <c r="B91" s="1101"/>
      <c r="C91" s="1102"/>
      <c r="D91" s="1101"/>
      <c r="E91" s="1103"/>
      <c r="F91" s="1103"/>
      <c r="G91" s="1091"/>
      <c r="H91" s="1091"/>
      <c r="I91" s="1092"/>
      <c r="J91" s="971"/>
      <c r="K91" s="971"/>
      <c r="L91" s="971"/>
      <c r="M91" s="971"/>
      <c r="N91" s="971"/>
      <c r="O91" s="971"/>
      <c r="P91" s="1093"/>
      <c r="Q91" s="1093"/>
      <c r="R91" s="1093"/>
      <c r="S91" s="1093"/>
      <c r="T91" s="1093"/>
      <c r="U91" s="1094"/>
      <c r="V91" s="1094"/>
      <c r="W91" s="1094"/>
      <c r="X91" s="1094"/>
      <c r="Y91" s="1094"/>
      <c r="Z91" s="1094"/>
      <c r="AA91" s="1094"/>
      <c r="AB91" s="1094"/>
      <c r="AC91" s="1094"/>
      <c r="AD91" s="1094"/>
      <c r="AE91" s="1094"/>
      <c r="AF91" s="1094"/>
      <c r="AG91" s="1094"/>
      <c r="AH91" s="1094"/>
      <c r="AI91" s="1094"/>
      <c r="AJ91" s="1094"/>
      <c r="AK91" s="1094"/>
      <c r="AL91" s="1094"/>
      <c r="AM91" s="1094"/>
      <c r="AN91" s="1094"/>
      <c r="AO91" s="1094"/>
      <c r="AP91" s="1094"/>
      <c r="AQ91" s="1094"/>
      <c r="AR91" s="1094"/>
      <c r="AS91" s="1094"/>
      <c r="AT91" s="1094"/>
      <c r="AU91" s="1094"/>
      <c r="AV91" s="1094"/>
      <c r="AW91" s="1094"/>
      <c r="AX91" s="1094"/>
      <c r="AY91" s="1094"/>
      <c r="AZ91" s="1094"/>
      <c r="BA91" s="1094"/>
      <c r="BB91" s="1094"/>
      <c r="BC91" s="1094"/>
      <c r="BD91" s="1094"/>
      <c r="BE91" s="1094"/>
      <c r="BF91" s="1094"/>
      <c r="BG91" s="1094"/>
      <c r="BH91" s="1094"/>
      <c r="BI91" s="1094"/>
      <c r="BJ91" s="1094"/>
      <c r="BK91" s="1094"/>
      <c r="BL91" s="1094"/>
      <c r="BM91" s="1094"/>
      <c r="BN91" s="1094"/>
      <c r="BO91" s="1094"/>
      <c r="BP91" s="1094"/>
      <c r="BQ91" s="1094"/>
      <c r="BR91" s="762"/>
      <c r="BS91" s="762"/>
      <c r="BT91" s="762"/>
      <c r="BU91" s="762"/>
      <c r="BV91" s="762"/>
      <c r="BW91" s="762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2"/>
      <c r="CW91" s="762"/>
      <c r="CX91" s="762"/>
    </row>
    <row r="92" spans="1:102" ht="63" x14ac:dyDescent="0.25">
      <c r="A92" s="1408" t="s">
        <v>115</v>
      </c>
      <c r="B92" s="1473"/>
      <c r="C92" s="1095" t="s">
        <v>82</v>
      </c>
      <c r="D92" s="1096" t="s">
        <v>116</v>
      </c>
      <c r="E92" s="986" t="s">
        <v>117</v>
      </c>
      <c r="F92" s="1097" t="s">
        <v>118</v>
      </c>
      <c r="G92" s="1147"/>
      <c r="H92" s="983"/>
      <c r="I92" s="1092"/>
      <c r="J92" s="971"/>
      <c r="K92" s="971"/>
      <c r="L92" s="971"/>
      <c r="M92" s="971"/>
      <c r="N92" s="971"/>
      <c r="O92" s="971"/>
      <c r="P92" s="1093"/>
      <c r="Q92" s="1093"/>
      <c r="R92" s="1093"/>
      <c r="S92" s="1093"/>
      <c r="T92" s="1093"/>
      <c r="U92" s="1094"/>
      <c r="V92" s="1094"/>
      <c r="W92" s="1094"/>
      <c r="X92" s="1094"/>
      <c r="Y92" s="1094"/>
      <c r="Z92" s="1094"/>
      <c r="AA92" s="1094"/>
      <c r="AB92" s="1094"/>
      <c r="AC92" s="1094"/>
      <c r="AD92" s="1094"/>
      <c r="AE92" s="1094"/>
      <c r="AF92" s="1094"/>
      <c r="AG92" s="1094"/>
      <c r="AH92" s="1094"/>
      <c r="AI92" s="1094"/>
      <c r="AJ92" s="1094"/>
      <c r="AK92" s="1094"/>
      <c r="AL92" s="1094"/>
      <c r="AM92" s="1094"/>
      <c r="AN92" s="1094"/>
      <c r="AO92" s="1094"/>
      <c r="AP92" s="1094"/>
      <c r="AQ92" s="1094"/>
      <c r="AR92" s="1094"/>
      <c r="AS92" s="1094"/>
      <c r="AT92" s="1094"/>
      <c r="AU92" s="1094"/>
      <c r="AV92" s="1094"/>
      <c r="AW92" s="1094"/>
      <c r="AX92" s="1094"/>
      <c r="AY92" s="1094"/>
      <c r="AZ92" s="1094"/>
      <c r="BA92" s="1094"/>
      <c r="BB92" s="1094"/>
      <c r="BC92" s="1094"/>
      <c r="BD92" s="1094"/>
      <c r="BE92" s="1094"/>
      <c r="BF92" s="1094"/>
      <c r="BG92" s="1094"/>
      <c r="BH92" s="1094"/>
      <c r="BI92" s="1094"/>
      <c r="BJ92" s="1094"/>
      <c r="BK92" s="1094"/>
      <c r="BL92" s="1094"/>
      <c r="BM92" s="1094"/>
      <c r="BN92" s="1094"/>
      <c r="BO92" s="1094"/>
      <c r="BP92" s="1094"/>
      <c r="BQ92" s="1094"/>
      <c r="BR92" s="762"/>
      <c r="BS92" s="762"/>
      <c r="BT92" s="762"/>
      <c r="BU92" s="762"/>
      <c r="BV92" s="762"/>
      <c r="BW92" s="762"/>
      <c r="BX92" s="762"/>
      <c r="BY92" s="762"/>
      <c r="BZ92" s="762"/>
      <c r="CA92" s="762"/>
      <c r="CB92" s="762"/>
      <c r="CC92" s="762"/>
      <c r="CD92" s="762"/>
      <c r="CE92" s="762"/>
      <c r="CF92" s="762"/>
      <c r="CG92" s="762"/>
      <c r="CH92" s="762"/>
      <c r="CI92" s="762"/>
      <c r="CJ92" s="762"/>
      <c r="CK92" s="762"/>
      <c r="CL92" s="762"/>
      <c r="CM92" s="762"/>
      <c r="CN92" s="762"/>
      <c r="CO92" s="762"/>
      <c r="CP92" s="762"/>
      <c r="CQ92" s="762"/>
      <c r="CR92" s="762"/>
      <c r="CS92" s="762"/>
      <c r="CT92" s="762"/>
      <c r="CU92" s="762"/>
      <c r="CV92" s="762"/>
      <c r="CW92" s="762"/>
      <c r="CX92" s="762"/>
    </row>
    <row r="93" spans="1:102" ht="15" customHeight="1" x14ac:dyDescent="0.25">
      <c r="A93" s="1452" t="s">
        <v>119</v>
      </c>
      <c r="B93" s="1453"/>
      <c r="C93" s="1109">
        <v>0</v>
      </c>
      <c r="D93" s="1110"/>
      <c r="E93" s="1111"/>
      <c r="F93" s="1112"/>
      <c r="G93" s="1172" t="s">
        <v>15</v>
      </c>
      <c r="H93" s="982"/>
      <c r="I93" s="1092"/>
      <c r="J93" s="971"/>
      <c r="K93" s="971"/>
      <c r="L93" s="971"/>
      <c r="M93" s="971"/>
      <c r="N93" s="971"/>
      <c r="O93" s="971"/>
      <c r="P93" s="1093"/>
      <c r="Q93" s="1093"/>
      <c r="R93" s="1093"/>
      <c r="S93" s="1093"/>
      <c r="T93" s="1093"/>
      <c r="U93" s="1094"/>
      <c r="V93" s="1094"/>
      <c r="W93" s="1094"/>
      <c r="X93" s="1094"/>
      <c r="Y93" s="1094"/>
      <c r="Z93" s="1094"/>
      <c r="AA93" s="1094"/>
      <c r="AB93" s="1094"/>
      <c r="AC93" s="1094"/>
      <c r="AD93" s="1094"/>
      <c r="AE93" s="1094"/>
      <c r="AF93" s="1094"/>
      <c r="AG93" s="1094"/>
      <c r="AH93" s="1094"/>
      <c r="AI93" s="1094"/>
      <c r="AJ93" s="1094"/>
      <c r="AK93" s="1094"/>
      <c r="AL93" s="1094"/>
      <c r="AM93" s="1094"/>
      <c r="AN93" s="1094"/>
      <c r="AO93" s="1094"/>
      <c r="AP93" s="1094"/>
      <c r="AQ93" s="1094"/>
      <c r="AR93" s="1094"/>
      <c r="AS93" s="1094"/>
      <c r="AT93" s="1094"/>
      <c r="AU93" s="1094"/>
      <c r="AV93" s="1094"/>
      <c r="AW93" s="1094"/>
      <c r="AX93" s="1094"/>
      <c r="AY93" s="1094"/>
      <c r="AZ93" s="1094"/>
      <c r="BA93" s="1169" t="s">
        <v>15</v>
      </c>
      <c r="BB93" s="997"/>
      <c r="BC93" s="997"/>
      <c r="BD93" s="1170">
        <v>0</v>
      </c>
      <c r="BE93" s="1094"/>
      <c r="BF93" s="997"/>
      <c r="BG93" s="1094"/>
      <c r="BH93" s="1094"/>
      <c r="BI93" s="1094"/>
      <c r="BJ93" s="1094"/>
      <c r="BK93" s="1094"/>
      <c r="BL93" s="1094"/>
      <c r="BM93" s="1094"/>
      <c r="BN93" s="1094"/>
      <c r="BO93" s="1094"/>
      <c r="BP93" s="1094"/>
      <c r="BQ93" s="1094"/>
      <c r="BR93" s="762"/>
      <c r="BS93" s="762"/>
      <c r="BT93" s="762"/>
      <c r="BU93" s="762"/>
      <c r="BV93" s="762"/>
      <c r="BW93" s="762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2"/>
      <c r="CW93" s="762"/>
      <c r="CX93" s="762"/>
    </row>
    <row r="94" spans="1:102" ht="15" customHeight="1" x14ac:dyDescent="0.25">
      <c r="A94" s="1446" t="s">
        <v>120</v>
      </c>
      <c r="B94" s="1447"/>
      <c r="C94" s="1104">
        <v>0</v>
      </c>
      <c r="D94" s="1113"/>
      <c r="E94" s="1114"/>
      <c r="F94" s="1115"/>
      <c r="G94" s="1172" t="s">
        <v>15</v>
      </c>
      <c r="H94" s="982"/>
      <c r="I94" s="1092"/>
      <c r="J94" s="971"/>
      <c r="K94" s="971"/>
      <c r="L94" s="971"/>
      <c r="M94" s="971"/>
      <c r="N94" s="971"/>
      <c r="O94" s="971"/>
      <c r="P94" s="1093"/>
      <c r="Q94" s="1093"/>
      <c r="R94" s="1093"/>
      <c r="S94" s="1093"/>
      <c r="T94" s="1093"/>
      <c r="U94" s="1094"/>
      <c r="V94" s="1094"/>
      <c r="W94" s="1094"/>
      <c r="X94" s="1094"/>
      <c r="Y94" s="1094"/>
      <c r="Z94" s="1094"/>
      <c r="AA94" s="1094"/>
      <c r="AB94" s="1094"/>
      <c r="AC94" s="1094"/>
      <c r="AD94" s="1094"/>
      <c r="AE94" s="1094"/>
      <c r="AF94" s="1094"/>
      <c r="AG94" s="1094"/>
      <c r="AH94" s="1094"/>
      <c r="AI94" s="1094"/>
      <c r="AJ94" s="1094"/>
      <c r="AK94" s="1094"/>
      <c r="AL94" s="1094"/>
      <c r="AM94" s="1094"/>
      <c r="AN94" s="1094"/>
      <c r="AO94" s="1094"/>
      <c r="AP94" s="1094"/>
      <c r="AQ94" s="1094"/>
      <c r="AR94" s="1094"/>
      <c r="AS94" s="1094"/>
      <c r="AT94" s="1094"/>
      <c r="AU94" s="1094"/>
      <c r="AV94" s="1094"/>
      <c r="AW94" s="1094"/>
      <c r="AX94" s="1094"/>
      <c r="AY94" s="1094"/>
      <c r="AZ94" s="1094"/>
      <c r="BA94" s="1169" t="s">
        <v>15</v>
      </c>
      <c r="BB94" s="997"/>
      <c r="BC94" s="997"/>
      <c r="BD94" s="1170">
        <v>0</v>
      </c>
      <c r="BE94" s="1094"/>
      <c r="BF94" s="997"/>
      <c r="BG94" s="1094"/>
      <c r="BH94" s="1094"/>
      <c r="BI94" s="1094"/>
      <c r="BJ94" s="1094"/>
      <c r="BK94" s="1094"/>
      <c r="BL94" s="1094"/>
      <c r="BM94" s="1094"/>
      <c r="BN94" s="1094"/>
      <c r="BO94" s="1094"/>
      <c r="BP94" s="1094"/>
      <c r="BQ94" s="1094"/>
      <c r="BR94" s="762"/>
      <c r="BS94" s="762"/>
      <c r="BT94" s="762"/>
      <c r="BU94" s="762"/>
      <c r="BV94" s="762"/>
      <c r="BW94" s="762"/>
      <c r="BX94" s="762"/>
      <c r="BY94" s="762"/>
      <c r="BZ94" s="762"/>
      <c r="CA94" s="762"/>
      <c r="CB94" s="762"/>
      <c r="CC94" s="762"/>
      <c r="CD94" s="762"/>
      <c r="CE94" s="762"/>
      <c r="CF94" s="762"/>
      <c r="CG94" s="762"/>
      <c r="CH94" s="762"/>
      <c r="CI94" s="762"/>
      <c r="CJ94" s="762"/>
      <c r="CK94" s="762"/>
      <c r="CL94" s="762"/>
      <c r="CM94" s="762"/>
      <c r="CN94" s="762"/>
      <c r="CO94" s="762"/>
      <c r="CP94" s="762"/>
      <c r="CQ94" s="762"/>
      <c r="CR94" s="762"/>
      <c r="CS94" s="762"/>
      <c r="CT94" s="762"/>
      <c r="CU94" s="762"/>
      <c r="CV94" s="762"/>
      <c r="CW94" s="762"/>
      <c r="CX94" s="762"/>
    </row>
    <row r="95" spans="1:102" ht="15" customHeight="1" x14ac:dyDescent="0.25">
      <c r="A95" s="1446" t="s">
        <v>121</v>
      </c>
      <c r="B95" s="1447"/>
      <c r="C95" s="1104">
        <v>0</v>
      </c>
      <c r="D95" s="1113"/>
      <c r="E95" s="1114"/>
      <c r="F95" s="1115"/>
      <c r="G95" s="1172" t="s">
        <v>15</v>
      </c>
      <c r="H95" s="982"/>
      <c r="I95" s="1092"/>
      <c r="J95" s="971"/>
      <c r="K95" s="971"/>
      <c r="L95" s="971"/>
      <c r="M95" s="971"/>
      <c r="N95" s="971"/>
      <c r="O95" s="971"/>
      <c r="P95" s="1093"/>
      <c r="Q95" s="1093"/>
      <c r="R95" s="1093"/>
      <c r="S95" s="1093"/>
      <c r="T95" s="1093"/>
      <c r="U95" s="1094"/>
      <c r="V95" s="1094"/>
      <c r="W95" s="1094"/>
      <c r="X95" s="1094"/>
      <c r="Y95" s="1094"/>
      <c r="Z95" s="1094"/>
      <c r="AA95" s="1094"/>
      <c r="AB95" s="1094"/>
      <c r="AC95" s="1094"/>
      <c r="AD95" s="1094"/>
      <c r="AE95" s="1094"/>
      <c r="AF95" s="1094"/>
      <c r="AG95" s="1094"/>
      <c r="AH95" s="1094"/>
      <c r="AI95" s="1094"/>
      <c r="AJ95" s="1094"/>
      <c r="AK95" s="1094"/>
      <c r="AL95" s="1094"/>
      <c r="AM95" s="1094"/>
      <c r="AN95" s="1094"/>
      <c r="AO95" s="1094"/>
      <c r="AP95" s="1094"/>
      <c r="AQ95" s="1094"/>
      <c r="AR95" s="1094"/>
      <c r="AS95" s="1094"/>
      <c r="AT95" s="1094"/>
      <c r="AU95" s="1094"/>
      <c r="AV95" s="1094"/>
      <c r="AW95" s="1094"/>
      <c r="AX95" s="1094"/>
      <c r="AY95" s="1094"/>
      <c r="AZ95" s="1094"/>
      <c r="BA95" s="1169" t="s">
        <v>15</v>
      </c>
      <c r="BB95" s="997"/>
      <c r="BC95" s="997"/>
      <c r="BD95" s="1170">
        <v>0</v>
      </c>
      <c r="BE95" s="1094"/>
      <c r="BF95" s="997"/>
      <c r="BG95" s="1094"/>
      <c r="BH95" s="1094"/>
      <c r="BI95" s="1094"/>
      <c r="BJ95" s="1094"/>
      <c r="BK95" s="1094"/>
      <c r="BL95" s="1094"/>
      <c r="BM95" s="1094"/>
      <c r="BN95" s="1094"/>
      <c r="BO95" s="1094"/>
      <c r="BP95" s="1094"/>
      <c r="BQ95" s="1094"/>
      <c r="BR95" s="762"/>
      <c r="BS95" s="762"/>
      <c r="BT95" s="762"/>
      <c r="BU95" s="762"/>
      <c r="BV95" s="762"/>
      <c r="BW95" s="762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2"/>
      <c r="CW95" s="762"/>
      <c r="CX95" s="762"/>
    </row>
    <row r="96" spans="1:102" ht="15" customHeight="1" x14ac:dyDescent="0.25">
      <c r="A96" s="1404" t="s">
        <v>122</v>
      </c>
      <c r="B96" s="1405"/>
      <c r="C96" s="1105">
        <v>0</v>
      </c>
      <c r="D96" s="1106"/>
      <c r="E96" s="1107"/>
      <c r="F96" s="1108"/>
      <c r="G96" s="1172" t="s">
        <v>15</v>
      </c>
      <c r="H96" s="982"/>
      <c r="I96" s="1092"/>
      <c r="J96" s="971"/>
      <c r="K96" s="971"/>
      <c r="L96" s="971"/>
      <c r="M96" s="971"/>
      <c r="N96" s="971"/>
      <c r="O96" s="971"/>
      <c r="P96" s="1093"/>
      <c r="Q96" s="1093"/>
      <c r="R96" s="1093"/>
      <c r="S96" s="1093"/>
      <c r="T96" s="1093"/>
      <c r="U96" s="1094"/>
      <c r="V96" s="1094"/>
      <c r="W96" s="1094"/>
      <c r="X96" s="1094"/>
      <c r="Y96" s="1094"/>
      <c r="Z96" s="1094"/>
      <c r="AA96" s="1094"/>
      <c r="AB96" s="1094"/>
      <c r="AC96" s="1094"/>
      <c r="AD96" s="1094"/>
      <c r="AE96" s="1094"/>
      <c r="AF96" s="1094"/>
      <c r="AG96" s="1094"/>
      <c r="AH96" s="1094"/>
      <c r="AI96" s="1094"/>
      <c r="AJ96" s="1094"/>
      <c r="AK96" s="1094"/>
      <c r="AL96" s="1094"/>
      <c r="AM96" s="1094"/>
      <c r="AN96" s="1094"/>
      <c r="AO96" s="1094"/>
      <c r="AP96" s="1094"/>
      <c r="AQ96" s="1094"/>
      <c r="AR96" s="1094"/>
      <c r="AS96" s="1094"/>
      <c r="AT96" s="1094"/>
      <c r="AU96" s="1094"/>
      <c r="AV96" s="1094"/>
      <c r="AW96" s="1094"/>
      <c r="AX96" s="1094"/>
      <c r="AY96" s="1094"/>
      <c r="AZ96" s="1094"/>
      <c r="BA96" s="1169" t="s">
        <v>15</v>
      </c>
      <c r="BB96" s="997"/>
      <c r="BC96" s="997"/>
      <c r="BD96" s="1170">
        <v>0</v>
      </c>
      <c r="BE96" s="1094"/>
      <c r="BF96" s="997"/>
      <c r="BG96" s="1094"/>
      <c r="BH96" s="1094"/>
      <c r="BI96" s="1094"/>
      <c r="BJ96" s="1094"/>
      <c r="BK96" s="1094"/>
      <c r="BL96" s="1094"/>
      <c r="BM96" s="1094"/>
      <c r="BN96" s="1094"/>
      <c r="BO96" s="1094"/>
      <c r="BP96" s="1094"/>
      <c r="BQ96" s="1094"/>
      <c r="BR96" s="762"/>
      <c r="BS96" s="762"/>
      <c r="BT96" s="762"/>
      <c r="BU96" s="762"/>
      <c r="BV96" s="762"/>
      <c r="BW96" s="762"/>
      <c r="BX96" s="762"/>
      <c r="BY96" s="762"/>
      <c r="BZ96" s="762"/>
      <c r="CA96" s="762"/>
      <c r="CB96" s="762"/>
      <c r="CC96" s="762"/>
      <c r="CD96" s="762"/>
      <c r="CE96" s="762"/>
      <c r="CF96" s="762"/>
      <c r="CG96" s="762"/>
      <c r="CH96" s="762"/>
      <c r="CI96" s="762"/>
      <c r="CJ96" s="762"/>
      <c r="CK96" s="762"/>
      <c r="CL96" s="762"/>
      <c r="CM96" s="762"/>
      <c r="CN96" s="762"/>
      <c r="CO96" s="762"/>
      <c r="CP96" s="762"/>
      <c r="CQ96" s="762"/>
      <c r="CR96" s="762"/>
      <c r="CS96" s="762"/>
      <c r="CT96" s="762"/>
      <c r="CU96" s="762"/>
      <c r="CV96" s="762"/>
      <c r="CW96" s="762"/>
      <c r="CX96" s="762"/>
    </row>
    <row r="97" spans="1:102" ht="31.5" x14ac:dyDescent="0.25">
      <c r="A97" s="1154" t="s">
        <v>123</v>
      </c>
      <c r="B97" s="1154"/>
      <c r="C97" s="1166"/>
      <c r="D97" s="1164"/>
      <c r="E97" s="1164"/>
      <c r="F97" s="1164"/>
      <c r="G97" s="1165"/>
      <c r="H97" s="982"/>
      <c r="I97" s="1092"/>
      <c r="J97" s="971"/>
      <c r="K97" s="971"/>
      <c r="L97" s="971"/>
      <c r="M97" s="971"/>
      <c r="N97" s="971"/>
      <c r="O97" s="971"/>
      <c r="P97" s="1093"/>
      <c r="Q97" s="1093"/>
      <c r="R97" s="1093"/>
      <c r="S97" s="1093"/>
      <c r="T97" s="1093"/>
      <c r="U97" s="1094"/>
      <c r="V97" s="1094"/>
      <c r="W97" s="1094"/>
      <c r="X97" s="1094"/>
      <c r="Y97" s="1094"/>
      <c r="Z97" s="1094"/>
      <c r="AA97" s="1094"/>
      <c r="AB97" s="1094"/>
      <c r="AC97" s="1094"/>
      <c r="AD97" s="1094"/>
      <c r="AE97" s="1094"/>
      <c r="AF97" s="1094"/>
      <c r="AG97" s="1094"/>
      <c r="AH97" s="1094"/>
      <c r="AI97" s="1094"/>
      <c r="AJ97" s="1094"/>
      <c r="AK97" s="1094"/>
      <c r="AL97" s="1094"/>
      <c r="AM97" s="1094"/>
      <c r="AN97" s="1094"/>
      <c r="AO97" s="1094"/>
      <c r="AP97" s="1094"/>
      <c r="AQ97" s="1094"/>
      <c r="AR97" s="1094"/>
      <c r="AS97" s="1094"/>
      <c r="AT97" s="1094"/>
      <c r="AU97" s="1094"/>
      <c r="AV97" s="1094"/>
      <c r="AW97" s="1094"/>
      <c r="AX97" s="1094"/>
      <c r="AY97" s="1094"/>
      <c r="AZ97" s="1094"/>
      <c r="BA97" s="997"/>
      <c r="BB97" s="1094"/>
      <c r="BC97" s="1094"/>
      <c r="BD97" s="1094"/>
      <c r="BE97" s="1094"/>
      <c r="BF97" s="997"/>
      <c r="BG97" s="1094"/>
      <c r="BH97" s="1094"/>
      <c r="BI97" s="1094"/>
      <c r="BJ97" s="1094"/>
      <c r="BK97" s="1094"/>
      <c r="BL97" s="1094"/>
      <c r="BM97" s="1094"/>
      <c r="BN97" s="1094"/>
      <c r="BO97" s="1094"/>
      <c r="BP97" s="1094"/>
      <c r="BQ97" s="1094"/>
      <c r="BR97" s="1094"/>
      <c r="BS97" s="1094"/>
      <c r="BT97" s="1094"/>
      <c r="BU97" s="1094"/>
      <c r="BV97" s="1094"/>
      <c r="BW97" s="1094"/>
      <c r="BX97" s="1094"/>
      <c r="BY97" s="1094"/>
      <c r="BZ97" s="1094"/>
      <c r="CA97" s="1094"/>
      <c r="CB97" s="1094"/>
      <c r="CC97" s="1094"/>
      <c r="CD97" s="1094"/>
      <c r="CE97" s="1094"/>
      <c r="CF97" s="1094"/>
      <c r="CG97" s="1094"/>
      <c r="CH97" s="1094"/>
      <c r="CI97" s="1094"/>
      <c r="CJ97" s="1094"/>
      <c r="CK97" s="1094"/>
      <c r="CL97" s="1094"/>
      <c r="CM97" s="1094"/>
      <c r="CN97" s="1094"/>
      <c r="CO97" s="1094"/>
      <c r="CP97" s="1094"/>
      <c r="CQ97" s="1094"/>
      <c r="CR97" s="1094"/>
      <c r="CS97" s="1094"/>
      <c r="CT97" s="1094"/>
      <c r="CU97" s="1094"/>
      <c r="CV97" s="1094"/>
      <c r="CW97" s="1094"/>
      <c r="CX97" s="1094"/>
    </row>
    <row r="98" spans="1:102" x14ac:dyDescent="0.25">
      <c r="A98" s="1090" t="s">
        <v>124</v>
      </c>
      <c r="B98" s="1090"/>
      <c r="C98" s="1090"/>
      <c r="D98" s="1091"/>
      <c r="E98" s="1091"/>
      <c r="F98" s="1091"/>
      <c r="G98" s="1099"/>
      <c r="H98" s="982"/>
      <c r="I98" s="1092"/>
      <c r="J98" s="971"/>
      <c r="K98" s="971"/>
      <c r="L98" s="971"/>
      <c r="M98" s="971"/>
      <c r="N98" s="971"/>
      <c r="O98" s="971"/>
      <c r="P98" s="1093"/>
      <c r="Q98" s="1093"/>
      <c r="R98" s="1093"/>
      <c r="S98" s="1093"/>
      <c r="T98" s="1093"/>
      <c r="U98" s="1094"/>
      <c r="V98" s="1094"/>
      <c r="W98" s="1094"/>
      <c r="X98" s="1094"/>
      <c r="Y98" s="1094"/>
      <c r="Z98" s="1094"/>
      <c r="AA98" s="1094"/>
      <c r="AB98" s="1094"/>
      <c r="AC98" s="1094"/>
      <c r="AD98" s="1094"/>
      <c r="AE98" s="1094"/>
      <c r="AF98" s="1094"/>
      <c r="AG98" s="1094"/>
      <c r="AH98" s="1094"/>
      <c r="AI98" s="1094"/>
      <c r="AJ98" s="1094"/>
      <c r="AK98" s="1094"/>
      <c r="AL98" s="1094"/>
      <c r="AM98" s="1094"/>
      <c r="AN98" s="1094"/>
      <c r="AO98" s="1094"/>
      <c r="AP98" s="1094"/>
      <c r="AQ98" s="1094"/>
      <c r="AR98" s="1094"/>
      <c r="AS98" s="1094"/>
      <c r="AT98" s="1094"/>
      <c r="AU98" s="1094"/>
      <c r="AV98" s="1094"/>
      <c r="AW98" s="1094"/>
      <c r="AX98" s="1094"/>
      <c r="AY98" s="1094"/>
      <c r="AZ98" s="1094"/>
      <c r="BA98" s="997"/>
      <c r="BB98" s="1094"/>
      <c r="BC98" s="1094"/>
      <c r="BD98" s="1094"/>
      <c r="BE98" s="1094"/>
      <c r="BF98" s="997"/>
      <c r="BG98" s="1094"/>
      <c r="BH98" s="1094"/>
      <c r="BI98" s="1094"/>
      <c r="BJ98" s="1094"/>
      <c r="BK98" s="1094"/>
      <c r="BL98" s="1094"/>
      <c r="BM98" s="1094"/>
      <c r="BN98" s="1094"/>
      <c r="BO98" s="1094"/>
      <c r="BP98" s="1094"/>
      <c r="BQ98" s="1094"/>
      <c r="BR98" s="1094"/>
      <c r="BS98" s="1094"/>
      <c r="BT98" s="1094"/>
      <c r="BU98" s="1094"/>
      <c r="BV98" s="1094"/>
      <c r="BW98" s="1094"/>
      <c r="BX98" s="1094"/>
      <c r="BY98" s="1094"/>
      <c r="BZ98" s="1094"/>
      <c r="CA98" s="1094"/>
      <c r="CB98" s="1094"/>
      <c r="CC98" s="1094"/>
      <c r="CD98" s="1094"/>
      <c r="CE98" s="1094"/>
      <c r="CF98" s="1094"/>
      <c r="CG98" s="1094"/>
      <c r="CH98" s="1094"/>
      <c r="CI98" s="1094"/>
      <c r="CJ98" s="1094"/>
      <c r="CK98" s="1094"/>
      <c r="CL98" s="1094"/>
      <c r="CM98" s="1094"/>
      <c r="CN98" s="1094"/>
      <c r="CO98" s="1094"/>
      <c r="CP98" s="1094"/>
      <c r="CQ98" s="1094"/>
      <c r="CR98" s="1094"/>
      <c r="CS98" s="1094"/>
      <c r="CT98" s="1094"/>
      <c r="CU98" s="1094"/>
      <c r="CV98" s="1094"/>
      <c r="CW98" s="1094"/>
      <c r="CX98" s="1094"/>
    </row>
    <row r="99" spans="1:102" x14ac:dyDescent="0.25">
      <c r="A99" s="1408" t="s">
        <v>115</v>
      </c>
      <c r="B99" s="1409"/>
      <c r="C99" s="1148" t="s">
        <v>82</v>
      </c>
      <c r="D99" s="1167"/>
      <c r="E99" s="982"/>
      <c r="F99" s="1092"/>
      <c r="G99" s="971"/>
      <c r="H99" s="971"/>
      <c r="I99" s="971"/>
      <c r="J99" s="971"/>
      <c r="K99" s="971"/>
      <c r="L99" s="971"/>
      <c r="M99" s="1093"/>
      <c r="N99" s="1093"/>
      <c r="O99" s="1093"/>
      <c r="P99" s="1093"/>
      <c r="Q99" s="1093"/>
      <c r="R99" s="1094"/>
      <c r="S99" s="1094"/>
      <c r="T99" s="1094"/>
      <c r="U99" s="1094"/>
      <c r="V99" s="1094"/>
      <c r="W99" s="1094"/>
      <c r="X99" s="1094"/>
      <c r="Y99" s="1094"/>
      <c r="Z99" s="1094"/>
      <c r="AA99" s="1094"/>
      <c r="AB99" s="1094"/>
      <c r="AC99" s="1094"/>
      <c r="AD99" s="1094"/>
      <c r="AE99" s="1094"/>
      <c r="AF99" s="1094"/>
      <c r="AG99" s="1094"/>
      <c r="AH99" s="1094"/>
      <c r="AI99" s="1094"/>
      <c r="AJ99" s="1094"/>
      <c r="AK99" s="1094"/>
      <c r="AL99" s="1094"/>
      <c r="AM99" s="1094"/>
      <c r="AN99" s="1094"/>
      <c r="AO99" s="1094"/>
      <c r="AP99" s="1094"/>
      <c r="AQ99" s="1094"/>
      <c r="AR99" s="1094"/>
      <c r="AS99" s="1094"/>
      <c r="AT99" s="1094"/>
      <c r="AU99" s="1094"/>
      <c r="AV99" s="1094"/>
      <c r="AW99" s="1094"/>
      <c r="AX99" s="997"/>
      <c r="AY99" s="1173"/>
      <c r="AZ99" s="997"/>
      <c r="BA99" s="997"/>
      <c r="BB99" s="997"/>
      <c r="BC99" s="997"/>
      <c r="BD99" s="997"/>
      <c r="BE99" s="1094"/>
      <c r="BF99" s="1094"/>
      <c r="BG99" s="1094"/>
      <c r="BH99" s="1094"/>
      <c r="BI99" s="1094"/>
      <c r="BJ99" s="1094"/>
      <c r="BK99" s="1094"/>
      <c r="BL99" s="1094"/>
      <c r="BM99" s="1094"/>
      <c r="BN99" s="1094"/>
      <c r="BO99" s="1094"/>
      <c r="BP99" s="1094"/>
      <c r="BQ99" s="1094"/>
      <c r="BR99" s="1094"/>
      <c r="BS99" s="1094"/>
      <c r="BT99" s="1094"/>
      <c r="BU99" s="1094"/>
      <c r="BV99" s="1094"/>
      <c r="BW99" s="1094"/>
      <c r="BX99" s="1094"/>
      <c r="BY99" s="1094"/>
      <c r="BZ99" s="1094"/>
      <c r="CA99" s="1094"/>
      <c r="CB99" s="1094"/>
      <c r="CC99" s="1094"/>
      <c r="CD99" s="1094"/>
      <c r="CE99" s="1094"/>
      <c r="CF99" s="1094"/>
      <c r="CG99" s="1094"/>
      <c r="CH99" s="1094"/>
      <c r="CI99" s="1094"/>
      <c r="CJ99" s="1094"/>
      <c r="CK99" s="1094"/>
      <c r="CL99" s="1094"/>
      <c r="CM99" s="1094"/>
      <c r="CN99" s="1094"/>
      <c r="CO99" s="1094"/>
      <c r="CP99" s="1094"/>
      <c r="CQ99" s="1094"/>
      <c r="CR99" s="1094"/>
      <c r="CS99" s="1094"/>
      <c r="CT99" s="1094"/>
      <c r="CU99" s="1094"/>
      <c r="CV99" s="1094"/>
      <c r="CW99" s="1094"/>
      <c r="CX99" s="1094"/>
    </row>
    <row r="100" spans="1:102" ht="15" customHeight="1" x14ac:dyDescent="0.25">
      <c r="A100" s="1444" t="s">
        <v>125</v>
      </c>
      <c r="B100" s="1445"/>
      <c r="C100" s="1098"/>
      <c r="D100" s="982"/>
      <c r="E100" s="982"/>
      <c r="F100" s="982"/>
      <c r="G100" s="982"/>
      <c r="H100" s="982"/>
      <c r="I100" s="982"/>
      <c r="J100" s="982"/>
      <c r="K100" s="982"/>
      <c r="L100" s="982"/>
      <c r="M100" s="982"/>
      <c r="N100" s="982"/>
      <c r="O100" s="982"/>
      <c r="P100" s="982"/>
      <c r="Q100" s="982"/>
      <c r="R100" s="982"/>
      <c r="S100" s="982"/>
      <c r="T100" s="982"/>
      <c r="U100" s="978"/>
      <c r="V100" s="978"/>
      <c r="W100" s="982"/>
      <c r="X100" s="982"/>
      <c r="Y100" s="982"/>
      <c r="Z100" s="982"/>
      <c r="AA100" s="982"/>
      <c r="AB100" s="982"/>
      <c r="AC100" s="982"/>
      <c r="AD100" s="982"/>
      <c r="AE100" s="982"/>
      <c r="AF100" s="982"/>
      <c r="AG100" s="982"/>
      <c r="AH100" s="982"/>
      <c r="AI100" s="982"/>
      <c r="AJ100" s="982"/>
      <c r="AK100" s="982"/>
      <c r="AL100" s="982"/>
      <c r="AM100" s="982"/>
      <c r="AN100" s="982"/>
      <c r="AO100" s="982"/>
      <c r="AP100" s="982"/>
      <c r="AQ100" s="982"/>
      <c r="AR100" s="982"/>
      <c r="AS100" s="982"/>
      <c r="AT100" s="982"/>
      <c r="AU100" s="982"/>
      <c r="AV100" s="982"/>
      <c r="AW100" s="982"/>
      <c r="AX100" s="982"/>
      <c r="AY100" s="982"/>
      <c r="AZ100" s="982"/>
      <c r="BA100" s="982"/>
      <c r="BB100" s="982"/>
      <c r="BC100" s="982"/>
      <c r="BD100" s="982"/>
      <c r="BE100" s="982"/>
      <c r="BF100" s="982"/>
      <c r="BG100" s="982"/>
      <c r="BH100" s="982"/>
      <c r="BI100" s="982"/>
      <c r="BJ100" s="982"/>
      <c r="BK100" s="982"/>
      <c r="BL100" s="982"/>
      <c r="BM100" s="982"/>
      <c r="BN100" s="982"/>
      <c r="BO100" s="982"/>
      <c r="BP100" s="982"/>
      <c r="BQ100" s="982"/>
      <c r="BR100" s="982"/>
      <c r="BS100" s="982"/>
      <c r="BT100" s="982"/>
      <c r="BU100" s="982"/>
      <c r="BV100" s="982"/>
      <c r="BW100" s="982"/>
      <c r="BX100" s="982"/>
      <c r="BY100" s="982"/>
      <c r="BZ100" s="982"/>
      <c r="CA100" s="982"/>
      <c r="CB100" s="982"/>
      <c r="CC100" s="982"/>
      <c r="CD100" s="982"/>
      <c r="CE100" s="982"/>
      <c r="CF100" s="982"/>
      <c r="CG100" s="982"/>
      <c r="CH100" s="982"/>
      <c r="CI100" s="982"/>
      <c r="CJ100" s="982"/>
      <c r="CK100" s="982"/>
      <c r="CL100" s="982"/>
      <c r="CM100" s="982"/>
      <c r="CN100" s="982"/>
      <c r="CO100" s="982"/>
      <c r="CP100" s="982"/>
      <c r="CQ100" s="982"/>
      <c r="CR100" s="982"/>
      <c r="CS100" s="982"/>
      <c r="CT100" s="982"/>
      <c r="CU100" s="982"/>
      <c r="CV100" s="982"/>
      <c r="CW100" s="982"/>
      <c r="CX100" s="982"/>
    </row>
    <row r="101" spans="1:102" ht="21" x14ac:dyDescent="0.25">
      <c r="A101" s="1154" t="s">
        <v>126</v>
      </c>
      <c r="B101" s="1154"/>
      <c r="C101" s="1166"/>
      <c r="D101" s="1164"/>
      <c r="E101" s="1164"/>
      <c r="F101" s="1164"/>
      <c r="G101" s="1165"/>
      <c r="H101" s="982"/>
      <c r="I101" s="1092"/>
      <c r="J101" s="971"/>
      <c r="K101" s="971"/>
      <c r="L101" s="971"/>
      <c r="M101" s="971"/>
      <c r="N101" s="971"/>
      <c r="O101" s="971"/>
      <c r="P101" s="1093"/>
      <c r="Q101" s="1093"/>
      <c r="R101" s="1093"/>
      <c r="S101" s="1093"/>
      <c r="T101" s="1093"/>
      <c r="U101" s="1094"/>
      <c r="V101" s="1094"/>
      <c r="W101" s="1094"/>
      <c r="X101" s="1094"/>
      <c r="Y101" s="1094"/>
      <c r="Z101" s="1094"/>
      <c r="AA101" s="1094"/>
      <c r="AB101" s="1094"/>
      <c r="AC101" s="1094"/>
      <c r="AD101" s="1094"/>
      <c r="AE101" s="1094"/>
      <c r="AF101" s="1094"/>
      <c r="AG101" s="1094"/>
      <c r="AH101" s="1094"/>
      <c r="AI101" s="1094"/>
      <c r="AJ101" s="1094"/>
      <c r="AK101" s="1094"/>
      <c r="AL101" s="1094"/>
      <c r="AM101" s="1094"/>
      <c r="AN101" s="1094"/>
      <c r="AO101" s="1094"/>
      <c r="AP101" s="1094"/>
      <c r="AQ101" s="1094"/>
      <c r="AR101" s="1094"/>
      <c r="AS101" s="1094"/>
      <c r="AT101" s="1094"/>
      <c r="AU101" s="1094"/>
      <c r="AV101" s="1094"/>
      <c r="AW101" s="1094"/>
      <c r="AX101" s="1094"/>
      <c r="AY101" s="1094"/>
      <c r="AZ101" s="1094"/>
      <c r="BA101" s="997"/>
      <c r="BB101" s="1094"/>
      <c r="BC101" s="1094"/>
      <c r="BD101" s="1094"/>
      <c r="BE101" s="1094"/>
      <c r="BF101" s="997"/>
      <c r="BG101" s="1094"/>
      <c r="BH101" s="1094"/>
      <c r="BI101" s="1094"/>
      <c r="BJ101" s="1094"/>
      <c r="BK101" s="1094"/>
      <c r="BL101" s="1094"/>
      <c r="BM101" s="1094"/>
      <c r="BN101" s="1094"/>
      <c r="BO101" s="1094"/>
      <c r="BP101" s="1094"/>
      <c r="BQ101" s="1094"/>
      <c r="BR101" s="1094"/>
      <c r="BS101" s="1094"/>
      <c r="BT101" s="1094"/>
      <c r="BU101" s="1094"/>
      <c r="BV101" s="1094"/>
      <c r="BW101" s="1094"/>
      <c r="BX101" s="1094"/>
      <c r="BY101" s="1094"/>
      <c r="BZ101" s="1094"/>
      <c r="CA101" s="1094"/>
      <c r="CB101" s="1094"/>
      <c r="CC101" s="1094"/>
      <c r="CD101" s="1094"/>
      <c r="CE101" s="1094"/>
      <c r="CF101" s="1094"/>
      <c r="CG101" s="1094"/>
      <c r="CH101" s="1094"/>
      <c r="CI101" s="1094"/>
      <c r="CJ101" s="1094"/>
      <c r="CK101" s="1094"/>
      <c r="CL101" s="1094"/>
      <c r="CM101" s="1094"/>
      <c r="CN101" s="1094"/>
      <c r="CO101" s="1094"/>
      <c r="CP101" s="1094"/>
      <c r="CQ101" s="1094"/>
      <c r="CR101" s="1094"/>
      <c r="CS101" s="1094"/>
      <c r="CT101" s="1094"/>
      <c r="CU101" s="1094"/>
      <c r="CV101" s="1094"/>
      <c r="CW101" s="1094"/>
      <c r="CX101" s="1094"/>
    </row>
    <row r="102" spans="1:102" x14ac:dyDescent="0.25">
      <c r="A102" s="1144" t="s">
        <v>127</v>
      </c>
      <c r="B102" s="1081"/>
      <c r="C102" s="1082"/>
      <c r="D102" s="1029"/>
      <c r="E102" s="1083"/>
      <c r="F102" s="1084"/>
      <c r="G102" s="977"/>
      <c r="H102" s="977"/>
      <c r="I102" s="977"/>
      <c r="J102" s="977"/>
      <c r="K102" s="977"/>
      <c r="L102" s="977"/>
      <c r="M102" s="977"/>
      <c r="N102" s="977"/>
      <c r="O102" s="977"/>
      <c r="P102" s="977"/>
      <c r="Q102" s="982"/>
      <c r="R102" s="982"/>
      <c r="S102" s="982"/>
      <c r="T102" s="982"/>
      <c r="U102" s="982"/>
      <c r="V102" s="982"/>
      <c r="W102" s="982"/>
      <c r="X102" s="982"/>
      <c r="Y102" s="982"/>
      <c r="Z102" s="982"/>
      <c r="AA102" s="982"/>
      <c r="AB102" s="982"/>
      <c r="AC102" s="982"/>
      <c r="AD102" s="982"/>
      <c r="AE102" s="982"/>
      <c r="AF102" s="982"/>
      <c r="AG102" s="982"/>
      <c r="AH102" s="982"/>
      <c r="AI102" s="982"/>
      <c r="AJ102" s="982"/>
      <c r="AK102" s="982"/>
      <c r="AL102" s="982"/>
      <c r="AM102" s="982"/>
      <c r="AN102" s="982"/>
      <c r="AO102" s="982"/>
      <c r="AP102" s="982"/>
      <c r="AQ102" s="982"/>
      <c r="AR102" s="982"/>
      <c r="AS102" s="982"/>
      <c r="AT102" s="982"/>
      <c r="AU102" s="982"/>
      <c r="AV102" s="982"/>
      <c r="AW102" s="982"/>
      <c r="AX102" s="982"/>
      <c r="AY102" s="982"/>
      <c r="AZ102" s="982"/>
      <c r="BA102" s="982"/>
      <c r="BB102" s="982"/>
      <c r="BC102" s="982"/>
      <c r="BD102" s="982"/>
      <c r="BE102" s="982"/>
      <c r="BF102" s="982"/>
      <c r="BG102" s="982"/>
      <c r="BH102" s="982"/>
      <c r="BI102" s="982"/>
      <c r="BJ102" s="982"/>
      <c r="BK102" s="982"/>
      <c r="BL102" s="982"/>
      <c r="BM102" s="982"/>
      <c r="BN102" s="982"/>
      <c r="BO102" s="982"/>
      <c r="BP102" s="982"/>
      <c r="BQ102" s="982"/>
      <c r="BR102" s="982"/>
      <c r="BS102" s="982"/>
      <c r="BT102" s="982"/>
      <c r="BU102" s="982"/>
      <c r="BV102" s="982"/>
      <c r="BW102" s="982"/>
      <c r="BX102" s="982"/>
      <c r="BY102" s="982"/>
      <c r="BZ102" s="982"/>
      <c r="CA102" s="982"/>
      <c r="CB102" s="982"/>
      <c r="CC102" s="982"/>
      <c r="CD102" s="982"/>
      <c r="CE102" s="982"/>
      <c r="CF102" s="982"/>
      <c r="CG102" s="982"/>
      <c r="CH102" s="982"/>
      <c r="CI102" s="982"/>
      <c r="CJ102" s="982"/>
      <c r="CK102" s="982"/>
      <c r="CL102" s="982"/>
      <c r="CM102" s="982"/>
      <c r="CN102" s="982"/>
      <c r="CO102" s="982"/>
      <c r="CP102" s="982"/>
      <c r="CQ102" s="982"/>
      <c r="CR102" s="982"/>
      <c r="CS102" s="982"/>
      <c r="CT102" s="982"/>
      <c r="CU102" s="982"/>
      <c r="CV102" s="982"/>
      <c r="CW102" s="982"/>
      <c r="CX102" s="982"/>
    </row>
    <row r="103" spans="1:102" x14ac:dyDescent="0.25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1085"/>
      <c r="K103" s="1456"/>
      <c r="L103" s="1456"/>
      <c r="M103" s="1086"/>
      <c r="N103" s="977"/>
      <c r="O103" s="977"/>
      <c r="P103" s="977"/>
      <c r="Q103" s="977"/>
      <c r="R103" s="977"/>
      <c r="S103" s="977"/>
      <c r="T103" s="977"/>
      <c r="U103" s="977"/>
      <c r="V103" s="977"/>
      <c r="W103" s="977"/>
      <c r="X103" s="982"/>
      <c r="Y103" s="982"/>
      <c r="Z103" s="982"/>
      <c r="AA103" s="982"/>
      <c r="AB103" s="982"/>
      <c r="AC103" s="982"/>
      <c r="AD103" s="982"/>
      <c r="AE103" s="982"/>
      <c r="AF103" s="982"/>
      <c r="AG103" s="982"/>
      <c r="AH103" s="982"/>
      <c r="AI103" s="982"/>
      <c r="AJ103" s="982"/>
      <c r="AK103" s="982"/>
      <c r="AL103" s="982"/>
      <c r="AM103" s="982"/>
      <c r="AN103" s="982"/>
      <c r="AO103" s="982"/>
      <c r="AP103" s="982"/>
      <c r="AQ103" s="998"/>
      <c r="AR103" s="998"/>
      <c r="AS103" s="998"/>
      <c r="AT103" s="998"/>
      <c r="AU103" s="998"/>
      <c r="AV103" s="998"/>
      <c r="AW103" s="998"/>
      <c r="AX103" s="998"/>
      <c r="AY103" s="998"/>
      <c r="AZ103" s="998"/>
      <c r="BA103" s="998"/>
      <c r="BB103" s="998"/>
      <c r="BC103" s="998"/>
      <c r="BD103" s="998"/>
      <c r="BE103" s="998"/>
      <c r="BF103" s="998"/>
      <c r="BG103" s="998"/>
      <c r="BH103" s="998"/>
      <c r="BI103" s="998"/>
      <c r="BJ103" s="998"/>
      <c r="BK103" s="998"/>
      <c r="BL103" s="998"/>
      <c r="BM103" s="998"/>
      <c r="BN103" s="998"/>
      <c r="BO103" s="998"/>
      <c r="BP103" s="998"/>
      <c r="BQ103" s="998"/>
      <c r="BR103" s="998"/>
      <c r="BS103" s="998"/>
      <c r="BT103" s="998"/>
      <c r="BU103" s="998"/>
      <c r="BV103" s="998"/>
      <c r="BW103" s="998"/>
      <c r="BX103" s="998"/>
      <c r="BY103" s="998"/>
      <c r="BZ103" s="998"/>
      <c r="CA103" s="998"/>
      <c r="CB103" s="998"/>
      <c r="CC103" s="998"/>
      <c r="CD103" s="998"/>
      <c r="CE103" s="998"/>
      <c r="CF103" s="998"/>
      <c r="CG103" s="998"/>
      <c r="CH103" s="998"/>
      <c r="CI103" s="998"/>
      <c r="CJ103" s="998"/>
      <c r="CK103" s="998"/>
      <c r="CL103" s="998"/>
      <c r="CM103" s="998"/>
      <c r="CN103" s="998"/>
      <c r="CO103" s="998"/>
      <c r="CP103" s="998"/>
      <c r="CQ103" s="998"/>
      <c r="CR103" s="998"/>
      <c r="CS103" s="998"/>
      <c r="CT103" s="998"/>
      <c r="CU103" s="998"/>
      <c r="CV103" s="998"/>
      <c r="CW103" s="998"/>
      <c r="CX103" s="984"/>
    </row>
    <row r="104" spans="1:102" ht="21" x14ac:dyDescent="0.25">
      <c r="A104" s="1461"/>
      <c r="B104" s="1462"/>
      <c r="C104" s="1421"/>
      <c r="D104" s="1087" t="s">
        <v>24</v>
      </c>
      <c r="E104" s="987" t="s">
        <v>25</v>
      </c>
      <c r="F104" s="987" t="s">
        <v>26</v>
      </c>
      <c r="G104" s="987" t="s">
        <v>27</v>
      </c>
      <c r="H104" s="987" t="s">
        <v>28</v>
      </c>
      <c r="I104" s="988" t="s">
        <v>29</v>
      </c>
      <c r="J104" s="1088"/>
      <c r="K104" s="1085"/>
      <c r="L104" s="1085"/>
      <c r="M104" s="1085"/>
      <c r="N104" s="1086"/>
      <c r="O104" s="977"/>
      <c r="P104" s="977"/>
      <c r="Q104" s="977"/>
      <c r="R104" s="977"/>
      <c r="S104" s="977"/>
      <c r="T104" s="977"/>
      <c r="U104" s="977"/>
      <c r="V104" s="977"/>
      <c r="W104" s="977"/>
      <c r="X104" s="977"/>
      <c r="Y104" s="978"/>
      <c r="Z104" s="978"/>
      <c r="AA104" s="978"/>
      <c r="AB104" s="978"/>
      <c r="AC104" s="978"/>
      <c r="AD104" s="978"/>
      <c r="AE104" s="978"/>
      <c r="AF104" s="978"/>
      <c r="AG104" s="978"/>
      <c r="AH104" s="978"/>
      <c r="AI104" s="978"/>
      <c r="AJ104" s="978"/>
      <c r="AK104" s="978"/>
      <c r="AL104" s="978"/>
      <c r="AM104" s="978"/>
      <c r="AN104" s="978"/>
      <c r="AO104" s="978"/>
      <c r="AP104" s="978"/>
      <c r="AQ104" s="997"/>
      <c r="AR104" s="997"/>
      <c r="AS104" s="997"/>
      <c r="AT104" s="997"/>
      <c r="AU104" s="997"/>
      <c r="AV104" s="997"/>
      <c r="AW104" s="997"/>
      <c r="AX104" s="997"/>
      <c r="AY104" s="997"/>
      <c r="AZ104" s="997"/>
      <c r="BA104" s="997"/>
      <c r="BB104" s="997"/>
      <c r="BC104" s="997"/>
      <c r="BD104" s="997"/>
      <c r="BE104" s="997"/>
      <c r="BF104" s="997"/>
      <c r="BG104" s="997"/>
      <c r="BH104" s="997"/>
      <c r="BI104" s="997"/>
      <c r="BJ104" s="997"/>
      <c r="BK104" s="997"/>
      <c r="BL104" s="997"/>
      <c r="BM104" s="997"/>
      <c r="BN104" s="997"/>
      <c r="BO104" s="997"/>
      <c r="BP104" s="997"/>
      <c r="BQ104" s="997"/>
      <c r="BR104" s="997"/>
      <c r="BS104" s="997"/>
      <c r="BT104" s="997"/>
      <c r="BU104" s="997"/>
      <c r="BV104" s="997"/>
      <c r="BW104" s="997"/>
      <c r="BX104" s="997"/>
      <c r="BY104" s="997"/>
      <c r="BZ104" s="997"/>
      <c r="CA104" s="997"/>
      <c r="CB104" s="997"/>
      <c r="CC104" s="997"/>
      <c r="CD104" s="997"/>
      <c r="CE104" s="997"/>
      <c r="CF104" s="997"/>
      <c r="CG104" s="997"/>
      <c r="CH104" s="997"/>
      <c r="CI104" s="997"/>
      <c r="CJ104" s="997"/>
      <c r="CK104" s="997"/>
      <c r="CL104" s="997"/>
      <c r="CM104" s="997"/>
      <c r="CN104" s="997"/>
      <c r="CO104" s="997"/>
      <c r="CP104" s="997"/>
      <c r="CQ104" s="997"/>
      <c r="CR104" s="997"/>
      <c r="CS104" s="997"/>
      <c r="CT104" s="997"/>
      <c r="CU104" s="997"/>
      <c r="CV104" s="997"/>
      <c r="CW104" s="997"/>
      <c r="CX104" s="997"/>
    </row>
    <row r="105" spans="1:102" x14ac:dyDescent="0.25">
      <c r="A105" s="1402" t="s">
        <v>129</v>
      </c>
      <c r="B105" s="1403"/>
      <c r="C105" s="1025">
        <v>0</v>
      </c>
      <c r="D105" s="1129"/>
      <c r="E105" s="1130"/>
      <c r="F105" s="1130"/>
      <c r="G105" s="1130"/>
      <c r="H105" s="1130"/>
      <c r="I105" s="1131"/>
      <c r="J105" s="1172" t="s">
        <v>15</v>
      </c>
      <c r="K105" s="977"/>
      <c r="L105" s="977"/>
      <c r="M105" s="977"/>
      <c r="N105" s="977"/>
      <c r="O105" s="977"/>
      <c r="P105" s="977"/>
      <c r="Q105" s="977"/>
      <c r="R105" s="977"/>
      <c r="S105" s="977"/>
      <c r="T105" s="977"/>
      <c r="U105" s="977"/>
      <c r="V105" s="977"/>
      <c r="W105" s="977"/>
      <c r="X105" s="977"/>
      <c r="Y105" s="978"/>
      <c r="Z105" s="978"/>
      <c r="AA105" s="978"/>
      <c r="AB105" s="978"/>
      <c r="AC105" s="978"/>
      <c r="AD105" s="978"/>
      <c r="AE105" s="978"/>
      <c r="AF105" s="978"/>
      <c r="AG105" s="978"/>
      <c r="AH105" s="978"/>
      <c r="AI105" s="978"/>
      <c r="AJ105" s="978"/>
      <c r="AK105" s="978"/>
      <c r="AL105" s="978"/>
      <c r="AM105" s="978"/>
      <c r="AN105" s="978"/>
      <c r="AO105" s="978"/>
      <c r="AP105" s="978"/>
      <c r="AQ105" s="997"/>
      <c r="AR105" s="997"/>
      <c r="AS105" s="997"/>
      <c r="AT105" s="997"/>
      <c r="AU105" s="997"/>
      <c r="AV105" s="997"/>
      <c r="AW105" s="997"/>
      <c r="AX105" s="997"/>
      <c r="AY105" s="997"/>
      <c r="AZ105" s="997"/>
      <c r="BA105" s="1169" t="s">
        <v>15</v>
      </c>
      <c r="BB105" s="997"/>
      <c r="BC105" s="997"/>
      <c r="BD105" s="1170">
        <v>0</v>
      </c>
      <c r="BE105" s="997"/>
      <c r="BF105" s="997"/>
      <c r="BG105" s="997"/>
      <c r="BH105" s="997"/>
      <c r="BI105" s="997"/>
      <c r="BJ105" s="997"/>
      <c r="BK105" s="997"/>
      <c r="BL105" s="997"/>
      <c r="BM105" s="997"/>
      <c r="BN105" s="997"/>
      <c r="BO105" s="997"/>
      <c r="BP105" s="997"/>
      <c r="BQ105" s="997"/>
      <c r="BR105" s="997"/>
      <c r="BS105" s="997"/>
      <c r="BT105" s="997"/>
      <c r="BU105" s="997"/>
      <c r="BV105" s="997"/>
      <c r="BW105" s="997"/>
      <c r="BX105" s="997"/>
      <c r="BY105" s="997"/>
      <c r="BZ105" s="997"/>
      <c r="CA105" s="997"/>
      <c r="CB105" s="997"/>
      <c r="CC105" s="997"/>
      <c r="CD105" s="997"/>
      <c r="CE105" s="997"/>
      <c r="CF105" s="997"/>
      <c r="CG105" s="997"/>
      <c r="CH105" s="997"/>
      <c r="CI105" s="997"/>
      <c r="CJ105" s="997"/>
      <c r="CK105" s="997"/>
      <c r="CL105" s="997"/>
      <c r="CM105" s="997"/>
      <c r="CN105" s="997"/>
      <c r="CO105" s="997"/>
      <c r="CP105" s="997"/>
      <c r="CQ105" s="997"/>
      <c r="CR105" s="997"/>
      <c r="CS105" s="997"/>
      <c r="CT105" s="997"/>
      <c r="CU105" s="997"/>
      <c r="CV105" s="997"/>
      <c r="CW105" s="997"/>
      <c r="CX105" s="997"/>
    </row>
    <row r="106" spans="1:102" ht="31.5" x14ac:dyDescent="0.25">
      <c r="A106" s="1154" t="s">
        <v>130</v>
      </c>
      <c r="B106" s="1154"/>
      <c r="C106" s="1166"/>
      <c r="D106" s="1164"/>
      <c r="E106" s="1164"/>
      <c r="F106" s="1164"/>
      <c r="G106" s="1165"/>
      <c r="H106" s="982"/>
      <c r="I106" s="1092"/>
      <c r="J106" s="971"/>
      <c r="K106" s="971"/>
      <c r="L106" s="971"/>
      <c r="M106" s="971"/>
      <c r="N106" s="971"/>
      <c r="O106" s="971"/>
      <c r="P106" s="1093"/>
      <c r="Q106" s="1093"/>
      <c r="R106" s="1093"/>
      <c r="S106" s="1093"/>
      <c r="T106" s="1093"/>
      <c r="U106" s="1094"/>
      <c r="V106" s="1094"/>
      <c r="W106" s="1094"/>
      <c r="X106" s="1094"/>
      <c r="Y106" s="1094"/>
      <c r="Z106" s="1094"/>
      <c r="AA106" s="1094"/>
      <c r="AB106" s="1094"/>
      <c r="AC106" s="1094"/>
      <c r="AD106" s="1094"/>
      <c r="AE106" s="1094"/>
      <c r="AF106" s="1094"/>
      <c r="AG106" s="1094"/>
      <c r="AH106" s="1094"/>
      <c r="AI106" s="1094"/>
      <c r="AJ106" s="1094"/>
      <c r="AK106" s="1094"/>
      <c r="AL106" s="1094"/>
      <c r="AM106" s="1094"/>
      <c r="AN106" s="1094"/>
      <c r="AO106" s="1094"/>
      <c r="AP106" s="1094"/>
      <c r="AQ106" s="1094"/>
      <c r="AR106" s="1094"/>
      <c r="AS106" s="1094"/>
      <c r="AT106" s="1094"/>
      <c r="AU106" s="1094"/>
      <c r="AV106" s="1094"/>
      <c r="AW106" s="1094"/>
      <c r="AX106" s="1094"/>
      <c r="AY106" s="1094"/>
      <c r="AZ106" s="1094"/>
      <c r="BA106" s="997"/>
      <c r="BB106" s="1094"/>
      <c r="BC106" s="1094"/>
      <c r="BD106" s="1094"/>
      <c r="BE106" s="1094"/>
      <c r="BF106" s="997"/>
      <c r="BG106" s="1094"/>
      <c r="BH106" s="1094"/>
      <c r="BI106" s="1094"/>
      <c r="BJ106" s="1094"/>
      <c r="BK106" s="1094"/>
      <c r="BL106" s="1094"/>
      <c r="BM106" s="1094"/>
      <c r="BN106" s="1094"/>
      <c r="BO106" s="1094"/>
      <c r="BP106" s="1094"/>
      <c r="BQ106" s="1094"/>
      <c r="BR106" s="1094"/>
      <c r="BS106" s="1094"/>
      <c r="BT106" s="1094"/>
      <c r="BU106" s="1094"/>
      <c r="BV106" s="1094"/>
      <c r="BW106" s="1094"/>
      <c r="BX106" s="1094"/>
      <c r="BY106" s="1094"/>
      <c r="BZ106" s="1094"/>
      <c r="CA106" s="1094"/>
      <c r="CB106" s="1094"/>
      <c r="CC106" s="1094"/>
      <c r="CD106" s="1094"/>
      <c r="CE106" s="1094"/>
      <c r="CF106" s="1094"/>
      <c r="CG106" s="1094"/>
      <c r="CH106" s="1094"/>
      <c r="CI106" s="1094"/>
      <c r="CJ106" s="1094"/>
      <c r="CK106" s="1094"/>
      <c r="CL106" s="1094"/>
      <c r="CM106" s="1094"/>
      <c r="CN106" s="1094"/>
      <c r="CO106" s="1094"/>
      <c r="CP106" s="1094"/>
      <c r="CQ106" s="1094"/>
      <c r="CR106" s="1094"/>
      <c r="CS106" s="1094"/>
      <c r="CT106" s="1094"/>
      <c r="CU106" s="1094"/>
      <c r="CV106" s="1094"/>
      <c r="CW106" s="1094"/>
      <c r="CX106" s="1094"/>
    </row>
    <row r="107" spans="1:102" x14ac:dyDescent="0.25">
      <c r="A107" s="999"/>
      <c r="B107" s="982"/>
      <c r="C107" s="982"/>
      <c r="D107" s="982"/>
      <c r="E107" s="982"/>
      <c r="F107" s="982"/>
      <c r="G107" s="982"/>
      <c r="H107" s="982"/>
      <c r="I107" s="982"/>
      <c r="J107" s="982"/>
      <c r="K107" s="982"/>
      <c r="L107" s="982"/>
      <c r="M107" s="982"/>
      <c r="N107" s="982"/>
      <c r="O107" s="982"/>
      <c r="P107" s="982"/>
      <c r="Q107" s="982"/>
      <c r="R107" s="982"/>
      <c r="S107" s="982"/>
      <c r="T107" s="982"/>
      <c r="U107" s="982"/>
      <c r="V107" s="982"/>
      <c r="W107" s="982"/>
      <c r="X107" s="978"/>
      <c r="Y107" s="978"/>
      <c r="Z107" s="982"/>
      <c r="AA107" s="982"/>
      <c r="AB107" s="982"/>
      <c r="AC107" s="982"/>
      <c r="AD107" s="982"/>
      <c r="AE107" s="982"/>
      <c r="AF107" s="982"/>
      <c r="AG107" s="982"/>
      <c r="AH107" s="982"/>
      <c r="AI107" s="982"/>
      <c r="AJ107" s="982"/>
      <c r="AK107" s="982"/>
      <c r="AL107" s="982"/>
      <c r="AM107" s="982"/>
      <c r="AN107" s="982"/>
      <c r="AO107" s="982"/>
      <c r="AP107" s="982"/>
      <c r="AQ107" s="982"/>
      <c r="AR107" s="982"/>
      <c r="AS107" s="982"/>
      <c r="AT107" s="982"/>
      <c r="AU107" s="982"/>
      <c r="AV107" s="982"/>
      <c r="AW107" s="982"/>
      <c r="AX107" s="982"/>
      <c r="AY107" s="982"/>
      <c r="AZ107" s="982"/>
      <c r="BA107" s="982"/>
      <c r="BB107" s="982"/>
      <c r="BC107" s="982"/>
      <c r="BD107" s="982"/>
      <c r="BE107" s="982"/>
      <c r="BF107" s="982"/>
      <c r="BG107" s="982"/>
      <c r="BH107" s="982"/>
      <c r="BI107" s="982"/>
      <c r="BJ107" s="982"/>
      <c r="BK107" s="982"/>
      <c r="BL107" s="982"/>
      <c r="BM107" s="982"/>
      <c r="BN107" s="982"/>
      <c r="BO107" s="982"/>
      <c r="BP107" s="982"/>
      <c r="BQ107" s="982"/>
      <c r="BR107" s="982"/>
      <c r="BS107" s="982"/>
      <c r="BT107" s="982"/>
      <c r="BU107" s="982"/>
      <c r="BV107" s="982"/>
      <c r="BW107" s="982"/>
      <c r="BX107" s="982"/>
      <c r="BY107" s="982"/>
      <c r="BZ107" s="982"/>
      <c r="CA107" s="982"/>
      <c r="CB107" s="982"/>
      <c r="CC107" s="982"/>
      <c r="CD107" s="982"/>
      <c r="CE107" s="982"/>
      <c r="CF107" s="982"/>
      <c r="CG107" s="982"/>
      <c r="CH107" s="982"/>
      <c r="CI107" s="982"/>
      <c r="CJ107" s="982"/>
      <c r="CK107" s="982"/>
      <c r="CL107" s="982"/>
      <c r="CM107" s="982"/>
      <c r="CN107" s="982"/>
      <c r="CO107" s="982"/>
      <c r="CP107" s="982"/>
      <c r="CQ107" s="982"/>
      <c r="CR107" s="982"/>
      <c r="CS107" s="982"/>
      <c r="CT107" s="982"/>
      <c r="CU107" s="982"/>
      <c r="CV107" s="982"/>
      <c r="CW107" s="982"/>
      <c r="CX107" s="982"/>
    </row>
    <row r="108" spans="1:102" x14ac:dyDescent="0.25">
      <c r="A108" s="999"/>
      <c r="B108" s="982"/>
      <c r="C108" s="982"/>
      <c r="D108" s="982"/>
      <c r="E108" s="982"/>
      <c r="F108" s="982"/>
      <c r="G108" s="982"/>
      <c r="H108" s="982"/>
      <c r="I108" s="982"/>
      <c r="J108" s="982"/>
      <c r="K108" s="982"/>
      <c r="L108" s="982"/>
      <c r="M108" s="982"/>
      <c r="N108" s="982"/>
      <c r="O108" s="982"/>
      <c r="P108" s="982"/>
      <c r="Q108" s="982"/>
      <c r="R108" s="982"/>
      <c r="S108" s="982"/>
      <c r="T108" s="982"/>
      <c r="U108" s="982"/>
      <c r="V108" s="982"/>
      <c r="W108" s="982"/>
      <c r="X108" s="978"/>
      <c r="Y108" s="978"/>
      <c r="Z108" s="982"/>
      <c r="AA108" s="982"/>
      <c r="AB108" s="982"/>
      <c r="AC108" s="982"/>
      <c r="AD108" s="982"/>
      <c r="AE108" s="982"/>
      <c r="AF108" s="982"/>
      <c r="AG108" s="982"/>
      <c r="AH108" s="982"/>
      <c r="AI108" s="982"/>
      <c r="AJ108" s="982"/>
      <c r="AK108" s="982"/>
      <c r="AL108" s="982"/>
      <c r="AM108" s="982"/>
      <c r="AN108" s="982"/>
      <c r="AO108" s="982"/>
      <c r="AP108" s="982"/>
      <c r="AQ108" s="982"/>
      <c r="AR108" s="982"/>
      <c r="AS108" s="982"/>
      <c r="AT108" s="982"/>
      <c r="AU108" s="982"/>
      <c r="AV108" s="982"/>
      <c r="AW108" s="982"/>
      <c r="AX108" s="982"/>
      <c r="AY108" s="982"/>
      <c r="AZ108" s="982"/>
      <c r="BA108" s="982"/>
      <c r="BB108" s="982"/>
      <c r="BC108" s="982"/>
      <c r="BD108" s="982"/>
      <c r="BE108" s="982"/>
      <c r="BF108" s="982"/>
      <c r="BG108" s="982"/>
      <c r="BH108" s="982"/>
      <c r="BI108" s="982"/>
      <c r="BJ108" s="982"/>
      <c r="BK108" s="982"/>
      <c r="BL108" s="982"/>
      <c r="BM108" s="982"/>
      <c r="BN108" s="982"/>
      <c r="BO108" s="982"/>
      <c r="BP108" s="982"/>
      <c r="BQ108" s="982"/>
      <c r="BR108" s="982"/>
      <c r="BS108" s="982"/>
      <c r="BT108" s="982"/>
      <c r="BU108" s="982"/>
      <c r="BV108" s="982"/>
      <c r="BW108" s="982"/>
      <c r="BX108" s="982"/>
      <c r="BY108" s="982"/>
      <c r="BZ108" s="982"/>
      <c r="CA108" s="982"/>
      <c r="CB108" s="982"/>
      <c r="CC108" s="982"/>
      <c r="CD108" s="982"/>
      <c r="CE108" s="982"/>
      <c r="CF108" s="982"/>
      <c r="CG108" s="982"/>
      <c r="CH108" s="982"/>
      <c r="CI108" s="982"/>
      <c r="CJ108" s="982"/>
      <c r="CK108" s="982"/>
      <c r="CL108" s="982"/>
      <c r="CM108" s="982"/>
      <c r="CN108" s="982"/>
      <c r="CO108" s="982"/>
      <c r="CP108" s="982"/>
      <c r="CQ108" s="982"/>
      <c r="CR108" s="982"/>
      <c r="CS108" s="982"/>
      <c r="CT108" s="982"/>
      <c r="CU108" s="982"/>
      <c r="CV108" s="982"/>
      <c r="CW108" s="982"/>
      <c r="CX108" s="982"/>
    </row>
    <row r="109" spans="1:102" x14ac:dyDescent="0.25">
      <c r="A109" s="999"/>
      <c r="B109" s="982"/>
      <c r="C109" s="982"/>
      <c r="D109" s="982"/>
      <c r="E109" s="982"/>
      <c r="F109" s="982"/>
      <c r="G109" s="982"/>
      <c r="H109" s="982"/>
      <c r="I109" s="982"/>
      <c r="J109" s="982"/>
      <c r="K109" s="982"/>
      <c r="L109" s="982"/>
      <c r="M109" s="982"/>
      <c r="N109" s="982"/>
      <c r="O109" s="982"/>
      <c r="P109" s="982"/>
      <c r="Q109" s="982"/>
      <c r="R109" s="982"/>
      <c r="S109" s="982"/>
      <c r="T109" s="982"/>
      <c r="U109" s="982"/>
      <c r="V109" s="982"/>
      <c r="W109" s="982"/>
      <c r="X109" s="978"/>
      <c r="Y109" s="978"/>
      <c r="Z109" s="982"/>
      <c r="AA109" s="982"/>
      <c r="AB109" s="982"/>
      <c r="AC109" s="982"/>
      <c r="AD109" s="982"/>
      <c r="AE109" s="982"/>
      <c r="AF109" s="982"/>
      <c r="AG109" s="982"/>
      <c r="AH109" s="982"/>
      <c r="AI109" s="982"/>
      <c r="AJ109" s="982"/>
      <c r="AK109" s="982"/>
      <c r="AL109" s="982"/>
      <c r="AM109" s="982"/>
      <c r="AN109" s="982"/>
      <c r="AO109" s="982"/>
      <c r="AP109" s="982"/>
      <c r="AQ109" s="982"/>
      <c r="AR109" s="982"/>
      <c r="AS109" s="982"/>
      <c r="AT109" s="982"/>
      <c r="AU109" s="982"/>
      <c r="AV109" s="982"/>
      <c r="AW109" s="982"/>
      <c r="AX109" s="982"/>
      <c r="AY109" s="982"/>
      <c r="AZ109" s="982"/>
      <c r="BA109" s="982"/>
      <c r="BB109" s="982"/>
      <c r="BC109" s="982"/>
      <c r="BD109" s="982"/>
      <c r="BE109" s="982"/>
      <c r="BF109" s="982"/>
      <c r="BG109" s="982"/>
      <c r="BH109" s="982"/>
      <c r="BI109" s="982"/>
      <c r="BJ109" s="982"/>
      <c r="BK109" s="982"/>
      <c r="BL109" s="982"/>
      <c r="BM109" s="982"/>
      <c r="BN109" s="982"/>
      <c r="BO109" s="982"/>
      <c r="BP109" s="982"/>
      <c r="BQ109" s="982"/>
      <c r="BR109" s="982"/>
      <c r="BS109" s="982"/>
      <c r="BT109" s="982"/>
      <c r="BU109" s="982"/>
      <c r="BV109" s="982"/>
      <c r="BW109" s="982"/>
      <c r="BX109" s="982"/>
      <c r="BY109" s="982"/>
      <c r="BZ109" s="982"/>
      <c r="CA109" s="982"/>
      <c r="CB109" s="982"/>
      <c r="CC109" s="982"/>
      <c r="CD109" s="982"/>
      <c r="CE109" s="982"/>
      <c r="CF109" s="982"/>
      <c r="CG109" s="982"/>
      <c r="CH109" s="982"/>
      <c r="CI109" s="982"/>
      <c r="CJ109" s="982"/>
      <c r="CK109" s="982"/>
      <c r="CL109" s="982"/>
      <c r="CM109" s="982"/>
      <c r="CN109" s="982"/>
      <c r="CO109" s="982"/>
      <c r="CP109" s="982"/>
      <c r="CQ109" s="982"/>
      <c r="CR109" s="982"/>
      <c r="CS109" s="982"/>
      <c r="CT109" s="982"/>
      <c r="CU109" s="982"/>
      <c r="CV109" s="982"/>
      <c r="CW109" s="982"/>
      <c r="CX109" s="982"/>
    </row>
    <row r="110" spans="1:102" x14ac:dyDescent="0.25">
      <c r="A110" s="999"/>
      <c r="B110" s="982"/>
      <c r="C110" s="982"/>
      <c r="D110" s="982"/>
      <c r="E110" s="982"/>
      <c r="F110" s="982"/>
      <c r="G110" s="982"/>
      <c r="H110" s="982"/>
      <c r="I110" s="982"/>
      <c r="J110" s="982"/>
      <c r="K110" s="982"/>
      <c r="L110" s="982"/>
      <c r="M110" s="982"/>
      <c r="N110" s="982"/>
      <c r="O110" s="982"/>
      <c r="P110" s="982"/>
      <c r="Q110" s="982"/>
      <c r="R110" s="982"/>
      <c r="S110" s="982"/>
      <c r="T110" s="982"/>
      <c r="U110" s="982"/>
      <c r="V110" s="982"/>
      <c r="W110" s="982"/>
      <c r="X110" s="978"/>
      <c r="Y110" s="978"/>
      <c r="Z110" s="982"/>
      <c r="AA110" s="982"/>
      <c r="AB110" s="982"/>
      <c r="AC110" s="982"/>
      <c r="AD110" s="982"/>
      <c r="AE110" s="982"/>
      <c r="AF110" s="982"/>
      <c r="AG110" s="982"/>
      <c r="AH110" s="982"/>
      <c r="AI110" s="982"/>
      <c r="AJ110" s="982"/>
      <c r="AK110" s="982"/>
      <c r="AL110" s="982"/>
      <c r="AM110" s="982"/>
      <c r="AN110" s="982"/>
      <c r="AO110" s="982"/>
      <c r="AP110" s="982"/>
      <c r="AQ110" s="982"/>
      <c r="AR110" s="982"/>
      <c r="AS110" s="982"/>
      <c r="AT110" s="982"/>
      <c r="AU110" s="982"/>
      <c r="AV110" s="982"/>
      <c r="AW110" s="982"/>
      <c r="AX110" s="982"/>
      <c r="AY110" s="982"/>
      <c r="AZ110" s="982"/>
      <c r="BA110" s="982"/>
      <c r="BB110" s="982"/>
      <c r="BC110" s="982"/>
      <c r="BD110" s="982"/>
      <c r="BE110" s="982"/>
      <c r="BF110" s="982"/>
      <c r="BG110" s="982"/>
      <c r="BH110" s="982"/>
      <c r="BI110" s="982"/>
      <c r="BJ110" s="982"/>
      <c r="BK110" s="982"/>
      <c r="BL110" s="982"/>
      <c r="BM110" s="982"/>
      <c r="BN110" s="982"/>
      <c r="BO110" s="982"/>
      <c r="BP110" s="982"/>
      <c r="BQ110" s="982"/>
      <c r="BR110" s="982"/>
      <c r="BS110" s="982"/>
      <c r="BT110" s="982"/>
      <c r="BU110" s="982"/>
      <c r="BV110" s="982"/>
      <c r="BW110" s="982"/>
      <c r="BX110" s="982"/>
      <c r="BY110" s="982"/>
      <c r="BZ110" s="982"/>
      <c r="CA110" s="982"/>
      <c r="CB110" s="982"/>
      <c r="CC110" s="982"/>
      <c r="CD110" s="982"/>
      <c r="CE110" s="982"/>
      <c r="CF110" s="982"/>
      <c r="CG110" s="982"/>
      <c r="CH110" s="982"/>
      <c r="CI110" s="982"/>
      <c r="CJ110" s="982"/>
      <c r="CK110" s="982"/>
      <c r="CL110" s="982"/>
      <c r="CM110" s="982"/>
      <c r="CN110" s="982"/>
      <c r="CO110" s="982"/>
      <c r="CP110" s="982"/>
      <c r="CQ110" s="982"/>
      <c r="CR110" s="982"/>
      <c r="CS110" s="982"/>
      <c r="CT110" s="982"/>
      <c r="CU110" s="982"/>
      <c r="CV110" s="982"/>
      <c r="CW110" s="982"/>
      <c r="CX110" s="982"/>
    </row>
    <row r="111" spans="1:102" x14ac:dyDescent="0.25">
      <c r="A111" s="999"/>
      <c r="B111" s="982"/>
      <c r="C111" s="982"/>
      <c r="D111" s="982"/>
      <c r="E111" s="982"/>
      <c r="F111" s="982"/>
      <c r="G111" s="982"/>
      <c r="H111" s="982"/>
      <c r="I111" s="982"/>
      <c r="J111" s="982"/>
      <c r="K111" s="982"/>
      <c r="L111" s="982"/>
      <c r="M111" s="982"/>
      <c r="N111" s="982"/>
      <c r="O111" s="982"/>
      <c r="P111" s="982"/>
      <c r="Q111" s="982"/>
      <c r="R111" s="982"/>
      <c r="S111" s="982"/>
      <c r="T111" s="982"/>
      <c r="U111" s="982"/>
      <c r="V111" s="982"/>
      <c r="W111" s="982"/>
      <c r="X111" s="978"/>
      <c r="Y111" s="978"/>
      <c r="Z111" s="982"/>
      <c r="AA111" s="982"/>
      <c r="AB111" s="982"/>
      <c r="AC111" s="982"/>
      <c r="AD111" s="982"/>
      <c r="AE111" s="982"/>
      <c r="AF111" s="982"/>
      <c r="AG111" s="982"/>
      <c r="AH111" s="982"/>
      <c r="AI111" s="982"/>
      <c r="AJ111" s="982"/>
      <c r="AK111" s="982"/>
      <c r="AL111" s="982"/>
      <c r="AM111" s="982"/>
      <c r="AN111" s="982"/>
      <c r="AO111" s="982"/>
      <c r="AP111" s="982"/>
      <c r="AQ111" s="982"/>
      <c r="AR111" s="982"/>
      <c r="AS111" s="982"/>
      <c r="AT111" s="982"/>
      <c r="AU111" s="982"/>
      <c r="AV111" s="982"/>
      <c r="AW111" s="982"/>
      <c r="AX111" s="982"/>
      <c r="AY111" s="982"/>
      <c r="AZ111" s="982"/>
      <c r="BA111" s="982"/>
      <c r="BB111" s="982"/>
      <c r="BC111" s="982"/>
      <c r="BD111" s="982"/>
      <c r="BE111" s="982"/>
      <c r="BF111" s="982"/>
      <c r="BG111" s="982"/>
      <c r="BH111" s="982"/>
      <c r="BI111" s="982"/>
      <c r="BJ111" s="982"/>
      <c r="BK111" s="982"/>
      <c r="BL111" s="982"/>
      <c r="BM111" s="982"/>
      <c r="BN111" s="982"/>
      <c r="BO111" s="982"/>
      <c r="BP111" s="982"/>
      <c r="BQ111" s="982"/>
      <c r="BR111" s="982"/>
      <c r="BS111" s="982"/>
      <c r="BT111" s="982"/>
      <c r="BU111" s="982"/>
      <c r="BV111" s="982"/>
      <c r="BW111" s="982"/>
      <c r="BX111" s="982"/>
      <c r="BY111" s="982"/>
      <c r="BZ111" s="982"/>
      <c r="CA111" s="982"/>
      <c r="CB111" s="982"/>
      <c r="CC111" s="982"/>
      <c r="CD111" s="982"/>
      <c r="CE111" s="982"/>
      <c r="CF111" s="982"/>
      <c r="CG111" s="982"/>
      <c r="CH111" s="982"/>
      <c r="CI111" s="982"/>
      <c r="CJ111" s="982"/>
      <c r="CK111" s="982"/>
      <c r="CL111" s="982"/>
      <c r="CM111" s="982"/>
      <c r="CN111" s="982"/>
      <c r="CO111" s="982"/>
      <c r="CP111" s="982"/>
      <c r="CQ111" s="982"/>
      <c r="CR111" s="982"/>
      <c r="CS111" s="982"/>
      <c r="CT111" s="982"/>
      <c r="CU111" s="982"/>
      <c r="CV111" s="982"/>
      <c r="CW111" s="982"/>
      <c r="CX111" s="982"/>
    </row>
    <row r="112" spans="1:102" x14ac:dyDescent="0.25">
      <c r="A112" s="999"/>
      <c r="B112" s="982"/>
      <c r="C112" s="982"/>
      <c r="D112" s="982"/>
      <c r="E112" s="982"/>
      <c r="F112" s="982"/>
      <c r="G112" s="982"/>
      <c r="H112" s="982"/>
      <c r="I112" s="982"/>
      <c r="J112" s="982"/>
      <c r="K112" s="982"/>
      <c r="L112" s="982"/>
      <c r="M112" s="982"/>
      <c r="N112" s="982"/>
      <c r="O112" s="982"/>
      <c r="P112" s="982"/>
      <c r="Q112" s="982"/>
      <c r="R112" s="982"/>
      <c r="S112" s="982"/>
      <c r="T112" s="982"/>
      <c r="U112" s="982"/>
      <c r="V112" s="982"/>
      <c r="W112" s="982"/>
      <c r="X112" s="978"/>
      <c r="Y112" s="978"/>
      <c r="Z112" s="982"/>
      <c r="AA112" s="982"/>
      <c r="AB112" s="982"/>
      <c r="AC112" s="982"/>
      <c r="AD112" s="982"/>
      <c r="AE112" s="982"/>
      <c r="AF112" s="982"/>
      <c r="AG112" s="982"/>
      <c r="AH112" s="982"/>
      <c r="AI112" s="982"/>
      <c r="AJ112" s="982"/>
      <c r="AK112" s="982"/>
      <c r="AL112" s="982"/>
      <c r="AM112" s="982"/>
      <c r="AN112" s="982"/>
      <c r="AO112" s="982"/>
      <c r="AP112" s="982"/>
      <c r="AQ112" s="982"/>
      <c r="AR112" s="982"/>
      <c r="AS112" s="982"/>
      <c r="AT112" s="982"/>
      <c r="AU112" s="982"/>
      <c r="AV112" s="982"/>
      <c r="AW112" s="982"/>
      <c r="AX112" s="982"/>
      <c r="AY112" s="982"/>
      <c r="AZ112" s="982"/>
      <c r="BA112" s="982"/>
      <c r="BB112" s="982"/>
      <c r="BC112" s="982"/>
      <c r="BD112" s="982"/>
      <c r="BE112" s="982"/>
      <c r="BF112" s="982"/>
      <c r="BG112" s="982"/>
      <c r="BH112" s="982"/>
      <c r="BI112" s="982"/>
      <c r="BJ112" s="982"/>
      <c r="BK112" s="982"/>
      <c r="BL112" s="982"/>
      <c r="BM112" s="982"/>
      <c r="BN112" s="982"/>
      <c r="BO112" s="982"/>
      <c r="BP112" s="982"/>
      <c r="BQ112" s="982"/>
      <c r="BR112" s="982"/>
      <c r="BS112" s="982"/>
      <c r="BT112" s="982"/>
      <c r="BU112" s="982"/>
      <c r="BV112" s="982"/>
      <c r="BW112" s="982"/>
      <c r="BX112" s="982"/>
      <c r="BY112" s="982"/>
      <c r="BZ112" s="982"/>
      <c r="CA112" s="982"/>
      <c r="CB112" s="982"/>
      <c r="CC112" s="982"/>
      <c r="CD112" s="982"/>
      <c r="CE112" s="982"/>
      <c r="CF112" s="982"/>
      <c r="CG112" s="982"/>
      <c r="CH112" s="982"/>
      <c r="CI112" s="982"/>
      <c r="CJ112" s="982"/>
      <c r="CK112" s="982"/>
      <c r="CL112" s="982"/>
      <c r="CM112" s="982"/>
      <c r="CN112" s="982"/>
      <c r="CO112" s="982"/>
      <c r="CP112" s="982"/>
      <c r="CQ112" s="982"/>
      <c r="CR112" s="982"/>
      <c r="CS112" s="982"/>
      <c r="CT112" s="982"/>
      <c r="CU112" s="982"/>
      <c r="CV112" s="982"/>
      <c r="CW112" s="982"/>
      <c r="CX112" s="982"/>
    </row>
    <row r="113" spans="1:102" x14ac:dyDescent="0.25">
      <c r="A113" s="999"/>
      <c r="B113" s="982"/>
      <c r="C113" s="982"/>
      <c r="D113" s="982"/>
      <c r="E113" s="982"/>
      <c r="F113" s="982"/>
      <c r="G113" s="982"/>
      <c r="H113" s="982"/>
      <c r="I113" s="982"/>
      <c r="J113" s="982"/>
      <c r="K113" s="982"/>
      <c r="L113" s="982"/>
      <c r="M113" s="982"/>
      <c r="N113" s="982"/>
      <c r="O113" s="982"/>
      <c r="P113" s="982"/>
      <c r="Q113" s="982"/>
      <c r="R113" s="982"/>
      <c r="S113" s="982"/>
      <c r="T113" s="982"/>
      <c r="U113" s="982"/>
      <c r="V113" s="982"/>
      <c r="W113" s="982"/>
      <c r="X113" s="978"/>
      <c r="Y113" s="978"/>
      <c r="Z113" s="762"/>
      <c r="AA113" s="762"/>
      <c r="AB113" s="762"/>
      <c r="AC113" s="762"/>
      <c r="AD113" s="762"/>
      <c r="AE113" s="762"/>
      <c r="AF113" s="762"/>
      <c r="AG113" s="762"/>
      <c r="AH113" s="762"/>
      <c r="AI113" s="762"/>
      <c r="AJ113" s="762"/>
      <c r="AK113" s="762"/>
      <c r="AL113" s="762"/>
      <c r="AM113" s="762"/>
      <c r="AN113" s="762"/>
      <c r="AO113" s="762"/>
      <c r="AP113" s="762"/>
      <c r="AQ113" s="762"/>
      <c r="AR113" s="762"/>
      <c r="AS113" s="762"/>
      <c r="AT113" s="762"/>
      <c r="AU113" s="762"/>
      <c r="AV113" s="762"/>
      <c r="AW113" s="762"/>
      <c r="AX113" s="762"/>
      <c r="AY113" s="762"/>
      <c r="AZ113" s="762"/>
      <c r="BA113" s="762"/>
      <c r="BB113" s="762"/>
      <c r="BC113" s="762"/>
      <c r="BD113" s="762"/>
      <c r="BE113" s="762"/>
      <c r="BF113" s="762"/>
      <c r="BG113" s="762"/>
      <c r="BH113" s="762"/>
      <c r="BI113" s="762"/>
      <c r="BJ113" s="762"/>
      <c r="BK113" s="762"/>
      <c r="BL113" s="762"/>
      <c r="BM113" s="762"/>
      <c r="BN113" s="762"/>
      <c r="BO113" s="762"/>
      <c r="BP113" s="762"/>
      <c r="BQ113" s="762"/>
      <c r="BR113" s="762"/>
      <c r="BS113" s="762"/>
      <c r="BT113" s="762"/>
      <c r="BU113" s="762"/>
      <c r="BV113" s="762"/>
      <c r="BW113" s="762"/>
      <c r="BX113" s="762"/>
      <c r="BY113" s="762"/>
      <c r="BZ113" s="762"/>
      <c r="CA113" s="762"/>
      <c r="CB113" s="762"/>
      <c r="CC113" s="762"/>
      <c r="CD113" s="762"/>
      <c r="CE113" s="762"/>
      <c r="CF113" s="762"/>
      <c r="CG113" s="762"/>
      <c r="CH113" s="762"/>
      <c r="CI113" s="762"/>
      <c r="CJ113" s="762"/>
      <c r="CK113" s="762"/>
      <c r="CL113" s="762"/>
      <c r="CM113" s="762"/>
      <c r="CN113" s="762"/>
      <c r="CO113" s="762"/>
      <c r="CP113" s="762"/>
      <c r="CQ113" s="762"/>
      <c r="CR113" s="762"/>
      <c r="CS113" s="762"/>
      <c r="CT113" s="762"/>
      <c r="CU113" s="762"/>
      <c r="CV113" s="762"/>
      <c r="CW113" s="762"/>
      <c r="CX113" s="762"/>
    </row>
    <row r="114" spans="1:102" x14ac:dyDescent="0.25">
      <c r="A114" s="999"/>
      <c r="B114" s="982"/>
      <c r="C114" s="982"/>
      <c r="D114" s="982"/>
      <c r="E114" s="982"/>
      <c r="F114" s="982"/>
      <c r="G114" s="982"/>
      <c r="H114" s="982"/>
      <c r="I114" s="982"/>
      <c r="J114" s="982"/>
      <c r="K114" s="982"/>
      <c r="L114" s="982"/>
      <c r="M114" s="982"/>
      <c r="N114" s="982"/>
      <c r="O114" s="982"/>
      <c r="P114" s="982"/>
      <c r="Q114" s="982"/>
      <c r="R114" s="982"/>
      <c r="S114" s="982"/>
      <c r="T114" s="982"/>
      <c r="U114" s="982"/>
      <c r="V114" s="982"/>
      <c r="W114" s="982"/>
      <c r="X114" s="978"/>
      <c r="Y114" s="978"/>
      <c r="Z114" s="762"/>
      <c r="AA114" s="762"/>
      <c r="AB114" s="762"/>
      <c r="AC114" s="762"/>
      <c r="AD114" s="762"/>
      <c r="AE114" s="762"/>
      <c r="AF114" s="762"/>
      <c r="AG114" s="762"/>
      <c r="AH114" s="762"/>
      <c r="AI114" s="762"/>
      <c r="AJ114" s="762"/>
      <c r="AK114" s="762"/>
      <c r="AL114" s="762"/>
      <c r="AM114" s="762"/>
      <c r="AN114" s="762"/>
      <c r="AO114" s="762"/>
      <c r="AP114" s="762"/>
      <c r="AQ114" s="762"/>
      <c r="AR114" s="762"/>
      <c r="AS114" s="762"/>
      <c r="AT114" s="762"/>
      <c r="AU114" s="762"/>
      <c r="AV114" s="762"/>
      <c r="AW114" s="762"/>
      <c r="AX114" s="762"/>
      <c r="AY114" s="762"/>
      <c r="AZ114" s="762"/>
      <c r="BA114" s="762"/>
      <c r="BB114" s="762"/>
      <c r="BC114" s="762"/>
      <c r="BD114" s="762"/>
      <c r="BE114" s="762"/>
      <c r="BF114" s="762"/>
      <c r="BG114" s="762"/>
      <c r="BH114" s="762"/>
      <c r="BI114" s="762"/>
      <c r="BJ114" s="762"/>
      <c r="BK114" s="762"/>
      <c r="BL114" s="762"/>
      <c r="BM114" s="762"/>
      <c r="BN114" s="762"/>
      <c r="BO114" s="762"/>
      <c r="BP114" s="762"/>
      <c r="BQ114" s="762"/>
      <c r="BR114" s="762"/>
      <c r="BS114" s="762"/>
      <c r="BT114" s="762"/>
      <c r="BU114" s="762"/>
      <c r="BV114" s="762"/>
      <c r="BW114" s="762"/>
      <c r="BX114" s="762"/>
      <c r="BY114" s="762"/>
      <c r="BZ114" s="762"/>
      <c r="CA114" s="762"/>
      <c r="CB114" s="762"/>
      <c r="CC114" s="762"/>
      <c r="CD114" s="762"/>
      <c r="CE114" s="762"/>
      <c r="CF114" s="762"/>
      <c r="CG114" s="762"/>
      <c r="CH114" s="762"/>
      <c r="CI114" s="762"/>
      <c r="CJ114" s="762"/>
      <c r="CK114" s="762"/>
      <c r="CL114" s="762"/>
      <c r="CM114" s="762"/>
      <c r="CN114" s="762"/>
      <c r="CO114" s="762"/>
      <c r="CP114" s="762"/>
      <c r="CQ114" s="762"/>
      <c r="CR114" s="762"/>
      <c r="CS114" s="762"/>
      <c r="CT114" s="762"/>
      <c r="CU114" s="762"/>
      <c r="CV114" s="762"/>
      <c r="CW114" s="762"/>
      <c r="CX114" s="762"/>
    </row>
    <row r="115" spans="1:102" x14ac:dyDescent="0.25">
      <c r="A115" s="999"/>
      <c r="B115" s="982"/>
      <c r="C115" s="982"/>
      <c r="D115" s="982"/>
      <c r="E115" s="982"/>
      <c r="F115" s="982"/>
      <c r="G115" s="982"/>
      <c r="H115" s="982"/>
      <c r="I115" s="982"/>
      <c r="J115" s="982"/>
      <c r="K115" s="982"/>
      <c r="L115" s="982"/>
      <c r="M115" s="982"/>
      <c r="N115" s="982"/>
      <c r="O115" s="982"/>
      <c r="P115" s="982"/>
      <c r="Q115" s="982"/>
      <c r="R115" s="982"/>
      <c r="S115" s="982"/>
      <c r="T115" s="982"/>
      <c r="U115" s="982"/>
      <c r="V115" s="982"/>
      <c r="W115" s="982"/>
      <c r="X115" s="978"/>
      <c r="Y115" s="978"/>
      <c r="Z115" s="762"/>
      <c r="AA115" s="762"/>
      <c r="AB115" s="762"/>
      <c r="AC115" s="762"/>
      <c r="AD115" s="762"/>
      <c r="AE115" s="762"/>
      <c r="AF115" s="762"/>
      <c r="AG115" s="762"/>
      <c r="AH115" s="762"/>
      <c r="AI115" s="762"/>
      <c r="AJ115" s="762"/>
      <c r="AK115" s="762"/>
      <c r="AL115" s="762"/>
      <c r="AM115" s="762"/>
      <c r="AN115" s="762"/>
      <c r="AO115" s="762"/>
      <c r="AP115" s="762"/>
      <c r="AQ115" s="762"/>
      <c r="AR115" s="762"/>
      <c r="AS115" s="762"/>
      <c r="AT115" s="762"/>
      <c r="AU115" s="762"/>
      <c r="AV115" s="762"/>
      <c r="AW115" s="762"/>
      <c r="AX115" s="762"/>
      <c r="AY115" s="762"/>
      <c r="AZ115" s="762"/>
      <c r="BA115" s="762"/>
      <c r="BB115" s="762"/>
      <c r="BC115" s="762"/>
      <c r="BD115" s="762"/>
      <c r="BE115" s="762"/>
      <c r="BF115" s="762"/>
      <c r="BG115" s="762"/>
      <c r="BH115" s="762"/>
      <c r="BI115" s="762"/>
      <c r="BJ115" s="762"/>
      <c r="BK115" s="762"/>
      <c r="BL115" s="762"/>
      <c r="BM115" s="762"/>
      <c r="BN115" s="762"/>
      <c r="BO115" s="762"/>
      <c r="BP115" s="762"/>
      <c r="BQ115" s="762"/>
      <c r="BR115" s="762"/>
      <c r="BS115" s="762"/>
      <c r="BT115" s="762"/>
      <c r="BU115" s="762"/>
      <c r="BV115" s="762"/>
      <c r="BW115" s="762"/>
      <c r="BX115" s="762"/>
      <c r="BY115" s="762"/>
      <c r="BZ115" s="762"/>
      <c r="CA115" s="762"/>
      <c r="CB115" s="762"/>
      <c r="CC115" s="762"/>
      <c r="CD115" s="762"/>
      <c r="CE115" s="762"/>
      <c r="CF115" s="762"/>
      <c r="CG115" s="762"/>
      <c r="CH115" s="762"/>
      <c r="CI115" s="762"/>
      <c r="CJ115" s="762"/>
      <c r="CK115" s="762"/>
      <c r="CL115" s="762"/>
      <c r="CM115" s="762"/>
      <c r="CN115" s="762"/>
      <c r="CO115" s="762"/>
      <c r="CP115" s="762"/>
      <c r="CQ115" s="762"/>
      <c r="CR115" s="762"/>
      <c r="CS115" s="762"/>
      <c r="CT115" s="762"/>
      <c r="CU115" s="762"/>
      <c r="CV115" s="762"/>
      <c r="CW115" s="762"/>
      <c r="CX115" s="762"/>
    </row>
    <row r="116" spans="1:102" x14ac:dyDescent="0.25">
      <c r="A116" s="999"/>
      <c r="B116" s="982"/>
      <c r="C116" s="982"/>
      <c r="D116" s="982"/>
      <c r="E116" s="982"/>
      <c r="F116" s="982"/>
      <c r="G116" s="982"/>
      <c r="H116" s="982"/>
      <c r="I116" s="982"/>
      <c r="J116" s="982"/>
      <c r="K116" s="982"/>
      <c r="L116" s="982"/>
      <c r="M116" s="982"/>
      <c r="N116" s="982"/>
      <c r="O116" s="982"/>
      <c r="P116" s="982"/>
      <c r="Q116" s="982"/>
      <c r="R116" s="982"/>
      <c r="S116" s="982"/>
      <c r="T116" s="982"/>
      <c r="U116" s="982"/>
      <c r="V116" s="982"/>
      <c r="W116" s="982"/>
      <c r="X116" s="978"/>
      <c r="Y116" s="978"/>
      <c r="Z116" s="762"/>
      <c r="AA116" s="762"/>
      <c r="AB116" s="762"/>
      <c r="AC116" s="762"/>
      <c r="AD116" s="762"/>
      <c r="AE116" s="762"/>
      <c r="AF116" s="762"/>
      <c r="AG116" s="762"/>
      <c r="AH116" s="762"/>
      <c r="AI116" s="762"/>
      <c r="AJ116" s="762"/>
      <c r="AK116" s="762"/>
      <c r="AL116" s="762"/>
      <c r="AM116" s="762"/>
      <c r="AN116" s="762"/>
      <c r="AO116" s="762"/>
      <c r="AP116" s="762"/>
      <c r="AQ116" s="762"/>
      <c r="AR116" s="762"/>
      <c r="AS116" s="762"/>
      <c r="AT116" s="762"/>
      <c r="AU116" s="762"/>
      <c r="AV116" s="762"/>
      <c r="AW116" s="762"/>
      <c r="AX116" s="762"/>
      <c r="AY116" s="762"/>
      <c r="AZ116" s="762"/>
      <c r="BA116" s="762"/>
      <c r="BB116" s="762"/>
      <c r="BC116" s="762"/>
      <c r="BD116" s="762"/>
      <c r="BE116" s="762"/>
      <c r="BF116" s="762"/>
      <c r="BG116" s="762"/>
      <c r="BH116" s="762"/>
      <c r="BI116" s="762"/>
      <c r="BJ116" s="762"/>
      <c r="BK116" s="762"/>
      <c r="BL116" s="762"/>
      <c r="BM116" s="762"/>
      <c r="BN116" s="762"/>
      <c r="BO116" s="762"/>
      <c r="BP116" s="762"/>
      <c r="BQ116" s="762"/>
      <c r="BR116" s="762"/>
      <c r="BS116" s="762"/>
      <c r="BT116" s="762"/>
      <c r="BU116" s="762"/>
      <c r="BV116" s="762"/>
      <c r="BW116" s="762"/>
      <c r="BX116" s="762"/>
      <c r="BY116" s="762"/>
      <c r="BZ116" s="762"/>
      <c r="CA116" s="762"/>
      <c r="CB116" s="762"/>
      <c r="CC116" s="762"/>
      <c r="CD116" s="762"/>
      <c r="CE116" s="762"/>
      <c r="CF116" s="762"/>
      <c r="CG116" s="762"/>
      <c r="CH116" s="762"/>
      <c r="CI116" s="762"/>
      <c r="CJ116" s="762"/>
      <c r="CK116" s="762"/>
      <c r="CL116" s="762"/>
      <c r="CM116" s="762"/>
      <c r="CN116" s="762"/>
      <c r="CO116" s="762"/>
      <c r="CP116" s="762"/>
      <c r="CQ116" s="762"/>
      <c r="CR116" s="762"/>
      <c r="CS116" s="762"/>
      <c r="CT116" s="762"/>
      <c r="CU116" s="762"/>
      <c r="CV116" s="762"/>
      <c r="CW116" s="762"/>
      <c r="CX116" s="762"/>
    </row>
    <row r="117" spans="1:102" x14ac:dyDescent="0.25">
      <c r="A117" s="999"/>
      <c r="B117" s="982"/>
      <c r="C117" s="982"/>
      <c r="D117" s="982"/>
      <c r="E117" s="982"/>
      <c r="F117" s="982"/>
      <c r="G117" s="982"/>
      <c r="H117" s="982"/>
      <c r="I117" s="982"/>
      <c r="J117" s="982"/>
      <c r="K117" s="982"/>
      <c r="L117" s="982"/>
      <c r="M117" s="982"/>
      <c r="N117" s="982"/>
      <c r="O117" s="982"/>
      <c r="P117" s="982"/>
      <c r="Q117" s="982"/>
      <c r="R117" s="982"/>
      <c r="S117" s="982"/>
      <c r="T117" s="982"/>
      <c r="U117" s="982"/>
      <c r="V117" s="982"/>
      <c r="W117" s="982"/>
      <c r="X117" s="978"/>
      <c r="Y117" s="978"/>
      <c r="Z117" s="762"/>
      <c r="AA117" s="762"/>
      <c r="AB117" s="762"/>
      <c r="AC117" s="762"/>
      <c r="AD117" s="762"/>
      <c r="AE117" s="762"/>
      <c r="AF117" s="762"/>
      <c r="AG117" s="762"/>
      <c r="AH117" s="762"/>
      <c r="AI117" s="762"/>
      <c r="AJ117" s="762"/>
      <c r="AK117" s="762"/>
      <c r="AL117" s="762"/>
      <c r="AM117" s="762"/>
      <c r="AN117" s="762"/>
      <c r="AO117" s="762"/>
      <c r="AP117" s="762"/>
      <c r="AQ117" s="762"/>
      <c r="AR117" s="762"/>
      <c r="AS117" s="762"/>
      <c r="AT117" s="762"/>
      <c r="AU117" s="762"/>
      <c r="AV117" s="762"/>
      <c r="AW117" s="762"/>
      <c r="AX117" s="762"/>
      <c r="AY117" s="762"/>
      <c r="AZ117" s="762"/>
      <c r="BA117" s="762"/>
      <c r="BB117" s="762"/>
      <c r="BC117" s="762"/>
      <c r="BD117" s="762"/>
      <c r="BE117" s="762"/>
      <c r="BF117" s="762"/>
      <c r="BG117" s="762"/>
      <c r="BH117" s="762"/>
      <c r="BI117" s="762"/>
      <c r="BJ117" s="762"/>
      <c r="BK117" s="762"/>
      <c r="BL117" s="762"/>
      <c r="BM117" s="762"/>
      <c r="BN117" s="762"/>
      <c r="BO117" s="762"/>
      <c r="BP117" s="762"/>
      <c r="BQ117" s="762"/>
      <c r="BR117" s="762"/>
      <c r="BS117" s="762"/>
      <c r="BT117" s="762"/>
      <c r="BU117" s="762"/>
      <c r="BV117" s="762"/>
      <c r="BW117" s="762"/>
      <c r="BX117" s="762"/>
      <c r="BY117" s="762"/>
      <c r="BZ117" s="762"/>
      <c r="CA117" s="762"/>
      <c r="CB117" s="762"/>
      <c r="CC117" s="762"/>
      <c r="CD117" s="762"/>
      <c r="CE117" s="762"/>
      <c r="CF117" s="762"/>
      <c r="CG117" s="762"/>
      <c r="CH117" s="762"/>
      <c r="CI117" s="762"/>
      <c r="CJ117" s="762"/>
      <c r="CK117" s="762"/>
      <c r="CL117" s="762"/>
      <c r="CM117" s="762"/>
      <c r="CN117" s="762"/>
      <c r="CO117" s="762"/>
      <c r="CP117" s="762"/>
      <c r="CQ117" s="762"/>
      <c r="CR117" s="762"/>
      <c r="CS117" s="762"/>
      <c r="CT117" s="762"/>
      <c r="CU117" s="762"/>
      <c r="CV117" s="762"/>
      <c r="CW117" s="762"/>
      <c r="CX117" s="762"/>
    </row>
    <row r="118" spans="1:102" x14ac:dyDescent="0.25">
      <c r="A118" s="999"/>
      <c r="B118" s="982"/>
      <c r="C118" s="982"/>
      <c r="D118" s="982"/>
      <c r="E118" s="982"/>
      <c r="F118" s="982"/>
      <c r="G118" s="982"/>
      <c r="H118" s="982"/>
      <c r="I118" s="982"/>
      <c r="J118" s="982"/>
      <c r="K118" s="982"/>
      <c r="L118" s="982"/>
      <c r="M118" s="982"/>
      <c r="N118" s="982"/>
      <c r="O118" s="982"/>
      <c r="P118" s="982"/>
      <c r="Q118" s="982"/>
      <c r="R118" s="982"/>
      <c r="S118" s="982"/>
      <c r="T118" s="982"/>
      <c r="U118" s="982"/>
      <c r="V118" s="982"/>
      <c r="W118" s="982"/>
      <c r="X118" s="978"/>
      <c r="Y118" s="978"/>
      <c r="Z118" s="762"/>
      <c r="AA118" s="762"/>
      <c r="AB118" s="762"/>
      <c r="AC118" s="762"/>
      <c r="AD118" s="762"/>
      <c r="AE118" s="762"/>
      <c r="AF118" s="762"/>
      <c r="AG118" s="762"/>
      <c r="AH118" s="762"/>
      <c r="AI118" s="762"/>
      <c r="AJ118" s="762"/>
      <c r="AK118" s="762"/>
      <c r="AL118" s="762"/>
      <c r="AM118" s="762"/>
      <c r="AN118" s="762"/>
      <c r="AO118" s="762"/>
      <c r="AP118" s="762"/>
      <c r="AQ118" s="762"/>
      <c r="AR118" s="762"/>
      <c r="AS118" s="762"/>
      <c r="AT118" s="762"/>
      <c r="AU118" s="762"/>
      <c r="AV118" s="762"/>
      <c r="AW118" s="762"/>
      <c r="AX118" s="762"/>
      <c r="AY118" s="762"/>
      <c r="AZ118" s="762"/>
      <c r="BA118" s="762"/>
      <c r="BB118" s="762"/>
      <c r="BC118" s="762"/>
      <c r="BD118" s="762"/>
      <c r="BE118" s="762"/>
      <c r="BF118" s="762"/>
      <c r="BG118" s="762"/>
      <c r="BH118" s="762"/>
      <c r="BI118" s="762"/>
      <c r="BJ118" s="762"/>
      <c r="BK118" s="762"/>
      <c r="BL118" s="762"/>
      <c r="BM118" s="762"/>
      <c r="BN118" s="762"/>
      <c r="BO118" s="762"/>
      <c r="BP118" s="762"/>
      <c r="BQ118" s="762"/>
      <c r="BR118" s="762"/>
      <c r="BS118" s="762"/>
      <c r="BT118" s="762"/>
      <c r="BU118" s="762"/>
      <c r="BV118" s="762"/>
      <c r="BW118" s="762"/>
      <c r="BX118" s="762"/>
      <c r="BY118" s="762"/>
      <c r="BZ118" s="762"/>
      <c r="CA118" s="762"/>
      <c r="CB118" s="762"/>
      <c r="CC118" s="762"/>
      <c r="CD118" s="762"/>
      <c r="CE118" s="762"/>
      <c r="CF118" s="762"/>
      <c r="CG118" s="762"/>
      <c r="CH118" s="762"/>
      <c r="CI118" s="762"/>
      <c r="CJ118" s="762"/>
      <c r="CK118" s="762"/>
      <c r="CL118" s="762"/>
      <c r="CM118" s="762"/>
      <c r="CN118" s="762"/>
      <c r="CO118" s="762"/>
      <c r="CP118" s="762"/>
      <c r="CQ118" s="762"/>
      <c r="CR118" s="762"/>
      <c r="CS118" s="762"/>
      <c r="CT118" s="762"/>
      <c r="CU118" s="762"/>
      <c r="CV118" s="762"/>
      <c r="CW118" s="762"/>
      <c r="CX118" s="762"/>
    </row>
    <row r="119" spans="1:102" x14ac:dyDescent="0.25">
      <c r="A119" s="999"/>
      <c r="B119" s="982"/>
      <c r="C119" s="982"/>
      <c r="D119" s="982"/>
      <c r="E119" s="982"/>
      <c r="F119" s="982"/>
      <c r="G119" s="982"/>
      <c r="H119" s="982"/>
      <c r="I119" s="982"/>
      <c r="J119" s="982"/>
      <c r="K119" s="982"/>
      <c r="L119" s="982"/>
      <c r="M119" s="982"/>
      <c r="N119" s="982"/>
      <c r="O119" s="982"/>
      <c r="P119" s="982"/>
      <c r="Q119" s="982"/>
      <c r="R119" s="982"/>
      <c r="S119" s="982"/>
      <c r="T119" s="982"/>
      <c r="U119" s="982"/>
      <c r="V119" s="982"/>
      <c r="W119" s="982"/>
      <c r="X119" s="978"/>
      <c r="Y119" s="978"/>
      <c r="Z119" s="762"/>
      <c r="AA119" s="762"/>
      <c r="AB119" s="762"/>
      <c r="AC119" s="762"/>
      <c r="AD119" s="762"/>
      <c r="AE119" s="762"/>
      <c r="AF119" s="762"/>
      <c r="AG119" s="762"/>
      <c r="AH119" s="762"/>
      <c r="AI119" s="762"/>
      <c r="AJ119" s="762"/>
      <c r="AK119" s="762"/>
      <c r="AL119" s="762"/>
      <c r="AM119" s="762"/>
      <c r="AN119" s="762"/>
      <c r="AO119" s="762"/>
      <c r="AP119" s="762"/>
      <c r="AQ119" s="762"/>
      <c r="AR119" s="762"/>
      <c r="AS119" s="762"/>
      <c r="AT119" s="762"/>
      <c r="AU119" s="762"/>
      <c r="AV119" s="762"/>
      <c r="AW119" s="762"/>
      <c r="AX119" s="762"/>
      <c r="AY119" s="762"/>
      <c r="AZ119" s="762"/>
      <c r="BA119" s="762"/>
      <c r="BB119" s="762"/>
      <c r="BC119" s="762"/>
      <c r="BD119" s="762"/>
      <c r="BE119" s="762"/>
      <c r="BF119" s="762"/>
      <c r="BG119" s="762"/>
      <c r="BH119" s="762"/>
      <c r="BI119" s="762"/>
      <c r="BJ119" s="762"/>
      <c r="BK119" s="762"/>
      <c r="BL119" s="762"/>
      <c r="BM119" s="762"/>
      <c r="BN119" s="762"/>
      <c r="BO119" s="762"/>
      <c r="BP119" s="762"/>
      <c r="BQ119" s="762"/>
      <c r="BR119" s="762"/>
      <c r="BS119" s="762"/>
      <c r="BT119" s="762"/>
      <c r="BU119" s="762"/>
      <c r="BV119" s="762"/>
      <c r="BW119" s="762"/>
      <c r="BX119" s="762"/>
      <c r="BY119" s="762"/>
      <c r="BZ119" s="762"/>
      <c r="CA119" s="762"/>
      <c r="CB119" s="762"/>
      <c r="CC119" s="762"/>
      <c r="CD119" s="762"/>
      <c r="CE119" s="762"/>
      <c r="CF119" s="762"/>
      <c r="CG119" s="762"/>
      <c r="CH119" s="762"/>
      <c r="CI119" s="762"/>
      <c r="CJ119" s="762"/>
      <c r="CK119" s="762"/>
      <c r="CL119" s="762"/>
      <c r="CM119" s="762"/>
      <c r="CN119" s="762"/>
      <c r="CO119" s="762"/>
      <c r="CP119" s="762"/>
      <c r="CQ119" s="762"/>
      <c r="CR119" s="762"/>
      <c r="CS119" s="762"/>
      <c r="CT119" s="762"/>
      <c r="CU119" s="762"/>
      <c r="CV119" s="762"/>
      <c r="CW119" s="762"/>
      <c r="CX119" s="762"/>
    </row>
    <row r="120" spans="1:102" x14ac:dyDescent="0.25">
      <c r="A120" s="999"/>
      <c r="B120" s="982"/>
      <c r="C120" s="982"/>
      <c r="D120" s="982"/>
      <c r="E120" s="982"/>
      <c r="F120" s="982"/>
      <c r="G120" s="982"/>
      <c r="H120" s="982"/>
      <c r="I120" s="982"/>
      <c r="J120" s="982"/>
      <c r="K120" s="982"/>
      <c r="L120" s="982"/>
      <c r="M120" s="982"/>
      <c r="N120" s="982"/>
      <c r="O120" s="982"/>
      <c r="P120" s="982"/>
      <c r="Q120" s="982"/>
      <c r="R120" s="982"/>
      <c r="S120" s="982"/>
      <c r="T120" s="982"/>
      <c r="U120" s="982"/>
      <c r="V120" s="982"/>
      <c r="W120" s="982"/>
      <c r="X120" s="978"/>
      <c r="Y120" s="978"/>
      <c r="Z120" s="762"/>
      <c r="AA120" s="762"/>
      <c r="AB120" s="762"/>
      <c r="AC120" s="762"/>
      <c r="AD120" s="762"/>
      <c r="AE120" s="762"/>
      <c r="AF120" s="762"/>
      <c r="AG120" s="762"/>
      <c r="AH120" s="762"/>
      <c r="AI120" s="762"/>
      <c r="AJ120" s="762"/>
      <c r="AK120" s="762"/>
      <c r="AL120" s="762"/>
      <c r="AM120" s="762"/>
      <c r="AN120" s="762"/>
      <c r="AO120" s="762"/>
      <c r="AP120" s="762"/>
      <c r="AQ120" s="762"/>
      <c r="AR120" s="762"/>
      <c r="AS120" s="762"/>
      <c r="AT120" s="762"/>
      <c r="AU120" s="762"/>
      <c r="AV120" s="762"/>
      <c r="AW120" s="762"/>
      <c r="AX120" s="762"/>
      <c r="AY120" s="762"/>
      <c r="AZ120" s="762"/>
      <c r="BA120" s="762"/>
      <c r="BB120" s="762"/>
      <c r="BC120" s="762"/>
      <c r="BD120" s="762"/>
      <c r="BE120" s="762"/>
      <c r="BF120" s="762"/>
      <c r="BG120" s="762"/>
      <c r="BH120" s="762"/>
      <c r="BI120" s="762"/>
      <c r="BJ120" s="762"/>
      <c r="BK120" s="762"/>
      <c r="BL120" s="762"/>
      <c r="BM120" s="762"/>
      <c r="BN120" s="762"/>
      <c r="BO120" s="762"/>
      <c r="BP120" s="762"/>
      <c r="BQ120" s="762"/>
      <c r="BR120" s="762"/>
      <c r="BS120" s="762"/>
      <c r="BT120" s="762"/>
      <c r="BU120" s="762"/>
      <c r="BV120" s="762"/>
      <c r="BW120" s="762"/>
      <c r="BX120" s="762"/>
      <c r="BY120" s="762"/>
      <c r="BZ120" s="762"/>
      <c r="CA120" s="762"/>
      <c r="CB120" s="762"/>
      <c r="CC120" s="762"/>
      <c r="CD120" s="762"/>
      <c r="CE120" s="762"/>
      <c r="CF120" s="762"/>
      <c r="CG120" s="762"/>
      <c r="CH120" s="762"/>
      <c r="CI120" s="762"/>
      <c r="CJ120" s="762"/>
      <c r="CK120" s="762"/>
      <c r="CL120" s="762"/>
      <c r="CM120" s="762"/>
      <c r="CN120" s="762"/>
      <c r="CO120" s="762"/>
      <c r="CP120" s="762"/>
      <c r="CQ120" s="762"/>
      <c r="CR120" s="762"/>
      <c r="CS120" s="762"/>
      <c r="CT120" s="762"/>
      <c r="CU120" s="762"/>
      <c r="CV120" s="762"/>
      <c r="CW120" s="762"/>
      <c r="CX120" s="762"/>
    </row>
    <row r="121" spans="1:102" x14ac:dyDescent="0.25">
      <c r="A121" s="999"/>
      <c r="B121" s="982"/>
      <c r="C121" s="982"/>
      <c r="D121" s="982"/>
      <c r="E121" s="982"/>
      <c r="F121" s="982"/>
      <c r="G121" s="982"/>
      <c r="H121" s="982"/>
      <c r="I121" s="982"/>
      <c r="J121" s="982"/>
      <c r="K121" s="982"/>
      <c r="L121" s="982"/>
      <c r="M121" s="982"/>
      <c r="N121" s="982"/>
      <c r="O121" s="982"/>
      <c r="P121" s="982"/>
      <c r="Q121" s="982"/>
      <c r="R121" s="982"/>
      <c r="S121" s="982"/>
      <c r="T121" s="982"/>
      <c r="U121" s="982"/>
      <c r="V121" s="982"/>
      <c r="W121" s="982"/>
      <c r="X121" s="978"/>
      <c r="Y121" s="978"/>
      <c r="Z121" s="762"/>
      <c r="AA121" s="762"/>
      <c r="AB121" s="762"/>
      <c r="AC121" s="762"/>
      <c r="AD121" s="762"/>
      <c r="AE121" s="762"/>
      <c r="AF121" s="762"/>
      <c r="AG121" s="762"/>
      <c r="AH121" s="762"/>
      <c r="AI121" s="762"/>
      <c r="AJ121" s="762"/>
      <c r="AK121" s="762"/>
      <c r="AL121" s="762"/>
      <c r="AM121" s="762"/>
      <c r="AN121" s="762"/>
      <c r="AO121" s="762"/>
      <c r="AP121" s="762"/>
      <c r="AQ121" s="762"/>
      <c r="AR121" s="762"/>
      <c r="AS121" s="762"/>
      <c r="AT121" s="762"/>
      <c r="AU121" s="762"/>
      <c r="AV121" s="762"/>
      <c r="AW121" s="762"/>
      <c r="AX121" s="762"/>
      <c r="AY121" s="762"/>
      <c r="AZ121" s="762"/>
      <c r="BA121" s="762"/>
      <c r="BB121" s="762"/>
      <c r="BC121" s="762"/>
      <c r="BD121" s="762"/>
      <c r="BE121" s="762"/>
      <c r="BF121" s="762"/>
      <c r="BG121" s="762"/>
      <c r="BH121" s="762"/>
      <c r="BI121" s="762"/>
      <c r="BJ121" s="762"/>
      <c r="BK121" s="762"/>
      <c r="BL121" s="762"/>
      <c r="BM121" s="762"/>
      <c r="BN121" s="762"/>
      <c r="BO121" s="762"/>
      <c r="BP121" s="762"/>
      <c r="BQ121" s="762"/>
      <c r="BR121" s="762"/>
      <c r="BS121" s="762"/>
      <c r="BT121" s="762"/>
      <c r="BU121" s="762"/>
      <c r="BV121" s="762"/>
      <c r="BW121" s="762"/>
      <c r="BX121" s="762"/>
      <c r="BY121" s="762"/>
      <c r="BZ121" s="762"/>
      <c r="CA121" s="762"/>
      <c r="CB121" s="762"/>
      <c r="CC121" s="762"/>
      <c r="CD121" s="762"/>
      <c r="CE121" s="762"/>
      <c r="CF121" s="762"/>
      <c r="CG121" s="762"/>
      <c r="CH121" s="762"/>
      <c r="CI121" s="762"/>
      <c r="CJ121" s="762"/>
      <c r="CK121" s="762"/>
      <c r="CL121" s="762"/>
      <c r="CM121" s="762"/>
      <c r="CN121" s="762"/>
      <c r="CO121" s="762"/>
      <c r="CP121" s="762"/>
      <c r="CQ121" s="762"/>
      <c r="CR121" s="762"/>
      <c r="CS121" s="762"/>
      <c r="CT121" s="762"/>
      <c r="CU121" s="762"/>
      <c r="CV121" s="762"/>
      <c r="CW121" s="762"/>
      <c r="CX121" s="762"/>
    </row>
    <row r="122" spans="1:102" x14ac:dyDescent="0.25">
      <c r="A122" s="999"/>
      <c r="B122" s="982"/>
      <c r="C122" s="982"/>
      <c r="D122" s="982"/>
      <c r="E122" s="982"/>
      <c r="F122" s="982"/>
      <c r="G122" s="982"/>
      <c r="H122" s="982"/>
      <c r="I122" s="982"/>
      <c r="J122" s="982"/>
      <c r="K122" s="982"/>
      <c r="L122" s="982"/>
      <c r="M122" s="982"/>
      <c r="N122" s="982"/>
      <c r="O122" s="982"/>
      <c r="P122" s="982"/>
      <c r="Q122" s="982"/>
      <c r="R122" s="982"/>
      <c r="S122" s="982"/>
      <c r="T122" s="982"/>
      <c r="U122" s="982"/>
      <c r="V122" s="982"/>
      <c r="W122" s="982"/>
      <c r="X122" s="978"/>
      <c r="Y122" s="978"/>
      <c r="Z122" s="762"/>
      <c r="AA122" s="762"/>
      <c r="AB122" s="762"/>
      <c r="AC122" s="762"/>
      <c r="AD122" s="762"/>
      <c r="AE122" s="762"/>
      <c r="AF122" s="762"/>
      <c r="AG122" s="762"/>
      <c r="AH122" s="762"/>
      <c r="AI122" s="762"/>
      <c r="AJ122" s="762"/>
      <c r="AK122" s="762"/>
      <c r="AL122" s="762"/>
      <c r="AM122" s="762"/>
      <c r="AN122" s="762"/>
      <c r="AO122" s="762"/>
      <c r="AP122" s="762"/>
      <c r="AQ122" s="762"/>
      <c r="AR122" s="762"/>
      <c r="AS122" s="762"/>
      <c r="AT122" s="762"/>
      <c r="AU122" s="762"/>
      <c r="AV122" s="762"/>
      <c r="AW122" s="762"/>
      <c r="AX122" s="762"/>
      <c r="AY122" s="762"/>
      <c r="AZ122" s="762"/>
      <c r="BA122" s="762"/>
      <c r="BB122" s="762"/>
      <c r="BC122" s="762"/>
      <c r="BD122" s="762"/>
      <c r="BE122" s="762"/>
      <c r="BF122" s="762"/>
      <c r="BG122" s="762"/>
      <c r="BH122" s="762"/>
      <c r="BI122" s="762"/>
      <c r="BJ122" s="762"/>
      <c r="BK122" s="762"/>
      <c r="BL122" s="762"/>
      <c r="BM122" s="762"/>
      <c r="BN122" s="762"/>
      <c r="BO122" s="762"/>
      <c r="BP122" s="762"/>
      <c r="BQ122" s="762"/>
      <c r="BR122" s="762"/>
      <c r="BS122" s="762"/>
      <c r="BT122" s="762"/>
      <c r="BU122" s="762"/>
      <c r="BV122" s="762"/>
      <c r="BW122" s="762"/>
      <c r="BX122" s="762"/>
      <c r="BY122" s="762"/>
      <c r="BZ122" s="762"/>
      <c r="CA122" s="762"/>
      <c r="CB122" s="762"/>
      <c r="CC122" s="762"/>
      <c r="CD122" s="762"/>
      <c r="CE122" s="762"/>
      <c r="CF122" s="762"/>
      <c r="CG122" s="762"/>
      <c r="CH122" s="762"/>
      <c r="CI122" s="762"/>
      <c r="CJ122" s="762"/>
      <c r="CK122" s="762"/>
      <c r="CL122" s="762"/>
      <c r="CM122" s="762"/>
      <c r="CN122" s="762"/>
      <c r="CO122" s="762"/>
      <c r="CP122" s="762"/>
      <c r="CQ122" s="762"/>
      <c r="CR122" s="762"/>
      <c r="CS122" s="762"/>
      <c r="CT122" s="762"/>
      <c r="CU122" s="762"/>
      <c r="CV122" s="762"/>
      <c r="CW122" s="762"/>
      <c r="CX122" s="762"/>
    </row>
    <row r="123" spans="1:102" x14ac:dyDescent="0.25">
      <c r="A123" s="999"/>
      <c r="B123" s="982"/>
      <c r="C123" s="982"/>
      <c r="D123" s="982"/>
      <c r="E123" s="982"/>
      <c r="F123" s="982"/>
      <c r="G123" s="982"/>
      <c r="H123" s="982"/>
      <c r="I123" s="982"/>
      <c r="J123" s="982"/>
      <c r="K123" s="982"/>
      <c r="L123" s="982"/>
      <c r="M123" s="982"/>
      <c r="N123" s="982"/>
      <c r="O123" s="982"/>
      <c r="P123" s="982"/>
      <c r="Q123" s="982"/>
      <c r="R123" s="982"/>
      <c r="S123" s="982"/>
      <c r="T123" s="982"/>
      <c r="U123" s="982"/>
      <c r="V123" s="982"/>
      <c r="W123" s="982"/>
      <c r="X123" s="978"/>
      <c r="Y123" s="978"/>
      <c r="Z123" s="762"/>
      <c r="AA123" s="762"/>
      <c r="AB123" s="762"/>
      <c r="AC123" s="762"/>
      <c r="AD123" s="762"/>
      <c r="AE123" s="762"/>
      <c r="AF123" s="762"/>
      <c r="AG123" s="762"/>
      <c r="AH123" s="762"/>
      <c r="AI123" s="762"/>
      <c r="AJ123" s="762"/>
      <c r="AK123" s="762"/>
      <c r="AL123" s="762"/>
      <c r="AM123" s="762"/>
      <c r="AN123" s="762"/>
      <c r="AO123" s="762"/>
      <c r="AP123" s="762"/>
      <c r="AQ123" s="762"/>
      <c r="AR123" s="762"/>
      <c r="AS123" s="762"/>
      <c r="AT123" s="762"/>
      <c r="AU123" s="762"/>
      <c r="AV123" s="762"/>
      <c r="AW123" s="762"/>
      <c r="AX123" s="762"/>
      <c r="AY123" s="762"/>
      <c r="AZ123" s="762"/>
      <c r="BA123" s="762"/>
      <c r="BB123" s="762"/>
      <c r="BC123" s="762"/>
      <c r="BD123" s="762"/>
      <c r="BE123" s="762"/>
      <c r="BF123" s="762"/>
      <c r="BG123" s="762"/>
      <c r="BH123" s="762"/>
      <c r="BI123" s="762"/>
      <c r="BJ123" s="762"/>
      <c r="BK123" s="762"/>
      <c r="BL123" s="762"/>
      <c r="BM123" s="762"/>
      <c r="BN123" s="762"/>
      <c r="BO123" s="762"/>
      <c r="BP123" s="762"/>
      <c r="BQ123" s="762"/>
      <c r="BR123" s="762"/>
      <c r="BS123" s="762"/>
      <c r="BT123" s="762"/>
      <c r="BU123" s="762"/>
      <c r="BV123" s="762"/>
      <c r="BW123" s="762"/>
      <c r="BX123" s="762"/>
      <c r="BY123" s="762"/>
      <c r="BZ123" s="762"/>
      <c r="CA123" s="762"/>
      <c r="CB123" s="762"/>
      <c r="CC123" s="762"/>
      <c r="CD123" s="762"/>
      <c r="CE123" s="762"/>
      <c r="CF123" s="762"/>
      <c r="CG123" s="762"/>
      <c r="CH123" s="762"/>
      <c r="CI123" s="762"/>
      <c r="CJ123" s="762"/>
      <c r="CK123" s="762"/>
      <c r="CL123" s="762"/>
      <c r="CM123" s="762"/>
      <c r="CN123" s="762"/>
      <c r="CO123" s="762"/>
      <c r="CP123" s="762"/>
      <c r="CQ123" s="762"/>
      <c r="CR123" s="762"/>
      <c r="CS123" s="762"/>
      <c r="CT123" s="762"/>
      <c r="CU123" s="762"/>
      <c r="CV123" s="762"/>
      <c r="CW123" s="762"/>
      <c r="CX123" s="762"/>
    </row>
    <row r="124" spans="1:102" x14ac:dyDescent="0.25">
      <c r="A124" s="999"/>
      <c r="B124" s="982"/>
      <c r="C124" s="982"/>
      <c r="D124" s="982"/>
      <c r="E124" s="982"/>
      <c r="F124" s="982"/>
      <c r="G124" s="982"/>
      <c r="H124" s="982"/>
      <c r="I124" s="982"/>
      <c r="J124" s="982"/>
      <c r="K124" s="982"/>
      <c r="L124" s="982"/>
      <c r="M124" s="982"/>
      <c r="N124" s="982"/>
      <c r="O124" s="982"/>
      <c r="P124" s="982"/>
      <c r="Q124" s="982"/>
      <c r="R124" s="982"/>
      <c r="S124" s="982"/>
      <c r="T124" s="982"/>
      <c r="U124" s="982"/>
      <c r="V124" s="982"/>
      <c r="W124" s="982"/>
      <c r="X124" s="978"/>
      <c r="Y124" s="978"/>
      <c r="Z124" s="762"/>
      <c r="AA124" s="762"/>
      <c r="AB124" s="762"/>
      <c r="AC124" s="762"/>
      <c r="AD124" s="762"/>
      <c r="AE124" s="762"/>
      <c r="AF124" s="762"/>
      <c r="AG124" s="762"/>
      <c r="AH124" s="762"/>
      <c r="AI124" s="762"/>
      <c r="AJ124" s="762"/>
      <c r="AK124" s="762"/>
      <c r="AL124" s="762"/>
      <c r="AM124" s="762"/>
      <c r="AN124" s="762"/>
      <c r="AO124" s="762"/>
      <c r="AP124" s="762"/>
      <c r="AQ124" s="762"/>
      <c r="AR124" s="762"/>
      <c r="AS124" s="762"/>
      <c r="AT124" s="762"/>
      <c r="AU124" s="762"/>
      <c r="AV124" s="762"/>
      <c r="AW124" s="762"/>
      <c r="AX124" s="762"/>
      <c r="AY124" s="762"/>
      <c r="AZ124" s="762"/>
      <c r="BA124" s="762"/>
      <c r="BB124" s="762"/>
      <c r="BC124" s="762"/>
      <c r="BD124" s="762"/>
      <c r="BE124" s="762"/>
      <c r="BF124" s="762"/>
      <c r="BG124" s="762"/>
      <c r="BH124" s="762"/>
      <c r="BI124" s="762"/>
      <c r="BJ124" s="762"/>
      <c r="BK124" s="762"/>
      <c r="BL124" s="762"/>
      <c r="BM124" s="762"/>
      <c r="BN124" s="762"/>
      <c r="BO124" s="762"/>
      <c r="BP124" s="762"/>
      <c r="BQ124" s="762"/>
      <c r="BR124" s="762"/>
      <c r="BS124" s="762"/>
      <c r="BT124" s="762"/>
      <c r="BU124" s="762"/>
      <c r="BV124" s="762"/>
      <c r="BW124" s="762"/>
      <c r="BX124" s="762"/>
      <c r="BY124" s="762"/>
      <c r="BZ124" s="762"/>
      <c r="CA124" s="762"/>
      <c r="CB124" s="762"/>
      <c r="CC124" s="762"/>
      <c r="CD124" s="762"/>
      <c r="CE124" s="762"/>
      <c r="CF124" s="762"/>
      <c r="CG124" s="762"/>
      <c r="CH124" s="762"/>
      <c r="CI124" s="762"/>
      <c r="CJ124" s="762"/>
      <c r="CK124" s="762"/>
      <c r="CL124" s="762"/>
      <c r="CM124" s="762"/>
      <c r="CN124" s="762"/>
      <c r="CO124" s="762"/>
      <c r="CP124" s="762"/>
      <c r="CQ124" s="762"/>
      <c r="CR124" s="762"/>
      <c r="CS124" s="762"/>
      <c r="CT124" s="762"/>
      <c r="CU124" s="762"/>
      <c r="CV124" s="762"/>
      <c r="CW124" s="762"/>
      <c r="CX124" s="762"/>
    </row>
    <row r="125" spans="1:102" x14ac:dyDescent="0.25">
      <c r="A125" s="999"/>
      <c r="B125" s="982"/>
      <c r="C125" s="982"/>
      <c r="D125" s="982"/>
      <c r="E125" s="982"/>
      <c r="F125" s="982"/>
      <c r="G125" s="982"/>
      <c r="H125" s="982"/>
      <c r="I125" s="982"/>
      <c r="J125" s="982"/>
      <c r="K125" s="982"/>
      <c r="L125" s="982"/>
      <c r="M125" s="982"/>
      <c r="N125" s="982"/>
      <c r="O125" s="982"/>
      <c r="P125" s="982"/>
      <c r="Q125" s="982"/>
      <c r="R125" s="982"/>
      <c r="S125" s="982"/>
      <c r="T125" s="982"/>
      <c r="U125" s="982"/>
      <c r="V125" s="982"/>
      <c r="W125" s="982"/>
      <c r="X125" s="978"/>
      <c r="Y125" s="978"/>
      <c r="Z125" s="762"/>
      <c r="AA125" s="762"/>
      <c r="AB125" s="762"/>
      <c r="AC125" s="762"/>
      <c r="AD125" s="762"/>
      <c r="AE125" s="762"/>
      <c r="AF125" s="762"/>
      <c r="AG125" s="762"/>
      <c r="AH125" s="762"/>
      <c r="AI125" s="762"/>
      <c r="AJ125" s="762"/>
      <c r="AK125" s="762"/>
      <c r="AL125" s="762"/>
      <c r="AM125" s="762"/>
      <c r="AN125" s="762"/>
      <c r="AO125" s="762"/>
      <c r="AP125" s="762"/>
      <c r="AQ125" s="762"/>
      <c r="AR125" s="762"/>
      <c r="AS125" s="762"/>
      <c r="AT125" s="762"/>
      <c r="AU125" s="762"/>
      <c r="AV125" s="762"/>
      <c r="AW125" s="762"/>
      <c r="AX125" s="762"/>
      <c r="AY125" s="762"/>
      <c r="AZ125" s="762"/>
      <c r="BA125" s="762"/>
      <c r="BB125" s="762"/>
      <c r="BC125" s="762"/>
      <c r="BD125" s="762"/>
      <c r="BE125" s="762"/>
      <c r="BF125" s="762"/>
      <c r="BG125" s="762"/>
      <c r="BH125" s="762"/>
      <c r="BI125" s="762"/>
      <c r="BJ125" s="762"/>
      <c r="BK125" s="762"/>
      <c r="BL125" s="762"/>
      <c r="BM125" s="762"/>
      <c r="BN125" s="762"/>
      <c r="BO125" s="762"/>
      <c r="BP125" s="762"/>
      <c r="BQ125" s="762"/>
      <c r="BR125" s="762"/>
      <c r="BS125" s="762"/>
      <c r="BT125" s="762"/>
      <c r="BU125" s="762"/>
      <c r="BV125" s="762"/>
      <c r="BW125" s="762"/>
      <c r="BX125" s="762"/>
      <c r="BY125" s="762"/>
      <c r="BZ125" s="762"/>
      <c r="CA125" s="762"/>
      <c r="CB125" s="762"/>
      <c r="CC125" s="762"/>
      <c r="CD125" s="762"/>
      <c r="CE125" s="762"/>
      <c r="CF125" s="762"/>
      <c r="CG125" s="762"/>
      <c r="CH125" s="762"/>
      <c r="CI125" s="762"/>
      <c r="CJ125" s="762"/>
      <c r="CK125" s="762"/>
      <c r="CL125" s="762"/>
      <c r="CM125" s="762"/>
      <c r="CN125" s="762"/>
      <c r="CO125" s="762"/>
      <c r="CP125" s="762"/>
      <c r="CQ125" s="762"/>
      <c r="CR125" s="762"/>
      <c r="CS125" s="762"/>
      <c r="CT125" s="762"/>
      <c r="CU125" s="762"/>
      <c r="CV125" s="762"/>
      <c r="CW125" s="762"/>
      <c r="CX125" s="762"/>
    </row>
    <row r="126" spans="1:102" x14ac:dyDescent="0.25">
      <c r="A126" s="999"/>
      <c r="B126" s="982"/>
      <c r="C126" s="982"/>
      <c r="D126" s="982"/>
      <c r="E126" s="982"/>
      <c r="F126" s="982"/>
      <c r="G126" s="982"/>
      <c r="H126" s="982"/>
      <c r="I126" s="982"/>
      <c r="J126" s="982"/>
      <c r="K126" s="982"/>
      <c r="L126" s="982"/>
      <c r="M126" s="982"/>
      <c r="N126" s="982"/>
      <c r="O126" s="982"/>
      <c r="P126" s="982"/>
      <c r="Q126" s="982"/>
      <c r="R126" s="982"/>
      <c r="S126" s="982"/>
      <c r="T126" s="982"/>
      <c r="U126" s="982"/>
      <c r="V126" s="982"/>
      <c r="W126" s="982"/>
      <c r="X126" s="978"/>
      <c r="Y126" s="978"/>
      <c r="Z126" s="762"/>
      <c r="AA126" s="762"/>
      <c r="AB126" s="762"/>
      <c r="AC126" s="762"/>
      <c r="AD126" s="762"/>
      <c r="AE126" s="762"/>
      <c r="AF126" s="762"/>
      <c r="AG126" s="762"/>
      <c r="AH126" s="762"/>
      <c r="AI126" s="762"/>
      <c r="AJ126" s="762"/>
      <c r="AK126" s="762"/>
      <c r="AL126" s="762"/>
      <c r="AM126" s="762"/>
      <c r="AN126" s="762"/>
      <c r="AO126" s="762"/>
      <c r="AP126" s="762"/>
      <c r="AQ126" s="762"/>
      <c r="AR126" s="762"/>
      <c r="AS126" s="762"/>
      <c r="AT126" s="762"/>
      <c r="AU126" s="762"/>
      <c r="AV126" s="762"/>
      <c r="AW126" s="762"/>
      <c r="AX126" s="762"/>
      <c r="AY126" s="762"/>
      <c r="AZ126" s="762"/>
      <c r="BA126" s="762"/>
      <c r="BB126" s="762"/>
      <c r="BC126" s="762"/>
      <c r="BD126" s="762"/>
      <c r="BE126" s="762"/>
      <c r="BF126" s="762"/>
      <c r="BG126" s="762"/>
      <c r="BH126" s="762"/>
      <c r="BI126" s="762"/>
      <c r="BJ126" s="762"/>
      <c r="BK126" s="762"/>
      <c r="BL126" s="762"/>
      <c r="BM126" s="762"/>
      <c r="BN126" s="762"/>
      <c r="BO126" s="762"/>
      <c r="BP126" s="762"/>
      <c r="BQ126" s="762"/>
      <c r="BR126" s="762"/>
      <c r="BS126" s="762"/>
      <c r="BT126" s="762"/>
      <c r="BU126" s="762"/>
      <c r="BV126" s="762"/>
      <c r="BW126" s="762"/>
      <c r="BX126" s="762"/>
      <c r="BY126" s="762"/>
      <c r="BZ126" s="762"/>
      <c r="CA126" s="762"/>
      <c r="CB126" s="762"/>
      <c r="CC126" s="762"/>
      <c r="CD126" s="762"/>
      <c r="CE126" s="762"/>
      <c r="CF126" s="762"/>
      <c r="CG126" s="762"/>
      <c r="CH126" s="762"/>
      <c r="CI126" s="762"/>
      <c r="CJ126" s="762"/>
      <c r="CK126" s="762"/>
      <c r="CL126" s="762"/>
      <c r="CM126" s="762"/>
      <c r="CN126" s="762"/>
      <c r="CO126" s="762"/>
      <c r="CP126" s="762"/>
      <c r="CQ126" s="762"/>
      <c r="CR126" s="762"/>
      <c r="CS126" s="762"/>
      <c r="CT126" s="762"/>
      <c r="CU126" s="762"/>
      <c r="CV126" s="762"/>
      <c r="CW126" s="762"/>
      <c r="CX126" s="762"/>
    </row>
    <row r="127" spans="1:102" x14ac:dyDescent="0.25">
      <c r="A127" s="999"/>
      <c r="B127" s="982"/>
      <c r="C127" s="982"/>
      <c r="D127" s="982"/>
      <c r="E127" s="982"/>
      <c r="F127" s="982"/>
      <c r="G127" s="982"/>
      <c r="H127" s="982"/>
      <c r="I127" s="982"/>
      <c r="J127" s="982"/>
      <c r="K127" s="982"/>
      <c r="L127" s="982"/>
      <c r="M127" s="982"/>
      <c r="N127" s="982"/>
      <c r="O127" s="982"/>
      <c r="P127" s="982"/>
      <c r="Q127" s="982"/>
      <c r="R127" s="982"/>
      <c r="S127" s="982"/>
      <c r="T127" s="982"/>
      <c r="U127" s="982"/>
      <c r="V127" s="982"/>
      <c r="W127" s="982"/>
      <c r="X127" s="978"/>
      <c r="Y127" s="978"/>
      <c r="Z127" s="762"/>
      <c r="AA127" s="762"/>
      <c r="AB127" s="762"/>
      <c r="AC127" s="762"/>
      <c r="AD127" s="762"/>
      <c r="AE127" s="762"/>
      <c r="AF127" s="762"/>
      <c r="AG127" s="762"/>
      <c r="AH127" s="762"/>
      <c r="AI127" s="762"/>
      <c r="AJ127" s="762"/>
      <c r="AK127" s="762"/>
      <c r="AL127" s="762"/>
      <c r="AM127" s="762"/>
      <c r="AN127" s="762"/>
      <c r="AO127" s="762"/>
      <c r="AP127" s="762"/>
      <c r="AQ127" s="762"/>
      <c r="AR127" s="762"/>
      <c r="AS127" s="762"/>
      <c r="AT127" s="762"/>
      <c r="AU127" s="762"/>
      <c r="AV127" s="762"/>
      <c r="AW127" s="762"/>
      <c r="AX127" s="762"/>
      <c r="AY127" s="762"/>
      <c r="AZ127" s="762"/>
      <c r="BA127" s="762"/>
      <c r="BB127" s="762"/>
      <c r="BC127" s="762"/>
      <c r="BD127" s="762"/>
      <c r="BE127" s="762"/>
      <c r="BF127" s="762"/>
      <c r="BG127" s="762"/>
      <c r="BH127" s="762"/>
      <c r="BI127" s="762"/>
      <c r="BJ127" s="762"/>
      <c r="BK127" s="762"/>
      <c r="BL127" s="762"/>
      <c r="BM127" s="762"/>
      <c r="BN127" s="762"/>
      <c r="BO127" s="762"/>
      <c r="BP127" s="762"/>
      <c r="BQ127" s="762"/>
      <c r="BR127" s="762"/>
      <c r="BS127" s="762"/>
      <c r="BT127" s="762"/>
      <c r="BU127" s="762"/>
      <c r="BV127" s="762"/>
      <c r="BW127" s="762"/>
      <c r="BX127" s="762"/>
      <c r="BY127" s="762"/>
      <c r="BZ127" s="762"/>
      <c r="CA127" s="762"/>
      <c r="CB127" s="762"/>
      <c r="CC127" s="762"/>
      <c r="CD127" s="762"/>
      <c r="CE127" s="762"/>
      <c r="CF127" s="762"/>
      <c r="CG127" s="762"/>
      <c r="CH127" s="762"/>
      <c r="CI127" s="762"/>
      <c r="CJ127" s="762"/>
      <c r="CK127" s="762"/>
      <c r="CL127" s="762"/>
      <c r="CM127" s="762"/>
      <c r="CN127" s="762"/>
      <c r="CO127" s="762"/>
      <c r="CP127" s="762"/>
      <c r="CQ127" s="762"/>
      <c r="CR127" s="762"/>
      <c r="CS127" s="762"/>
      <c r="CT127" s="762"/>
      <c r="CU127" s="762"/>
      <c r="CV127" s="762"/>
      <c r="CW127" s="762"/>
      <c r="CX127" s="762"/>
    </row>
    <row r="128" spans="1:102" x14ac:dyDescent="0.25">
      <c r="A128" s="999"/>
      <c r="B128" s="982"/>
      <c r="C128" s="982"/>
      <c r="D128" s="982"/>
      <c r="E128" s="982"/>
      <c r="F128" s="982"/>
      <c r="G128" s="982"/>
      <c r="H128" s="982"/>
      <c r="I128" s="982"/>
      <c r="J128" s="982"/>
      <c r="K128" s="982"/>
      <c r="L128" s="982"/>
      <c r="M128" s="982"/>
      <c r="N128" s="982"/>
      <c r="O128" s="982"/>
      <c r="P128" s="982"/>
      <c r="Q128" s="982"/>
      <c r="R128" s="982"/>
      <c r="S128" s="982"/>
      <c r="T128" s="982"/>
      <c r="U128" s="982"/>
      <c r="V128" s="982"/>
      <c r="W128" s="982"/>
      <c r="X128" s="978"/>
      <c r="Y128" s="978"/>
      <c r="Z128" s="762"/>
      <c r="AA128" s="762"/>
      <c r="AB128" s="762"/>
      <c r="AC128" s="762"/>
      <c r="AD128" s="762"/>
      <c r="AE128" s="762"/>
      <c r="AF128" s="762"/>
      <c r="AG128" s="762"/>
      <c r="AH128" s="762"/>
      <c r="AI128" s="762"/>
      <c r="AJ128" s="762"/>
      <c r="AK128" s="762"/>
      <c r="AL128" s="762"/>
      <c r="AM128" s="762"/>
      <c r="AN128" s="762"/>
      <c r="AO128" s="762"/>
      <c r="AP128" s="762"/>
      <c r="AQ128" s="762"/>
      <c r="AR128" s="762"/>
      <c r="AS128" s="762"/>
      <c r="AT128" s="762"/>
      <c r="AU128" s="762"/>
      <c r="AV128" s="762"/>
      <c r="AW128" s="762"/>
      <c r="AX128" s="762"/>
      <c r="AY128" s="762"/>
      <c r="AZ128" s="762"/>
      <c r="BA128" s="762"/>
      <c r="BB128" s="762"/>
      <c r="BC128" s="762"/>
      <c r="BD128" s="762"/>
      <c r="BE128" s="762"/>
      <c r="BF128" s="762"/>
      <c r="BG128" s="762"/>
      <c r="BH128" s="762"/>
      <c r="BI128" s="762"/>
      <c r="BJ128" s="762"/>
      <c r="BK128" s="762"/>
      <c r="BL128" s="762"/>
      <c r="BM128" s="762"/>
      <c r="BN128" s="762"/>
      <c r="BO128" s="762"/>
      <c r="BP128" s="762"/>
      <c r="BQ128" s="762"/>
      <c r="BR128" s="762"/>
      <c r="BS128" s="762"/>
      <c r="BT128" s="762"/>
      <c r="BU128" s="762"/>
      <c r="BV128" s="762"/>
      <c r="BW128" s="762"/>
      <c r="BX128" s="762"/>
      <c r="BY128" s="762"/>
      <c r="BZ128" s="762"/>
      <c r="CA128" s="762"/>
      <c r="CB128" s="762"/>
      <c r="CC128" s="762"/>
      <c r="CD128" s="762"/>
      <c r="CE128" s="762"/>
      <c r="CF128" s="762"/>
      <c r="CG128" s="762"/>
      <c r="CH128" s="762"/>
      <c r="CI128" s="762"/>
      <c r="CJ128" s="762"/>
      <c r="CK128" s="762"/>
      <c r="CL128" s="762"/>
      <c r="CM128" s="762"/>
      <c r="CN128" s="762"/>
      <c r="CO128" s="762"/>
      <c r="CP128" s="762"/>
      <c r="CQ128" s="762"/>
      <c r="CR128" s="762"/>
      <c r="CS128" s="762"/>
      <c r="CT128" s="762"/>
      <c r="CU128" s="762"/>
      <c r="CV128" s="762"/>
      <c r="CW128" s="762"/>
      <c r="CX128" s="762"/>
    </row>
    <row r="129" spans="1:102" x14ac:dyDescent="0.25">
      <c r="A129" s="999"/>
      <c r="B129" s="982"/>
      <c r="C129" s="982"/>
      <c r="D129" s="982"/>
      <c r="E129" s="982"/>
      <c r="F129" s="982"/>
      <c r="G129" s="982"/>
      <c r="H129" s="982"/>
      <c r="I129" s="982"/>
      <c r="J129" s="982"/>
      <c r="K129" s="982"/>
      <c r="L129" s="982"/>
      <c r="M129" s="982"/>
      <c r="N129" s="982"/>
      <c r="O129" s="982"/>
      <c r="P129" s="982"/>
      <c r="Q129" s="982"/>
      <c r="R129" s="982"/>
      <c r="S129" s="982"/>
      <c r="T129" s="982"/>
      <c r="U129" s="982"/>
      <c r="V129" s="982"/>
      <c r="W129" s="982"/>
      <c r="X129" s="978"/>
      <c r="Y129" s="978"/>
      <c r="Z129" s="762"/>
      <c r="AA129" s="762"/>
      <c r="AB129" s="762"/>
      <c r="AC129" s="762"/>
      <c r="AD129" s="762"/>
      <c r="AE129" s="762"/>
      <c r="AF129" s="762"/>
      <c r="AG129" s="762"/>
      <c r="AH129" s="762"/>
      <c r="AI129" s="762"/>
      <c r="AJ129" s="762"/>
      <c r="AK129" s="762"/>
      <c r="AL129" s="762"/>
      <c r="AM129" s="762"/>
      <c r="AN129" s="762"/>
      <c r="AO129" s="762"/>
      <c r="AP129" s="762"/>
      <c r="AQ129" s="762"/>
      <c r="AR129" s="762"/>
      <c r="AS129" s="762"/>
      <c r="AT129" s="762"/>
      <c r="AU129" s="762"/>
      <c r="AV129" s="762"/>
      <c r="AW129" s="762"/>
      <c r="AX129" s="762"/>
      <c r="AY129" s="762"/>
      <c r="AZ129" s="762"/>
      <c r="BA129" s="762"/>
      <c r="BB129" s="762"/>
      <c r="BC129" s="762"/>
      <c r="BD129" s="762"/>
      <c r="BE129" s="762"/>
      <c r="BF129" s="762"/>
      <c r="BG129" s="762"/>
      <c r="BH129" s="762"/>
      <c r="BI129" s="762"/>
      <c r="BJ129" s="762"/>
      <c r="BK129" s="762"/>
      <c r="BL129" s="762"/>
      <c r="BM129" s="762"/>
      <c r="BN129" s="762"/>
      <c r="BO129" s="762"/>
      <c r="BP129" s="762"/>
      <c r="BQ129" s="762"/>
      <c r="BR129" s="762"/>
      <c r="BS129" s="762"/>
      <c r="BT129" s="762"/>
      <c r="BU129" s="762"/>
      <c r="BV129" s="762"/>
      <c r="BW129" s="762"/>
      <c r="BX129" s="762"/>
      <c r="BY129" s="762"/>
      <c r="BZ129" s="762"/>
      <c r="CA129" s="762"/>
      <c r="CB129" s="762"/>
      <c r="CC129" s="762"/>
      <c r="CD129" s="762"/>
      <c r="CE129" s="762"/>
      <c r="CF129" s="762"/>
      <c r="CG129" s="762"/>
      <c r="CH129" s="762"/>
      <c r="CI129" s="762"/>
      <c r="CJ129" s="762"/>
      <c r="CK129" s="762"/>
      <c r="CL129" s="762"/>
      <c r="CM129" s="762"/>
      <c r="CN129" s="762"/>
      <c r="CO129" s="762"/>
      <c r="CP129" s="762"/>
      <c r="CQ129" s="762"/>
      <c r="CR129" s="762"/>
      <c r="CS129" s="762"/>
      <c r="CT129" s="762"/>
      <c r="CU129" s="762"/>
      <c r="CV129" s="762"/>
      <c r="CW129" s="762"/>
      <c r="CX129" s="762"/>
    </row>
    <row r="130" spans="1:102" x14ac:dyDescent="0.25">
      <c r="A130" s="999"/>
      <c r="B130" s="982"/>
      <c r="C130" s="982"/>
      <c r="D130" s="982"/>
      <c r="E130" s="982"/>
      <c r="F130" s="982"/>
      <c r="G130" s="982"/>
      <c r="H130" s="982"/>
      <c r="I130" s="982"/>
      <c r="J130" s="982"/>
      <c r="K130" s="982"/>
      <c r="L130" s="982"/>
      <c r="M130" s="982"/>
      <c r="N130" s="982"/>
      <c r="O130" s="982"/>
      <c r="P130" s="982"/>
      <c r="Q130" s="982"/>
      <c r="R130" s="982"/>
      <c r="S130" s="982"/>
      <c r="T130" s="982"/>
      <c r="U130" s="982"/>
      <c r="V130" s="982"/>
      <c r="W130" s="982"/>
      <c r="X130" s="978"/>
      <c r="Y130" s="978"/>
      <c r="Z130" s="762"/>
      <c r="AA130" s="762"/>
      <c r="AB130" s="762"/>
      <c r="AC130" s="762"/>
      <c r="AD130" s="762"/>
      <c r="AE130" s="762"/>
      <c r="AF130" s="762"/>
      <c r="AG130" s="762"/>
      <c r="AH130" s="762"/>
      <c r="AI130" s="762"/>
      <c r="AJ130" s="762"/>
      <c r="AK130" s="762"/>
      <c r="AL130" s="762"/>
      <c r="AM130" s="762"/>
      <c r="AN130" s="762"/>
      <c r="AO130" s="762"/>
      <c r="AP130" s="762"/>
      <c r="AQ130" s="762"/>
      <c r="AR130" s="762"/>
      <c r="AS130" s="762"/>
      <c r="AT130" s="762"/>
      <c r="AU130" s="762"/>
      <c r="AV130" s="762"/>
      <c r="AW130" s="762"/>
      <c r="AX130" s="762"/>
      <c r="AY130" s="762"/>
      <c r="AZ130" s="762"/>
      <c r="BA130" s="762"/>
      <c r="BB130" s="762"/>
      <c r="BC130" s="762"/>
      <c r="BD130" s="762"/>
      <c r="BE130" s="762"/>
      <c r="BF130" s="762"/>
      <c r="BG130" s="762"/>
      <c r="BH130" s="762"/>
      <c r="BI130" s="762"/>
      <c r="BJ130" s="762"/>
      <c r="BK130" s="762"/>
      <c r="BL130" s="762"/>
      <c r="BM130" s="762"/>
      <c r="BN130" s="762"/>
      <c r="BO130" s="762"/>
      <c r="BP130" s="762"/>
      <c r="BQ130" s="762"/>
      <c r="BR130" s="762"/>
      <c r="BS130" s="762"/>
      <c r="BT130" s="762"/>
      <c r="BU130" s="762"/>
      <c r="BV130" s="762"/>
      <c r="BW130" s="762"/>
      <c r="BX130" s="762"/>
      <c r="BY130" s="762"/>
      <c r="BZ130" s="762"/>
      <c r="CA130" s="762"/>
      <c r="CB130" s="762"/>
      <c r="CC130" s="762"/>
      <c r="CD130" s="762"/>
      <c r="CE130" s="762"/>
      <c r="CF130" s="762"/>
      <c r="CG130" s="762"/>
      <c r="CH130" s="762"/>
      <c r="CI130" s="762"/>
      <c r="CJ130" s="762"/>
      <c r="CK130" s="762"/>
      <c r="CL130" s="762"/>
      <c r="CM130" s="762"/>
      <c r="CN130" s="762"/>
      <c r="CO130" s="762"/>
      <c r="CP130" s="762"/>
      <c r="CQ130" s="762"/>
      <c r="CR130" s="762"/>
      <c r="CS130" s="762"/>
      <c r="CT130" s="762"/>
      <c r="CU130" s="762"/>
      <c r="CV130" s="762"/>
      <c r="CW130" s="762"/>
      <c r="CX130" s="762"/>
    </row>
    <row r="131" spans="1:102" x14ac:dyDescent="0.25">
      <c r="A131" s="999"/>
      <c r="B131" s="982"/>
      <c r="C131" s="982"/>
      <c r="D131" s="982"/>
      <c r="E131" s="982"/>
      <c r="F131" s="982"/>
      <c r="G131" s="982"/>
      <c r="H131" s="982"/>
      <c r="I131" s="982"/>
      <c r="J131" s="982"/>
      <c r="K131" s="982"/>
      <c r="L131" s="982"/>
      <c r="M131" s="982"/>
      <c r="N131" s="982"/>
      <c r="O131" s="982"/>
      <c r="P131" s="982"/>
      <c r="Q131" s="982"/>
      <c r="R131" s="982"/>
      <c r="S131" s="982"/>
      <c r="T131" s="982"/>
      <c r="U131" s="982"/>
      <c r="V131" s="982"/>
      <c r="W131" s="982"/>
      <c r="X131" s="978"/>
      <c r="Y131" s="978"/>
      <c r="Z131" s="762"/>
      <c r="AA131" s="762"/>
      <c r="AB131" s="762"/>
      <c r="AC131" s="762"/>
      <c r="AD131" s="762"/>
      <c r="AE131" s="762"/>
      <c r="AF131" s="762"/>
      <c r="AG131" s="762"/>
      <c r="AH131" s="762"/>
      <c r="AI131" s="762"/>
      <c r="AJ131" s="762"/>
      <c r="AK131" s="762"/>
      <c r="AL131" s="762"/>
      <c r="AM131" s="762"/>
      <c r="AN131" s="762"/>
      <c r="AO131" s="762"/>
      <c r="AP131" s="762"/>
      <c r="AQ131" s="762"/>
      <c r="AR131" s="762"/>
      <c r="AS131" s="762"/>
      <c r="AT131" s="762"/>
      <c r="AU131" s="762"/>
      <c r="AV131" s="762"/>
      <c r="AW131" s="762"/>
      <c r="AX131" s="762"/>
      <c r="AY131" s="762"/>
      <c r="AZ131" s="762"/>
      <c r="BA131" s="762"/>
      <c r="BB131" s="762"/>
      <c r="BC131" s="762"/>
      <c r="BD131" s="762"/>
      <c r="BE131" s="762"/>
      <c r="BF131" s="762"/>
      <c r="BG131" s="762"/>
      <c r="BH131" s="762"/>
      <c r="BI131" s="762"/>
      <c r="BJ131" s="762"/>
      <c r="BK131" s="762"/>
      <c r="BL131" s="762"/>
      <c r="BM131" s="762"/>
      <c r="BN131" s="762"/>
      <c r="BO131" s="762"/>
      <c r="BP131" s="762"/>
      <c r="BQ131" s="762"/>
      <c r="BR131" s="762"/>
      <c r="BS131" s="762"/>
      <c r="BT131" s="762"/>
      <c r="BU131" s="762"/>
      <c r="BV131" s="762"/>
      <c r="BW131" s="762"/>
      <c r="BX131" s="762"/>
      <c r="BY131" s="762"/>
      <c r="BZ131" s="762"/>
      <c r="CA131" s="762"/>
      <c r="CB131" s="762"/>
      <c r="CC131" s="762"/>
      <c r="CD131" s="762"/>
      <c r="CE131" s="762"/>
      <c r="CF131" s="762"/>
      <c r="CG131" s="762"/>
      <c r="CH131" s="762"/>
      <c r="CI131" s="762"/>
      <c r="CJ131" s="762"/>
      <c r="CK131" s="762"/>
      <c r="CL131" s="762"/>
      <c r="CM131" s="762"/>
      <c r="CN131" s="762"/>
      <c r="CO131" s="762"/>
      <c r="CP131" s="762"/>
      <c r="CQ131" s="762"/>
      <c r="CR131" s="762"/>
      <c r="CS131" s="762"/>
      <c r="CT131" s="762"/>
      <c r="CU131" s="762"/>
      <c r="CV131" s="762"/>
      <c r="CW131" s="762"/>
      <c r="CX131" s="762"/>
    </row>
    <row r="132" spans="1:102" x14ac:dyDescent="0.25">
      <c r="A132" s="999"/>
      <c r="B132" s="982"/>
      <c r="C132" s="982"/>
      <c r="D132" s="982"/>
      <c r="E132" s="982"/>
      <c r="F132" s="982"/>
      <c r="G132" s="982"/>
      <c r="H132" s="982"/>
      <c r="I132" s="982"/>
      <c r="J132" s="982"/>
      <c r="K132" s="982"/>
      <c r="L132" s="982"/>
      <c r="M132" s="982"/>
      <c r="N132" s="982"/>
      <c r="O132" s="982"/>
      <c r="P132" s="982"/>
      <c r="Q132" s="982"/>
      <c r="R132" s="982"/>
      <c r="S132" s="982"/>
      <c r="T132" s="982"/>
      <c r="U132" s="982"/>
      <c r="V132" s="982"/>
      <c r="W132" s="982"/>
      <c r="X132" s="978"/>
      <c r="Y132" s="978"/>
      <c r="Z132" s="762"/>
      <c r="AA132" s="762"/>
      <c r="AB132" s="762"/>
      <c r="AC132" s="762"/>
      <c r="AD132" s="762"/>
      <c r="AE132" s="762"/>
      <c r="AF132" s="762"/>
      <c r="AG132" s="762"/>
      <c r="AH132" s="762"/>
      <c r="AI132" s="762"/>
      <c r="AJ132" s="762"/>
      <c r="AK132" s="762"/>
      <c r="AL132" s="762"/>
      <c r="AM132" s="762"/>
      <c r="AN132" s="762"/>
      <c r="AO132" s="762"/>
      <c r="AP132" s="762"/>
      <c r="AQ132" s="762"/>
      <c r="AR132" s="762"/>
      <c r="AS132" s="762"/>
      <c r="AT132" s="762"/>
      <c r="AU132" s="762"/>
      <c r="AV132" s="762"/>
      <c r="AW132" s="762"/>
      <c r="AX132" s="762"/>
      <c r="AY132" s="762"/>
      <c r="AZ132" s="762"/>
      <c r="BA132" s="762"/>
      <c r="BB132" s="762"/>
      <c r="BC132" s="762"/>
      <c r="BD132" s="762"/>
      <c r="BE132" s="762"/>
      <c r="BF132" s="762"/>
      <c r="BG132" s="762"/>
      <c r="BH132" s="762"/>
      <c r="BI132" s="762"/>
      <c r="BJ132" s="762"/>
      <c r="BK132" s="762"/>
      <c r="BL132" s="762"/>
      <c r="BM132" s="762"/>
      <c r="BN132" s="762"/>
      <c r="BO132" s="762"/>
      <c r="BP132" s="762"/>
      <c r="BQ132" s="762"/>
      <c r="BR132" s="762"/>
      <c r="BS132" s="762"/>
      <c r="BT132" s="762"/>
      <c r="BU132" s="762"/>
      <c r="BV132" s="762"/>
      <c r="BW132" s="762"/>
      <c r="BX132" s="762"/>
      <c r="BY132" s="762"/>
      <c r="BZ132" s="762"/>
      <c r="CA132" s="762"/>
      <c r="CB132" s="762"/>
      <c r="CC132" s="762"/>
      <c r="CD132" s="762"/>
      <c r="CE132" s="762"/>
      <c r="CF132" s="762"/>
      <c r="CG132" s="762"/>
      <c r="CH132" s="762"/>
      <c r="CI132" s="762"/>
      <c r="CJ132" s="762"/>
      <c r="CK132" s="762"/>
      <c r="CL132" s="762"/>
      <c r="CM132" s="762"/>
      <c r="CN132" s="762"/>
      <c r="CO132" s="762"/>
      <c r="CP132" s="762"/>
      <c r="CQ132" s="762"/>
      <c r="CR132" s="762"/>
      <c r="CS132" s="762"/>
      <c r="CT132" s="762"/>
      <c r="CU132" s="762"/>
      <c r="CV132" s="762"/>
      <c r="CW132" s="762"/>
      <c r="CX132" s="762"/>
    </row>
    <row r="133" spans="1:102" x14ac:dyDescent="0.25">
      <c r="A133" s="999"/>
      <c r="B133" s="982"/>
      <c r="C133" s="982"/>
      <c r="D133" s="982"/>
      <c r="E133" s="982"/>
      <c r="F133" s="982"/>
      <c r="G133" s="982"/>
      <c r="H133" s="982"/>
      <c r="I133" s="982"/>
      <c r="J133" s="982"/>
      <c r="K133" s="982"/>
      <c r="L133" s="982"/>
      <c r="M133" s="982"/>
      <c r="N133" s="982"/>
      <c r="O133" s="982"/>
      <c r="P133" s="982"/>
      <c r="Q133" s="982"/>
      <c r="R133" s="982"/>
      <c r="S133" s="982"/>
      <c r="T133" s="982"/>
      <c r="U133" s="982"/>
      <c r="V133" s="982"/>
      <c r="W133" s="982"/>
      <c r="X133" s="978"/>
      <c r="Y133" s="978"/>
      <c r="Z133" s="762"/>
      <c r="AA133" s="762"/>
      <c r="AB133" s="762"/>
      <c r="AC133" s="762"/>
      <c r="AD133" s="762"/>
      <c r="AE133" s="762"/>
      <c r="AF133" s="762"/>
      <c r="AG133" s="762"/>
      <c r="AH133" s="762"/>
      <c r="AI133" s="762"/>
      <c r="AJ133" s="762"/>
      <c r="AK133" s="762"/>
      <c r="AL133" s="762"/>
      <c r="AM133" s="762"/>
      <c r="AN133" s="762"/>
      <c r="AO133" s="762"/>
      <c r="AP133" s="762"/>
      <c r="AQ133" s="762"/>
      <c r="AR133" s="762"/>
      <c r="AS133" s="762"/>
      <c r="AT133" s="762"/>
      <c r="AU133" s="762"/>
      <c r="AV133" s="762"/>
      <c r="AW133" s="762"/>
      <c r="AX133" s="762"/>
      <c r="AY133" s="762"/>
      <c r="AZ133" s="762"/>
      <c r="BA133" s="762"/>
      <c r="BB133" s="762"/>
      <c r="BC133" s="762"/>
      <c r="BD133" s="762"/>
      <c r="BE133" s="762"/>
      <c r="BF133" s="762"/>
      <c r="BG133" s="762"/>
      <c r="BH133" s="762"/>
      <c r="BI133" s="762"/>
      <c r="BJ133" s="762"/>
      <c r="BK133" s="762"/>
      <c r="BL133" s="762"/>
      <c r="BM133" s="762"/>
      <c r="BN133" s="762"/>
      <c r="BO133" s="762"/>
      <c r="BP133" s="762"/>
      <c r="BQ133" s="762"/>
      <c r="BR133" s="762"/>
      <c r="BS133" s="762"/>
      <c r="BT133" s="762"/>
      <c r="BU133" s="762"/>
      <c r="BV133" s="762"/>
      <c r="BW133" s="762"/>
      <c r="BX133" s="762"/>
      <c r="BY133" s="762"/>
      <c r="BZ133" s="762"/>
      <c r="CA133" s="762"/>
      <c r="CB133" s="762"/>
      <c r="CC133" s="762"/>
      <c r="CD133" s="762"/>
      <c r="CE133" s="762"/>
      <c r="CF133" s="762"/>
      <c r="CG133" s="762"/>
      <c r="CH133" s="762"/>
      <c r="CI133" s="762"/>
      <c r="CJ133" s="762"/>
      <c r="CK133" s="762"/>
      <c r="CL133" s="762"/>
      <c r="CM133" s="762"/>
      <c r="CN133" s="762"/>
      <c r="CO133" s="762"/>
      <c r="CP133" s="762"/>
      <c r="CQ133" s="762"/>
      <c r="CR133" s="762"/>
      <c r="CS133" s="762"/>
      <c r="CT133" s="762"/>
      <c r="CU133" s="762"/>
      <c r="CV133" s="762"/>
      <c r="CW133" s="762"/>
      <c r="CX133" s="762"/>
    </row>
    <row r="134" spans="1:102" x14ac:dyDescent="0.25">
      <c r="A134" s="999"/>
      <c r="B134" s="982"/>
      <c r="C134" s="982"/>
      <c r="D134" s="982"/>
      <c r="E134" s="982"/>
      <c r="F134" s="982"/>
      <c r="G134" s="982"/>
      <c r="H134" s="982"/>
      <c r="I134" s="982"/>
      <c r="J134" s="982"/>
      <c r="K134" s="982"/>
      <c r="L134" s="982"/>
      <c r="M134" s="982"/>
      <c r="N134" s="982"/>
      <c r="O134" s="982"/>
      <c r="P134" s="982"/>
      <c r="Q134" s="982"/>
      <c r="R134" s="982"/>
      <c r="S134" s="982"/>
      <c r="T134" s="982"/>
      <c r="U134" s="982"/>
      <c r="V134" s="982"/>
      <c r="W134" s="982"/>
      <c r="X134" s="978"/>
      <c r="Y134" s="978"/>
      <c r="Z134" s="762"/>
      <c r="AA134" s="762"/>
      <c r="AB134" s="762"/>
      <c r="AC134" s="762"/>
      <c r="AD134" s="762"/>
      <c r="AE134" s="762"/>
      <c r="AF134" s="762"/>
      <c r="AG134" s="762"/>
      <c r="AH134" s="762"/>
      <c r="AI134" s="762"/>
      <c r="AJ134" s="762"/>
      <c r="AK134" s="762"/>
      <c r="AL134" s="762"/>
      <c r="AM134" s="762"/>
      <c r="AN134" s="762"/>
      <c r="AO134" s="762"/>
      <c r="AP134" s="762"/>
      <c r="AQ134" s="762"/>
      <c r="AR134" s="762"/>
      <c r="AS134" s="762"/>
      <c r="AT134" s="762"/>
      <c r="AU134" s="762"/>
      <c r="AV134" s="762"/>
      <c r="AW134" s="762"/>
      <c r="AX134" s="762"/>
      <c r="AY134" s="762"/>
      <c r="AZ134" s="762"/>
      <c r="BA134" s="762"/>
      <c r="BB134" s="762"/>
      <c r="BC134" s="762"/>
      <c r="BD134" s="762"/>
      <c r="BE134" s="762"/>
      <c r="BF134" s="762"/>
      <c r="BG134" s="762"/>
      <c r="BH134" s="762"/>
      <c r="BI134" s="762"/>
      <c r="BJ134" s="762"/>
      <c r="BK134" s="762"/>
      <c r="BL134" s="762"/>
      <c r="BM134" s="762"/>
      <c r="BN134" s="762"/>
      <c r="BO134" s="762"/>
      <c r="BP134" s="762"/>
      <c r="BQ134" s="762"/>
      <c r="BR134" s="762"/>
      <c r="BS134" s="762"/>
      <c r="BT134" s="762"/>
      <c r="BU134" s="762"/>
      <c r="BV134" s="762"/>
      <c r="BW134" s="762"/>
      <c r="BX134" s="762"/>
      <c r="BY134" s="762"/>
      <c r="BZ134" s="762"/>
      <c r="CA134" s="762"/>
      <c r="CB134" s="762"/>
      <c r="CC134" s="762"/>
      <c r="CD134" s="762"/>
      <c r="CE134" s="762"/>
      <c r="CF134" s="762"/>
      <c r="CG134" s="762"/>
      <c r="CH134" s="762"/>
      <c r="CI134" s="762"/>
      <c r="CJ134" s="762"/>
      <c r="CK134" s="762"/>
      <c r="CL134" s="762"/>
      <c r="CM134" s="762"/>
      <c r="CN134" s="762"/>
      <c r="CO134" s="762"/>
      <c r="CP134" s="762"/>
      <c r="CQ134" s="762"/>
      <c r="CR134" s="762"/>
      <c r="CS134" s="762"/>
      <c r="CT134" s="762"/>
      <c r="CU134" s="762"/>
      <c r="CV134" s="762"/>
      <c r="CW134" s="762"/>
      <c r="CX134" s="762"/>
    </row>
    <row r="135" spans="1:102" x14ac:dyDescent="0.25">
      <c r="A135" s="999"/>
      <c r="B135" s="982"/>
      <c r="C135" s="982"/>
      <c r="D135" s="982"/>
      <c r="E135" s="982"/>
      <c r="F135" s="982"/>
      <c r="G135" s="982"/>
      <c r="H135" s="982"/>
      <c r="I135" s="982"/>
      <c r="J135" s="982"/>
      <c r="K135" s="982"/>
      <c r="L135" s="982"/>
      <c r="M135" s="982"/>
      <c r="N135" s="982"/>
      <c r="O135" s="982"/>
      <c r="P135" s="982"/>
      <c r="Q135" s="982"/>
      <c r="R135" s="982"/>
      <c r="S135" s="982"/>
      <c r="T135" s="982"/>
      <c r="U135" s="982"/>
      <c r="V135" s="982"/>
      <c r="W135" s="982"/>
      <c r="X135" s="978"/>
      <c r="Y135" s="978"/>
      <c r="Z135" s="762"/>
      <c r="AA135" s="762"/>
      <c r="AB135" s="762"/>
      <c r="AC135" s="762"/>
      <c r="AD135" s="762"/>
      <c r="AE135" s="762"/>
      <c r="AF135" s="762"/>
      <c r="AG135" s="762"/>
      <c r="AH135" s="762"/>
      <c r="AI135" s="762"/>
      <c r="AJ135" s="762"/>
      <c r="AK135" s="762"/>
      <c r="AL135" s="762"/>
      <c r="AM135" s="762"/>
      <c r="AN135" s="762"/>
      <c r="AO135" s="762"/>
      <c r="AP135" s="762"/>
      <c r="AQ135" s="762"/>
      <c r="AR135" s="762"/>
      <c r="AS135" s="762"/>
      <c r="AT135" s="762"/>
      <c r="AU135" s="762"/>
      <c r="AV135" s="762"/>
      <c r="AW135" s="762"/>
      <c r="AX135" s="762"/>
      <c r="AY135" s="762"/>
      <c r="AZ135" s="762"/>
      <c r="BA135" s="762"/>
      <c r="BB135" s="762"/>
      <c r="BC135" s="762"/>
      <c r="BD135" s="762"/>
      <c r="BE135" s="762"/>
      <c r="BF135" s="762"/>
      <c r="BG135" s="762"/>
      <c r="BH135" s="762"/>
      <c r="BI135" s="762"/>
      <c r="BJ135" s="762"/>
      <c r="BK135" s="762"/>
      <c r="BL135" s="762"/>
      <c r="BM135" s="762"/>
      <c r="BN135" s="762"/>
      <c r="BO135" s="762"/>
      <c r="BP135" s="762"/>
      <c r="BQ135" s="762"/>
      <c r="BR135" s="762"/>
      <c r="BS135" s="762"/>
      <c r="BT135" s="762"/>
      <c r="BU135" s="762"/>
      <c r="BV135" s="762"/>
      <c r="BW135" s="762"/>
      <c r="BX135" s="762"/>
      <c r="BY135" s="762"/>
      <c r="BZ135" s="762"/>
      <c r="CA135" s="762"/>
      <c r="CB135" s="762"/>
      <c r="CC135" s="762"/>
      <c r="CD135" s="762"/>
      <c r="CE135" s="762"/>
      <c r="CF135" s="762"/>
      <c r="CG135" s="762"/>
      <c r="CH135" s="762"/>
      <c r="CI135" s="762"/>
      <c r="CJ135" s="762"/>
      <c r="CK135" s="762"/>
      <c r="CL135" s="762"/>
      <c r="CM135" s="762"/>
      <c r="CN135" s="762"/>
      <c r="CO135" s="762"/>
      <c r="CP135" s="762"/>
      <c r="CQ135" s="762"/>
      <c r="CR135" s="762"/>
      <c r="CS135" s="762"/>
      <c r="CT135" s="762"/>
      <c r="CU135" s="762"/>
      <c r="CV135" s="762"/>
      <c r="CW135" s="762"/>
      <c r="CX135" s="762"/>
    </row>
    <row r="136" spans="1:102" x14ac:dyDescent="0.25">
      <c r="A136" s="999"/>
      <c r="B136" s="982"/>
      <c r="C136" s="982"/>
      <c r="D136" s="982"/>
      <c r="E136" s="982"/>
      <c r="F136" s="982"/>
      <c r="G136" s="982"/>
      <c r="H136" s="982"/>
      <c r="I136" s="982"/>
      <c r="J136" s="982"/>
      <c r="K136" s="982"/>
      <c r="L136" s="982"/>
      <c r="M136" s="982"/>
      <c r="N136" s="982"/>
      <c r="O136" s="982"/>
      <c r="P136" s="982"/>
      <c r="Q136" s="982"/>
      <c r="R136" s="982"/>
      <c r="S136" s="982"/>
      <c r="T136" s="982"/>
      <c r="U136" s="982"/>
      <c r="V136" s="982"/>
      <c r="W136" s="982"/>
      <c r="X136" s="978"/>
      <c r="Y136" s="978"/>
      <c r="Z136" s="762"/>
      <c r="AA136" s="762"/>
      <c r="AB136" s="762"/>
      <c r="AC136" s="762"/>
      <c r="AD136" s="762"/>
      <c r="AE136" s="762"/>
      <c r="AF136" s="762"/>
      <c r="AG136" s="762"/>
      <c r="AH136" s="762"/>
      <c r="AI136" s="762"/>
      <c r="AJ136" s="762"/>
      <c r="AK136" s="762"/>
      <c r="AL136" s="762"/>
      <c r="AM136" s="762"/>
      <c r="AN136" s="762"/>
      <c r="AO136" s="762"/>
      <c r="AP136" s="762"/>
      <c r="AQ136" s="762"/>
      <c r="AR136" s="762"/>
      <c r="AS136" s="762"/>
      <c r="AT136" s="762"/>
      <c r="AU136" s="762"/>
      <c r="AV136" s="762"/>
      <c r="AW136" s="762"/>
      <c r="AX136" s="762"/>
      <c r="AY136" s="762"/>
      <c r="AZ136" s="762"/>
      <c r="BA136" s="762"/>
      <c r="BB136" s="762"/>
      <c r="BC136" s="762"/>
      <c r="BD136" s="762"/>
      <c r="BE136" s="762"/>
      <c r="BF136" s="762"/>
      <c r="BG136" s="762"/>
      <c r="BH136" s="762"/>
      <c r="BI136" s="762"/>
      <c r="BJ136" s="762"/>
      <c r="BK136" s="762"/>
      <c r="BL136" s="762"/>
      <c r="BM136" s="762"/>
      <c r="BN136" s="762"/>
      <c r="BO136" s="762"/>
      <c r="BP136" s="762"/>
      <c r="BQ136" s="762"/>
      <c r="BR136" s="762"/>
      <c r="BS136" s="762"/>
      <c r="BT136" s="762"/>
      <c r="BU136" s="762"/>
      <c r="BV136" s="762"/>
      <c r="BW136" s="762"/>
      <c r="BX136" s="762"/>
      <c r="BY136" s="762"/>
      <c r="BZ136" s="762"/>
      <c r="CA136" s="762"/>
      <c r="CB136" s="762"/>
      <c r="CC136" s="762"/>
      <c r="CD136" s="762"/>
      <c r="CE136" s="762"/>
      <c r="CF136" s="762"/>
      <c r="CG136" s="762"/>
      <c r="CH136" s="762"/>
      <c r="CI136" s="762"/>
      <c r="CJ136" s="762"/>
      <c r="CK136" s="762"/>
      <c r="CL136" s="762"/>
      <c r="CM136" s="762"/>
      <c r="CN136" s="762"/>
      <c r="CO136" s="762"/>
      <c r="CP136" s="762"/>
      <c r="CQ136" s="762"/>
      <c r="CR136" s="762"/>
      <c r="CS136" s="762"/>
      <c r="CT136" s="762"/>
      <c r="CU136" s="762"/>
      <c r="CV136" s="762"/>
      <c r="CW136" s="762"/>
      <c r="CX136" s="762"/>
    </row>
    <row r="137" spans="1:102" x14ac:dyDescent="0.25">
      <c r="A137" s="999"/>
      <c r="B137" s="982"/>
      <c r="C137" s="982"/>
      <c r="D137" s="982"/>
      <c r="E137" s="982"/>
      <c r="F137" s="982"/>
      <c r="G137" s="982"/>
      <c r="H137" s="982"/>
      <c r="I137" s="982"/>
      <c r="J137" s="982"/>
      <c r="K137" s="982"/>
      <c r="L137" s="982"/>
      <c r="M137" s="982"/>
      <c r="N137" s="982"/>
      <c r="O137" s="982"/>
      <c r="P137" s="982"/>
      <c r="Q137" s="982"/>
      <c r="R137" s="982"/>
      <c r="S137" s="982"/>
      <c r="T137" s="982"/>
      <c r="U137" s="982"/>
      <c r="V137" s="982"/>
      <c r="W137" s="982"/>
      <c r="X137" s="978"/>
      <c r="Y137" s="978"/>
      <c r="Z137" s="762"/>
      <c r="AA137" s="762"/>
      <c r="AB137" s="762"/>
      <c r="AC137" s="762"/>
      <c r="AD137" s="762"/>
      <c r="AE137" s="762"/>
      <c r="AF137" s="762"/>
      <c r="AG137" s="762"/>
      <c r="AH137" s="762"/>
      <c r="AI137" s="762"/>
      <c r="AJ137" s="762"/>
      <c r="AK137" s="762"/>
      <c r="AL137" s="762"/>
      <c r="AM137" s="762"/>
      <c r="AN137" s="762"/>
      <c r="AO137" s="762"/>
      <c r="AP137" s="762"/>
      <c r="AQ137" s="762"/>
      <c r="AR137" s="762"/>
      <c r="AS137" s="762"/>
      <c r="AT137" s="762"/>
      <c r="AU137" s="762"/>
      <c r="AV137" s="762"/>
      <c r="AW137" s="762"/>
      <c r="AX137" s="762"/>
      <c r="AY137" s="762"/>
      <c r="AZ137" s="762"/>
      <c r="BA137" s="762"/>
      <c r="BB137" s="762"/>
      <c r="BC137" s="762"/>
      <c r="BD137" s="762"/>
      <c r="BE137" s="762"/>
      <c r="BF137" s="762"/>
      <c r="BG137" s="762"/>
      <c r="BH137" s="762"/>
      <c r="BI137" s="762"/>
      <c r="BJ137" s="762"/>
      <c r="BK137" s="762"/>
      <c r="BL137" s="762"/>
      <c r="BM137" s="762"/>
      <c r="BN137" s="762"/>
      <c r="BO137" s="762"/>
      <c r="BP137" s="762"/>
      <c r="BQ137" s="762"/>
      <c r="BR137" s="762"/>
      <c r="BS137" s="762"/>
      <c r="BT137" s="762"/>
      <c r="BU137" s="762"/>
      <c r="BV137" s="762"/>
      <c r="BW137" s="762"/>
      <c r="BX137" s="762"/>
      <c r="BY137" s="762"/>
      <c r="BZ137" s="762"/>
      <c r="CA137" s="762"/>
      <c r="CB137" s="762"/>
      <c r="CC137" s="762"/>
      <c r="CD137" s="762"/>
      <c r="CE137" s="762"/>
      <c r="CF137" s="762"/>
      <c r="CG137" s="762"/>
      <c r="CH137" s="762"/>
      <c r="CI137" s="762"/>
      <c r="CJ137" s="762"/>
      <c r="CK137" s="762"/>
      <c r="CL137" s="762"/>
      <c r="CM137" s="762"/>
      <c r="CN137" s="762"/>
      <c r="CO137" s="762"/>
      <c r="CP137" s="762"/>
      <c r="CQ137" s="762"/>
      <c r="CR137" s="762"/>
      <c r="CS137" s="762"/>
      <c r="CT137" s="762"/>
      <c r="CU137" s="762"/>
      <c r="CV137" s="762"/>
      <c r="CW137" s="762"/>
      <c r="CX137" s="762"/>
    </row>
    <row r="138" spans="1:102" x14ac:dyDescent="0.25">
      <c r="A138" s="999"/>
      <c r="B138" s="982"/>
      <c r="C138" s="982"/>
      <c r="D138" s="982"/>
      <c r="E138" s="982"/>
      <c r="F138" s="982"/>
      <c r="G138" s="982"/>
      <c r="H138" s="982"/>
      <c r="I138" s="982"/>
      <c r="J138" s="982"/>
      <c r="K138" s="982"/>
      <c r="L138" s="982"/>
      <c r="M138" s="982"/>
      <c r="N138" s="982"/>
      <c r="O138" s="982"/>
      <c r="P138" s="982"/>
      <c r="Q138" s="982"/>
      <c r="R138" s="982"/>
      <c r="S138" s="982"/>
      <c r="T138" s="982"/>
      <c r="U138" s="982"/>
      <c r="V138" s="982"/>
      <c r="W138" s="982"/>
      <c r="X138" s="978"/>
      <c r="Y138" s="978"/>
      <c r="Z138" s="762"/>
      <c r="AA138" s="762"/>
      <c r="AB138" s="762"/>
      <c r="AC138" s="762"/>
      <c r="AD138" s="762"/>
      <c r="AE138" s="762"/>
      <c r="AF138" s="762"/>
      <c r="AG138" s="762"/>
      <c r="AH138" s="762"/>
      <c r="AI138" s="762"/>
      <c r="AJ138" s="762"/>
      <c r="AK138" s="762"/>
      <c r="AL138" s="762"/>
      <c r="AM138" s="762"/>
      <c r="AN138" s="762"/>
      <c r="AO138" s="762"/>
      <c r="AP138" s="762"/>
      <c r="AQ138" s="762"/>
      <c r="AR138" s="762"/>
      <c r="AS138" s="762"/>
      <c r="AT138" s="762"/>
      <c r="AU138" s="762"/>
      <c r="AV138" s="762"/>
      <c r="AW138" s="762"/>
      <c r="AX138" s="762"/>
      <c r="AY138" s="762"/>
      <c r="AZ138" s="762"/>
      <c r="BA138" s="762"/>
      <c r="BB138" s="762"/>
      <c r="BC138" s="762"/>
      <c r="BD138" s="762"/>
      <c r="BE138" s="762"/>
      <c r="BF138" s="762"/>
      <c r="BG138" s="762"/>
      <c r="BH138" s="762"/>
      <c r="BI138" s="762"/>
      <c r="BJ138" s="762"/>
      <c r="BK138" s="762"/>
      <c r="BL138" s="762"/>
      <c r="BM138" s="762"/>
      <c r="BN138" s="762"/>
      <c r="BO138" s="762"/>
      <c r="BP138" s="762"/>
      <c r="BQ138" s="762"/>
      <c r="BR138" s="762"/>
      <c r="BS138" s="762"/>
      <c r="BT138" s="762"/>
      <c r="BU138" s="762"/>
      <c r="BV138" s="762"/>
      <c r="BW138" s="762"/>
      <c r="BX138" s="762"/>
      <c r="BY138" s="762"/>
      <c r="BZ138" s="762"/>
      <c r="CA138" s="762"/>
      <c r="CB138" s="762"/>
      <c r="CC138" s="762"/>
      <c r="CD138" s="762"/>
      <c r="CE138" s="762"/>
      <c r="CF138" s="762"/>
      <c r="CG138" s="762"/>
      <c r="CH138" s="762"/>
      <c r="CI138" s="762"/>
      <c r="CJ138" s="762"/>
      <c r="CK138" s="762"/>
      <c r="CL138" s="762"/>
      <c r="CM138" s="762"/>
      <c r="CN138" s="762"/>
      <c r="CO138" s="762"/>
      <c r="CP138" s="762"/>
      <c r="CQ138" s="762"/>
      <c r="CR138" s="762"/>
      <c r="CS138" s="762"/>
      <c r="CT138" s="762"/>
      <c r="CU138" s="762"/>
      <c r="CV138" s="762"/>
      <c r="CW138" s="762"/>
      <c r="CX138" s="762"/>
    </row>
    <row r="139" spans="1:102" x14ac:dyDescent="0.25">
      <c r="A139" s="999"/>
      <c r="B139" s="982"/>
      <c r="C139" s="982"/>
      <c r="D139" s="982"/>
      <c r="E139" s="982"/>
      <c r="F139" s="982"/>
      <c r="G139" s="982"/>
      <c r="H139" s="982"/>
      <c r="I139" s="982"/>
      <c r="J139" s="982"/>
      <c r="K139" s="982"/>
      <c r="L139" s="982"/>
      <c r="M139" s="982"/>
      <c r="N139" s="982"/>
      <c r="O139" s="982"/>
      <c r="P139" s="982"/>
      <c r="Q139" s="982"/>
      <c r="R139" s="982"/>
      <c r="S139" s="982"/>
      <c r="T139" s="982"/>
      <c r="U139" s="982"/>
      <c r="V139" s="982"/>
      <c r="W139" s="982"/>
      <c r="X139" s="978"/>
      <c r="Y139" s="978"/>
      <c r="Z139" s="762"/>
      <c r="AA139" s="762"/>
      <c r="AB139" s="762"/>
      <c r="AC139" s="762"/>
      <c r="AD139" s="762"/>
      <c r="AE139" s="762"/>
      <c r="AF139" s="762"/>
      <c r="AG139" s="762"/>
      <c r="AH139" s="762"/>
      <c r="AI139" s="762"/>
      <c r="AJ139" s="762"/>
      <c r="AK139" s="762"/>
      <c r="AL139" s="762"/>
      <c r="AM139" s="762"/>
      <c r="AN139" s="762"/>
      <c r="AO139" s="762"/>
      <c r="AP139" s="762"/>
      <c r="AQ139" s="762"/>
      <c r="AR139" s="762"/>
      <c r="AS139" s="762"/>
      <c r="AT139" s="762"/>
      <c r="AU139" s="762"/>
      <c r="AV139" s="762"/>
      <c r="AW139" s="762"/>
      <c r="AX139" s="762"/>
      <c r="AY139" s="762"/>
      <c r="AZ139" s="762"/>
      <c r="BA139" s="762"/>
      <c r="BB139" s="762"/>
      <c r="BC139" s="762"/>
      <c r="BD139" s="762"/>
      <c r="BE139" s="762"/>
      <c r="BF139" s="762"/>
      <c r="BG139" s="762"/>
      <c r="BH139" s="762"/>
      <c r="BI139" s="762"/>
      <c r="BJ139" s="762"/>
      <c r="BK139" s="762"/>
      <c r="BL139" s="762"/>
      <c r="BM139" s="762"/>
      <c r="BN139" s="762"/>
      <c r="BO139" s="762"/>
      <c r="BP139" s="762"/>
      <c r="BQ139" s="762"/>
      <c r="BR139" s="762"/>
      <c r="BS139" s="762"/>
      <c r="BT139" s="762"/>
      <c r="BU139" s="762"/>
      <c r="BV139" s="762"/>
      <c r="BW139" s="762"/>
      <c r="BX139" s="762"/>
      <c r="BY139" s="762"/>
      <c r="BZ139" s="762"/>
      <c r="CA139" s="762"/>
      <c r="CB139" s="762"/>
      <c r="CC139" s="762"/>
      <c r="CD139" s="762"/>
      <c r="CE139" s="762"/>
      <c r="CF139" s="762"/>
      <c r="CG139" s="762"/>
      <c r="CH139" s="762"/>
      <c r="CI139" s="762"/>
      <c r="CJ139" s="762"/>
      <c r="CK139" s="762"/>
      <c r="CL139" s="762"/>
      <c r="CM139" s="762"/>
      <c r="CN139" s="762"/>
      <c r="CO139" s="762"/>
      <c r="CP139" s="762"/>
      <c r="CQ139" s="762"/>
      <c r="CR139" s="762"/>
      <c r="CS139" s="762"/>
      <c r="CT139" s="762"/>
      <c r="CU139" s="762"/>
      <c r="CV139" s="762"/>
      <c r="CW139" s="762"/>
      <c r="CX139" s="762"/>
    </row>
    <row r="140" spans="1:102" x14ac:dyDescent="0.25">
      <c r="A140" s="999"/>
      <c r="B140" s="982"/>
      <c r="C140" s="982"/>
      <c r="D140" s="982"/>
      <c r="E140" s="982"/>
      <c r="F140" s="982"/>
      <c r="G140" s="982"/>
      <c r="H140" s="982"/>
      <c r="I140" s="982"/>
      <c r="J140" s="982"/>
      <c r="K140" s="982"/>
      <c r="L140" s="982"/>
      <c r="M140" s="982"/>
      <c r="N140" s="982"/>
      <c r="O140" s="982"/>
      <c r="P140" s="982"/>
      <c r="Q140" s="982"/>
      <c r="R140" s="982"/>
      <c r="S140" s="982"/>
      <c r="T140" s="982"/>
      <c r="U140" s="982"/>
      <c r="V140" s="982"/>
      <c r="W140" s="982"/>
      <c r="X140" s="978"/>
      <c r="Y140" s="978"/>
      <c r="Z140" s="762"/>
      <c r="AA140" s="762"/>
      <c r="AB140" s="762"/>
      <c r="AC140" s="762"/>
      <c r="AD140" s="762"/>
      <c r="AE140" s="762"/>
      <c r="AF140" s="762"/>
      <c r="AG140" s="762"/>
      <c r="AH140" s="762"/>
      <c r="AI140" s="762"/>
      <c r="AJ140" s="762"/>
      <c r="AK140" s="762"/>
      <c r="AL140" s="762"/>
      <c r="AM140" s="762"/>
      <c r="AN140" s="762"/>
      <c r="AO140" s="762"/>
      <c r="AP140" s="762"/>
      <c r="AQ140" s="762"/>
      <c r="AR140" s="762"/>
      <c r="AS140" s="762"/>
      <c r="AT140" s="762"/>
      <c r="AU140" s="762"/>
      <c r="AV140" s="762"/>
      <c r="AW140" s="762"/>
      <c r="AX140" s="762"/>
      <c r="AY140" s="762"/>
      <c r="AZ140" s="762"/>
      <c r="BA140" s="762"/>
      <c r="BB140" s="762"/>
      <c r="BC140" s="762"/>
      <c r="BD140" s="762"/>
      <c r="BE140" s="762"/>
      <c r="BF140" s="762"/>
      <c r="BG140" s="762"/>
      <c r="BH140" s="762"/>
      <c r="BI140" s="762"/>
      <c r="BJ140" s="762"/>
      <c r="BK140" s="762"/>
      <c r="BL140" s="762"/>
      <c r="BM140" s="762"/>
      <c r="BN140" s="762"/>
      <c r="BO140" s="762"/>
      <c r="BP140" s="762"/>
      <c r="BQ140" s="762"/>
      <c r="BR140" s="762"/>
      <c r="BS140" s="762"/>
      <c r="BT140" s="762"/>
      <c r="BU140" s="762"/>
      <c r="BV140" s="762"/>
      <c r="BW140" s="762"/>
      <c r="BX140" s="762"/>
      <c r="BY140" s="762"/>
      <c r="BZ140" s="762"/>
      <c r="CA140" s="762"/>
      <c r="CB140" s="762"/>
      <c r="CC140" s="762"/>
      <c r="CD140" s="762"/>
      <c r="CE140" s="762"/>
      <c r="CF140" s="762"/>
      <c r="CG140" s="762"/>
      <c r="CH140" s="762"/>
      <c r="CI140" s="762"/>
      <c r="CJ140" s="762"/>
      <c r="CK140" s="762"/>
      <c r="CL140" s="762"/>
      <c r="CM140" s="762"/>
      <c r="CN140" s="762"/>
      <c r="CO140" s="762"/>
      <c r="CP140" s="762"/>
      <c r="CQ140" s="762"/>
      <c r="CR140" s="762"/>
      <c r="CS140" s="762"/>
      <c r="CT140" s="762"/>
      <c r="CU140" s="762"/>
      <c r="CV140" s="762"/>
      <c r="CW140" s="762"/>
      <c r="CX140" s="762"/>
    </row>
    <row r="141" spans="1:102" x14ac:dyDescent="0.25">
      <c r="A141" s="999"/>
      <c r="B141" s="982"/>
      <c r="C141" s="982"/>
      <c r="D141" s="982"/>
      <c r="E141" s="982"/>
      <c r="F141" s="982"/>
      <c r="G141" s="982"/>
      <c r="H141" s="982"/>
      <c r="I141" s="982"/>
      <c r="J141" s="982"/>
      <c r="K141" s="982"/>
      <c r="L141" s="982"/>
      <c r="M141" s="982"/>
      <c r="N141" s="982"/>
      <c r="O141" s="982"/>
      <c r="P141" s="982"/>
      <c r="Q141" s="982"/>
      <c r="R141" s="982"/>
      <c r="S141" s="982"/>
      <c r="T141" s="982"/>
      <c r="U141" s="982"/>
      <c r="V141" s="982"/>
      <c r="W141" s="982"/>
      <c r="X141" s="978"/>
      <c r="Y141" s="978"/>
      <c r="Z141" s="762"/>
      <c r="AA141" s="762"/>
      <c r="AB141" s="762"/>
      <c r="AC141" s="762"/>
      <c r="AD141" s="762"/>
      <c r="AE141" s="762"/>
      <c r="AF141" s="762"/>
      <c r="AG141" s="762"/>
      <c r="AH141" s="762"/>
      <c r="AI141" s="762"/>
      <c r="AJ141" s="762"/>
      <c r="AK141" s="762"/>
      <c r="AL141" s="762"/>
      <c r="AM141" s="762"/>
      <c r="AN141" s="762"/>
      <c r="AO141" s="762"/>
      <c r="AP141" s="762"/>
      <c r="AQ141" s="762"/>
      <c r="AR141" s="762"/>
      <c r="AS141" s="762"/>
      <c r="AT141" s="762"/>
      <c r="AU141" s="762"/>
      <c r="AV141" s="762"/>
      <c r="AW141" s="762"/>
      <c r="AX141" s="762"/>
      <c r="AY141" s="762"/>
      <c r="AZ141" s="762"/>
      <c r="BA141" s="762"/>
      <c r="BB141" s="762"/>
      <c r="BC141" s="762"/>
      <c r="BD141" s="762"/>
      <c r="BE141" s="762"/>
      <c r="BF141" s="762"/>
      <c r="BG141" s="762"/>
      <c r="BH141" s="762"/>
      <c r="BI141" s="762"/>
      <c r="BJ141" s="762"/>
      <c r="BK141" s="762"/>
      <c r="BL141" s="762"/>
      <c r="BM141" s="762"/>
      <c r="BN141" s="762"/>
      <c r="BO141" s="762"/>
      <c r="BP141" s="762"/>
      <c r="BQ141" s="762"/>
      <c r="BR141" s="762"/>
      <c r="BS141" s="762"/>
      <c r="BT141" s="762"/>
      <c r="BU141" s="762"/>
      <c r="BV141" s="762"/>
      <c r="BW141" s="762"/>
      <c r="BX141" s="762"/>
      <c r="BY141" s="762"/>
      <c r="BZ141" s="762"/>
      <c r="CA141" s="762"/>
      <c r="CB141" s="762"/>
      <c r="CC141" s="762"/>
      <c r="CD141" s="762"/>
      <c r="CE141" s="762"/>
      <c r="CF141" s="762"/>
      <c r="CG141" s="762"/>
      <c r="CH141" s="762"/>
      <c r="CI141" s="762"/>
      <c r="CJ141" s="762"/>
      <c r="CK141" s="762"/>
      <c r="CL141" s="762"/>
      <c r="CM141" s="762"/>
      <c r="CN141" s="762"/>
      <c r="CO141" s="762"/>
      <c r="CP141" s="762"/>
      <c r="CQ141" s="762"/>
      <c r="CR141" s="762"/>
      <c r="CS141" s="762"/>
      <c r="CT141" s="762"/>
      <c r="CU141" s="762"/>
      <c r="CV141" s="762"/>
      <c r="CW141" s="762"/>
      <c r="CX141" s="762"/>
    </row>
    <row r="142" spans="1:102" x14ac:dyDescent="0.25">
      <c r="A142" s="999"/>
      <c r="B142" s="982"/>
      <c r="C142" s="982"/>
      <c r="D142" s="982"/>
      <c r="E142" s="982"/>
      <c r="F142" s="982"/>
      <c r="G142" s="982"/>
      <c r="H142" s="982"/>
      <c r="I142" s="982"/>
      <c r="J142" s="982"/>
      <c r="K142" s="982"/>
      <c r="L142" s="982"/>
      <c r="M142" s="982"/>
      <c r="N142" s="982"/>
      <c r="O142" s="982"/>
      <c r="P142" s="982"/>
      <c r="Q142" s="982"/>
      <c r="R142" s="982"/>
      <c r="S142" s="982"/>
      <c r="T142" s="982"/>
      <c r="U142" s="982"/>
      <c r="V142" s="982"/>
      <c r="W142" s="982"/>
      <c r="X142" s="978"/>
      <c r="Y142" s="978"/>
      <c r="Z142" s="762"/>
      <c r="AA142" s="762"/>
      <c r="AB142" s="762"/>
      <c r="AC142" s="762"/>
      <c r="AD142" s="762"/>
      <c r="AE142" s="762"/>
      <c r="AF142" s="762"/>
      <c r="AG142" s="762"/>
      <c r="AH142" s="762"/>
      <c r="AI142" s="762"/>
      <c r="AJ142" s="762"/>
      <c r="AK142" s="762"/>
      <c r="AL142" s="762"/>
      <c r="AM142" s="762"/>
      <c r="AN142" s="762"/>
      <c r="AO142" s="762"/>
      <c r="AP142" s="762"/>
      <c r="AQ142" s="762"/>
      <c r="AR142" s="762"/>
      <c r="AS142" s="762"/>
      <c r="AT142" s="762"/>
      <c r="AU142" s="762"/>
      <c r="AV142" s="762"/>
      <c r="AW142" s="762"/>
      <c r="AX142" s="762"/>
      <c r="AY142" s="762"/>
      <c r="AZ142" s="762"/>
      <c r="BA142" s="762"/>
      <c r="BB142" s="762"/>
      <c r="BC142" s="762"/>
      <c r="BD142" s="762"/>
      <c r="BE142" s="762"/>
      <c r="BF142" s="762"/>
      <c r="BG142" s="762"/>
      <c r="BH142" s="762"/>
      <c r="BI142" s="762"/>
      <c r="BJ142" s="762"/>
      <c r="BK142" s="762"/>
      <c r="BL142" s="762"/>
      <c r="BM142" s="762"/>
      <c r="BN142" s="762"/>
      <c r="BO142" s="762"/>
      <c r="BP142" s="762"/>
      <c r="BQ142" s="762"/>
      <c r="BR142" s="762"/>
      <c r="BS142" s="762"/>
      <c r="BT142" s="762"/>
      <c r="BU142" s="762"/>
      <c r="BV142" s="762"/>
      <c r="BW142" s="762"/>
      <c r="BX142" s="762"/>
      <c r="BY142" s="762"/>
      <c r="BZ142" s="762"/>
      <c r="CA142" s="762"/>
      <c r="CB142" s="762"/>
      <c r="CC142" s="762"/>
      <c r="CD142" s="762"/>
      <c r="CE142" s="762"/>
      <c r="CF142" s="762"/>
      <c r="CG142" s="762"/>
      <c r="CH142" s="762"/>
      <c r="CI142" s="762"/>
      <c r="CJ142" s="762"/>
      <c r="CK142" s="762"/>
      <c r="CL142" s="762"/>
      <c r="CM142" s="762"/>
      <c r="CN142" s="762"/>
      <c r="CO142" s="762"/>
      <c r="CP142" s="762"/>
      <c r="CQ142" s="762"/>
      <c r="CR142" s="762"/>
      <c r="CS142" s="762"/>
      <c r="CT142" s="762"/>
      <c r="CU142" s="762"/>
      <c r="CV142" s="762"/>
      <c r="CW142" s="762"/>
      <c r="CX142" s="762"/>
    </row>
    <row r="143" spans="1:102" x14ac:dyDescent="0.25">
      <c r="A143" s="999"/>
      <c r="B143" s="982"/>
      <c r="C143" s="982"/>
      <c r="D143" s="982"/>
      <c r="E143" s="982"/>
      <c r="F143" s="982"/>
      <c r="G143" s="982"/>
      <c r="H143" s="982"/>
      <c r="I143" s="1000"/>
      <c r="J143" s="982"/>
      <c r="K143" s="982"/>
      <c r="L143" s="982"/>
      <c r="M143" s="982"/>
      <c r="N143" s="982"/>
      <c r="O143" s="982"/>
      <c r="P143" s="982"/>
      <c r="Q143" s="982"/>
      <c r="R143" s="982"/>
      <c r="S143" s="982"/>
      <c r="T143" s="982"/>
      <c r="U143" s="982"/>
      <c r="V143" s="982"/>
      <c r="W143" s="982"/>
      <c r="X143" s="978"/>
      <c r="Y143" s="978"/>
      <c r="Z143" s="762"/>
      <c r="AA143" s="762"/>
      <c r="AB143" s="762"/>
      <c r="AC143" s="762"/>
      <c r="AD143" s="762"/>
      <c r="AE143" s="762"/>
      <c r="AF143" s="762"/>
      <c r="AG143" s="762"/>
      <c r="AH143" s="762"/>
      <c r="AI143" s="762"/>
      <c r="AJ143" s="762"/>
      <c r="AK143" s="762"/>
      <c r="AL143" s="762"/>
      <c r="AM143" s="762"/>
      <c r="AN143" s="762"/>
      <c r="AO143" s="762"/>
      <c r="AP143" s="762"/>
      <c r="AQ143" s="762"/>
      <c r="AR143" s="762"/>
      <c r="AS143" s="762"/>
      <c r="AT143" s="762"/>
      <c r="AU143" s="762"/>
      <c r="AV143" s="762"/>
      <c r="AW143" s="762"/>
      <c r="AX143" s="762"/>
      <c r="AY143" s="762"/>
      <c r="AZ143" s="762"/>
      <c r="BA143" s="762"/>
      <c r="BB143" s="762"/>
      <c r="BC143" s="762"/>
      <c r="BD143" s="762"/>
      <c r="BE143" s="762"/>
      <c r="BF143" s="762"/>
      <c r="BG143" s="762"/>
      <c r="BH143" s="762"/>
      <c r="BI143" s="762"/>
      <c r="BJ143" s="762"/>
      <c r="BK143" s="762"/>
      <c r="BL143" s="762"/>
      <c r="BM143" s="762"/>
      <c r="BN143" s="762"/>
      <c r="BO143" s="762"/>
      <c r="BP143" s="762"/>
      <c r="BQ143" s="762"/>
      <c r="BR143" s="762"/>
      <c r="BS143" s="762"/>
      <c r="BT143" s="762"/>
      <c r="BU143" s="762"/>
      <c r="BV143" s="762"/>
      <c r="BW143" s="762"/>
      <c r="BX143" s="762"/>
      <c r="BY143" s="762"/>
      <c r="BZ143" s="762"/>
      <c r="CA143" s="762"/>
      <c r="CB143" s="762"/>
      <c r="CC143" s="762"/>
      <c r="CD143" s="762"/>
      <c r="CE143" s="762"/>
      <c r="CF143" s="762"/>
      <c r="CG143" s="762"/>
      <c r="CH143" s="762"/>
      <c r="CI143" s="762"/>
      <c r="CJ143" s="762"/>
      <c r="CK143" s="762"/>
      <c r="CL143" s="762"/>
      <c r="CM143" s="762"/>
      <c r="CN143" s="762"/>
      <c r="CO143" s="762"/>
      <c r="CP143" s="762"/>
      <c r="CQ143" s="762"/>
      <c r="CR143" s="762"/>
      <c r="CS143" s="762"/>
      <c r="CT143" s="762"/>
      <c r="CU143" s="762"/>
      <c r="CV143" s="762"/>
      <c r="CW143" s="762"/>
      <c r="CX143" s="762"/>
    </row>
    <row r="144" spans="1:102" x14ac:dyDescent="0.25">
      <c r="A144" s="999"/>
      <c r="B144" s="982"/>
      <c r="C144" s="982"/>
      <c r="D144" s="982"/>
      <c r="E144" s="982"/>
      <c r="F144" s="982"/>
      <c r="G144" s="982"/>
      <c r="H144" s="982"/>
      <c r="I144" s="1000"/>
      <c r="J144" s="982"/>
      <c r="K144" s="982"/>
      <c r="L144" s="982"/>
      <c r="M144" s="982"/>
      <c r="N144" s="982"/>
      <c r="O144" s="982"/>
      <c r="P144" s="982"/>
      <c r="Q144" s="982"/>
      <c r="R144" s="982"/>
      <c r="S144" s="982"/>
      <c r="T144" s="982"/>
      <c r="U144" s="982"/>
      <c r="V144" s="982"/>
      <c r="W144" s="982"/>
      <c r="X144" s="978"/>
      <c r="Y144" s="978"/>
      <c r="Z144" s="762"/>
      <c r="AA144" s="762"/>
      <c r="AB144" s="762"/>
      <c r="AC144" s="762"/>
      <c r="AD144" s="762"/>
      <c r="AE144" s="762"/>
      <c r="AF144" s="762"/>
      <c r="AG144" s="762"/>
      <c r="AH144" s="762"/>
      <c r="AI144" s="762"/>
      <c r="AJ144" s="762"/>
      <c r="AK144" s="762"/>
      <c r="AL144" s="762"/>
      <c r="AM144" s="762"/>
      <c r="AN144" s="762"/>
      <c r="AO144" s="762"/>
      <c r="AP144" s="762"/>
      <c r="AQ144" s="762"/>
      <c r="AR144" s="762"/>
      <c r="AS144" s="762"/>
      <c r="AT144" s="762"/>
      <c r="AU144" s="762"/>
      <c r="AV144" s="762"/>
      <c r="AW144" s="762"/>
      <c r="AX144" s="762"/>
      <c r="AY144" s="762"/>
      <c r="AZ144" s="762"/>
      <c r="BA144" s="762"/>
      <c r="BB144" s="762"/>
      <c r="BC144" s="762"/>
      <c r="BD144" s="762"/>
      <c r="BE144" s="762"/>
      <c r="BF144" s="762"/>
      <c r="BG144" s="762"/>
      <c r="BH144" s="762"/>
      <c r="BI144" s="762"/>
      <c r="BJ144" s="762"/>
      <c r="BK144" s="762"/>
      <c r="BL144" s="762"/>
      <c r="BM144" s="762"/>
      <c r="BN144" s="762"/>
      <c r="BO144" s="762"/>
      <c r="BP144" s="762"/>
      <c r="BQ144" s="762"/>
      <c r="BR144" s="762"/>
      <c r="BS144" s="762"/>
      <c r="BT144" s="762"/>
      <c r="BU144" s="762"/>
      <c r="BV144" s="762"/>
      <c r="BW144" s="762"/>
      <c r="BX144" s="762"/>
      <c r="BY144" s="762"/>
      <c r="BZ144" s="762"/>
      <c r="CA144" s="762"/>
      <c r="CB144" s="762"/>
      <c r="CC144" s="762"/>
      <c r="CD144" s="762"/>
      <c r="CE144" s="762"/>
      <c r="CF144" s="762"/>
      <c r="CG144" s="762"/>
      <c r="CH144" s="762"/>
      <c r="CI144" s="762"/>
      <c r="CJ144" s="762"/>
      <c r="CK144" s="762"/>
      <c r="CL144" s="762"/>
      <c r="CM144" s="762"/>
      <c r="CN144" s="762"/>
      <c r="CO144" s="762"/>
      <c r="CP144" s="762"/>
      <c r="CQ144" s="762"/>
      <c r="CR144" s="762"/>
      <c r="CS144" s="762"/>
      <c r="CT144" s="762"/>
      <c r="CU144" s="762"/>
      <c r="CV144" s="762"/>
      <c r="CW144" s="762"/>
      <c r="CX144" s="762"/>
    </row>
    <row r="145" spans="1:102" x14ac:dyDescent="0.25">
      <c r="A145" s="999"/>
      <c r="B145" s="982"/>
      <c r="C145" s="982"/>
      <c r="D145" s="982"/>
      <c r="E145" s="982"/>
      <c r="F145" s="982"/>
      <c r="G145" s="982"/>
      <c r="H145" s="982"/>
      <c r="I145" s="1000"/>
      <c r="J145" s="982"/>
      <c r="K145" s="982"/>
      <c r="L145" s="982"/>
      <c r="M145" s="982"/>
      <c r="N145" s="982"/>
      <c r="O145" s="982"/>
      <c r="P145" s="982"/>
      <c r="Q145" s="982"/>
      <c r="R145" s="982"/>
      <c r="S145" s="982"/>
      <c r="T145" s="982"/>
      <c r="U145" s="982"/>
      <c r="V145" s="982"/>
      <c r="W145" s="982"/>
      <c r="X145" s="978"/>
      <c r="Y145" s="978"/>
      <c r="Z145" s="982"/>
      <c r="AA145" s="982"/>
      <c r="AB145" s="982"/>
      <c r="AC145" s="982"/>
      <c r="AD145" s="982"/>
      <c r="AE145" s="982"/>
      <c r="AF145" s="982"/>
      <c r="AG145" s="982"/>
      <c r="AH145" s="982"/>
      <c r="AI145" s="982"/>
      <c r="AJ145" s="982"/>
      <c r="AK145" s="982"/>
      <c r="AL145" s="982"/>
      <c r="AM145" s="982"/>
      <c r="AN145" s="982"/>
      <c r="AO145" s="982"/>
      <c r="AP145" s="982"/>
      <c r="AQ145" s="982"/>
      <c r="AR145" s="982"/>
      <c r="AS145" s="982"/>
      <c r="AT145" s="982"/>
      <c r="AU145" s="982"/>
      <c r="AV145" s="982"/>
      <c r="AW145" s="982"/>
      <c r="AX145" s="982"/>
      <c r="AY145" s="982"/>
      <c r="AZ145" s="982"/>
      <c r="BA145" s="982"/>
      <c r="BB145" s="982"/>
      <c r="BC145" s="982"/>
      <c r="BD145" s="982"/>
      <c r="BE145" s="982"/>
      <c r="BF145" s="982"/>
      <c r="BG145" s="982"/>
      <c r="BH145" s="982"/>
      <c r="BI145" s="982"/>
      <c r="BJ145" s="982"/>
      <c r="BK145" s="982"/>
      <c r="BL145" s="982"/>
      <c r="BM145" s="982"/>
      <c r="BN145" s="982"/>
      <c r="BO145" s="982"/>
      <c r="BP145" s="982"/>
      <c r="BQ145" s="982"/>
      <c r="BR145" s="982"/>
      <c r="BS145" s="982"/>
      <c r="BT145" s="982"/>
      <c r="BU145" s="982"/>
      <c r="BV145" s="982"/>
      <c r="BW145" s="982"/>
      <c r="BX145" s="982"/>
      <c r="BY145" s="982"/>
      <c r="BZ145" s="982"/>
      <c r="CA145" s="982"/>
      <c r="CB145" s="982"/>
      <c r="CC145" s="982"/>
      <c r="CD145" s="982"/>
      <c r="CE145" s="982"/>
      <c r="CF145" s="982"/>
      <c r="CG145" s="982"/>
      <c r="CH145" s="982"/>
      <c r="CI145" s="762"/>
      <c r="CJ145" s="762"/>
      <c r="CK145" s="762"/>
      <c r="CL145" s="762"/>
      <c r="CM145" s="762"/>
      <c r="CN145" s="762"/>
      <c r="CO145" s="762"/>
      <c r="CP145" s="762"/>
      <c r="CQ145" s="762"/>
      <c r="CR145" s="762"/>
      <c r="CS145" s="762"/>
      <c r="CT145" s="762"/>
      <c r="CU145" s="762"/>
      <c r="CV145" s="762"/>
      <c r="CW145" s="762"/>
      <c r="CX145" s="762"/>
    </row>
    <row r="146" spans="1:102" x14ac:dyDescent="0.25">
      <c r="A146" s="999"/>
      <c r="B146" s="982"/>
      <c r="C146" s="982"/>
      <c r="D146" s="982"/>
      <c r="E146" s="982"/>
      <c r="F146" s="982"/>
      <c r="G146" s="982"/>
      <c r="H146" s="982"/>
      <c r="I146" s="1000"/>
      <c r="J146" s="982"/>
      <c r="K146" s="982"/>
      <c r="L146" s="982"/>
      <c r="M146" s="982"/>
      <c r="N146" s="982"/>
      <c r="O146" s="982"/>
      <c r="P146" s="982"/>
      <c r="Q146" s="982"/>
      <c r="R146" s="982"/>
      <c r="S146" s="982"/>
      <c r="T146" s="982"/>
      <c r="U146" s="982"/>
      <c r="V146" s="982"/>
      <c r="W146" s="982"/>
      <c r="X146" s="978"/>
      <c r="Y146" s="978"/>
      <c r="Z146" s="982"/>
      <c r="AA146" s="982"/>
      <c r="AB146" s="982"/>
      <c r="AC146" s="982"/>
      <c r="AD146" s="982"/>
      <c r="AE146" s="982"/>
      <c r="AF146" s="982"/>
      <c r="AG146" s="982"/>
      <c r="AH146" s="982"/>
      <c r="AI146" s="982"/>
      <c r="AJ146" s="982"/>
      <c r="AK146" s="982"/>
      <c r="AL146" s="982"/>
      <c r="AM146" s="982"/>
      <c r="AN146" s="982"/>
      <c r="AO146" s="982"/>
      <c r="AP146" s="982"/>
      <c r="AQ146" s="982"/>
      <c r="AR146" s="982"/>
      <c r="AS146" s="982"/>
      <c r="AT146" s="982"/>
      <c r="AU146" s="982"/>
      <c r="AV146" s="982"/>
      <c r="AW146" s="982"/>
      <c r="AX146" s="982"/>
      <c r="AY146" s="982"/>
      <c r="AZ146" s="982"/>
      <c r="BA146" s="982"/>
      <c r="BB146" s="982"/>
      <c r="BC146" s="982"/>
      <c r="BD146" s="982"/>
      <c r="BE146" s="982"/>
      <c r="BF146" s="982"/>
      <c r="BG146" s="982"/>
      <c r="BH146" s="982"/>
      <c r="BI146" s="982"/>
      <c r="BJ146" s="982"/>
      <c r="BK146" s="982"/>
      <c r="BL146" s="982"/>
      <c r="BM146" s="982"/>
      <c r="BN146" s="982"/>
      <c r="BO146" s="982"/>
      <c r="BP146" s="982"/>
      <c r="BQ146" s="982"/>
      <c r="BR146" s="982"/>
      <c r="BS146" s="982"/>
      <c r="BT146" s="982"/>
      <c r="BU146" s="982"/>
      <c r="BV146" s="982"/>
      <c r="BW146" s="982"/>
      <c r="BX146" s="982"/>
      <c r="BY146" s="982"/>
      <c r="BZ146" s="982"/>
      <c r="CA146" s="982"/>
      <c r="CB146" s="982"/>
      <c r="CC146" s="982"/>
      <c r="CD146" s="982"/>
      <c r="CE146" s="982"/>
      <c r="CF146" s="982"/>
      <c r="CG146" s="982"/>
      <c r="CH146" s="982"/>
      <c r="CI146" s="762"/>
      <c r="CJ146" s="762"/>
      <c r="CK146" s="762"/>
      <c r="CL146" s="762"/>
      <c r="CM146" s="762"/>
      <c r="CN146" s="762"/>
      <c r="CO146" s="762"/>
      <c r="CP146" s="762"/>
      <c r="CQ146" s="762"/>
      <c r="CR146" s="762"/>
      <c r="CS146" s="762"/>
      <c r="CT146" s="762"/>
      <c r="CU146" s="762"/>
      <c r="CV146" s="762"/>
      <c r="CW146" s="762"/>
      <c r="CX146" s="762"/>
    </row>
    <row r="147" spans="1:102" x14ac:dyDescent="0.25">
      <c r="A147" s="999"/>
      <c r="B147" s="982"/>
      <c r="C147" s="982"/>
      <c r="D147" s="982"/>
      <c r="E147" s="982"/>
      <c r="F147" s="982"/>
      <c r="G147" s="982"/>
      <c r="H147" s="982"/>
      <c r="I147" s="1000"/>
      <c r="J147" s="982"/>
      <c r="K147" s="982"/>
      <c r="L147" s="982"/>
      <c r="M147" s="982"/>
      <c r="N147" s="982"/>
      <c r="O147" s="982"/>
      <c r="P147" s="982"/>
      <c r="Q147" s="982"/>
      <c r="R147" s="982"/>
      <c r="S147" s="982"/>
      <c r="T147" s="982"/>
      <c r="U147" s="982"/>
      <c r="V147" s="982"/>
      <c r="W147" s="982"/>
      <c r="X147" s="978"/>
      <c r="Y147" s="978"/>
      <c r="Z147" s="982"/>
      <c r="AA147" s="982"/>
      <c r="AB147" s="982"/>
      <c r="AC147" s="982"/>
      <c r="AD147" s="982"/>
      <c r="AE147" s="982"/>
      <c r="AF147" s="982"/>
      <c r="AG147" s="982"/>
      <c r="AH147" s="982"/>
      <c r="AI147" s="982"/>
      <c r="AJ147" s="982"/>
      <c r="AK147" s="982"/>
      <c r="AL147" s="982"/>
      <c r="AM147" s="982"/>
      <c r="AN147" s="982"/>
      <c r="AO147" s="982"/>
      <c r="AP147" s="982"/>
      <c r="AQ147" s="982"/>
      <c r="AR147" s="982"/>
      <c r="AS147" s="982"/>
      <c r="AT147" s="982"/>
      <c r="AU147" s="982"/>
      <c r="AV147" s="982"/>
      <c r="AW147" s="982"/>
      <c r="AX147" s="982"/>
      <c r="AY147" s="982"/>
      <c r="AZ147" s="982"/>
      <c r="BA147" s="982"/>
      <c r="BB147" s="982"/>
      <c r="BC147" s="982"/>
      <c r="BD147" s="982"/>
      <c r="BE147" s="982"/>
      <c r="BF147" s="982"/>
      <c r="BG147" s="982"/>
      <c r="BH147" s="982"/>
      <c r="BI147" s="982"/>
      <c r="BJ147" s="982"/>
      <c r="BK147" s="982"/>
      <c r="BL147" s="982"/>
      <c r="BM147" s="982"/>
      <c r="BN147" s="982"/>
      <c r="BO147" s="982"/>
      <c r="BP147" s="982"/>
      <c r="BQ147" s="982"/>
      <c r="BR147" s="982"/>
      <c r="BS147" s="982"/>
      <c r="BT147" s="982"/>
      <c r="BU147" s="982"/>
      <c r="BV147" s="982"/>
      <c r="BW147" s="982"/>
      <c r="BX147" s="982"/>
      <c r="BY147" s="982"/>
      <c r="BZ147" s="982"/>
      <c r="CA147" s="982"/>
      <c r="CB147" s="982"/>
      <c r="CC147" s="982"/>
      <c r="CD147" s="982"/>
      <c r="CE147" s="982"/>
      <c r="CF147" s="982"/>
      <c r="CG147" s="982"/>
      <c r="CH147" s="982"/>
      <c r="CI147" s="762"/>
      <c r="CJ147" s="762"/>
      <c r="CK147" s="762"/>
      <c r="CL147" s="762"/>
      <c r="CM147" s="762"/>
      <c r="CN147" s="762"/>
      <c r="CO147" s="762"/>
      <c r="CP147" s="762"/>
      <c r="CQ147" s="762"/>
      <c r="CR147" s="762"/>
      <c r="CS147" s="762"/>
      <c r="CT147" s="762"/>
      <c r="CU147" s="762"/>
      <c r="CV147" s="762"/>
      <c r="CW147" s="762"/>
      <c r="CX147" s="762"/>
    </row>
    <row r="148" spans="1:102" x14ac:dyDescent="0.25">
      <c r="A148" s="999"/>
      <c r="B148" s="982"/>
      <c r="C148" s="982"/>
      <c r="D148" s="982"/>
      <c r="E148" s="982"/>
      <c r="F148" s="982"/>
      <c r="G148" s="982"/>
      <c r="H148" s="982"/>
      <c r="I148" s="1000"/>
      <c r="J148" s="982"/>
      <c r="K148" s="982"/>
      <c r="L148" s="982"/>
      <c r="M148" s="982"/>
      <c r="N148" s="982"/>
      <c r="O148" s="982"/>
      <c r="P148" s="982"/>
      <c r="Q148" s="982"/>
      <c r="R148" s="982"/>
      <c r="S148" s="982"/>
      <c r="T148" s="982"/>
      <c r="U148" s="982"/>
      <c r="V148" s="982"/>
      <c r="W148" s="982"/>
      <c r="X148" s="978"/>
      <c r="Y148" s="978"/>
      <c r="Z148" s="982"/>
      <c r="AA148" s="982"/>
      <c r="AB148" s="982"/>
      <c r="AC148" s="982"/>
      <c r="AD148" s="982"/>
      <c r="AE148" s="982"/>
      <c r="AF148" s="982"/>
      <c r="AG148" s="982"/>
      <c r="AH148" s="982"/>
      <c r="AI148" s="982"/>
      <c r="AJ148" s="982"/>
      <c r="AK148" s="982"/>
      <c r="AL148" s="982"/>
      <c r="AM148" s="982"/>
      <c r="AN148" s="982"/>
      <c r="AO148" s="982"/>
      <c r="AP148" s="982"/>
      <c r="AQ148" s="982"/>
      <c r="AR148" s="982"/>
      <c r="AS148" s="982"/>
      <c r="AT148" s="982"/>
      <c r="AU148" s="982"/>
      <c r="AV148" s="982"/>
      <c r="AW148" s="982"/>
      <c r="AX148" s="982"/>
      <c r="AY148" s="982"/>
      <c r="AZ148" s="982"/>
      <c r="BA148" s="982"/>
      <c r="BB148" s="982"/>
      <c r="BC148" s="982"/>
      <c r="BD148" s="982"/>
      <c r="BE148" s="982"/>
      <c r="BF148" s="982"/>
      <c r="BG148" s="982"/>
      <c r="BH148" s="982"/>
      <c r="BI148" s="982"/>
      <c r="BJ148" s="982"/>
      <c r="BK148" s="982"/>
      <c r="BL148" s="982"/>
      <c r="BM148" s="982"/>
      <c r="BN148" s="982"/>
      <c r="BO148" s="982"/>
      <c r="BP148" s="982"/>
      <c r="BQ148" s="982"/>
      <c r="BR148" s="982"/>
      <c r="BS148" s="982"/>
      <c r="BT148" s="982"/>
      <c r="BU148" s="982"/>
      <c r="BV148" s="982"/>
      <c r="BW148" s="982"/>
      <c r="BX148" s="982"/>
      <c r="BY148" s="982"/>
      <c r="BZ148" s="982"/>
      <c r="CA148" s="982"/>
      <c r="CB148" s="982"/>
      <c r="CC148" s="982"/>
      <c r="CD148" s="982"/>
      <c r="CE148" s="982"/>
      <c r="CF148" s="982"/>
      <c r="CG148" s="982"/>
      <c r="CH148" s="982"/>
      <c r="CI148" s="762"/>
      <c r="CJ148" s="762"/>
      <c r="CK148" s="762"/>
      <c r="CL148" s="762"/>
      <c r="CM148" s="762"/>
      <c r="CN148" s="762"/>
      <c r="CO148" s="762"/>
      <c r="CP148" s="762"/>
      <c r="CQ148" s="762"/>
      <c r="CR148" s="762"/>
      <c r="CS148" s="762"/>
      <c r="CT148" s="762"/>
      <c r="CU148" s="762"/>
      <c r="CV148" s="762"/>
      <c r="CW148" s="762"/>
      <c r="CX148" s="762"/>
    </row>
    <row r="149" spans="1:102" x14ac:dyDescent="0.25">
      <c r="A149" s="999"/>
      <c r="B149" s="982"/>
      <c r="C149" s="982"/>
      <c r="D149" s="982"/>
      <c r="E149" s="982"/>
      <c r="F149" s="982"/>
      <c r="G149" s="1000"/>
      <c r="H149" s="1000"/>
      <c r="I149" s="1000"/>
      <c r="J149" s="1000"/>
      <c r="K149" s="1000"/>
      <c r="L149" s="1000"/>
      <c r="M149" s="1000"/>
      <c r="N149" s="1000"/>
      <c r="O149" s="1000"/>
      <c r="P149" s="1000"/>
      <c r="Q149" s="1000"/>
      <c r="R149" s="1000"/>
      <c r="S149" s="1000"/>
      <c r="T149" s="1000"/>
      <c r="U149" s="1000"/>
      <c r="V149" s="1000"/>
      <c r="W149" s="1000"/>
      <c r="X149" s="1002"/>
      <c r="Y149" s="1002"/>
      <c r="Z149" s="1000"/>
      <c r="AA149" s="1000"/>
      <c r="AB149" s="1000"/>
      <c r="AC149" s="1000"/>
      <c r="AD149" s="1000"/>
      <c r="AE149" s="1000"/>
      <c r="AF149" s="1000"/>
      <c r="AG149" s="1000"/>
      <c r="AH149" s="1000"/>
      <c r="AI149" s="1000"/>
      <c r="AJ149" s="1000"/>
      <c r="AK149" s="1000"/>
      <c r="AL149" s="1000"/>
      <c r="AM149" s="1000"/>
      <c r="AN149" s="1000"/>
      <c r="AO149" s="1000"/>
      <c r="AP149" s="1000"/>
      <c r="AQ149" s="1000"/>
      <c r="AR149" s="1000"/>
      <c r="AS149" s="1000"/>
      <c r="AT149" s="1000"/>
      <c r="AU149" s="1000"/>
      <c r="AV149" s="1000"/>
      <c r="AW149" s="1000"/>
      <c r="AX149" s="1000"/>
      <c r="AY149" s="1000"/>
      <c r="AZ149" s="1000"/>
      <c r="BA149" s="1000"/>
      <c r="BB149" s="1000"/>
      <c r="BC149" s="1000"/>
      <c r="BD149" s="1000"/>
      <c r="BE149" s="1000"/>
      <c r="BF149" s="1000"/>
      <c r="BG149" s="1000"/>
      <c r="BH149" s="1000"/>
      <c r="BI149" s="1000"/>
      <c r="BJ149" s="1000"/>
      <c r="BK149" s="1000"/>
      <c r="BL149" s="1000"/>
      <c r="BM149" s="1000"/>
      <c r="BN149" s="1000"/>
      <c r="BO149" s="1000"/>
      <c r="BP149" s="1000"/>
      <c r="BQ149" s="1000"/>
      <c r="BR149" s="1000"/>
      <c r="BS149" s="1000"/>
      <c r="BT149" s="1000"/>
      <c r="BU149" s="1000"/>
      <c r="BV149" s="1000"/>
      <c r="BW149" s="1000"/>
      <c r="BX149" s="1000"/>
      <c r="BY149" s="1000"/>
      <c r="BZ149" s="1000"/>
      <c r="CA149" s="1000"/>
      <c r="CB149" s="1000"/>
      <c r="CC149" s="1000"/>
      <c r="CD149" s="1000"/>
      <c r="CE149" s="1000"/>
      <c r="CF149" s="1000"/>
      <c r="CG149" s="1000"/>
      <c r="CH149" s="1000"/>
      <c r="CI149" s="762"/>
      <c r="CJ149" s="762"/>
      <c r="CK149" s="762"/>
      <c r="CL149" s="762"/>
      <c r="CM149" s="762"/>
      <c r="CN149" s="762"/>
      <c r="CO149" s="762"/>
      <c r="CP149" s="762"/>
      <c r="CQ149" s="762"/>
      <c r="CR149" s="762"/>
      <c r="CS149" s="762"/>
      <c r="CT149" s="762"/>
      <c r="CU149" s="762"/>
      <c r="CV149" s="762"/>
      <c r="CW149" s="762"/>
      <c r="CX149" s="762"/>
    </row>
    <row r="150" spans="1:102" x14ac:dyDescent="0.25">
      <c r="A150" s="1001"/>
      <c r="B150" s="982"/>
      <c r="C150" s="982"/>
      <c r="D150" s="982"/>
      <c r="E150" s="982"/>
      <c r="F150" s="982"/>
      <c r="G150" s="1000"/>
      <c r="H150" s="1000"/>
      <c r="I150" s="1000"/>
      <c r="J150" s="1000"/>
      <c r="K150" s="1000"/>
      <c r="L150" s="1000"/>
      <c r="M150" s="1000"/>
      <c r="N150" s="1000"/>
      <c r="O150" s="1000"/>
      <c r="P150" s="1000"/>
      <c r="Q150" s="1000"/>
      <c r="R150" s="1000"/>
      <c r="S150" s="1000"/>
      <c r="T150" s="1000"/>
      <c r="U150" s="1000"/>
      <c r="V150" s="1000"/>
      <c r="W150" s="1000"/>
      <c r="X150" s="1002"/>
      <c r="Y150" s="1002"/>
      <c r="Z150" s="1000"/>
      <c r="AA150" s="1000"/>
      <c r="AB150" s="1000"/>
      <c r="AC150" s="1000"/>
      <c r="AD150" s="1000"/>
      <c r="AE150" s="1000"/>
      <c r="AF150" s="1000"/>
      <c r="AG150" s="1000"/>
      <c r="AH150" s="1000"/>
      <c r="AI150" s="1000"/>
      <c r="AJ150" s="1000"/>
      <c r="AK150" s="1000"/>
      <c r="AL150" s="1000"/>
      <c r="AM150" s="1000"/>
      <c r="AN150" s="1000"/>
      <c r="AO150" s="1000"/>
      <c r="AP150" s="1000"/>
      <c r="AQ150" s="1000"/>
      <c r="AR150" s="1000"/>
      <c r="AS150" s="1000"/>
      <c r="AT150" s="1000"/>
      <c r="AU150" s="1000"/>
      <c r="AV150" s="1000"/>
      <c r="AW150" s="1000"/>
      <c r="AX150" s="1000"/>
      <c r="AY150" s="1000"/>
      <c r="AZ150" s="1000"/>
      <c r="BA150" s="1000"/>
      <c r="BB150" s="1000"/>
      <c r="BC150" s="1000"/>
      <c r="BD150" s="1000"/>
      <c r="BE150" s="1000"/>
      <c r="BF150" s="1000"/>
      <c r="BG150" s="1000"/>
      <c r="BH150" s="1000"/>
      <c r="BI150" s="1000"/>
      <c r="BJ150" s="1000"/>
      <c r="BK150" s="1000"/>
      <c r="BL150" s="1000"/>
      <c r="BM150" s="1000"/>
      <c r="BN150" s="1000"/>
      <c r="BO150" s="1000"/>
      <c r="BP150" s="1000"/>
      <c r="BQ150" s="1000"/>
      <c r="BR150" s="1000"/>
      <c r="BS150" s="1000"/>
      <c r="BT150" s="1000"/>
      <c r="BU150" s="1000"/>
      <c r="BV150" s="1000"/>
      <c r="BW150" s="1000"/>
      <c r="BX150" s="1000"/>
      <c r="BY150" s="1000"/>
      <c r="BZ150" s="1000"/>
      <c r="CA150" s="1000"/>
      <c r="CB150" s="1000"/>
      <c r="CC150" s="1000"/>
      <c r="CD150" s="1000"/>
      <c r="CE150" s="1000"/>
      <c r="CF150" s="1000"/>
      <c r="CG150" s="1000"/>
      <c r="CH150" s="1000"/>
      <c r="CI150" s="762"/>
      <c r="CJ150" s="762"/>
      <c r="CK150" s="762"/>
      <c r="CL150" s="762"/>
      <c r="CM150" s="762"/>
      <c r="CN150" s="762"/>
      <c r="CO150" s="762"/>
      <c r="CP150" s="762"/>
      <c r="CQ150" s="762"/>
      <c r="CR150" s="762"/>
      <c r="CS150" s="762"/>
      <c r="CT150" s="762"/>
      <c r="CU150" s="762"/>
      <c r="CV150" s="762"/>
      <c r="CW150" s="762"/>
      <c r="CX150" s="762"/>
    </row>
    <row r="151" spans="1:102" x14ac:dyDescent="0.25">
      <c r="A151" s="999"/>
      <c r="B151" s="982"/>
      <c r="C151" s="982"/>
      <c r="D151" s="982"/>
      <c r="E151" s="982"/>
      <c r="F151" s="982"/>
      <c r="G151" s="1000"/>
      <c r="H151" s="1000"/>
      <c r="I151" s="1000"/>
      <c r="J151" s="1000"/>
      <c r="K151" s="1000"/>
      <c r="L151" s="1000"/>
      <c r="M151" s="1000"/>
      <c r="N151" s="1000"/>
      <c r="O151" s="1000"/>
      <c r="P151" s="1000"/>
      <c r="Q151" s="1000"/>
      <c r="R151" s="1000"/>
      <c r="S151" s="1000"/>
      <c r="T151" s="1000"/>
      <c r="U151" s="1000"/>
      <c r="V151" s="1000"/>
      <c r="W151" s="1000"/>
      <c r="X151" s="1002"/>
      <c r="Y151" s="1002"/>
      <c r="Z151" s="1000"/>
      <c r="AA151" s="1000"/>
      <c r="AB151" s="1000"/>
      <c r="AC151" s="1000"/>
      <c r="AD151" s="1000"/>
      <c r="AE151" s="1000"/>
      <c r="AF151" s="1000"/>
      <c r="AG151" s="1000"/>
      <c r="AH151" s="1000"/>
      <c r="AI151" s="1000"/>
      <c r="AJ151" s="1000"/>
      <c r="AK151" s="1000"/>
      <c r="AL151" s="1000"/>
      <c r="AM151" s="1000"/>
      <c r="AN151" s="1000"/>
      <c r="AO151" s="1000"/>
      <c r="AP151" s="1000"/>
      <c r="AQ151" s="1000"/>
      <c r="AR151" s="1000"/>
      <c r="AS151" s="1000"/>
      <c r="AT151" s="1000"/>
      <c r="AU151" s="1000"/>
      <c r="AV151" s="1000"/>
      <c r="AW151" s="1000"/>
      <c r="AX151" s="1000"/>
      <c r="AY151" s="1000"/>
      <c r="AZ151" s="1000"/>
      <c r="BA151" s="1000"/>
      <c r="BB151" s="1000"/>
      <c r="BC151" s="1000"/>
      <c r="BD151" s="1000"/>
      <c r="BE151" s="1000"/>
      <c r="BF151" s="1000"/>
      <c r="BG151" s="1000"/>
      <c r="BH151" s="1000"/>
      <c r="BI151" s="1000"/>
      <c r="BJ151" s="1000"/>
      <c r="BK151" s="1000"/>
      <c r="BL151" s="1000"/>
      <c r="BM151" s="1000"/>
      <c r="BN151" s="1000"/>
      <c r="BO151" s="1000"/>
      <c r="BP151" s="1000"/>
      <c r="BQ151" s="1000"/>
      <c r="BR151" s="1000"/>
      <c r="BS151" s="1000"/>
      <c r="BT151" s="1000"/>
      <c r="BU151" s="1000"/>
      <c r="BV151" s="1000"/>
      <c r="BW151" s="1000"/>
      <c r="BX151" s="1000"/>
      <c r="BY151" s="1000"/>
      <c r="BZ151" s="1000"/>
      <c r="CA151" s="1000"/>
      <c r="CB151" s="1000"/>
      <c r="CC151" s="1000"/>
      <c r="CD151" s="1000"/>
      <c r="CE151" s="1000"/>
      <c r="CF151" s="1000"/>
      <c r="CG151" s="1000"/>
      <c r="CH151" s="1000"/>
      <c r="CI151" s="762"/>
      <c r="CJ151" s="762"/>
      <c r="CK151" s="762"/>
      <c r="CL151" s="762"/>
      <c r="CM151" s="762"/>
      <c r="CN151" s="762"/>
      <c r="CO151" s="762"/>
      <c r="CP151" s="762"/>
      <c r="CQ151" s="762"/>
      <c r="CR151" s="762"/>
      <c r="CS151" s="762"/>
      <c r="CT151" s="762"/>
      <c r="CU151" s="762"/>
      <c r="CV151" s="762"/>
      <c r="CW151" s="762"/>
      <c r="CX151" s="762"/>
    </row>
    <row r="152" spans="1:102" x14ac:dyDescent="0.25">
      <c r="A152" s="999"/>
      <c r="B152" s="982"/>
      <c r="C152" s="982"/>
      <c r="D152" s="982"/>
      <c r="E152" s="982"/>
      <c r="F152" s="1000"/>
      <c r="G152" s="1004"/>
      <c r="H152" s="1004"/>
      <c r="I152" s="1004"/>
      <c r="J152" s="1004"/>
      <c r="K152" s="1004"/>
      <c r="L152" s="1004"/>
      <c r="M152" s="1004"/>
      <c r="N152" s="1005"/>
      <c r="O152" s="1004"/>
      <c r="P152" s="1005"/>
      <c r="Q152" s="1004"/>
      <c r="R152" s="1004"/>
      <c r="S152" s="1004"/>
      <c r="T152" s="970"/>
      <c r="U152" s="970"/>
      <c r="V152" s="970"/>
      <c r="W152" s="970"/>
      <c r="X152" s="970"/>
      <c r="Y152" s="970"/>
      <c r="Z152" s="970"/>
      <c r="AA152" s="970"/>
      <c r="AB152" s="970"/>
      <c r="AC152" s="970"/>
      <c r="AD152" s="970"/>
      <c r="AE152" s="970"/>
      <c r="AF152" s="970"/>
      <c r="AG152" s="970"/>
      <c r="AH152" s="970"/>
      <c r="AI152" s="970"/>
      <c r="AJ152" s="970"/>
      <c r="AK152" s="970"/>
      <c r="AL152" s="970"/>
      <c r="AM152" s="970"/>
      <c r="AN152" s="970"/>
      <c r="AO152" s="970"/>
      <c r="AP152" s="970"/>
      <c r="AQ152" s="970"/>
      <c r="AR152" s="970"/>
      <c r="AS152" s="970"/>
      <c r="AT152" s="970"/>
      <c r="AU152" s="970"/>
      <c r="AV152" s="970"/>
      <c r="AW152" s="970"/>
      <c r="AX152" s="970"/>
      <c r="AY152" s="970"/>
      <c r="AZ152" s="970"/>
      <c r="BA152" s="970"/>
      <c r="BB152" s="970"/>
      <c r="BC152" s="970"/>
      <c r="BD152" s="970"/>
      <c r="BE152" s="970"/>
      <c r="BF152" s="970"/>
      <c r="BG152" s="970"/>
      <c r="BH152" s="970"/>
      <c r="BI152" s="970"/>
      <c r="BJ152" s="970"/>
      <c r="BK152" s="970"/>
      <c r="BL152" s="970"/>
      <c r="BM152" s="970"/>
      <c r="BN152" s="970"/>
      <c r="BO152" s="970"/>
      <c r="BP152" s="970"/>
      <c r="BQ152" s="970"/>
      <c r="BR152" s="970"/>
      <c r="BS152" s="970"/>
      <c r="BT152" s="970"/>
      <c r="BU152" s="970"/>
      <c r="BV152" s="970"/>
      <c r="BW152" s="970"/>
      <c r="BX152" s="970"/>
      <c r="BY152" s="970"/>
      <c r="BZ152" s="970"/>
      <c r="CA152" s="970"/>
      <c r="CB152" s="970"/>
      <c r="CC152" s="970"/>
      <c r="CD152" s="970"/>
      <c r="CE152" s="970"/>
      <c r="CF152" s="970"/>
      <c r="CG152" s="970"/>
      <c r="CH152" s="970"/>
      <c r="CI152" s="762"/>
      <c r="CJ152" s="762"/>
      <c r="CK152" s="762"/>
      <c r="CL152" s="762"/>
      <c r="CM152" s="762"/>
      <c r="CN152" s="762"/>
      <c r="CO152" s="762"/>
      <c r="CP152" s="762"/>
      <c r="CQ152" s="762"/>
      <c r="CR152" s="762"/>
      <c r="CS152" s="762"/>
      <c r="CT152" s="762"/>
      <c r="CU152" s="762"/>
      <c r="CV152" s="762"/>
      <c r="CW152" s="762"/>
      <c r="CX152" s="762"/>
    </row>
    <row r="153" spans="1:102" x14ac:dyDescent="0.25">
      <c r="A153" s="999"/>
      <c r="B153" s="982"/>
      <c r="C153" s="982"/>
      <c r="D153" s="982"/>
      <c r="E153" s="982"/>
      <c r="F153" s="1000"/>
      <c r="G153" s="1004"/>
      <c r="H153" s="1004"/>
      <c r="I153" s="1004"/>
      <c r="J153" s="1004"/>
      <c r="K153" s="1004"/>
      <c r="L153" s="1004"/>
      <c r="M153" s="1004"/>
      <c r="N153" s="1005"/>
      <c r="O153" s="1004"/>
      <c r="P153" s="1005"/>
      <c r="Q153" s="1004"/>
      <c r="R153" s="1004"/>
      <c r="S153" s="1004"/>
      <c r="T153" s="1004"/>
      <c r="U153" s="1004"/>
      <c r="V153" s="1004"/>
      <c r="W153" s="1004"/>
      <c r="X153" s="1006"/>
      <c r="Y153" s="1006"/>
      <c r="Z153" s="1006"/>
      <c r="AA153" s="1004"/>
      <c r="AB153" s="1004"/>
      <c r="AC153" s="1004"/>
      <c r="AD153" s="1004"/>
      <c r="AE153" s="1004"/>
      <c r="AF153" s="1004"/>
      <c r="AG153" s="1004"/>
      <c r="AH153" s="1004"/>
      <c r="AI153" s="1004"/>
      <c r="AJ153" s="1004"/>
      <c r="AK153" s="1004"/>
      <c r="AL153" s="1004"/>
      <c r="AM153" s="1004"/>
      <c r="AN153" s="1004"/>
      <c r="AO153" s="1004"/>
      <c r="AP153" s="1004"/>
      <c r="AQ153" s="1004"/>
      <c r="AR153" s="1004"/>
      <c r="AS153" s="1004"/>
      <c r="AT153" s="1004"/>
      <c r="AU153" s="1004"/>
      <c r="AV153" s="1004"/>
      <c r="AW153" s="1004"/>
      <c r="AX153" s="1004"/>
      <c r="AY153" s="1004"/>
      <c r="AZ153" s="1004"/>
      <c r="BA153" s="1004"/>
      <c r="BB153" s="1004"/>
      <c r="BC153" s="1004"/>
      <c r="BD153" s="1004"/>
      <c r="BE153" s="1004"/>
      <c r="BF153" s="1004"/>
      <c r="BG153" s="1004"/>
      <c r="BH153" s="1004"/>
      <c r="BI153" s="1004"/>
      <c r="BJ153" s="1004"/>
      <c r="BK153" s="1004"/>
      <c r="BL153" s="1004"/>
      <c r="BM153" s="1004"/>
      <c r="BN153" s="1004"/>
      <c r="BO153" s="1004"/>
      <c r="BP153" s="1004"/>
      <c r="BQ153" s="1004"/>
      <c r="BR153" s="1004"/>
      <c r="BS153" s="1004"/>
      <c r="BT153" s="1004"/>
      <c r="BU153" s="1004"/>
      <c r="BV153" s="1004"/>
      <c r="BW153" s="1004"/>
      <c r="BX153" s="1004"/>
      <c r="BY153" s="1004"/>
      <c r="BZ153" s="1004"/>
      <c r="CA153" s="1004"/>
      <c r="CB153" s="1004"/>
      <c r="CC153" s="1004"/>
      <c r="CD153" s="1004"/>
      <c r="CE153" s="1004"/>
      <c r="CF153" s="1004"/>
      <c r="CG153" s="1004"/>
      <c r="CH153" s="1004"/>
      <c r="CI153" s="762"/>
      <c r="CJ153" s="762"/>
      <c r="CK153" s="762"/>
      <c r="CL153" s="762"/>
      <c r="CM153" s="762"/>
      <c r="CN153" s="762"/>
      <c r="CO153" s="762"/>
      <c r="CP153" s="762"/>
      <c r="CQ153" s="762"/>
      <c r="CR153" s="762"/>
      <c r="CS153" s="762"/>
      <c r="CT153" s="762"/>
      <c r="CU153" s="762"/>
      <c r="CV153" s="762"/>
      <c r="CW153" s="762"/>
      <c r="CX153" s="762"/>
    </row>
    <row r="154" spans="1:102" x14ac:dyDescent="0.25">
      <c r="A154" s="999"/>
      <c r="B154" s="982"/>
      <c r="C154" s="982"/>
      <c r="D154" s="982"/>
      <c r="E154" s="982"/>
      <c r="F154" s="1000"/>
      <c r="G154" s="1004"/>
      <c r="H154" s="1004"/>
      <c r="I154" s="1004"/>
      <c r="J154" s="1004"/>
      <c r="K154" s="1004"/>
      <c r="L154" s="1004"/>
      <c r="M154" s="1004"/>
      <c r="N154" s="1005"/>
      <c r="O154" s="1004"/>
      <c r="P154" s="1005"/>
      <c r="Q154" s="1004"/>
      <c r="R154" s="1004"/>
      <c r="S154" s="1004"/>
      <c r="T154" s="1004"/>
      <c r="U154" s="1004"/>
      <c r="V154" s="1004"/>
      <c r="W154" s="1004"/>
      <c r="X154" s="1006"/>
      <c r="Y154" s="1006"/>
      <c r="Z154" s="1006"/>
      <c r="AA154" s="1004"/>
      <c r="AB154" s="1004"/>
      <c r="AC154" s="1004"/>
      <c r="AD154" s="1004"/>
      <c r="AE154" s="1004"/>
      <c r="AF154" s="1004"/>
      <c r="AG154" s="1004"/>
      <c r="AH154" s="1004"/>
      <c r="AI154" s="1004"/>
      <c r="AJ154" s="1004"/>
      <c r="AK154" s="1004"/>
      <c r="AL154" s="1004"/>
      <c r="AM154" s="1004"/>
      <c r="AN154" s="1004"/>
      <c r="AO154" s="1004"/>
      <c r="AP154" s="1004"/>
      <c r="AQ154" s="1004"/>
      <c r="AR154" s="1004"/>
      <c r="AS154" s="1004"/>
      <c r="AT154" s="1004"/>
      <c r="AU154" s="1004"/>
      <c r="AV154" s="1004"/>
      <c r="AW154" s="1004"/>
      <c r="AX154" s="1004"/>
      <c r="AY154" s="1004"/>
      <c r="AZ154" s="1004"/>
      <c r="BA154" s="1004"/>
      <c r="BB154" s="1004"/>
      <c r="BC154" s="1004"/>
      <c r="BD154" s="1004"/>
      <c r="BE154" s="1004"/>
      <c r="BF154" s="1004"/>
      <c r="BG154" s="1004"/>
      <c r="BH154" s="1004"/>
      <c r="BI154" s="1004"/>
      <c r="BJ154" s="1004"/>
      <c r="BK154" s="1004"/>
      <c r="BL154" s="1004"/>
      <c r="BM154" s="1004"/>
      <c r="BN154" s="1004"/>
      <c r="BO154" s="1004"/>
      <c r="BP154" s="1004"/>
      <c r="BQ154" s="1004"/>
      <c r="BR154" s="1004"/>
      <c r="BS154" s="1004"/>
      <c r="BT154" s="1004"/>
      <c r="BU154" s="1004"/>
      <c r="BV154" s="1004"/>
      <c r="BW154" s="1004"/>
      <c r="BX154" s="1004"/>
      <c r="BY154" s="1004"/>
      <c r="BZ154" s="1004"/>
      <c r="CA154" s="1004"/>
      <c r="CB154" s="1004"/>
      <c r="CC154" s="1004"/>
      <c r="CD154" s="1004"/>
      <c r="CE154" s="1004"/>
      <c r="CF154" s="1004"/>
      <c r="CG154" s="1004"/>
      <c r="CH154" s="1004"/>
      <c r="CI154" s="762"/>
      <c r="CJ154" s="762"/>
      <c r="CK154" s="762"/>
      <c r="CL154" s="762"/>
      <c r="CM154" s="762"/>
      <c r="CN154" s="762"/>
      <c r="CO154" s="762"/>
      <c r="CP154" s="762"/>
      <c r="CQ154" s="762"/>
      <c r="CR154" s="762"/>
      <c r="CS154" s="762"/>
      <c r="CT154" s="762"/>
      <c r="CU154" s="762"/>
      <c r="CV154" s="762"/>
      <c r="CW154" s="762"/>
      <c r="CX154" s="762"/>
    </row>
    <row r="155" spans="1:102" x14ac:dyDescent="0.25">
      <c r="A155" s="1003"/>
      <c r="B155" s="984"/>
      <c r="C155" s="984"/>
      <c r="D155" s="984"/>
      <c r="E155" s="984"/>
      <c r="F155" s="1004"/>
      <c r="G155" s="1004"/>
      <c r="H155" s="1004"/>
      <c r="I155" s="1004"/>
      <c r="J155" s="1004"/>
      <c r="K155" s="1004"/>
      <c r="L155" s="1004"/>
      <c r="M155" s="1004"/>
      <c r="N155" s="1005"/>
      <c r="O155" s="1004"/>
      <c r="P155" s="1005"/>
      <c r="Q155" s="1004"/>
      <c r="R155" s="1004"/>
      <c r="S155" s="1004"/>
      <c r="T155" s="1004"/>
      <c r="U155" s="1004"/>
      <c r="V155" s="1004"/>
      <c r="W155" s="1004"/>
      <c r="X155" s="1006"/>
      <c r="Y155" s="1006"/>
      <c r="Z155" s="1006"/>
      <c r="AA155" s="1004"/>
      <c r="AB155" s="1004"/>
      <c r="AC155" s="1004"/>
      <c r="AD155" s="1004"/>
      <c r="AE155" s="1004"/>
      <c r="AF155" s="1004"/>
      <c r="AG155" s="1004"/>
      <c r="AH155" s="1004"/>
      <c r="AI155" s="1004"/>
      <c r="AJ155" s="1004"/>
      <c r="AK155" s="1004"/>
      <c r="AL155" s="1004"/>
      <c r="AM155" s="1004"/>
      <c r="AN155" s="1004"/>
      <c r="AO155" s="1004"/>
      <c r="AP155" s="1004"/>
      <c r="AQ155" s="1004"/>
      <c r="AR155" s="1004"/>
      <c r="AS155" s="1004"/>
      <c r="AT155" s="1004"/>
      <c r="AU155" s="1004"/>
      <c r="AV155" s="1004"/>
      <c r="AW155" s="1004"/>
      <c r="AX155" s="1004"/>
      <c r="AY155" s="1004"/>
      <c r="AZ155" s="1004"/>
      <c r="BA155" s="1004"/>
      <c r="BB155" s="1004"/>
      <c r="BC155" s="1004"/>
      <c r="BD155" s="1004"/>
      <c r="BE155" s="1004"/>
      <c r="BF155" s="1004"/>
      <c r="BG155" s="1004"/>
      <c r="BH155" s="1004"/>
      <c r="BI155" s="1004"/>
      <c r="BJ155" s="1004"/>
      <c r="BK155" s="1004"/>
      <c r="BL155" s="1004"/>
      <c r="BM155" s="1004"/>
      <c r="BN155" s="1004"/>
      <c r="BO155" s="1004"/>
      <c r="BP155" s="1004"/>
      <c r="BQ155" s="1004"/>
      <c r="BR155" s="1004"/>
      <c r="BS155" s="1004"/>
      <c r="BT155" s="1004"/>
      <c r="BU155" s="1004"/>
      <c r="BV155" s="1004"/>
      <c r="BW155" s="1004"/>
      <c r="BX155" s="1004"/>
      <c r="BY155" s="1004"/>
      <c r="BZ155" s="1004"/>
      <c r="CA155" s="1004"/>
      <c r="CB155" s="1004"/>
      <c r="CC155" s="1004"/>
      <c r="CD155" s="1004"/>
      <c r="CE155" s="1004"/>
      <c r="CF155" s="1004"/>
      <c r="CG155" s="1004"/>
      <c r="CH155" s="1004"/>
      <c r="CI155" s="762"/>
      <c r="CJ155" s="762"/>
      <c r="CK155" s="762"/>
      <c r="CL155" s="762"/>
      <c r="CM155" s="762"/>
      <c r="CN155" s="762"/>
      <c r="CO155" s="762"/>
      <c r="CP155" s="762"/>
      <c r="CQ155" s="762"/>
      <c r="CR155" s="762"/>
      <c r="CS155" s="762"/>
      <c r="CT155" s="762"/>
      <c r="CU155" s="762"/>
      <c r="CV155" s="762"/>
      <c r="CW155" s="762"/>
      <c r="CX155" s="762"/>
    </row>
    <row r="156" spans="1:102" x14ac:dyDescent="0.25">
      <c r="A156" s="1008"/>
      <c r="B156" s="984"/>
      <c r="C156" s="984"/>
      <c r="D156" s="984"/>
      <c r="E156" s="984"/>
      <c r="F156" s="1004"/>
      <c r="G156" s="1004"/>
      <c r="H156" s="1004"/>
      <c r="I156" s="1004"/>
      <c r="J156" s="1004"/>
      <c r="K156" s="1004"/>
      <c r="L156" s="1004"/>
      <c r="M156" s="1004"/>
      <c r="N156" s="1005"/>
      <c r="O156" s="1004"/>
      <c r="P156" s="1005"/>
      <c r="Q156" s="1004"/>
      <c r="R156" s="1004"/>
      <c r="S156" s="1004"/>
      <c r="T156" s="1004"/>
      <c r="U156" s="1004"/>
      <c r="V156" s="1004"/>
      <c r="W156" s="1004"/>
      <c r="X156" s="1006"/>
      <c r="Y156" s="1006"/>
      <c r="Z156" s="1006"/>
      <c r="AA156" s="1004"/>
      <c r="AB156" s="1004"/>
      <c r="AC156" s="1004"/>
      <c r="AD156" s="1004"/>
      <c r="AE156" s="1004"/>
      <c r="AF156" s="1004"/>
      <c r="AG156" s="1004"/>
      <c r="AH156" s="1004"/>
      <c r="AI156" s="1004"/>
      <c r="AJ156" s="1004"/>
      <c r="AK156" s="1004"/>
      <c r="AL156" s="1004"/>
      <c r="AM156" s="1004"/>
      <c r="AN156" s="1004"/>
      <c r="AO156" s="1004"/>
      <c r="AP156" s="1004"/>
      <c r="AQ156" s="1004"/>
      <c r="AR156" s="1004"/>
      <c r="AS156" s="1004"/>
      <c r="AT156" s="1004"/>
      <c r="AU156" s="1004"/>
      <c r="AV156" s="1004"/>
      <c r="AW156" s="1004"/>
      <c r="AX156" s="1004"/>
      <c r="AY156" s="1004"/>
      <c r="AZ156" s="1004"/>
      <c r="BA156" s="1004"/>
      <c r="BB156" s="1004"/>
      <c r="BC156" s="1004"/>
      <c r="BD156" s="1004"/>
      <c r="BE156" s="1004"/>
      <c r="BF156" s="1004"/>
      <c r="BG156" s="1004"/>
      <c r="BH156" s="1004"/>
      <c r="BI156" s="1004"/>
      <c r="BJ156" s="1004"/>
      <c r="BK156" s="1004"/>
      <c r="BL156" s="1004"/>
      <c r="BM156" s="1004"/>
      <c r="BN156" s="1004"/>
      <c r="BO156" s="1004"/>
      <c r="BP156" s="1004"/>
      <c r="BQ156" s="1004"/>
      <c r="BR156" s="1004"/>
      <c r="BS156" s="1004"/>
      <c r="BT156" s="1004"/>
      <c r="BU156" s="1004"/>
      <c r="BV156" s="1004"/>
      <c r="BW156" s="1004"/>
      <c r="BX156" s="1004"/>
      <c r="BY156" s="1004"/>
      <c r="BZ156" s="1004"/>
      <c r="CA156" s="1004"/>
      <c r="CB156" s="1004"/>
      <c r="CC156" s="1004"/>
      <c r="CD156" s="1004"/>
      <c r="CE156" s="1004"/>
      <c r="CF156" s="1004"/>
      <c r="CG156" s="1004"/>
      <c r="CH156" s="1004"/>
      <c r="CI156" s="762"/>
      <c r="CJ156" s="762"/>
      <c r="CK156" s="762"/>
      <c r="CL156" s="762"/>
      <c r="CM156" s="762"/>
      <c r="CN156" s="762"/>
      <c r="CO156" s="762"/>
      <c r="CP156" s="762"/>
      <c r="CQ156" s="762"/>
      <c r="CR156" s="762"/>
      <c r="CS156" s="762"/>
      <c r="CT156" s="762"/>
      <c r="CU156" s="762"/>
      <c r="CV156" s="762"/>
      <c r="CW156" s="762"/>
      <c r="CX156" s="762"/>
    </row>
    <row r="157" spans="1:102" x14ac:dyDescent="0.25">
      <c r="A157" s="1008"/>
      <c r="B157" s="984"/>
      <c r="C157" s="984"/>
      <c r="D157" s="984"/>
      <c r="E157" s="984"/>
      <c r="F157" s="1004"/>
      <c r="G157" s="1004"/>
      <c r="H157" s="1004"/>
      <c r="I157" s="1004"/>
      <c r="J157" s="1004"/>
      <c r="K157" s="1004"/>
      <c r="L157" s="1004"/>
      <c r="M157" s="1004"/>
      <c r="N157" s="1005"/>
      <c r="O157" s="1004"/>
      <c r="P157" s="1005"/>
      <c r="Q157" s="1004"/>
      <c r="R157" s="1004"/>
      <c r="S157" s="1004"/>
      <c r="T157" s="1004"/>
      <c r="U157" s="1004"/>
      <c r="V157" s="1004"/>
      <c r="W157" s="1004"/>
      <c r="X157" s="1006"/>
      <c r="Y157" s="1006"/>
      <c r="Z157" s="1006"/>
      <c r="AA157" s="1004"/>
      <c r="AB157" s="1004"/>
      <c r="AC157" s="1004"/>
      <c r="AD157" s="1004"/>
      <c r="AE157" s="1004"/>
      <c r="AF157" s="1004"/>
      <c r="AG157" s="1004"/>
      <c r="AH157" s="1004"/>
      <c r="AI157" s="1004"/>
      <c r="AJ157" s="1004"/>
      <c r="AK157" s="1004"/>
      <c r="AL157" s="1004"/>
      <c r="AM157" s="1004"/>
      <c r="AN157" s="1004"/>
      <c r="AO157" s="1004"/>
      <c r="AP157" s="1004"/>
      <c r="AQ157" s="1004"/>
      <c r="AR157" s="1004"/>
      <c r="AS157" s="1004"/>
      <c r="AT157" s="1004"/>
      <c r="AU157" s="1004"/>
      <c r="AV157" s="1004"/>
      <c r="AW157" s="1004"/>
      <c r="AX157" s="1004"/>
      <c r="AY157" s="1004"/>
      <c r="AZ157" s="1004"/>
      <c r="BA157" s="1004"/>
      <c r="BB157" s="1004"/>
      <c r="BC157" s="1004"/>
      <c r="BD157" s="1004"/>
      <c r="BE157" s="1004"/>
      <c r="BF157" s="1004"/>
      <c r="BG157" s="1004"/>
      <c r="BH157" s="1004"/>
      <c r="BI157" s="1004"/>
      <c r="BJ157" s="1004"/>
      <c r="BK157" s="1004"/>
      <c r="BL157" s="1004"/>
      <c r="BM157" s="1004"/>
      <c r="BN157" s="1004"/>
      <c r="BO157" s="1004"/>
      <c r="BP157" s="1004"/>
      <c r="BQ157" s="1004"/>
      <c r="BR157" s="1004"/>
      <c r="BS157" s="1004"/>
      <c r="BT157" s="1004"/>
      <c r="BU157" s="1004"/>
      <c r="BV157" s="1004"/>
      <c r="BW157" s="1004"/>
      <c r="BX157" s="1004"/>
      <c r="BY157" s="1004"/>
      <c r="BZ157" s="1004"/>
      <c r="CA157" s="1004"/>
      <c r="CB157" s="1004"/>
      <c r="CC157" s="1004"/>
      <c r="CD157" s="1004"/>
      <c r="CE157" s="1004"/>
      <c r="CF157" s="1004"/>
      <c r="CG157" s="1004"/>
      <c r="CH157" s="1004"/>
      <c r="CI157" s="762"/>
      <c r="CJ157" s="762"/>
      <c r="CK157" s="762"/>
      <c r="CL157" s="762"/>
      <c r="CM157" s="762"/>
      <c r="CN157" s="762"/>
      <c r="CO157" s="762"/>
      <c r="CP157" s="762"/>
      <c r="CQ157" s="762"/>
      <c r="CR157" s="762"/>
      <c r="CS157" s="762"/>
      <c r="CT157" s="762"/>
      <c r="CU157" s="762"/>
      <c r="CV157" s="762"/>
      <c r="CW157" s="762"/>
      <c r="CX157" s="762"/>
    </row>
    <row r="158" spans="1:102" x14ac:dyDescent="0.25">
      <c r="A158" s="1008"/>
      <c r="B158" s="1004"/>
      <c r="C158" s="1004"/>
      <c r="D158" s="1004"/>
      <c r="E158" s="1004"/>
      <c r="F158" s="1004"/>
      <c r="G158" s="1004"/>
      <c r="H158" s="1004"/>
      <c r="I158" s="1004"/>
      <c r="J158" s="1004"/>
      <c r="K158" s="1004"/>
      <c r="L158" s="1004"/>
      <c r="M158" s="1004"/>
      <c r="N158" s="1005"/>
      <c r="O158" s="1004"/>
      <c r="P158" s="1005"/>
      <c r="Q158" s="1004"/>
      <c r="R158" s="1004"/>
      <c r="S158" s="1004"/>
      <c r="T158" s="1004"/>
      <c r="U158" s="1004"/>
      <c r="V158" s="1004"/>
      <c r="W158" s="1004"/>
      <c r="X158" s="1006"/>
      <c r="Y158" s="1006"/>
      <c r="Z158" s="1006"/>
      <c r="AA158" s="1004"/>
      <c r="AB158" s="1004"/>
      <c r="AC158" s="1004"/>
      <c r="AD158" s="1004"/>
      <c r="AE158" s="1004"/>
      <c r="AF158" s="1004"/>
      <c r="AG158" s="1004"/>
      <c r="AH158" s="1004"/>
      <c r="AI158" s="1004"/>
      <c r="AJ158" s="1004"/>
      <c r="AK158" s="1004"/>
      <c r="AL158" s="1004"/>
      <c r="AM158" s="1004"/>
      <c r="AN158" s="1004"/>
      <c r="AO158" s="1004"/>
      <c r="AP158" s="1004"/>
      <c r="AQ158" s="1004"/>
      <c r="AR158" s="1004"/>
      <c r="AS158" s="1004"/>
      <c r="AT158" s="1004"/>
      <c r="AU158" s="1004"/>
      <c r="AV158" s="1004"/>
      <c r="AW158" s="1004"/>
      <c r="AX158" s="1004"/>
      <c r="AY158" s="1004"/>
      <c r="AZ158" s="1004"/>
      <c r="BA158" s="1004"/>
      <c r="BB158" s="1004"/>
      <c r="BC158" s="1004"/>
      <c r="BD158" s="1004"/>
      <c r="BE158" s="1004"/>
      <c r="BF158" s="1004"/>
      <c r="BG158" s="1004"/>
      <c r="BH158" s="1004"/>
      <c r="BI158" s="1004"/>
      <c r="BJ158" s="1004"/>
      <c r="BK158" s="1004"/>
      <c r="BL158" s="1004"/>
      <c r="BM158" s="1004"/>
      <c r="BN158" s="1004"/>
      <c r="BO158" s="1004"/>
      <c r="BP158" s="1004"/>
      <c r="BQ158" s="1004"/>
      <c r="BR158" s="1004"/>
      <c r="BS158" s="1004"/>
      <c r="BT158" s="1004"/>
      <c r="BU158" s="1004"/>
      <c r="BV158" s="1004"/>
      <c r="BW158" s="1004"/>
      <c r="BX158" s="1004"/>
      <c r="BY158" s="1004"/>
      <c r="BZ158" s="1004"/>
      <c r="CA158" s="1004"/>
      <c r="CB158" s="1004"/>
      <c r="CC158" s="1004"/>
      <c r="CD158" s="1004"/>
      <c r="CE158" s="1004"/>
      <c r="CF158" s="1004"/>
      <c r="CG158" s="1004"/>
      <c r="CH158" s="1004"/>
      <c r="CI158" s="762"/>
      <c r="CJ158" s="762"/>
      <c r="CK158" s="762"/>
      <c r="CL158" s="762"/>
      <c r="CM158" s="762"/>
      <c r="CN158" s="762"/>
      <c r="CO158" s="762"/>
      <c r="CP158" s="762"/>
      <c r="CQ158" s="762"/>
      <c r="CR158" s="762"/>
      <c r="CS158" s="762"/>
      <c r="CT158" s="762"/>
      <c r="CU158" s="762"/>
      <c r="CV158" s="762"/>
      <c r="CW158" s="762"/>
      <c r="CX158" s="762"/>
    </row>
    <row r="159" spans="1:102" x14ac:dyDescent="0.25">
      <c r="A159" s="1008"/>
      <c r="B159" s="1004"/>
      <c r="C159" s="1004"/>
      <c r="D159" s="1004"/>
      <c r="E159" s="1004"/>
      <c r="F159" s="1004"/>
      <c r="G159" s="1007"/>
      <c r="H159" s="1007"/>
      <c r="I159" s="1007"/>
      <c r="J159" s="1007"/>
      <c r="K159" s="1007"/>
      <c r="L159" s="1007"/>
      <c r="M159" s="1007"/>
      <c r="N159" s="1006"/>
      <c r="O159" s="1007"/>
      <c r="P159" s="1006"/>
      <c r="Q159" s="1007"/>
      <c r="R159" s="1007"/>
      <c r="S159" s="1007"/>
      <c r="T159" s="1007"/>
      <c r="U159" s="1007"/>
      <c r="V159" s="1007"/>
      <c r="W159" s="1007"/>
      <c r="X159" s="1006"/>
      <c r="Y159" s="1006"/>
      <c r="Z159" s="1006"/>
      <c r="AA159" s="1007"/>
      <c r="AB159" s="1007"/>
      <c r="AC159" s="1007"/>
      <c r="AD159" s="1007"/>
      <c r="AE159" s="1007"/>
      <c r="AF159" s="1007"/>
      <c r="AG159" s="1007"/>
      <c r="AH159" s="1007"/>
      <c r="AI159" s="1007"/>
      <c r="AJ159" s="1007"/>
      <c r="AK159" s="1007"/>
      <c r="AL159" s="1007"/>
      <c r="AM159" s="1007"/>
      <c r="AN159" s="1007"/>
      <c r="AO159" s="1007"/>
      <c r="AP159" s="1007"/>
      <c r="AQ159" s="1007"/>
      <c r="AR159" s="1007"/>
      <c r="AS159" s="1007"/>
      <c r="AT159" s="1007"/>
      <c r="AU159" s="1007"/>
      <c r="AV159" s="1007"/>
      <c r="AW159" s="1007"/>
      <c r="AX159" s="1007"/>
      <c r="AY159" s="1007"/>
      <c r="AZ159" s="1007"/>
      <c r="BA159" s="1007"/>
      <c r="BB159" s="1007"/>
      <c r="BC159" s="1007"/>
      <c r="BD159" s="1007"/>
      <c r="BE159" s="1007"/>
      <c r="BF159" s="1007"/>
      <c r="BG159" s="1007"/>
      <c r="BH159" s="1007"/>
      <c r="BI159" s="1007"/>
      <c r="BJ159" s="1007"/>
      <c r="BK159" s="1007"/>
      <c r="BL159" s="1007"/>
      <c r="BM159" s="1004"/>
      <c r="BN159" s="1004"/>
      <c r="BO159" s="1004"/>
      <c r="BP159" s="1004"/>
      <c r="BQ159" s="1004"/>
      <c r="BR159" s="1004"/>
      <c r="BS159" s="1004"/>
      <c r="BT159" s="1004"/>
      <c r="BU159" s="1004"/>
      <c r="BV159" s="1004"/>
      <c r="BW159" s="1004"/>
      <c r="BX159" s="1004"/>
      <c r="BY159" s="1004"/>
      <c r="BZ159" s="1004"/>
      <c r="CA159" s="1004"/>
      <c r="CB159" s="1004"/>
      <c r="CC159" s="1004"/>
      <c r="CD159" s="1004"/>
      <c r="CE159" s="1004"/>
      <c r="CF159" s="1004"/>
      <c r="CG159" s="1004"/>
      <c r="CH159" s="1004"/>
      <c r="CI159" s="762"/>
      <c r="CJ159" s="762"/>
      <c r="CK159" s="762"/>
      <c r="CL159" s="762"/>
      <c r="CM159" s="762"/>
      <c r="CN159" s="762"/>
      <c r="CO159" s="762"/>
      <c r="CP159" s="762"/>
      <c r="CQ159" s="762"/>
      <c r="CR159" s="762"/>
      <c r="CS159" s="762"/>
      <c r="CT159" s="762"/>
      <c r="CU159" s="762"/>
      <c r="CV159" s="762"/>
      <c r="CW159" s="762"/>
      <c r="CX159" s="762"/>
    </row>
    <row r="160" spans="1:102" x14ac:dyDescent="0.25">
      <c r="A160" s="1008"/>
      <c r="B160" s="1004"/>
      <c r="C160" s="1004"/>
      <c r="D160" s="1004"/>
      <c r="E160" s="1004"/>
      <c r="F160" s="1004"/>
      <c r="G160" s="1007"/>
      <c r="H160" s="1007"/>
      <c r="I160" s="1007"/>
      <c r="J160" s="1007"/>
      <c r="K160" s="1007"/>
      <c r="L160" s="1007"/>
      <c r="M160" s="1007"/>
      <c r="N160" s="1006"/>
      <c r="O160" s="1007"/>
      <c r="P160" s="1006"/>
      <c r="Q160" s="1007"/>
      <c r="R160" s="1007"/>
      <c r="S160" s="1007"/>
      <c r="T160" s="1007"/>
      <c r="U160" s="1007"/>
      <c r="V160" s="1007"/>
      <c r="W160" s="1007"/>
      <c r="X160" s="1006"/>
      <c r="Y160" s="1006"/>
      <c r="Z160" s="1006"/>
      <c r="AA160" s="1007"/>
      <c r="AB160" s="1007"/>
      <c r="AC160" s="1007"/>
      <c r="AD160" s="1007"/>
      <c r="AE160" s="1007"/>
      <c r="AF160" s="1007"/>
      <c r="AG160" s="1007"/>
      <c r="AH160" s="1007"/>
      <c r="AI160" s="1007"/>
      <c r="AJ160" s="1007"/>
      <c r="AK160" s="1007"/>
      <c r="AL160" s="1007"/>
      <c r="AM160" s="1007"/>
      <c r="AN160" s="1007"/>
      <c r="AO160" s="1007"/>
      <c r="AP160" s="1007"/>
      <c r="AQ160" s="1007"/>
      <c r="AR160" s="1007"/>
      <c r="AS160" s="1007"/>
      <c r="AT160" s="1007"/>
      <c r="AU160" s="1007"/>
      <c r="AV160" s="1007"/>
      <c r="AW160" s="1007"/>
      <c r="AX160" s="1007"/>
      <c r="AY160" s="1007"/>
      <c r="AZ160" s="1007"/>
      <c r="BA160" s="1007"/>
      <c r="BB160" s="1007"/>
      <c r="BC160" s="1007"/>
      <c r="BD160" s="1007"/>
      <c r="BE160" s="1007"/>
      <c r="BF160" s="1007"/>
      <c r="BG160" s="1007"/>
      <c r="BH160" s="1007"/>
      <c r="BI160" s="1007"/>
      <c r="BJ160" s="1007"/>
      <c r="BK160" s="1007"/>
      <c r="BL160" s="1007"/>
      <c r="BM160" s="1004"/>
      <c r="BN160" s="1004"/>
      <c r="BO160" s="1004"/>
      <c r="BP160" s="1004"/>
      <c r="BQ160" s="1004"/>
      <c r="BR160" s="1004"/>
      <c r="BS160" s="1004"/>
      <c r="BT160" s="1004"/>
      <c r="BU160" s="1004"/>
      <c r="BV160" s="1004"/>
      <c r="BW160" s="1004"/>
      <c r="BX160" s="1004"/>
      <c r="BY160" s="1004"/>
      <c r="BZ160" s="1004"/>
      <c r="CA160" s="1004"/>
      <c r="CB160" s="1004"/>
      <c r="CC160" s="1004"/>
      <c r="CD160" s="1004"/>
      <c r="CE160" s="1004"/>
      <c r="CF160" s="1004"/>
      <c r="CG160" s="1004"/>
      <c r="CH160" s="1004"/>
      <c r="CI160" s="762"/>
      <c r="CJ160" s="762"/>
      <c r="CK160" s="762"/>
      <c r="CL160" s="762"/>
      <c r="CM160" s="762"/>
      <c r="CN160" s="762"/>
      <c r="CO160" s="762"/>
      <c r="CP160" s="762"/>
      <c r="CQ160" s="762"/>
      <c r="CR160" s="762"/>
      <c r="CS160" s="762"/>
      <c r="CT160" s="762"/>
      <c r="CU160" s="762"/>
      <c r="CV160" s="762"/>
      <c r="CW160" s="762"/>
      <c r="CX160" s="762"/>
    </row>
    <row r="161" spans="1:102" x14ac:dyDescent="0.25">
      <c r="A161" s="1008"/>
      <c r="B161" s="1004"/>
      <c r="C161" s="1004"/>
      <c r="D161" s="1004"/>
      <c r="E161" s="1004"/>
      <c r="F161" s="1004"/>
      <c r="G161" s="1007"/>
      <c r="H161" s="1007"/>
      <c r="I161" s="1007"/>
      <c r="J161" s="1007"/>
      <c r="K161" s="1007"/>
      <c r="L161" s="1007"/>
      <c r="M161" s="1007"/>
      <c r="N161" s="1006"/>
      <c r="O161" s="1007"/>
      <c r="P161" s="1006"/>
      <c r="Q161" s="1007"/>
      <c r="R161" s="1007"/>
      <c r="S161" s="1007"/>
      <c r="T161" s="1007"/>
      <c r="U161" s="1007"/>
      <c r="V161" s="1007"/>
      <c r="W161" s="1007"/>
      <c r="X161" s="1006"/>
      <c r="Y161" s="1006"/>
      <c r="Z161" s="1006"/>
      <c r="AA161" s="1007"/>
      <c r="AB161" s="1007"/>
      <c r="AC161" s="1007"/>
      <c r="AD161" s="1007"/>
      <c r="AE161" s="1007"/>
      <c r="AF161" s="1007"/>
      <c r="AG161" s="1007"/>
      <c r="AH161" s="1007"/>
      <c r="AI161" s="1007"/>
      <c r="AJ161" s="1007"/>
      <c r="AK161" s="1007"/>
      <c r="AL161" s="1007"/>
      <c r="AM161" s="1007"/>
      <c r="AN161" s="1007"/>
      <c r="AO161" s="1007"/>
      <c r="AP161" s="1007"/>
      <c r="AQ161" s="1007"/>
      <c r="AR161" s="1007"/>
      <c r="AS161" s="1007"/>
      <c r="AT161" s="1007"/>
      <c r="AU161" s="1007"/>
      <c r="AV161" s="1007"/>
      <c r="AW161" s="1007"/>
      <c r="AX161" s="1007"/>
      <c r="AY161" s="1007"/>
      <c r="AZ161" s="1007"/>
      <c r="BA161" s="1007"/>
      <c r="BB161" s="1007"/>
      <c r="BC161" s="1007"/>
      <c r="BD161" s="1007"/>
      <c r="BE161" s="1007"/>
      <c r="BF161" s="1007"/>
      <c r="BG161" s="1007"/>
      <c r="BH161" s="1007"/>
      <c r="BI161" s="1007"/>
      <c r="BJ161" s="1007"/>
      <c r="BK161" s="1007"/>
      <c r="BL161" s="1007"/>
      <c r="BM161" s="1004"/>
      <c r="BN161" s="1004"/>
      <c r="BO161" s="1004"/>
      <c r="BP161" s="1004"/>
      <c r="BQ161" s="1004"/>
      <c r="BR161" s="1004"/>
      <c r="BS161" s="1004"/>
      <c r="BT161" s="1004"/>
      <c r="BU161" s="1004"/>
      <c r="BV161" s="1004"/>
      <c r="BW161" s="1004"/>
      <c r="BX161" s="1004"/>
      <c r="BY161" s="1004"/>
      <c r="BZ161" s="1004"/>
      <c r="CA161" s="1004"/>
      <c r="CB161" s="1004"/>
      <c r="CC161" s="1004"/>
      <c r="CD161" s="1004"/>
      <c r="CE161" s="1004"/>
      <c r="CF161" s="1004"/>
      <c r="CG161" s="1004"/>
      <c r="CH161" s="1004"/>
      <c r="CI161" s="762"/>
      <c r="CJ161" s="762"/>
      <c r="CK161" s="762"/>
      <c r="CL161" s="762"/>
      <c r="CM161" s="762"/>
      <c r="CN161" s="762"/>
      <c r="CO161" s="762"/>
      <c r="CP161" s="762"/>
      <c r="CQ161" s="762"/>
      <c r="CR161" s="762"/>
      <c r="CS161" s="762"/>
      <c r="CT161" s="762"/>
      <c r="CU161" s="762"/>
      <c r="CV161" s="762"/>
      <c r="CW161" s="762"/>
      <c r="CX161" s="762"/>
    </row>
    <row r="162" spans="1:102" x14ac:dyDescent="0.25">
      <c r="A162" s="1009"/>
      <c r="B162" s="1007"/>
      <c r="C162" s="1007"/>
      <c r="D162" s="1007"/>
      <c r="E162" s="1007"/>
      <c r="F162" s="1007"/>
      <c r="G162" s="1007"/>
      <c r="H162" s="1007"/>
      <c r="I162" s="1007"/>
      <c r="J162" s="1007"/>
      <c r="K162" s="1007"/>
      <c r="L162" s="1007"/>
      <c r="M162" s="1007"/>
      <c r="N162" s="1006"/>
      <c r="O162" s="1007"/>
      <c r="P162" s="1006"/>
      <c r="Q162" s="1007"/>
      <c r="R162" s="1007"/>
      <c r="S162" s="1007"/>
      <c r="T162" s="1007"/>
      <c r="U162" s="1007"/>
      <c r="V162" s="1007"/>
      <c r="W162" s="1007"/>
      <c r="X162" s="1006"/>
      <c r="Y162" s="1006"/>
      <c r="Z162" s="1006"/>
      <c r="AA162" s="1007"/>
      <c r="AB162" s="1007"/>
      <c r="AC162" s="1007"/>
      <c r="AD162" s="1007"/>
      <c r="AE162" s="1007"/>
      <c r="AF162" s="1007"/>
      <c r="AG162" s="1007"/>
      <c r="AH162" s="1007"/>
      <c r="AI162" s="1007"/>
      <c r="AJ162" s="1007"/>
      <c r="AK162" s="1007"/>
      <c r="AL162" s="1007"/>
      <c r="AM162" s="1007"/>
      <c r="AN162" s="1007"/>
      <c r="AO162" s="1007"/>
      <c r="AP162" s="1007"/>
      <c r="AQ162" s="1007"/>
      <c r="AR162" s="1007"/>
      <c r="AS162" s="1007"/>
      <c r="AT162" s="1007"/>
      <c r="AU162" s="1007"/>
      <c r="AV162" s="1007"/>
      <c r="AW162" s="1007"/>
      <c r="AX162" s="1007"/>
      <c r="AY162" s="1007"/>
      <c r="AZ162" s="1007"/>
      <c r="BA162" s="1007"/>
      <c r="BB162" s="1007"/>
      <c r="BC162" s="1007"/>
      <c r="BD162" s="1007"/>
      <c r="BE162" s="1007"/>
      <c r="BF162" s="1007"/>
      <c r="BG162" s="1007"/>
      <c r="BH162" s="1007"/>
      <c r="BI162" s="1007"/>
      <c r="BJ162" s="1007"/>
      <c r="BK162" s="1007"/>
      <c r="BL162" s="1007"/>
      <c r="BM162" s="1004"/>
      <c r="BN162" s="1004"/>
      <c r="BO162" s="1004"/>
      <c r="BP162" s="1004"/>
      <c r="BQ162" s="1004"/>
      <c r="BR162" s="1004"/>
      <c r="BS162" s="1004"/>
      <c r="BT162" s="1004"/>
      <c r="BU162" s="1004"/>
      <c r="BV162" s="1004"/>
      <c r="BW162" s="1004"/>
      <c r="BX162" s="1004"/>
      <c r="BY162" s="1004"/>
      <c r="BZ162" s="1004"/>
      <c r="CA162" s="1004"/>
      <c r="CB162" s="1004"/>
      <c r="CC162" s="1004"/>
      <c r="CD162" s="1004"/>
      <c r="CE162" s="1004"/>
      <c r="CF162" s="1004"/>
      <c r="CG162" s="1004"/>
      <c r="CH162" s="1004"/>
      <c r="CI162" s="762"/>
      <c r="CJ162" s="762"/>
      <c r="CK162" s="762"/>
      <c r="CL162" s="762"/>
      <c r="CM162" s="762"/>
      <c r="CN162" s="762"/>
      <c r="CO162" s="762"/>
      <c r="CP162" s="762"/>
      <c r="CQ162" s="762"/>
      <c r="CR162" s="762"/>
      <c r="CS162" s="762"/>
      <c r="CT162" s="762"/>
      <c r="CU162" s="762"/>
      <c r="CV162" s="762"/>
      <c r="CW162" s="762"/>
      <c r="CX162" s="762"/>
    </row>
    <row r="163" spans="1:102" x14ac:dyDescent="0.25">
      <c r="A163" s="1174"/>
      <c r="B163" s="1007"/>
      <c r="C163" s="1007"/>
      <c r="D163" s="1007"/>
      <c r="E163" s="1007"/>
      <c r="F163" s="1007"/>
      <c r="G163" s="1004"/>
      <c r="H163" s="1004"/>
      <c r="I163" s="1004"/>
      <c r="J163" s="1004"/>
      <c r="K163" s="1004"/>
      <c r="L163" s="1004"/>
      <c r="M163" s="1004"/>
      <c r="N163" s="1005"/>
      <c r="O163" s="1004"/>
      <c r="P163" s="1005"/>
      <c r="Q163" s="1004"/>
      <c r="R163" s="1004"/>
      <c r="S163" s="1004"/>
      <c r="T163" s="1004"/>
      <c r="U163" s="1004"/>
      <c r="V163" s="1004"/>
      <c r="W163" s="1004"/>
      <c r="X163" s="1006"/>
      <c r="Y163" s="1006"/>
      <c r="Z163" s="1006"/>
      <c r="AA163" s="1004"/>
      <c r="AB163" s="1004"/>
      <c r="AC163" s="1004"/>
      <c r="AD163" s="1004"/>
      <c r="AE163" s="1004"/>
      <c r="AF163" s="1004"/>
      <c r="AG163" s="1004"/>
      <c r="AH163" s="1004"/>
      <c r="AI163" s="1004"/>
      <c r="AJ163" s="1004"/>
      <c r="AK163" s="1004"/>
      <c r="AL163" s="1004"/>
      <c r="AM163" s="1004"/>
      <c r="AN163" s="1004"/>
      <c r="AO163" s="1004"/>
      <c r="AP163" s="1004"/>
      <c r="AQ163" s="1004"/>
      <c r="AR163" s="1004"/>
      <c r="AS163" s="1004"/>
      <c r="AT163" s="1004"/>
      <c r="AU163" s="1004"/>
      <c r="AV163" s="1004"/>
      <c r="AW163" s="1004"/>
      <c r="AX163" s="1004"/>
      <c r="AY163" s="1004"/>
      <c r="AZ163" s="1004"/>
      <c r="BA163" s="1004"/>
      <c r="BB163" s="1004"/>
      <c r="BC163" s="1004"/>
      <c r="BD163" s="1004"/>
      <c r="BE163" s="1004"/>
      <c r="BF163" s="1004"/>
      <c r="BG163" s="1004"/>
      <c r="BH163" s="1004"/>
      <c r="BI163" s="1004"/>
      <c r="BJ163" s="1004"/>
      <c r="BK163" s="1004"/>
      <c r="BL163" s="1004"/>
      <c r="BM163" s="1004"/>
      <c r="BN163" s="1004"/>
      <c r="BO163" s="1004"/>
      <c r="BP163" s="1004"/>
      <c r="BQ163" s="1004"/>
      <c r="BR163" s="1004"/>
      <c r="BS163" s="1004"/>
      <c r="BT163" s="1004"/>
      <c r="BU163" s="1004"/>
      <c r="BV163" s="1004"/>
      <c r="BW163" s="1004"/>
      <c r="BX163" s="1004"/>
      <c r="BY163" s="1004"/>
      <c r="BZ163" s="1004"/>
      <c r="CA163" s="1004"/>
      <c r="CB163" s="1004"/>
      <c r="CC163" s="1004"/>
      <c r="CD163" s="1004"/>
      <c r="CE163" s="1004"/>
      <c r="CF163" s="1004"/>
      <c r="CG163" s="1004"/>
      <c r="CH163" s="1004"/>
      <c r="CI163" s="762"/>
      <c r="CJ163" s="762"/>
      <c r="CK163" s="762"/>
      <c r="CL163" s="762"/>
      <c r="CM163" s="762"/>
      <c r="CN163" s="762"/>
      <c r="CO163" s="762"/>
      <c r="CP163" s="762"/>
      <c r="CQ163" s="762"/>
      <c r="CR163" s="762"/>
      <c r="CS163" s="762"/>
      <c r="CT163" s="762"/>
      <c r="CU163" s="762"/>
      <c r="CV163" s="762"/>
      <c r="CW163" s="762"/>
      <c r="CX163" s="762"/>
    </row>
    <row r="164" spans="1:102" x14ac:dyDescent="0.25">
      <c r="A164" s="1009"/>
      <c r="B164" s="1007"/>
      <c r="C164" s="1007"/>
      <c r="D164" s="1007"/>
      <c r="E164" s="1007"/>
      <c r="F164" s="1007"/>
      <c r="G164" s="1004"/>
      <c r="H164" s="1004"/>
      <c r="I164" s="1004"/>
      <c r="J164" s="1004"/>
      <c r="K164" s="1004"/>
      <c r="L164" s="1004"/>
      <c r="M164" s="1004"/>
      <c r="N164" s="1005"/>
      <c r="O164" s="1004"/>
      <c r="P164" s="1005"/>
      <c r="Q164" s="1004"/>
      <c r="R164" s="1004"/>
      <c r="S164" s="1004"/>
      <c r="T164" s="1004"/>
      <c r="U164" s="1004"/>
      <c r="V164" s="1004"/>
      <c r="W164" s="1004"/>
      <c r="X164" s="1006"/>
      <c r="Y164" s="1006"/>
      <c r="Z164" s="1006"/>
      <c r="AA164" s="1004"/>
      <c r="AB164" s="1004"/>
      <c r="AC164" s="1004"/>
      <c r="AD164" s="1004"/>
      <c r="AE164" s="1004"/>
      <c r="AF164" s="1004"/>
      <c r="AG164" s="1004"/>
      <c r="AH164" s="1004"/>
      <c r="AI164" s="1004"/>
      <c r="AJ164" s="1004"/>
      <c r="AK164" s="1004"/>
      <c r="AL164" s="1004"/>
      <c r="AM164" s="1004"/>
      <c r="AN164" s="1004"/>
      <c r="AO164" s="1004"/>
      <c r="AP164" s="1004"/>
      <c r="AQ164" s="1004"/>
      <c r="AR164" s="1004"/>
      <c r="AS164" s="1004"/>
      <c r="AT164" s="1004"/>
      <c r="AU164" s="1004"/>
      <c r="AV164" s="1004"/>
      <c r="AW164" s="1004"/>
      <c r="AX164" s="1004"/>
      <c r="AY164" s="1004"/>
      <c r="AZ164" s="1004"/>
      <c r="BA164" s="1004"/>
      <c r="BB164" s="1004"/>
      <c r="BC164" s="1004"/>
      <c r="BD164" s="1004"/>
      <c r="BE164" s="1004"/>
      <c r="BF164" s="1004"/>
      <c r="BG164" s="1004"/>
      <c r="BH164" s="1004"/>
      <c r="BI164" s="1004"/>
      <c r="BJ164" s="1004"/>
      <c r="BK164" s="1004"/>
      <c r="BL164" s="1004"/>
      <c r="BM164" s="1004"/>
      <c r="BN164" s="1004"/>
      <c r="BO164" s="1004"/>
      <c r="BP164" s="1004"/>
      <c r="BQ164" s="1004"/>
      <c r="BR164" s="1004"/>
      <c r="BS164" s="1004"/>
      <c r="BT164" s="1004"/>
      <c r="BU164" s="1004"/>
      <c r="BV164" s="1004"/>
      <c r="BW164" s="1004"/>
      <c r="BX164" s="1004"/>
      <c r="BY164" s="1004"/>
      <c r="BZ164" s="1004"/>
      <c r="CA164" s="1004"/>
      <c r="CB164" s="1004"/>
      <c r="CC164" s="1004"/>
      <c r="CD164" s="1004"/>
      <c r="CE164" s="1004"/>
      <c r="CF164" s="1004"/>
      <c r="CG164" s="1004"/>
      <c r="CH164" s="1004"/>
      <c r="CI164" s="762"/>
      <c r="CJ164" s="762"/>
      <c r="CK164" s="762"/>
      <c r="CL164" s="762"/>
      <c r="CM164" s="762"/>
      <c r="CN164" s="762"/>
      <c r="CO164" s="762"/>
      <c r="CP164" s="762"/>
      <c r="CQ164" s="762"/>
      <c r="CR164" s="762"/>
      <c r="CS164" s="762"/>
      <c r="CT164" s="762"/>
      <c r="CU164" s="762"/>
      <c r="CV164" s="762"/>
      <c r="CW164" s="762"/>
      <c r="CX164" s="762"/>
    </row>
    <row r="165" spans="1:102" x14ac:dyDescent="0.25">
      <c r="A165" s="1009"/>
      <c r="B165" s="1007"/>
      <c r="C165" s="1007"/>
      <c r="D165" s="1007"/>
      <c r="E165" s="1007"/>
      <c r="F165" s="1007"/>
      <c r="G165" s="1004"/>
      <c r="H165" s="1004"/>
      <c r="I165" s="1004"/>
      <c r="J165" s="1004"/>
      <c r="K165" s="1004"/>
      <c r="L165" s="1004"/>
      <c r="M165" s="1004"/>
      <c r="N165" s="1005"/>
      <c r="O165" s="1004"/>
      <c r="P165" s="1005"/>
      <c r="Q165" s="1004"/>
      <c r="R165" s="1004"/>
      <c r="S165" s="1004"/>
      <c r="T165" s="1004"/>
      <c r="U165" s="1004"/>
      <c r="V165" s="1004"/>
      <c r="W165" s="1004"/>
      <c r="X165" s="1006"/>
      <c r="Y165" s="1006"/>
      <c r="Z165" s="1006"/>
      <c r="AA165" s="1004"/>
      <c r="AB165" s="1004"/>
      <c r="AC165" s="1004"/>
      <c r="AD165" s="1004"/>
      <c r="AE165" s="1004"/>
      <c r="AF165" s="1004"/>
      <c r="AG165" s="1004"/>
      <c r="AH165" s="1004"/>
      <c r="AI165" s="1004"/>
      <c r="AJ165" s="1004"/>
      <c r="AK165" s="1004"/>
      <c r="AL165" s="1004"/>
      <c r="AM165" s="1004"/>
      <c r="AN165" s="1004"/>
      <c r="AO165" s="1004"/>
      <c r="AP165" s="1004"/>
      <c r="AQ165" s="1004"/>
      <c r="AR165" s="1004"/>
      <c r="AS165" s="1004"/>
      <c r="AT165" s="1004"/>
      <c r="AU165" s="1004"/>
      <c r="AV165" s="1004"/>
      <c r="AW165" s="1004"/>
      <c r="AX165" s="1004"/>
      <c r="AY165" s="1004"/>
      <c r="AZ165" s="1004"/>
      <c r="BA165" s="1004"/>
      <c r="BB165" s="1004"/>
      <c r="BC165" s="1004"/>
      <c r="BD165" s="1004"/>
      <c r="BE165" s="1004"/>
      <c r="BF165" s="1004"/>
      <c r="BG165" s="1004"/>
      <c r="BH165" s="1004"/>
      <c r="BI165" s="1004"/>
      <c r="BJ165" s="1004"/>
      <c r="BK165" s="1004"/>
      <c r="BL165" s="1004"/>
      <c r="BM165" s="1004"/>
      <c r="BN165" s="1004"/>
      <c r="BO165" s="1004"/>
      <c r="BP165" s="1004"/>
      <c r="BQ165" s="1004"/>
      <c r="BR165" s="1004"/>
      <c r="BS165" s="1004"/>
      <c r="BT165" s="1004"/>
      <c r="BU165" s="1004"/>
      <c r="BV165" s="1004"/>
      <c r="BW165" s="1004"/>
      <c r="BX165" s="1004"/>
      <c r="BY165" s="1004"/>
      <c r="BZ165" s="1004"/>
      <c r="CA165" s="1004"/>
      <c r="CB165" s="1004"/>
      <c r="CC165" s="1004"/>
      <c r="CD165" s="1004"/>
      <c r="CE165" s="1004"/>
      <c r="CF165" s="1004"/>
      <c r="CG165" s="1004"/>
      <c r="CH165" s="1004"/>
      <c r="CI165" s="762"/>
      <c r="CJ165" s="762"/>
      <c r="CK165" s="762"/>
      <c r="CL165" s="762"/>
      <c r="CM165" s="762"/>
      <c r="CN165" s="762"/>
      <c r="CO165" s="762"/>
      <c r="CP165" s="762"/>
      <c r="CQ165" s="762"/>
      <c r="CR165" s="762"/>
      <c r="CS165" s="762"/>
      <c r="CT165" s="762"/>
      <c r="CU165" s="762"/>
      <c r="CV165" s="762"/>
      <c r="CW165" s="762"/>
      <c r="CX165" s="762"/>
    </row>
    <row r="166" spans="1:102" x14ac:dyDescent="0.25">
      <c r="A166" s="1008"/>
      <c r="B166" s="1004"/>
      <c r="C166" s="1004"/>
      <c r="D166" s="1004"/>
      <c r="E166" s="1004"/>
      <c r="F166" s="1004"/>
      <c r="G166" s="1004"/>
      <c r="H166" s="1004"/>
      <c r="I166" s="1004"/>
      <c r="J166" s="1004"/>
      <c r="K166" s="1004"/>
      <c r="L166" s="1004"/>
      <c r="M166" s="1004"/>
      <c r="N166" s="1005"/>
      <c r="O166" s="1004"/>
      <c r="P166" s="1005"/>
      <c r="Q166" s="1004"/>
      <c r="R166" s="1004"/>
      <c r="S166" s="1004"/>
      <c r="T166" s="1004"/>
      <c r="U166" s="1004"/>
      <c r="V166" s="1004"/>
      <c r="W166" s="1004"/>
      <c r="X166" s="1006"/>
      <c r="Y166" s="1006"/>
      <c r="Z166" s="1006"/>
      <c r="AA166" s="1004"/>
      <c r="AB166" s="1004"/>
      <c r="AC166" s="1004"/>
      <c r="AD166" s="1004"/>
      <c r="AE166" s="1004"/>
      <c r="AF166" s="1004"/>
      <c r="AG166" s="1004"/>
      <c r="AH166" s="1004"/>
      <c r="AI166" s="1004"/>
      <c r="AJ166" s="1004"/>
      <c r="AK166" s="1004"/>
      <c r="AL166" s="1004"/>
      <c r="AM166" s="1004"/>
      <c r="AN166" s="1004"/>
      <c r="AO166" s="1004"/>
      <c r="AP166" s="1004"/>
      <c r="AQ166" s="1004"/>
      <c r="AR166" s="1004"/>
      <c r="AS166" s="1004"/>
      <c r="AT166" s="1004"/>
      <c r="AU166" s="1004"/>
      <c r="AV166" s="1004"/>
      <c r="AW166" s="1004"/>
      <c r="AX166" s="1004"/>
      <c r="AY166" s="1004"/>
      <c r="AZ166" s="1004"/>
      <c r="BA166" s="1004"/>
      <c r="BB166" s="1004"/>
      <c r="BC166" s="1004"/>
      <c r="BD166" s="1004"/>
      <c r="BE166" s="1004"/>
      <c r="BF166" s="1004"/>
      <c r="BG166" s="1004"/>
      <c r="BH166" s="1004"/>
      <c r="BI166" s="1004"/>
      <c r="BJ166" s="1004"/>
      <c r="BK166" s="1004"/>
      <c r="BL166" s="1004"/>
      <c r="BM166" s="1004"/>
      <c r="BN166" s="1004"/>
      <c r="BO166" s="1004"/>
      <c r="BP166" s="1004"/>
      <c r="BQ166" s="1004"/>
      <c r="BR166" s="1004"/>
      <c r="BS166" s="1004"/>
      <c r="BT166" s="1004"/>
      <c r="BU166" s="1004"/>
      <c r="BV166" s="1004"/>
      <c r="BW166" s="1004"/>
      <c r="BX166" s="1004"/>
      <c r="BY166" s="1004"/>
      <c r="BZ166" s="1004"/>
      <c r="CA166" s="1004"/>
      <c r="CB166" s="1004"/>
      <c r="CC166" s="1004"/>
      <c r="CD166" s="1004"/>
      <c r="CE166" s="1004"/>
      <c r="CF166" s="1004"/>
      <c r="CG166" s="1004"/>
      <c r="CH166" s="1004"/>
      <c r="CI166" s="762"/>
      <c r="CJ166" s="762"/>
      <c r="CK166" s="762"/>
      <c r="CL166" s="762"/>
      <c r="CM166" s="762"/>
      <c r="CN166" s="762"/>
      <c r="CO166" s="762"/>
      <c r="CP166" s="762"/>
      <c r="CQ166" s="762"/>
      <c r="CR166" s="762"/>
      <c r="CS166" s="762"/>
      <c r="CT166" s="762"/>
      <c r="CU166" s="762"/>
      <c r="CV166" s="762"/>
      <c r="CW166" s="762"/>
      <c r="CX166" s="762"/>
    </row>
    <row r="167" spans="1:102" x14ac:dyDescent="0.25">
      <c r="A167" s="1008"/>
      <c r="B167" s="1004"/>
      <c r="C167" s="1004"/>
      <c r="D167" s="1004"/>
      <c r="E167" s="1004"/>
      <c r="F167" s="1004"/>
      <c r="G167" s="1004"/>
      <c r="H167" s="1004"/>
      <c r="I167" s="1004"/>
      <c r="J167" s="1004"/>
      <c r="K167" s="1004"/>
      <c r="L167" s="1004"/>
      <c r="M167" s="1004"/>
      <c r="N167" s="1005"/>
      <c r="O167" s="1004"/>
      <c r="P167" s="1005"/>
      <c r="Q167" s="1004"/>
      <c r="R167" s="1004"/>
      <c r="S167" s="1004"/>
      <c r="T167" s="1004"/>
      <c r="U167" s="1004"/>
      <c r="V167" s="1004"/>
      <c r="W167" s="1004"/>
      <c r="X167" s="1006"/>
      <c r="Y167" s="1006"/>
      <c r="Z167" s="1006"/>
      <c r="AA167" s="1004"/>
      <c r="AB167" s="1004"/>
      <c r="AC167" s="1004"/>
      <c r="AD167" s="1004"/>
      <c r="AE167" s="1004"/>
      <c r="AF167" s="1004"/>
      <c r="AG167" s="1004"/>
      <c r="AH167" s="1004"/>
      <c r="AI167" s="1004"/>
      <c r="AJ167" s="1004"/>
      <c r="AK167" s="1004"/>
      <c r="AL167" s="1004"/>
      <c r="AM167" s="1004"/>
      <c r="AN167" s="1004"/>
      <c r="AO167" s="1004"/>
      <c r="AP167" s="1004"/>
      <c r="AQ167" s="1004"/>
      <c r="AR167" s="1004"/>
      <c r="AS167" s="1004"/>
      <c r="AT167" s="1004"/>
      <c r="AU167" s="1004"/>
      <c r="AV167" s="1004"/>
      <c r="AW167" s="1004"/>
      <c r="AX167" s="1004"/>
      <c r="AY167" s="1004"/>
      <c r="AZ167" s="1004"/>
      <c r="BA167" s="1004"/>
      <c r="BB167" s="1004"/>
      <c r="BC167" s="1004"/>
      <c r="BD167" s="1004"/>
      <c r="BE167" s="1004"/>
      <c r="BF167" s="1004"/>
      <c r="BG167" s="1004"/>
      <c r="BH167" s="1004"/>
      <c r="BI167" s="1004"/>
      <c r="BJ167" s="1004"/>
      <c r="BK167" s="1004"/>
      <c r="BL167" s="1004"/>
      <c r="BM167" s="1004"/>
      <c r="BN167" s="1004"/>
      <c r="BO167" s="1004"/>
      <c r="BP167" s="1004"/>
      <c r="BQ167" s="1004"/>
      <c r="BR167" s="1004"/>
      <c r="BS167" s="1004"/>
      <c r="BT167" s="1004"/>
      <c r="BU167" s="1004"/>
      <c r="BV167" s="1004"/>
      <c r="BW167" s="1004"/>
      <c r="BX167" s="1004"/>
      <c r="BY167" s="1004"/>
      <c r="BZ167" s="1004"/>
      <c r="CA167" s="1004"/>
      <c r="CB167" s="1004"/>
      <c r="CC167" s="1004"/>
      <c r="CD167" s="1004"/>
      <c r="CE167" s="1004"/>
      <c r="CF167" s="1004"/>
      <c r="CG167" s="1004"/>
      <c r="CH167" s="1004"/>
      <c r="CI167" s="762"/>
      <c r="CJ167" s="762"/>
      <c r="CK167" s="762"/>
      <c r="CL167" s="762"/>
      <c r="CM167" s="762"/>
      <c r="CN167" s="762"/>
      <c r="CO167" s="762"/>
      <c r="CP167" s="762"/>
      <c r="CQ167" s="762"/>
      <c r="CR167" s="762"/>
      <c r="CS167" s="762"/>
      <c r="CT167" s="762"/>
      <c r="CU167" s="762"/>
      <c r="CV167" s="762"/>
      <c r="CW167" s="762"/>
      <c r="CX167" s="762"/>
    </row>
    <row r="168" spans="1:102" x14ac:dyDescent="0.25">
      <c r="A168" s="1008"/>
      <c r="B168" s="1004"/>
      <c r="C168" s="1004"/>
      <c r="D168" s="1004"/>
      <c r="E168" s="1004"/>
      <c r="F168" s="1004"/>
      <c r="G168" s="1004"/>
      <c r="H168" s="1004"/>
      <c r="I168" s="1004"/>
      <c r="J168" s="1004"/>
      <c r="K168" s="1004"/>
      <c r="L168" s="1004"/>
      <c r="M168" s="1004"/>
      <c r="N168" s="1005"/>
      <c r="O168" s="1004"/>
      <c r="P168" s="1005"/>
      <c r="Q168" s="1004"/>
      <c r="R168" s="1004"/>
      <c r="S168" s="1004"/>
      <c r="T168" s="1004"/>
      <c r="U168" s="1004"/>
      <c r="V168" s="1004"/>
      <c r="W168" s="1004"/>
      <c r="X168" s="1006"/>
      <c r="Y168" s="1006"/>
      <c r="Z168" s="1006"/>
      <c r="AA168" s="1004"/>
      <c r="AB168" s="1004"/>
      <c r="AC168" s="1004"/>
      <c r="AD168" s="1004"/>
      <c r="AE168" s="1004"/>
      <c r="AF168" s="1004"/>
      <c r="AG168" s="1004"/>
      <c r="AH168" s="1004"/>
      <c r="AI168" s="1004"/>
      <c r="AJ168" s="1004"/>
      <c r="AK168" s="1004"/>
      <c r="AL168" s="1004"/>
      <c r="AM168" s="1004"/>
      <c r="AN168" s="1004"/>
      <c r="AO168" s="1004"/>
      <c r="AP168" s="1004"/>
      <c r="AQ168" s="1004"/>
      <c r="AR168" s="1004"/>
      <c r="AS168" s="1004"/>
      <c r="AT168" s="1004"/>
      <c r="AU168" s="1004"/>
      <c r="AV168" s="1004"/>
      <c r="AW168" s="1004"/>
      <c r="AX168" s="1004"/>
      <c r="AY168" s="1004"/>
      <c r="AZ168" s="1004"/>
      <c r="BA168" s="1004"/>
      <c r="BB168" s="1004"/>
      <c r="BC168" s="1004"/>
      <c r="BD168" s="1004"/>
      <c r="BE168" s="1004"/>
      <c r="BF168" s="1004"/>
      <c r="BG168" s="1004"/>
      <c r="BH168" s="1004"/>
      <c r="BI168" s="1004"/>
      <c r="BJ168" s="1004"/>
      <c r="BK168" s="1004"/>
      <c r="BL168" s="1004"/>
      <c r="BM168" s="1004"/>
      <c r="BN168" s="1004"/>
      <c r="BO168" s="1004"/>
      <c r="BP168" s="1004"/>
      <c r="BQ168" s="1004"/>
      <c r="BR168" s="1004"/>
      <c r="BS168" s="1004"/>
      <c r="BT168" s="1004"/>
      <c r="BU168" s="1004"/>
      <c r="BV168" s="1004"/>
      <c r="BW168" s="1004"/>
      <c r="BX168" s="1004"/>
      <c r="BY168" s="1004"/>
      <c r="BZ168" s="1004"/>
      <c r="CA168" s="1004"/>
      <c r="CB168" s="1004"/>
      <c r="CC168" s="1004"/>
      <c r="CD168" s="1004"/>
      <c r="CE168" s="1004"/>
      <c r="CF168" s="1004"/>
      <c r="CG168" s="1004"/>
      <c r="CH168" s="1004"/>
      <c r="CI168" s="762"/>
      <c r="CJ168" s="762"/>
      <c r="CK168" s="762"/>
      <c r="CL168" s="762"/>
      <c r="CM168" s="762"/>
      <c r="CN168" s="762"/>
      <c r="CO168" s="762"/>
      <c r="CP168" s="762"/>
      <c r="CQ168" s="762"/>
      <c r="CR168" s="762"/>
      <c r="CS168" s="762"/>
      <c r="CT168" s="762"/>
      <c r="CU168" s="762"/>
      <c r="CV168" s="762"/>
      <c r="CW168" s="762"/>
      <c r="CX168" s="762"/>
    </row>
    <row r="169" spans="1:102" x14ac:dyDescent="0.25">
      <c r="A169" s="1008"/>
      <c r="B169" s="1004"/>
      <c r="C169" s="1004"/>
      <c r="D169" s="1004"/>
      <c r="E169" s="1004"/>
      <c r="F169" s="1004"/>
      <c r="G169" s="1004"/>
      <c r="H169" s="1004"/>
      <c r="I169" s="1004"/>
      <c r="J169" s="1004"/>
      <c r="K169" s="1004"/>
      <c r="L169" s="1004"/>
      <c r="M169" s="1004"/>
      <c r="N169" s="1005"/>
      <c r="O169" s="1004"/>
      <c r="P169" s="1005"/>
      <c r="Q169" s="1004"/>
      <c r="R169" s="1004"/>
      <c r="S169" s="1004"/>
      <c r="T169" s="1004"/>
      <c r="U169" s="1004"/>
      <c r="V169" s="1004"/>
      <c r="W169" s="1004"/>
      <c r="X169" s="1006"/>
      <c r="Y169" s="1006"/>
      <c r="Z169" s="1006"/>
      <c r="AA169" s="1004"/>
      <c r="AB169" s="1004"/>
      <c r="AC169" s="1004"/>
      <c r="AD169" s="1004"/>
      <c r="AE169" s="1004"/>
      <c r="AF169" s="1004"/>
      <c r="AG169" s="1004"/>
      <c r="AH169" s="1004"/>
      <c r="AI169" s="1004"/>
      <c r="AJ169" s="1004"/>
      <c r="AK169" s="1004"/>
      <c r="AL169" s="1004"/>
      <c r="AM169" s="1004"/>
      <c r="AN169" s="1004"/>
      <c r="AO169" s="1004"/>
      <c r="AP169" s="1004"/>
      <c r="AQ169" s="1004"/>
      <c r="AR169" s="1004"/>
      <c r="AS169" s="1004"/>
      <c r="AT169" s="1004"/>
      <c r="AU169" s="1004"/>
      <c r="AV169" s="1004"/>
      <c r="AW169" s="1004"/>
      <c r="AX169" s="1004"/>
      <c r="AY169" s="1004"/>
      <c r="AZ169" s="1004"/>
      <c r="BA169" s="1004"/>
      <c r="BB169" s="1004"/>
      <c r="BC169" s="1004"/>
      <c r="BD169" s="1004"/>
      <c r="BE169" s="1004"/>
      <c r="BF169" s="1004"/>
      <c r="BG169" s="1004"/>
      <c r="BH169" s="1004"/>
      <c r="BI169" s="1004"/>
      <c r="BJ169" s="1004"/>
      <c r="BK169" s="1004"/>
      <c r="BL169" s="1004"/>
      <c r="BM169" s="1004"/>
      <c r="BN169" s="1004"/>
      <c r="BO169" s="1004"/>
      <c r="BP169" s="1004"/>
      <c r="BQ169" s="1004"/>
      <c r="BR169" s="1004"/>
      <c r="BS169" s="1004"/>
      <c r="BT169" s="1004"/>
      <c r="BU169" s="1004"/>
      <c r="BV169" s="1004"/>
      <c r="BW169" s="1004"/>
      <c r="BX169" s="1004"/>
      <c r="BY169" s="1004"/>
      <c r="BZ169" s="1004"/>
      <c r="CA169" s="1004"/>
      <c r="CB169" s="1004"/>
      <c r="CC169" s="1004"/>
      <c r="CD169" s="1004"/>
      <c r="CE169" s="1004"/>
      <c r="CF169" s="1004"/>
      <c r="CG169" s="1004"/>
      <c r="CH169" s="1004"/>
      <c r="CI169" s="762"/>
      <c r="CJ169" s="762"/>
      <c r="CK169" s="762"/>
      <c r="CL169" s="762"/>
      <c r="CM169" s="762"/>
      <c r="CN169" s="762"/>
      <c r="CO169" s="762"/>
      <c r="CP169" s="762"/>
      <c r="CQ169" s="762"/>
      <c r="CR169" s="762"/>
      <c r="CS169" s="762"/>
      <c r="CT169" s="762"/>
      <c r="CU169" s="762"/>
      <c r="CV169" s="762"/>
      <c r="CW169" s="762"/>
      <c r="CX169" s="762"/>
    </row>
    <row r="170" spans="1:102" x14ac:dyDescent="0.25">
      <c r="A170" s="1008"/>
      <c r="B170" s="1004"/>
      <c r="C170" s="1004"/>
      <c r="D170" s="1004"/>
      <c r="E170" s="1004"/>
      <c r="F170" s="1004"/>
      <c r="G170" s="1004"/>
      <c r="H170" s="1004"/>
      <c r="I170" s="1004"/>
      <c r="J170" s="1004"/>
      <c r="K170" s="1004"/>
      <c r="L170" s="1004"/>
      <c r="M170" s="1004"/>
      <c r="N170" s="1005"/>
      <c r="O170" s="1004"/>
      <c r="P170" s="1005"/>
      <c r="Q170" s="1004"/>
      <c r="R170" s="1004"/>
      <c r="S170" s="1004"/>
      <c r="T170" s="1004"/>
      <c r="U170" s="1004"/>
      <c r="V170" s="1004"/>
      <c r="W170" s="1004"/>
      <c r="X170" s="1006"/>
      <c r="Y170" s="1006"/>
      <c r="Z170" s="1006"/>
      <c r="AA170" s="1004"/>
      <c r="AB170" s="1004"/>
      <c r="AC170" s="1004"/>
      <c r="AD170" s="1004"/>
      <c r="AE170" s="1004"/>
      <c r="AF170" s="1004"/>
      <c r="AG170" s="1004"/>
      <c r="AH170" s="1004"/>
      <c r="AI170" s="1004"/>
      <c r="AJ170" s="1004"/>
      <c r="AK170" s="1004"/>
      <c r="AL170" s="1004"/>
      <c r="AM170" s="1004"/>
      <c r="AN170" s="1004"/>
      <c r="AO170" s="1004"/>
      <c r="AP170" s="1004"/>
      <c r="AQ170" s="1004"/>
      <c r="AR170" s="1004"/>
      <c r="AS170" s="1004"/>
      <c r="AT170" s="1004"/>
      <c r="AU170" s="1004"/>
      <c r="AV170" s="1004"/>
      <c r="AW170" s="1004"/>
      <c r="AX170" s="1004"/>
      <c r="AY170" s="1004"/>
      <c r="AZ170" s="1004"/>
      <c r="BA170" s="1004"/>
      <c r="BB170" s="1004"/>
      <c r="BC170" s="1004"/>
      <c r="BD170" s="1004"/>
      <c r="BE170" s="1004"/>
      <c r="BF170" s="1004"/>
      <c r="BG170" s="1004"/>
      <c r="BH170" s="1004"/>
      <c r="BI170" s="1004"/>
      <c r="BJ170" s="1004"/>
      <c r="BK170" s="1004"/>
      <c r="BL170" s="1004"/>
      <c r="BM170" s="1004"/>
      <c r="BN170" s="1004"/>
      <c r="BO170" s="1004"/>
      <c r="BP170" s="1004"/>
      <c r="BQ170" s="1004"/>
      <c r="BR170" s="1004"/>
      <c r="BS170" s="1004"/>
      <c r="BT170" s="1004"/>
      <c r="BU170" s="1004"/>
      <c r="BV170" s="1004"/>
      <c r="BW170" s="1004"/>
      <c r="BX170" s="1004"/>
      <c r="BY170" s="1004"/>
      <c r="BZ170" s="1004"/>
      <c r="CA170" s="1004"/>
      <c r="CB170" s="1004"/>
      <c r="CC170" s="1004"/>
      <c r="CD170" s="1004"/>
      <c r="CE170" s="1004"/>
      <c r="CF170" s="1004"/>
      <c r="CG170" s="1004"/>
      <c r="CH170" s="1004"/>
      <c r="CI170" s="762"/>
      <c r="CJ170" s="762"/>
      <c r="CK170" s="762"/>
      <c r="CL170" s="762"/>
      <c r="CM170" s="762"/>
      <c r="CN170" s="762"/>
      <c r="CO170" s="762"/>
      <c r="CP170" s="762"/>
      <c r="CQ170" s="762"/>
      <c r="CR170" s="762"/>
      <c r="CS170" s="762"/>
      <c r="CT170" s="762"/>
      <c r="CU170" s="762"/>
      <c r="CV170" s="762"/>
      <c r="CW170" s="762"/>
      <c r="CX170" s="762"/>
    </row>
    <row r="171" spans="1:102" x14ac:dyDescent="0.25">
      <c r="A171" s="1008"/>
      <c r="B171" s="1004"/>
      <c r="C171" s="1004"/>
      <c r="D171" s="1004"/>
      <c r="E171" s="1004"/>
      <c r="F171" s="1004"/>
      <c r="G171" s="1004"/>
      <c r="H171" s="1004"/>
      <c r="I171" s="1004"/>
      <c r="J171" s="1004"/>
      <c r="K171" s="1004"/>
      <c r="L171" s="1004"/>
      <c r="M171" s="1004"/>
      <c r="N171" s="1005"/>
      <c r="O171" s="1004"/>
      <c r="P171" s="1005"/>
      <c r="Q171" s="1004"/>
      <c r="R171" s="1004"/>
      <c r="S171" s="1004"/>
      <c r="T171" s="1004"/>
      <c r="U171" s="1004"/>
      <c r="V171" s="1004"/>
      <c r="W171" s="1004"/>
      <c r="X171" s="1006"/>
      <c r="Y171" s="1006"/>
      <c r="Z171" s="1006"/>
      <c r="AA171" s="1004"/>
      <c r="AB171" s="1004"/>
      <c r="AC171" s="1004"/>
      <c r="AD171" s="1004"/>
      <c r="AE171" s="1004"/>
      <c r="AF171" s="1004"/>
      <c r="AG171" s="1004"/>
      <c r="AH171" s="1004"/>
      <c r="AI171" s="1004"/>
      <c r="AJ171" s="1004"/>
      <c r="AK171" s="1004"/>
      <c r="AL171" s="1004"/>
      <c r="AM171" s="1004"/>
      <c r="AN171" s="1004"/>
      <c r="AO171" s="1004"/>
      <c r="AP171" s="1004"/>
      <c r="AQ171" s="1004"/>
      <c r="AR171" s="1004"/>
      <c r="AS171" s="1004"/>
      <c r="AT171" s="1004"/>
      <c r="AU171" s="1004"/>
      <c r="AV171" s="1004"/>
      <c r="AW171" s="1004"/>
      <c r="AX171" s="1004"/>
      <c r="AY171" s="1004"/>
      <c r="AZ171" s="1004"/>
      <c r="BA171" s="1004"/>
      <c r="BB171" s="1004"/>
      <c r="BC171" s="1004"/>
      <c r="BD171" s="1004"/>
      <c r="BE171" s="1004"/>
      <c r="BF171" s="1004"/>
      <c r="BG171" s="1004"/>
      <c r="BH171" s="1004"/>
      <c r="BI171" s="1004"/>
      <c r="BJ171" s="1004"/>
      <c r="BK171" s="1004"/>
      <c r="BL171" s="1004"/>
      <c r="BM171" s="1004"/>
      <c r="BN171" s="1004"/>
      <c r="BO171" s="1004"/>
      <c r="BP171" s="1004"/>
      <c r="BQ171" s="1004"/>
      <c r="BR171" s="1004"/>
      <c r="BS171" s="1004"/>
      <c r="BT171" s="1004"/>
      <c r="BU171" s="1004"/>
      <c r="BV171" s="1004"/>
      <c r="BW171" s="1004"/>
      <c r="BX171" s="1004"/>
      <c r="BY171" s="1004"/>
      <c r="BZ171" s="1004"/>
      <c r="CA171" s="1004"/>
      <c r="CB171" s="1004"/>
      <c r="CC171" s="1004"/>
      <c r="CD171" s="1004"/>
      <c r="CE171" s="1004"/>
      <c r="CF171" s="1004"/>
      <c r="CG171" s="1004"/>
      <c r="CH171" s="1004"/>
      <c r="CI171" s="762"/>
      <c r="CJ171" s="762"/>
      <c r="CK171" s="762"/>
      <c r="CL171" s="762"/>
      <c r="CM171" s="762"/>
      <c r="CN171" s="762"/>
      <c r="CO171" s="762"/>
      <c r="CP171" s="762"/>
      <c r="CQ171" s="762"/>
      <c r="CR171" s="762"/>
      <c r="CS171" s="762"/>
      <c r="CT171" s="762"/>
      <c r="CU171" s="762"/>
      <c r="CV171" s="762"/>
      <c r="CW171" s="762"/>
      <c r="CX171" s="762"/>
    </row>
    <row r="172" spans="1:102" x14ac:dyDescent="0.25">
      <c r="A172" s="1008"/>
      <c r="B172" s="1004"/>
      <c r="C172" s="1004"/>
      <c r="D172" s="1004"/>
      <c r="E172" s="1004"/>
      <c r="F172" s="1004"/>
      <c r="G172" s="1004"/>
      <c r="H172" s="1004"/>
      <c r="I172" s="1004"/>
      <c r="J172" s="1004"/>
      <c r="K172" s="1004"/>
      <c r="L172" s="1004"/>
      <c r="M172" s="1004"/>
      <c r="N172" s="1005"/>
      <c r="O172" s="1004"/>
      <c r="P172" s="1005"/>
      <c r="Q172" s="1004"/>
      <c r="R172" s="1004"/>
      <c r="S172" s="1004"/>
      <c r="T172" s="1004"/>
      <c r="U172" s="1004"/>
      <c r="V172" s="1004"/>
      <c r="W172" s="1004"/>
      <c r="X172" s="1006"/>
      <c r="Y172" s="1006"/>
      <c r="Z172" s="1006"/>
      <c r="AA172" s="1004"/>
      <c r="AB172" s="1004"/>
      <c r="AC172" s="1004"/>
      <c r="AD172" s="1004"/>
      <c r="AE172" s="1004"/>
      <c r="AF172" s="1004"/>
      <c r="AG172" s="1004"/>
      <c r="AH172" s="1004"/>
      <c r="AI172" s="1004"/>
      <c r="AJ172" s="1004"/>
      <c r="AK172" s="1004"/>
      <c r="AL172" s="1004"/>
      <c r="AM172" s="1004"/>
      <c r="AN172" s="1004"/>
      <c r="AO172" s="1004"/>
      <c r="AP172" s="1004"/>
      <c r="AQ172" s="1004"/>
      <c r="AR172" s="1004"/>
      <c r="AS172" s="1004"/>
      <c r="AT172" s="1004"/>
      <c r="AU172" s="1004"/>
      <c r="AV172" s="1004"/>
      <c r="AW172" s="1004"/>
      <c r="AX172" s="1004"/>
      <c r="AY172" s="1004"/>
      <c r="AZ172" s="1004"/>
      <c r="BA172" s="1004"/>
      <c r="BB172" s="1004"/>
      <c r="BC172" s="1004"/>
      <c r="BD172" s="1004"/>
      <c r="BE172" s="1004"/>
      <c r="BF172" s="1004"/>
      <c r="BG172" s="1004"/>
      <c r="BH172" s="1004"/>
      <c r="BI172" s="1004"/>
      <c r="BJ172" s="1004"/>
      <c r="BK172" s="1004"/>
      <c r="BL172" s="1004"/>
      <c r="BM172" s="1004"/>
      <c r="BN172" s="1004"/>
      <c r="BO172" s="1004"/>
      <c r="BP172" s="1004"/>
      <c r="BQ172" s="1004"/>
      <c r="BR172" s="1004"/>
      <c r="BS172" s="1004"/>
      <c r="BT172" s="1004"/>
      <c r="BU172" s="1004"/>
      <c r="BV172" s="1004"/>
      <c r="BW172" s="1004"/>
      <c r="BX172" s="1004"/>
      <c r="BY172" s="1004"/>
      <c r="BZ172" s="1004"/>
      <c r="CA172" s="1004"/>
      <c r="CB172" s="1004"/>
      <c r="CC172" s="1004"/>
      <c r="CD172" s="1004"/>
      <c r="CE172" s="1004"/>
      <c r="CF172" s="1004"/>
      <c r="CG172" s="1004"/>
      <c r="CH172" s="1004"/>
      <c r="CI172" s="762"/>
      <c r="CJ172" s="762"/>
      <c r="CK172" s="762"/>
      <c r="CL172" s="762"/>
      <c r="CM172" s="762"/>
      <c r="CN172" s="762"/>
      <c r="CO172" s="762"/>
      <c r="CP172" s="762"/>
      <c r="CQ172" s="762"/>
      <c r="CR172" s="762"/>
      <c r="CS172" s="762"/>
      <c r="CT172" s="762"/>
      <c r="CU172" s="762"/>
      <c r="CV172" s="762"/>
      <c r="CW172" s="762"/>
      <c r="CX172" s="762"/>
    </row>
    <row r="173" spans="1:102" x14ac:dyDescent="0.25">
      <c r="A173" s="1008"/>
      <c r="B173" s="1004"/>
      <c r="C173" s="1004"/>
      <c r="D173" s="1004"/>
      <c r="E173" s="1004"/>
      <c r="F173" s="1004"/>
      <c r="G173" s="1004"/>
      <c r="H173" s="1004"/>
      <c r="I173" s="1004"/>
      <c r="J173" s="1004"/>
      <c r="K173" s="1004"/>
      <c r="L173" s="1004"/>
      <c r="M173" s="1004"/>
      <c r="N173" s="1005"/>
      <c r="O173" s="1004"/>
      <c r="P173" s="1005"/>
      <c r="Q173" s="1004"/>
      <c r="R173" s="1004"/>
      <c r="S173" s="1004"/>
      <c r="T173" s="1004"/>
      <c r="U173" s="1004"/>
      <c r="V173" s="1004"/>
      <c r="W173" s="1004"/>
      <c r="X173" s="1006"/>
      <c r="Y173" s="1006"/>
      <c r="Z173" s="1006"/>
      <c r="AA173" s="1004"/>
      <c r="AB173" s="1004"/>
      <c r="AC173" s="1004"/>
      <c r="AD173" s="1004"/>
      <c r="AE173" s="1004"/>
      <c r="AF173" s="1004"/>
      <c r="AG173" s="1004"/>
      <c r="AH173" s="1004"/>
      <c r="AI173" s="1004"/>
      <c r="AJ173" s="1004"/>
      <c r="AK173" s="1004"/>
      <c r="AL173" s="1004"/>
      <c r="AM173" s="1004"/>
      <c r="AN173" s="1004"/>
      <c r="AO173" s="1004"/>
      <c r="AP173" s="1004"/>
      <c r="AQ173" s="1004"/>
      <c r="AR173" s="1004"/>
      <c r="AS173" s="1004"/>
      <c r="AT173" s="1004"/>
      <c r="AU173" s="1004"/>
      <c r="AV173" s="1004"/>
      <c r="AW173" s="1004"/>
      <c r="AX173" s="1004"/>
      <c r="AY173" s="1004"/>
      <c r="AZ173" s="1004"/>
      <c r="BA173" s="1004"/>
      <c r="BB173" s="1004"/>
      <c r="BC173" s="1004"/>
      <c r="BD173" s="1004"/>
      <c r="BE173" s="1004"/>
      <c r="BF173" s="1004"/>
      <c r="BG173" s="1004"/>
      <c r="BH173" s="1004"/>
      <c r="BI173" s="1004"/>
      <c r="BJ173" s="1004"/>
      <c r="BK173" s="1004"/>
      <c r="BL173" s="1004"/>
      <c r="BM173" s="1004"/>
      <c r="BN173" s="1004"/>
      <c r="BO173" s="1004"/>
      <c r="BP173" s="1004"/>
      <c r="BQ173" s="1004"/>
      <c r="BR173" s="1004"/>
      <c r="BS173" s="1004"/>
      <c r="BT173" s="1004"/>
      <c r="BU173" s="1004"/>
      <c r="BV173" s="1004"/>
      <c r="BW173" s="1004"/>
      <c r="BX173" s="1004"/>
      <c r="BY173" s="1004"/>
      <c r="BZ173" s="1004"/>
      <c r="CA173" s="1004"/>
      <c r="CB173" s="1004"/>
      <c r="CC173" s="1004"/>
      <c r="CD173" s="1004"/>
      <c r="CE173" s="1004"/>
      <c r="CF173" s="1004"/>
      <c r="CG173" s="1004"/>
      <c r="CH173" s="1004"/>
      <c r="CI173" s="762"/>
      <c r="CJ173" s="762"/>
      <c r="CK173" s="762"/>
      <c r="CL173" s="762"/>
      <c r="CM173" s="762"/>
      <c r="CN173" s="762"/>
      <c r="CO173" s="762"/>
      <c r="CP173" s="762"/>
      <c r="CQ173" s="762"/>
      <c r="CR173" s="762"/>
      <c r="CS173" s="762"/>
      <c r="CT173" s="762"/>
      <c r="CU173" s="762"/>
      <c r="CV173" s="762"/>
      <c r="CW173" s="762"/>
      <c r="CX173" s="762"/>
    </row>
    <row r="174" spans="1:102" x14ac:dyDescent="0.25">
      <c r="A174" s="1008"/>
      <c r="B174" s="1004"/>
      <c r="C174" s="1004"/>
      <c r="D174" s="1004"/>
      <c r="E174" s="1004"/>
      <c r="F174" s="1004"/>
      <c r="G174" s="1004"/>
      <c r="H174" s="1004"/>
      <c r="I174" s="1004"/>
      <c r="J174" s="1004"/>
      <c r="K174" s="1004"/>
      <c r="L174" s="1004"/>
      <c r="M174" s="1004"/>
      <c r="N174" s="1005"/>
      <c r="O174" s="1004"/>
      <c r="P174" s="1005"/>
      <c r="Q174" s="1004"/>
      <c r="R174" s="1004"/>
      <c r="S174" s="1004"/>
      <c r="T174" s="1004"/>
      <c r="U174" s="1004"/>
      <c r="V174" s="1004"/>
      <c r="W174" s="1004"/>
      <c r="X174" s="1006"/>
      <c r="Y174" s="1006"/>
      <c r="Z174" s="1006"/>
      <c r="AA174" s="1004"/>
      <c r="AB174" s="1004"/>
      <c r="AC174" s="1004"/>
      <c r="AD174" s="1004"/>
      <c r="AE174" s="1004"/>
      <c r="AF174" s="1004"/>
      <c r="AG174" s="1004"/>
      <c r="AH174" s="1004"/>
      <c r="AI174" s="1004"/>
      <c r="AJ174" s="1004"/>
      <c r="AK174" s="1004"/>
      <c r="AL174" s="1004"/>
      <c r="AM174" s="1004"/>
      <c r="AN174" s="1004"/>
      <c r="AO174" s="1004"/>
      <c r="AP174" s="1004"/>
      <c r="AQ174" s="1004"/>
      <c r="AR174" s="1004"/>
      <c r="AS174" s="1004"/>
      <c r="AT174" s="1004"/>
      <c r="AU174" s="1004"/>
      <c r="AV174" s="1004"/>
      <c r="AW174" s="1004"/>
      <c r="AX174" s="1004"/>
      <c r="AY174" s="1004"/>
      <c r="AZ174" s="1004"/>
      <c r="BA174" s="1004"/>
      <c r="BB174" s="1004"/>
      <c r="BC174" s="1004"/>
      <c r="BD174" s="1004"/>
      <c r="BE174" s="1004"/>
      <c r="BF174" s="1004"/>
      <c r="BG174" s="1004"/>
      <c r="BH174" s="1004"/>
      <c r="BI174" s="1004"/>
      <c r="BJ174" s="1004"/>
      <c r="BK174" s="1004"/>
      <c r="BL174" s="1004"/>
      <c r="BM174" s="1004"/>
      <c r="BN174" s="1004"/>
      <c r="BO174" s="1004"/>
      <c r="BP174" s="1004"/>
      <c r="BQ174" s="1004"/>
      <c r="BR174" s="1004"/>
      <c r="BS174" s="1004"/>
      <c r="BT174" s="1004"/>
      <c r="BU174" s="1004"/>
      <c r="BV174" s="1004"/>
      <c r="BW174" s="1004"/>
      <c r="BX174" s="1004"/>
      <c r="BY174" s="1004"/>
      <c r="BZ174" s="1004"/>
      <c r="CA174" s="1004"/>
      <c r="CB174" s="1004"/>
      <c r="CC174" s="1004"/>
      <c r="CD174" s="1004"/>
      <c r="CE174" s="1004"/>
      <c r="CF174" s="1004"/>
      <c r="CG174" s="1004"/>
      <c r="CH174" s="1004"/>
      <c r="CI174" s="762"/>
      <c r="CJ174" s="762"/>
      <c r="CK174" s="762"/>
      <c r="CL174" s="762"/>
      <c r="CM174" s="762"/>
      <c r="CN174" s="762"/>
      <c r="CO174" s="762"/>
      <c r="CP174" s="762"/>
      <c r="CQ174" s="762"/>
      <c r="CR174" s="762"/>
      <c r="CS174" s="762"/>
      <c r="CT174" s="762"/>
      <c r="CU174" s="762"/>
      <c r="CV174" s="762"/>
      <c r="CW174" s="762"/>
      <c r="CX174" s="762"/>
    </row>
    <row r="175" spans="1:102" x14ac:dyDescent="0.25">
      <c r="A175" s="1008"/>
      <c r="B175" s="1004"/>
      <c r="C175" s="1004"/>
      <c r="D175" s="1004"/>
      <c r="E175" s="1004"/>
      <c r="F175" s="1004"/>
      <c r="G175" s="1004"/>
      <c r="H175" s="1004"/>
      <c r="I175" s="1004"/>
      <c r="J175" s="1004"/>
      <c r="K175" s="1004"/>
      <c r="L175" s="1004"/>
      <c r="M175" s="1004"/>
      <c r="N175" s="1005"/>
      <c r="O175" s="1004"/>
      <c r="P175" s="1005"/>
      <c r="Q175" s="1004"/>
      <c r="R175" s="1004"/>
      <c r="S175" s="1004"/>
      <c r="T175" s="1004"/>
      <c r="U175" s="1004"/>
      <c r="V175" s="1004"/>
      <c r="W175" s="1004"/>
      <c r="X175" s="1006"/>
      <c r="Y175" s="1006"/>
      <c r="Z175" s="1006"/>
      <c r="AA175" s="1004"/>
      <c r="AB175" s="1004"/>
      <c r="AC175" s="1004"/>
      <c r="AD175" s="1004"/>
      <c r="AE175" s="1004"/>
      <c r="AF175" s="1004"/>
      <c r="AG175" s="1004"/>
      <c r="AH175" s="1004"/>
      <c r="AI175" s="1004"/>
      <c r="AJ175" s="1004"/>
      <c r="AK175" s="1004"/>
      <c r="AL175" s="1004"/>
      <c r="AM175" s="1004"/>
      <c r="AN175" s="1004"/>
      <c r="AO175" s="1004"/>
      <c r="AP175" s="1004"/>
      <c r="AQ175" s="1004"/>
      <c r="AR175" s="1004"/>
      <c r="AS175" s="1004"/>
      <c r="AT175" s="1004"/>
      <c r="AU175" s="1004"/>
      <c r="AV175" s="1004"/>
      <c r="AW175" s="1004"/>
      <c r="AX175" s="1004"/>
      <c r="AY175" s="1004"/>
      <c r="AZ175" s="1004"/>
      <c r="BA175" s="1004"/>
      <c r="BB175" s="1004"/>
      <c r="BC175" s="1004"/>
      <c r="BD175" s="1004"/>
      <c r="BE175" s="1004"/>
      <c r="BF175" s="1004"/>
      <c r="BG175" s="1004"/>
      <c r="BH175" s="1004"/>
      <c r="BI175" s="1004"/>
      <c r="BJ175" s="1004"/>
      <c r="BK175" s="1004"/>
      <c r="BL175" s="1004"/>
      <c r="BM175" s="1004"/>
      <c r="BN175" s="1004"/>
      <c r="BO175" s="1004"/>
      <c r="BP175" s="1004"/>
      <c r="BQ175" s="1004"/>
      <c r="BR175" s="1004"/>
      <c r="BS175" s="1004"/>
      <c r="BT175" s="1004"/>
      <c r="BU175" s="1004"/>
      <c r="BV175" s="1004"/>
      <c r="BW175" s="1004"/>
      <c r="BX175" s="1004"/>
      <c r="BY175" s="1004"/>
      <c r="BZ175" s="1004"/>
      <c r="CA175" s="1004"/>
      <c r="CB175" s="1004"/>
      <c r="CC175" s="1004"/>
      <c r="CD175" s="1004"/>
      <c r="CE175" s="1004"/>
      <c r="CF175" s="1004"/>
      <c r="CG175" s="1004"/>
      <c r="CH175" s="1004"/>
      <c r="CI175" s="762"/>
      <c r="CJ175" s="762"/>
      <c r="CK175" s="762"/>
      <c r="CL175" s="762"/>
      <c r="CM175" s="762"/>
      <c r="CN175" s="762"/>
      <c r="CO175" s="762"/>
      <c r="CP175" s="762"/>
      <c r="CQ175" s="762"/>
      <c r="CR175" s="762"/>
      <c r="CS175" s="762"/>
      <c r="CT175" s="762"/>
      <c r="CU175" s="762"/>
      <c r="CV175" s="762"/>
      <c r="CW175" s="762"/>
      <c r="CX175" s="762"/>
    </row>
    <row r="176" spans="1:102" x14ac:dyDescent="0.25">
      <c r="A176" s="1008"/>
      <c r="B176" s="1004"/>
      <c r="C176" s="1004"/>
      <c r="D176" s="1004"/>
      <c r="E176" s="1004"/>
      <c r="F176" s="1004"/>
      <c r="G176" s="1004"/>
      <c r="H176" s="1004"/>
      <c r="I176" s="1004"/>
      <c r="J176" s="1004"/>
      <c r="K176" s="1004"/>
      <c r="L176" s="1004"/>
      <c r="M176" s="1004"/>
      <c r="N176" s="1005"/>
      <c r="O176" s="1004"/>
      <c r="P176" s="1005"/>
      <c r="Q176" s="1004"/>
      <c r="R176" s="1004"/>
      <c r="S176" s="1004"/>
      <c r="T176" s="1004"/>
      <c r="U176" s="1004"/>
      <c r="V176" s="1004"/>
      <c r="W176" s="1004"/>
      <c r="X176" s="1006"/>
      <c r="Y176" s="1006"/>
      <c r="Z176" s="1006"/>
      <c r="AA176" s="1004"/>
      <c r="AB176" s="1004"/>
      <c r="AC176" s="1004"/>
      <c r="AD176" s="1004"/>
      <c r="AE176" s="1004"/>
      <c r="AF176" s="1004"/>
      <c r="AG176" s="1004"/>
      <c r="AH176" s="1004"/>
      <c r="AI176" s="1004"/>
      <c r="AJ176" s="1004"/>
      <c r="AK176" s="1004"/>
      <c r="AL176" s="1004"/>
      <c r="AM176" s="1004"/>
      <c r="AN176" s="1004"/>
      <c r="AO176" s="1004"/>
      <c r="AP176" s="1004"/>
      <c r="AQ176" s="1004"/>
      <c r="AR176" s="1004"/>
      <c r="AS176" s="1004"/>
      <c r="AT176" s="1004"/>
      <c r="AU176" s="1004"/>
      <c r="AV176" s="1004"/>
      <c r="AW176" s="1004"/>
      <c r="AX176" s="1004"/>
      <c r="AY176" s="1004"/>
      <c r="AZ176" s="1004"/>
      <c r="BA176" s="1004"/>
      <c r="BB176" s="1004"/>
      <c r="BC176" s="1004"/>
      <c r="BD176" s="1004"/>
      <c r="BE176" s="1004"/>
      <c r="BF176" s="1004"/>
      <c r="BG176" s="1004"/>
      <c r="BH176" s="1004"/>
      <c r="BI176" s="1004"/>
      <c r="BJ176" s="1004"/>
      <c r="BK176" s="1004"/>
      <c r="BL176" s="1004"/>
      <c r="BM176" s="1004"/>
      <c r="BN176" s="1004"/>
      <c r="BO176" s="1004"/>
      <c r="BP176" s="1004"/>
      <c r="BQ176" s="1004"/>
      <c r="BR176" s="1004"/>
      <c r="BS176" s="1004"/>
      <c r="BT176" s="1004"/>
      <c r="BU176" s="1004"/>
      <c r="BV176" s="1004"/>
      <c r="BW176" s="1004"/>
      <c r="BX176" s="1004"/>
      <c r="BY176" s="1004"/>
      <c r="BZ176" s="1004"/>
      <c r="CA176" s="1004"/>
      <c r="CB176" s="1004"/>
      <c r="CC176" s="1004"/>
      <c r="CD176" s="1004"/>
      <c r="CE176" s="1004"/>
      <c r="CF176" s="1004"/>
      <c r="CG176" s="1004"/>
      <c r="CH176" s="1004"/>
      <c r="CI176" s="762"/>
      <c r="CJ176" s="762"/>
      <c r="CK176" s="762"/>
      <c r="CL176" s="762"/>
      <c r="CM176" s="762"/>
      <c r="CN176" s="762"/>
      <c r="CO176" s="762"/>
      <c r="CP176" s="762"/>
      <c r="CQ176" s="762"/>
      <c r="CR176" s="762"/>
      <c r="CS176" s="762"/>
      <c r="CT176" s="762"/>
      <c r="CU176" s="762"/>
      <c r="CV176" s="762"/>
      <c r="CW176" s="762"/>
      <c r="CX176" s="762"/>
    </row>
    <row r="177" spans="1:102" x14ac:dyDescent="0.25">
      <c r="A177" s="1008"/>
      <c r="B177" s="1004"/>
      <c r="C177" s="1004"/>
      <c r="D177" s="1004"/>
      <c r="E177" s="1004"/>
      <c r="F177" s="1004"/>
      <c r="G177" s="1004"/>
      <c r="H177" s="1004"/>
      <c r="I177" s="1004"/>
      <c r="J177" s="1004"/>
      <c r="K177" s="1004"/>
      <c r="L177" s="1004"/>
      <c r="M177" s="1004"/>
      <c r="N177" s="1005"/>
      <c r="O177" s="1004"/>
      <c r="P177" s="1005"/>
      <c r="Q177" s="1004"/>
      <c r="R177" s="1004"/>
      <c r="S177" s="1004"/>
      <c r="T177" s="1004"/>
      <c r="U177" s="1004"/>
      <c r="V177" s="1004"/>
      <c r="W177" s="1004"/>
      <c r="X177" s="1006"/>
      <c r="Y177" s="1006"/>
      <c r="Z177" s="1006"/>
      <c r="AA177" s="1004"/>
      <c r="AB177" s="1004"/>
      <c r="AC177" s="1004"/>
      <c r="AD177" s="1004"/>
      <c r="AE177" s="1004"/>
      <c r="AF177" s="1004"/>
      <c r="AG177" s="1004"/>
      <c r="AH177" s="1004"/>
      <c r="AI177" s="1004"/>
      <c r="AJ177" s="1004"/>
      <c r="AK177" s="1004"/>
      <c r="AL177" s="1004"/>
      <c r="AM177" s="1004"/>
      <c r="AN177" s="1004"/>
      <c r="AO177" s="1004"/>
      <c r="AP177" s="1004"/>
      <c r="AQ177" s="1004"/>
      <c r="AR177" s="1004"/>
      <c r="AS177" s="1004"/>
      <c r="AT177" s="1004"/>
      <c r="AU177" s="1004"/>
      <c r="AV177" s="1004"/>
      <c r="AW177" s="1004"/>
      <c r="AX177" s="1004"/>
      <c r="AY177" s="1004"/>
      <c r="AZ177" s="1004"/>
      <c r="BA177" s="1004"/>
      <c r="BB177" s="1004"/>
      <c r="BC177" s="1004"/>
      <c r="BD177" s="1004"/>
      <c r="BE177" s="1004"/>
      <c r="BF177" s="1004"/>
      <c r="BG177" s="1004"/>
      <c r="BH177" s="1004"/>
      <c r="BI177" s="1004"/>
      <c r="BJ177" s="1004"/>
      <c r="BK177" s="1004"/>
      <c r="BL177" s="1004"/>
      <c r="BM177" s="1004"/>
      <c r="BN177" s="1004"/>
      <c r="BO177" s="1004"/>
      <c r="BP177" s="1004"/>
      <c r="BQ177" s="1004"/>
      <c r="BR177" s="1004"/>
      <c r="BS177" s="1004"/>
      <c r="BT177" s="1004"/>
      <c r="BU177" s="1004"/>
      <c r="BV177" s="1004"/>
      <c r="BW177" s="1004"/>
      <c r="BX177" s="1004"/>
      <c r="BY177" s="1004"/>
      <c r="BZ177" s="1004"/>
      <c r="CA177" s="1004"/>
      <c r="CB177" s="1004"/>
      <c r="CC177" s="1004"/>
      <c r="CD177" s="1004"/>
      <c r="CE177" s="1004"/>
      <c r="CF177" s="1004"/>
      <c r="CG177" s="1004"/>
      <c r="CH177" s="1004"/>
      <c r="CI177" s="762"/>
      <c r="CJ177" s="762"/>
      <c r="CK177" s="762"/>
      <c r="CL177" s="762"/>
      <c r="CM177" s="762"/>
      <c r="CN177" s="762"/>
      <c r="CO177" s="762"/>
      <c r="CP177" s="762"/>
      <c r="CQ177" s="762"/>
      <c r="CR177" s="762"/>
      <c r="CS177" s="762"/>
      <c r="CT177" s="762"/>
      <c r="CU177" s="762"/>
      <c r="CV177" s="762"/>
      <c r="CW177" s="762"/>
      <c r="CX177" s="762"/>
    </row>
    <row r="178" spans="1:102" x14ac:dyDescent="0.25">
      <c r="A178" s="1008"/>
      <c r="B178" s="1004"/>
      <c r="C178" s="1004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5"/>
      <c r="O178" s="1004"/>
      <c r="P178" s="1005"/>
      <c r="Q178" s="1004"/>
      <c r="R178" s="1004"/>
      <c r="S178" s="1004"/>
      <c r="T178" s="1004"/>
      <c r="U178" s="1004"/>
      <c r="V178" s="1004"/>
      <c r="W178" s="1004"/>
      <c r="X178" s="1006"/>
      <c r="Y178" s="1006"/>
      <c r="Z178" s="1006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1004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762"/>
      <c r="CJ178" s="762"/>
      <c r="CK178" s="762"/>
      <c r="CL178" s="762"/>
      <c r="CM178" s="762"/>
      <c r="CN178" s="762"/>
      <c r="CO178" s="762"/>
      <c r="CP178" s="762"/>
      <c r="CQ178" s="762"/>
      <c r="CR178" s="762"/>
      <c r="CS178" s="762"/>
      <c r="CT178" s="762"/>
      <c r="CU178" s="762"/>
      <c r="CV178" s="762"/>
      <c r="CW178" s="762"/>
      <c r="CX178" s="762"/>
    </row>
    <row r="179" spans="1:102" x14ac:dyDescent="0.25">
      <c r="A179" s="1008"/>
      <c r="B179" s="1004"/>
      <c r="C179" s="1004"/>
      <c r="D179" s="1004"/>
      <c r="E179" s="1004"/>
      <c r="F179" s="1004"/>
      <c r="G179" s="1004"/>
      <c r="H179" s="1004"/>
      <c r="I179" s="1004"/>
      <c r="J179" s="1004"/>
      <c r="K179" s="1004"/>
      <c r="L179" s="1004"/>
      <c r="M179" s="1004"/>
      <c r="N179" s="1005"/>
      <c r="O179" s="1004"/>
      <c r="P179" s="1005"/>
      <c r="Q179" s="1004"/>
      <c r="R179" s="1004"/>
      <c r="S179" s="1004"/>
      <c r="T179" s="1004"/>
      <c r="U179" s="1004"/>
      <c r="V179" s="1004"/>
      <c r="W179" s="1004"/>
      <c r="X179" s="1006"/>
      <c r="Y179" s="1006"/>
      <c r="Z179" s="1006"/>
      <c r="AA179" s="1004"/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4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762"/>
      <c r="CJ179" s="762"/>
      <c r="CK179" s="762"/>
      <c r="CL179" s="762"/>
      <c r="CM179" s="762"/>
      <c r="CN179" s="762"/>
      <c r="CO179" s="762"/>
      <c r="CP179" s="762"/>
      <c r="CQ179" s="762"/>
      <c r="CR179" s="762"/>
      <c r="CS179" s="762"/>
      <c r="CT179" s="762"/>
      <c r="CU179" s="762"/>
      <c r="CV179" s="762"/>
      <c r="CW179" s="762"/>
      <c r="CX179" s="762"/>
    </row>
    <row r="180" spans="1:102" x14ac:dyDescent="0.25">
      <c r="A180" s="1008"/>
      <c r="B180" s="1004"/>
      <c r="C180" s="1004"/>
      <c r="D180" s="1004"/>
      <c r="E180" s="1004"/>
      <c r="F180" s="1004"/>
      <c r="G180" s="1004"/>
      <c r="H180" s="1004"/>
      <c r="I180" s="1004"/>
      <c r="J180" s="1004"/>
      <c r="K180" s="1004"/>
      <c r="L180" s="1004"/>
      <c r="M180" s="1004"/>
      <c r="N180" s="1005"/>
      <c r="O180" s="1004"/>
      <c r="P180" s="1005"/>
      <c r="Q180" s="1004"/>
      <c r="R180" s="1004"/>
      <c r="S180" s="1004"/>
      <c r="T180" s="1004"/>
      <c r="U180" s="1004"/>
      <c r="V180" s="1004"/>
      <c r="W180" s="1004"/>
      <c r="X180" s="1006"/>
      <c r="Y180" s="1006"/>
      <c r="Z180" s="1006"/>
      <c r="AA180" s="1004"/>
      <c r="AB180" s="1004"/>
      <c r="AC180" s="1004"/>
      <c r="AD180" s="1004"/>
      <c r="AE180" s="1004"/>
      <c r="AF180" s="1004"/>
      <c r="AG180" s="1004"/>
      <c r="AH180" s="1004"/>
      <c r="AI180" s="1004"/>
      <c r="AJ180" s="1004"/>
      <c r="AK180" s="1004"/>
      <c r="AL180" s="1004"/>
      <c r="AM180" s="1004"/>
      <c r="AN180" s="1004"/>
      <c r="AO180" s="1004"/>
      <c r="AP180" s="1004"/>
      <c r="AQ180" s="1004"/>
      <c r="AR180" s="1004"/>
      <c r="AS180" s="1004"/>
      <c r="AT180" s="1004"/>
      <c r="AU180" s="1004"/>
      <c r="AV180" s="1004"/>
      <c r="AW180" s="1004"/>
      <c r="AX180" s="1004"/>
      <c r="AY180" s="1004"/>
      <c r="AZ180" s="1004"/>
      <c r="BA180" s="1004"/>
      <c r="BB180" s="1004"/>
      <c r="BC180" s="1004"/>
      <c r="BD180" s="1004"/>
      <c r="BE180" s="1004"/>
      <c r="BF180" s="1004"/>
      <c r="BG180" s="1004"/>
      <c r="BH180" s="1004"/>
      <c r="BI180" s="1004"/>
      <c r="BJ180" s="1004"/>
      <c r="BK180" s="1004"/>
      <c r="BL180" s="1004"/>
      <c r="BM180" s="1004"/>
      <c r="BN180" s="1004"/>
      <c r="BO180" s="1004"/>
      <c r="BP180" s="1004"/>
      <c r="BQ180" s="1004"/>
      <c r="BR180" s="1004"/>
      <c r="BS180" s="1004"/>
      <c r="BT180" s="1004"/>
      <c r="BU180" s="1004"/>
      <c r="BV180" s="1004"/>
      <c r="BW180" s="1004"/>
      <c r="BX180" s="1004"/>
      <c r="BY180" s="1004"/>
      <c r="BZ180" s="1004"/>
      <c r="CA180" s="1004"/>
      <c r="CB180" s="1004"/>
      <c r="CC180" s="1004"/>
      <c r="CD180" s="1004"/>
      <c r="CE180" s="1004"/>
      <c r="CF180" s="1004"/>
      <c r="CG180" s="1004"/>
      <c r="CH180" s="1004"/>
      <c r="CI180" s="762"/>
      <c r="CJ180" s="762"/>
      <c r="CK180" s="762"/>
      <c r="CL180" s="762"/>
      <c r="CM180" s="762"/>
      <c r="CN180" s="762"/>
      <c r="CO180" s="762"/>
      <c r="CP180" s="762"/>
      <c r="CQ180" s="762"/>
      <c r="CR180" s="762"/>
      <c r="CS180" s="762"/>
      <c r="CT180" s="762"/>
      <c r="CU180" s="762"/>
      <c r="CV180" s="762"/>
      <c r="CW180" s="762"/>
      <c r="CX180" s="762"/>
    </row>
    <row r="181" spans="1:102" x14ac:dyDescent="0.25">
      <c r="A181" s="1008"/>
      <c r="B181" s="1004"/>
      <c r="C181" s="1004"/>
      <c r="D181" s="1004"/>
      <c r="E181" s="1004"/>
      <c r="F181" s="1004"/>
      <c r="G181" s="1004"/>
      <c r="H181" s="1004"/>
      <c r="I181" s="1004"/>
      <c r="J181" s="1004"/>
      <c r="K181" s="1004"/>
      <c r="L181" s="1004"/>
      <c r="M181" s="1004"/>
      <c r="N181" s="1005"/>
      <c r="O181" s="1004"/>
      <c r="P181" s="1005"/>
      <c r="Q181" s="1004"/>
      <c r="R181" s="1004"/>
      <c r="S181" s="1004"/>
      <c r="T181" s="1004"/>
      <c r="U181" s="1004"/>
      <c r="V181" s="1004"/>
      <c r="W181" s="1004"/>
      <c r="X181" s="1006"/>
      <c r="Y181" s="1006"/>
      <c r="Z181" s="1006"/>
      <c r="AA181" s="1004"/>
      <c r="AB181" s="1004"/>
      <c r="AC181" s="1004"/>
      <c r="AD181" s="1004"/>
      <c r="AE181" s="1004"/>
      <c r="AF181" s="1004"/>
      <c r="AG181" s="1004"/>
      <c r="AH181" s="1004"/>
      <c r="AI181" s="1004"/>
      <c r="AJ181" s="1004"/>
      <c r="AK181" s="1004"/>
      <c r="AL181" s="1004"/>
      <c r="AM181" s="1004"/>
      <c r="AN181" s="1004"/>
      <c r="AO181" s="1004"/>
      <c r="AP181" s="1004"/>
      <c r="AQ181" s="1004"/>
      <c r="AR181" s="1004"/>
      <c r="AS181" s="1004"/>
      <c r="AT181" s="1004"/>
      <c r="AU181" s="1004"/>
      <c r="AV181" s="1004"/>
      <c r="AW181" s="1004"/>
      <c r="AX181" s="1004"/>
      <c r="AY181" s="1004"/>
      <c r="AZ181" s="1004"/>
      <c r="BA181" s="1004"/>
      <c r="BB181" s="1004"/>
      <c r="BC181" s="1004"/>
      <c r="BD181" s="1004"/>
      <c r="BE181" s="1004"/>
      <c r="BF181" s="1004"/>
      <c r="BG181" s="1004"/>
      <c r="BH181" s="1004"/>
      <c r="BI181" s="1004"/>
      <c r="BJ181" s="1004"/>
      <c r="BK181" s="1004"/>
      <c r="BL181" s="1004"/>
      <c r="BM181" s="1004"/>
      <c r="BN181" s="1004"/>
      <c r="BO181" s="1004"/>
      <c r="BP181" s="1004"/>
      <c r="BQ181" s="1004"/>
      <c r="BR181" s="1004"/>
      <c r="BS181" s="1004"/>
      <c r="BT181" s="1004"/>
      <c r="BU181" s="1004"/>
      <c r="BV181" s="1004"/>
      <c r="BW181" s="1004"/>
      <c r="BX181" s="1004"/>
      <c r="BY181" s="1004"/>
      <c r="BZ181" s="1004"/>
      <c r="CA181" s="1004"/>
      <c r="CB181" s="1004"/>
      <c r="CC181" s="1004"/>
      <c r="CD181" s="1004"/>
      <c r="CE181" s="1004"/>
      <c r="CF181" s="1004"/>
      <c r="CG181" s="1004"/>
      <c r="CH181" s="1004"/>
      <c r="CI181" s="762"/>
      <c r="CJ181" s="762"/>
      <c r="CK181" s="762"/>
      <c r="CL181" s="762"/>
      <c r="CM181" s="762"/>
      <c r="CN181" s="762"/>
      <c r="CO181" s="762"/>
      <c r="CP181" s="762"/>
      <c r="CQ181" s="762"/>
      <c r="CR181" s="762"/>
      <c r="CS181" s="762"/>
      <c r="CT181" s="762"/>
      <c r="CU181" s="762"/>
      <c r="CV181" s="762"/>
      <c r="CW181" s="762"/>
      <c r="CX181" s="762"/>
    </row>
    <row r="182" spans="1:102" x14ac:dyDescent="0.25">
      <c r="A182" s="1008"/>
      <c r="B182" s="1004"/>
      <c r="C182" s="1004"/>
      <c r="D182" s="1004"/>
      <c r="E182" s="1004"/>
      <c r="F182" s="1004"/>
      <c r="G182" s="1004"/>
      <c r="H182" s="1004"/>
      <c r="I182" s="1004"/>
      <c r="J182" s="1004"/>
      <c r="K182" s="1004"/>
      <c r="L182" s="1004"/>
      <c r="M182" s="1004"/>
      <c r="N182" s="1005"/>
      <c r="O182" s="1004"/>
      <c r="P182" s="1005"/>
      <c r="Q182" s="1004"/>
      <c r="R182" s="1004"/>
      <c r="S182" s="1004"/>
      <c r="T182" s="1004"/>
      <c r="U182" s="1004"/>
      <c r="V182" s="1004"/>
      <c r="W182" s="1004"/>
      <c r="X182" s="1006"/>
      <c r="Y182" s="1006"/>
      <c r="Z182" s="1006"/>
      <c r="AA182" s="1004"/>
      <c r="AB182" s="1004"/>
      <c r="AC182" s="1004"/>
      <c r="AD182" s="1004"/>
      <c r="AE182" s="1004"/>
      <c r="AF182" s="1004"/>
      <c r="AG182" s="1004"/>
      <c r="AH182" s="1004"/>
      <c r="AI182" s="1004"/>
      <c r="AJ182" s="1004"/>
      <c r="AK182" s="1004"/>
      <c r="AL182" s="1004"/>
      <c r="AM182" s="1004"/>
      <c r="AN182" s="1004"/>
      <c r="AO182" s="1004"/>
      <c r="AP182" s="1004"/>
      <c r="AQ182" s="1004"/>
      <c r="AR182" s="1004"/>
      <c r="AS182" s="1004"/>
      <c r="AT182" s="1004"/>
      <c r="AU182" s="1004"/>
      <c r="AV182" s="1004"/>
      <c r="AW182" s="1004"/>
      <c r="AX182" s="1004"/>
      <c r="AY182" s="1004"/>
      <c r="AZ182" s="1004"/>
      <c r="BA182" s="1004"/>
      <c r="BB182" s="1004"/>
      <c r="BC182" s="1004"/>
      <c r="BD182" s="1004"/>
      <c r="BE182" s="1004"/>
      <c r="BF182" s="1004"/>
      <c r="BG182" s="1004"/>
      <c r="BH182" s="1004"/>
      <c r="BI182" s="1004"/>
      <c r="BJ182" s="1004"/>
      <c r="BK182" s="1004"/>
      <c r="BL182" s="1004"/>
      <c r="BM182" s="1004"/>
      <c r="BN182" s="1004"/>
      <c r="BO182" s="1004"/>
      <c r="BP182" s="1004"/>
      <c r="BQ182" s="1004"/>
      <c r="BR182" s="1004"/>
      <c r="BS182" s="1004"/>
      <c r="BT182" s="1004"/>
      <c r="BU182" s="1004"/>
      <c r="BV182" s="1004"/>
      <c r="BW182" s="1004"/>
      <c r="BX182" s="1004"/>
      <c r="BY182" s="1004"/>
      <c r="BZ182" s="1004"/>
      <c r="CA182" s="1004"/>
      <c r="CB182" s="1004"/>
      <c r="CC182" s="1004"/>
      <c r="CD182" s="1004"/>
      <c r="CE182" s="1004"/>
      <c r="CF182" s="1004"/>
      <c r="CG182" s="1004"/>
      <c r="CH182" s="1004"/>
      <c r="CI182" s="762"/>
      <c r="CJ182" s="762"/>
      <c r="CK182" s="762"/>
      <c r="CL182" s="762"/>
      <c r="CM182" s="762"/>
      <c r="CN182" s="762"/>
      <c r="CO182" s="762"/>
      <c r="CP182" s="762"/>
      <c r="CQ182" s="762"/>
      <c r="CR182" s="762"/>
      <c r="CS182" s="762"/>
      <c r="CT182" s="762"/>
      <c r="CU182" s="762"/>
      <c r="CV182" s="762"/>
      <c r="CW182" s="762"/>
      <c r="CX182" s="762"/>
    </row>
    <row r="183" spans="1:102" x14ac:dyDescent="0.25">
      <c r="A183" s="1008"/>
      <c r="B183" s="1004"/>
      <c r="C183" s="1004"/>
      <c r="D183" s="1004"/>
      <c r="E183" s="1004"/>
      <c r="F183" s="1004"/>
      <c r="G183" s="1004"/>
      <c r="H183" s="1004"/>
      <c r="I183" s="1004"/>
      <c r="J183" s="1004"/>
      <c r="K183" s="1004"/>
      <c r="L183" s="1004"/>
      <c r="M183" s="1004"/>
      <c r="N183" s="1005"/>
      <c r="O183" s="1004"/>
      <c r="P183" s="1005"/>
      <c r="Q183" s="1004"/>
      <c r="R183" s="1004"/>
      <c r="S183" s="1004"/>
      <c r="T183" s="1004"/>
      <c r="U183" s="1004"/>
      <c r="V183" s="1004"/>
      <c r="W183" s="1004"/>
      <c r="X183" s="1006"/>
      <c r="Y183" s="1006"/>
      <c r="Z183" s="1006"/>
      <c r="AA183" s="1004"/>
      <c r="AB183" s="1004"/>
      <c r="AC183" s="1004"/>
      <c r="AD183" s="1004"/>
      <c r="AE183" s="1004"/>
      <c r="AF183" s="1004"/>
      <c r="AG183" s="1004"/>
      <c r="AH183" s="1004"/>
      <c r="AI183" s="1004"/>
      <c r="AJ183" s="1004"/>
      <c r="AK183" s="1004"/>
      <c r="AL183" s="1004"/>
      <c r="AM183" s="1004"/>
      <c r="AN183" s="1004"/>
      <c r="AO183" s="1004"/>
      <c r="AP183" s="1004"/>
      <c r="AQ183" s="1004"/>
      <c r="AR183" s="1004"/>
      <c r="AS183" s="1004"/>
      <c r="AT183" s="1004"/>
      <c r="AU183" s="1004"/>
      <c r="AV183" s="1004"/>
      <c r="AW183" s="1004"/>
      <c r="AX183" s="1004"/>
      <c r="AY183" s="1004"/>
      <c r="AZ183" s="1004"/>
      <c r="BA183" s="1004"/>
      <c r="BB183" s="1004"/>
      <c r="BC183" s="1004"/>
      <c r="BD183" s="1004"/>
      <c r="BE183" s="1004"/>
      <c r="BF183" s="1004"/>
      <c r="BG183" s="1004"/>
      <c r="BH183" s="1004"/>
      <c r="BI183" s="1004"/>
      <c r="BJ183" s="1004"/>
      <c r="BK183" s="1004"/>
      <c r="BL183" s="1004"/>
      <c r="BM183" s="1004"/>
      <c r="BN183" s="1004"/>
      <c r="BO183" s="1004"/>
      <c r="BP183" s="1004"/>
      <c r="BQ183" s="1004"/>
      <c r="BR183" s="1004"/>
      <c r="BS183" s="1004"/>
      <c r="BT183" s="1004"/>
      <c r="BU183" s="1004"/>
      <c r="BV183" s="1004"/>
      <c r="BW183" s="1004"/>
      <c r="BX183" s="1004"/>
      <c r="BY183" s="1004"/>
      <c r="BZ183" s="1004"/>
      <c r="CA183" s="1004"/>
      <c r="CB183" s="1004"/>
      <c r="CC183" s="1004"/>
      <c r="CD183" s="1004"/>
      <c r="CE183" s="1004"/>
      <c r="CF183" s="1004"/>
      <c r="CG183" s="1004"/>
      <c r="CH183" s="1004"/>
      <c r="CI183" s="762"/>
      <c r="CJ183" s="762"/>
      <c r="CK183" s="762"/>
      <c r="CL183" s="762"/>
      <c r="CM183" s="762"/>
      <c r="CN183" s="762"/>
      <c r="CO183" s="762"/>
      <c r="CP183" s="762"/>
      <c r="CQ183" s="762"/>
      <c r="CR183" s="762"/>
      <c r="CS183" s="762"/>
      <c r="CT183" s="762"/>
      <c r="CU183" s="762"/>
      <c r="CV183" s="762"/>
      <c r="CW183" s="762"/>
      <c r="CX183" s="762"/>
    </row>
    <row r="184" spans="1:102" x14ac:dyDescent="0.25">
      <c r="A184" s="1008"/>
      <c r="B184" s="1004"/>
      <c r="C184" s="1004"/>
      <c r="D184" s="1004"/>
      <c r="E184" s="1004"/>
      <c r="F184" s="1004"/>
      <c r="G184" s="1004"/>
      <c r="H184" s="1004"/>
      <c r="I184" s="1004"/>
      <c r="J184" s="1004"/>
      <c r="K184" s="1004"/>
      <c r="L184" s="1004"/>
      <c r="M184" s="1004"/>
      <c r="N184" s="1005"/>
      <c r="O184" s="1004"/>
      <c r="P184" s="1005"/>
      <c r="Q184" s="1004"/>
      <c r="R184" s="1004"/>
      <c r="S184" s="1004"/>
      <c r="T184" s="1004"/>
      <c r="U184" s="1004"/>
      <c r="V184" s="1004"/>
      <c r="W184" s="1004"/>
      <c r="X184" s="1006"/>
      <c r="Y184" s="1006"/>
      <c r="Z184" s="1006"/>
      <c r="AA184" s="1004"/>
      <c r="AB184" s="1004"/>
      <c r="AC184" s="1004"/>
      <c r="AD184" s="1004"/>
      <c r="AE184" s="1004"/>
      <c r="AF184" s="1004"/>
      <c r="AG184" s="1004"/>
      <c r="AH184" s="1004"/>
      <c r="AI184" s="1004"/>
      <c r="AJ184" s="1004"/>
      <c r="AK184" s="1004"/>
      <c r="AL184" s="1004"/>
      <c r="AM184" s="1004"/>
      <c r="AN184" s="1004"/>
      <c r="AO184" s="1004"/>
      <c r="AP184" s="1004"/>
      <c r="AQ184" s="1004"/>
      <c r="AR184" s="1004"/>
      <c r="AS184" s="1004"/>
      <c r="AT184" s="1004"/>
      <c r="AU184" s="1004"/>
      <c r="AV184" s="1004"/>
      <c r="AW184" s="1004"/>
      <c r="AX184" s="1004"/>
      <c r="AY184" s="1004"/>
      <c r="AZ184" s="1004"/>
      <c r="BA184" s="1004"/>
      <c r="BB184" s="1004"/>
      <c r="BC184" s="1004"/>
      <c r="BD184" s="1004"/>
      <c r="BE184" s="1004"/>
      <c r="BF184" s="1004"/>
      <c r="BG184" s="1004"/>
      <c r="BH184" s="1004"/>
      <c r="BI184" s="1004"/>
      <c r="BJ184" s="1004"/>
      <c r="BK184" s="1004"/>
      <c r="BL184" s="1004"/>
      <c r="BM184" s="1004"/>
      <c r="BN184" s="1004"/>
      <c r="BO184" s="1004"/>
      <c r="BP184" s="1004"/>
      <c r="BQ184" s="1004"/>
      <c r="BR184" s="1004"/>
      <c r="BS184" s="1004"/>
      <c r="BT184" s="1004"/>
      <c r="BU184" s="1004"/>
      <c r="BV184" s="1004"/>
      <c r="BW184" s="1004"/>
      <c r="BX184" s="1004"/>
      <c r="BY184" s="1004"/>
      <c r="BZ184" s="1004"/>
      <c r="CA184" s="1004"/>
      <c r="CB184" s="1004"/>
      <c r="CC184" s="1004"/>
      <c r="CD184" s="1004"/>
      <c r="CE184" s="1004"/>
      <c r="CF184" s="1004"/>
      <c r="CG184" s="1004"/>
      <c r="CH184" s="1004"/>
      <c r="CI184" s="762"/>
      <c r="CJ184" s="762"/>
      <c r="CK184" s="762"/>
      <c r="CL184" s="762"/>
      <c r="CM184" s="762"/>
      <c r="CN184" s="762"/>
      <c r="CO184" s="762"/>
      <c r="CP184" s="762"/>
      <c r="CQ184" s="762"/>
      <c r="CR184" s="762"/>
      <c r="CS184" s="762"/>
      <c r="CT184" s="762"/>
      <c r="CU184" s="762"/>
      <c r="CV184" s="762"/>
      <c r="CW184" s="762"/>
      <c r="CX184" s="762"/>
    </row>
    <row r="185" spans="1:102" x14ac:dyDescent="0.25">
      <c r="A185" s="1008"/>
      <c r="B185" s="1004"/>
      <c r="C185" s="1004"/>
      <c r="D185" s="1004"/>
      <c r="E185" s="1004"/>
      <c r="F185" s="1004"/>
      <c r="G185" s="1004"/>
      <c r="H185" s="1004"/>
      <c r="I185" s="1004"/>
      <c r="J185" s="1004"/>
      <c r="K185" s="1004"/>
      <c r="L185" s="1004"/>
      <c r="M185" s="1004"/>
      <c r="N185" s="1005"/>
      <c r="O185" s="1004"/>
      <c r="P185" s="1005"/>
      <c r="Q185" s="1004"/>
      <c r="R185" s="1004"/>
      <c r="S185" s="1004"/>
      <c r="T185" s="1004"/>
      <c r="U185" s="1004"/>
      <c r="V185" s="1004"/>
      <c r="W185" s="1004"/>
      <c r="X185" s="1006"/>
      <c r="Y185" s="1006"/>
      <c r="Z185" s="1006"/>
      <c r="AA185" s="1004"/>
      <c r="AB185" s="1004"/>
      <c r="AC185" s="1004"/>
      <c r="AD185" s="1004"/>
      <c r="AE185" s="1004"/>
      <c r="AF185" s="1004"/>
      <c r="AG185" s="1004"/>
      <c r="AH185" s="1004"/>
      <c r="AI185" s="1004"/>
      <c r="AJ185" s="1004"/>
      <c r="AK185" s="1004"/>
      <c r="AL185" s="1004"/>
      <c r="AM185" s="1004"/>
      <c r="AN185" s="1004"/>
      <c r="AO185" s="1004"/>
      <c r="AP185" s="1004"/>
      <c r="AQ185" s="1004"/>
      <c r="AR185" s="1004"/>
      <c r="AS185" s="1004"/>
      <c r="AT185" s="1004"/>
      <c r="AU185" s="1004"/>
      <c r="AV185" s="1004"/>
      <c r="AW185" s="1004"/>
      <c r="AX185" s="1004"/>
      <c r="AY185" s="1004"/>
      <c r="AZ185" s="1004"/>
      <c r="BA185" s="1004"/>
      <c r="BB185" s="1004"/>
      <c r="BC185" s="1004"/>
      <c r="BD185" s="1004"/>
      <c r="BE185" s="1004"/>
      <c r="BF185" s="1004"/>
      <c r="BG185" s="1004"/>
      <c r="BH185" s="1004"/>
      <c r="BI185" s="1004"/>
      <c r="BJ185" s="1004"/>
      <c r="BK185" s="1004"/>
      <c r="BL185" s="1004"/>
      <c r="BM185" s="1004"/>
      <c r="BN185" s="1004"/>
      <c r="BO185" s="1004"/>
      <c r="BP185" s="1004"/>
      <c r="BQ185" s="1004"/>
      <c r="BR185" s="1004"/>
      <c r="BS185" s="1004"/>
      <c r="BT185" s="1004"/>
      <c r="BU185" s="1004"/>
      <c r="BV185" s="1004"/>
      <c r="BW185" s="1004"/>
      <c r="BX185" s="1004"/>
      <c r="BY185" s="1004"/>
      <c r="BZ185" s="1004"/>
      <c r="CA185" s="1004"/>
      <c r="CB185" s="1004"/>
      <c r="CC185" s="1004"/>
      <c r="CD185" s="1004"/>
      <c r="CE185" s="1004"/>
      <c r="CF185" s="1004"/>
      <c r="CG185" s="1004"/>
      <c r="CH185" s="1004"/>
      <c r="CI185" s="762"/>
      <c r="CJ185" s="762"/>
      <c r="CK185" s="762"/>
      <c r="CL185" s="762"/>
      <c r="CM185" s="762"/>
      <c r="CN185" s="762"/>
      <c r="CO185" s="762"/>
      <c r="CP185" s="762"/>
      <c r="CQ185" s="762"/>
      <c r="CR185" s="762"/>
      <c r="CS185" s="762"/>
      <c r="CT185" s="762"/>
      <c r="CU185" s="762"/>
      <c r="CV185" s="762"/>
      <c r="CW185" s="762"/>
      <c r="CX185" s="762"/>
    </row>
    <row r="186" spans="1:102" x14ac:dyDescent="0.25">
      <c r="A186" s="1008"/>
      <c r="B186" s="1004"/>
      <c r="C186" s="1004"/>
      <c r="D186" s="1004"/>
      <c r="E186" s="1004"/>
      <c r="F186" s="1004"/>
      <c r="G186" s="1004"/>
      <c r="H186" s="1004"/>
      <c r="I186" s="1004"/>
      <c r="J186" s="1004"/>
      <c r="K186" s="1004"/>
      <c r="L186" s="1004"/>
      <c r="M186" s="1004"/>
      <c r="N186" s="1005"/>
      <c r="O186" s="1004"/>
      <c r="P186" s="1005"/>
      <c r="Q186" s="1004"/>
      <c r="R186" s="1004"/>
      <c r="S186" s="1004"/>
      <c r="T186" s="1004"/>
      <c r="U186" s="1004"/>
      <c r="V186" s="1004"/>
      <c r="W186" s="1004"/>
      <c r="X186" s="1006"/>
      <c r="Y186" s="1006"/>
      <c r="Z186" s="1006"/>
      <c r="AA186" s="1004"/>
      <c r="AB186" s="1004"/>
      <c r="AC186" s="1004"/>
      <c r="AD186" s="1004"/>
      <c r="AE186" s="1004"/>
      <c r="AF186" s="1004"/>
      <c r="AG186" s="1004"/>
      <c r="AH186" s="1004"/>
      <c r="AI186" s="1004"/>
      <c r="AJ186" s="1004"/>
      <c r="AK186" s="1004"/>
      <c r="AL186" s="1004"/>
      <c r="AM186" s="1004"/>
      <c r="AN186" s="1004"/>
      <c r="AO186" s="1004"/>
      <c r="AP186" s="1004"/>
      <c r="AQ186" s="1004"/>
      <c r="AR186" s="1004"/>
      <c r="AS186" s="1004"/>
      <c r="AT186" s="1004"/>
      <c r="AU186" s="1004"/>
      <c r="AV186" s="1004"/>
      <c r="AW186" s="1004"/>
      <c r="AX186" s="1004"/>
      <c r="AY186" s="1004"/>
      <c r="AZ186" s="1004"/>
      <c r="BA186" s="1004"/>
      <c r="BB186" s="1004"/>
      <c r="BC186" s="1004"/>
      <c r="BD186" s="1004"/>
      <c r="BE186" s="1004"/>
      <c r="BF186" s="1004"/>
      <c r="BG186" s="1004"/>
      <c r="BH186" s="1004"/>
      <c r="BI186" s="1004"/>
      <c r="BJ186" s="1004"/>
      <c r="BK186" s="1004"/>
      <c r="BL186" s="1004"/>
      <c r="BM186" s="1004"/>
      <c r="BN186" s="1004"/>
      <c r="BO186" s="1004"/>
      <c r="BP186" s="1004"/>
      <c r="BQ186" s="1004"/>
      <c r="BR186" s="1004"/>
      <c r="BS186" s="1004"/>
      <c r="BT186" s="1004"/>
      <c r="BU186" s="1004"/>
      <c r="BV186" s="1004"/>
      <c r="BW186" s="1004"/>
      <c r="BX186" s="1004"/>
      <c r="BY186" s="1004"/>
      <c r="BZ186" s="1004"/>
      <c r="CA186" s="1004"/>
      <c r="CB186" s="1004"/>
      <c r="CC186" s="1004"/>
      <c r="CD186" s="1004"/>
      <c r="CE186" s="1004"/>
      <c r="CF186" s="1004"/>
      <c r="CG186" s="1004"/>
      <c r="CH186" s="1004"/>
      <c r="CI186" s="762"/>
      <c r="CJ186" s="762"/>
      <c r="CK186" s="762"/>
      <c r="CL186" s="762"/>
      <c r="CM186" s="762"/>
      <c r="CN186" s="762"/>
      <c r="CO186" s="762"/>
      <c r="CP186" s="762"/>
      <c r="CQ186" s="762"/>
      <c r="CR186" s="762"/>
      <c r="CS186" s="762"/>
      <c r="CT186" s="762"/>
      <c r="CU186" s="762"/>
      <c r="CV186" s="762"/>
      <c r="CW186" s="762"/>
      <c r="CX186" s="762"/>
    </row>
    <row r="187" spans="1:102" x14ac:dyDescent="0.25">
      <c r="A187" s="1008"/>
      <c r="B187" s="1004"/>
      <c r="C187" s="1004"/>
      <c r="D187" s="1004"/>
      <c r="E187" s="1004"/>
      <c r="F187" s="1004"/>
      <c r="G187" s="1004"/>
      <c r="H187" s="1004"/>
      <c r="I187" s="1004"/>
      <c r="J187" s="1004"/>
      <c r="K187" s="1004"/>
      <c r="L187" s="1004"/>
      <c r="M187" s="1004"/>
      <c r="N187" s="1005"/>
      <c r="O187" s="1004"/>
      <c r="P187" s="1005"/>
      <c r="Q187" s="1004"/>
      <c r="R187" s="1004"/>
      <c r="S187" s="1004"/>
      <c r="T187" s="1004"/>
      <c r="U187" s="1004"/>
      <c r="V187" s="1004"/>
      <c r="W187" s="1004"/>
      <c r="X187" s="1006"/>
      <c r="Y187" s="1006"/>
      <c r="Z187" s="1006"/>
      <c r="AA187" s="1004"/>
      <c r="AB187" s="1004"/>
      <c r="AC187" s="1004"/>
      <c r="AD187" s="1004"/>
      <c r="AE187" s="1004"/>
      <c r="AF187" s="1004"/>
      <c r="AG187" s="1004"/>
      <c r="AH187" s="1004"/>
      <c r="AI187" s="1004"/>
      <c r="AJ187" s="1004"/>
      <c r="AK187" s="1004"/>
      <c r="AL187" s="1004"/>
      <c r="AM187" s="1004"/>
      <c r="AN187" s="1004"/>
      <c r="AO187" s="1004"/>
      <c r="AP187" s="1004"/>
      <c r="AQ187" s="1004"/>
      <c r="AR187" s="1004"/>
      <c r="AS187" s="1004"/>
      <c r="AT187" s="1004"/>
      <c r="AU187" s="1004"/>
      <c r="AV187" s="1004"/>
      <c r="AW187" s="1004"/>
      <c r="AX187" s="1004"/>
      <c r="AY187" s="1004"/>
      <c r="AZ187" s="1004"/>
      <c r="BA187" s="1004"/>
      <c r="BB187" s="1004"/>
      <c r="BC187" s="1004"/>
      <c r="BD187" s="1004"/>
      <c r="BE187" s="1004"/>
      <c r="BF187" s="1004"/>
      <c r="BG187" s="1004"/>
      <c r="BH187" s="1004"/>
      <c r="BI187" s="1004"/>
      <c r="BJ187" s="1004"/>
      <c r="BK187" s="1004"/>
      <c r="BL187" s="1004"/>
      <c r="BM187" s="1004"/>
      <c r="BN187" s="1004"/>
      <c r="BO187" s="1004"/>
      <c r="BP187" s="1004"/>
      <c r="BQ187" s="1004"/>
      <c r="BR187" s="1004"/>
      <c r="BS187" s="1004"/>
      <c r="BT187" s="1004"/>
      <c r="BU187" s="1004"/>
      <c r="BV187" s="1004"/>
      <c r="BW187" s="1004"/>
      <c r="BX187" s="1004"/>
      <c r="BY187" s="1004"/>
      <c r="BZ187" s="1004"/>
      <c r="CA187" s="1004"/>
      <c r="CB187" s="1004"/>
      <c r="CC187" s="1004"/>
      <c r="CD187" s="1004"/>
      <c r="CE187" s="1004"/>
      <c r="CF187" s="1004"/>
      <c r="CG187" s="1004"/>
      <c r="CH187" s="1004"/>
      <c r="CI187" s="762"/>
      <c r="CJ187" s="762"/>
      <c r="CK187" s="762"/>
      <c r="CL187" s="762"/>
      <c r="CM187" s="762"/>
      <c r="CN187" s="762"/>
      <c r="CO187" s="762"/>
      <c r="CP187" s="762"/>
      <c r="CQ187" s="762"/>
      <c r="CR187" s="762"/>
      <c r="CS187" s="762"/>
      <c r="CT187" s="762"/>
      <c r="CU187" s="762"/>
      <c r="CV187" s="762"/>
      <c r="CW187" s="762"/>
      <c r="CX187" s="762"/>
    </row>
    <row r="188" spans="1:102" x14ac:dyDescent="0.25">
      <c r="A188" s="1008"/>
      <c r="B188" s="1004"/>
      <c r="C188" s="1004"/>
      <c r="D188" s="1004"/>
      <c r="E188" s="1004"/>
      <c r="F188" s="1004"/>
      <c r="G188" s="1004"/>
      <c r="H188" s="1004"/>
      <c r="I188" s="984"/>
      <c r="J188" s="1004"/>
      <c r="K188" s="1004"/>
      <c r="L188" s="1004"/>
      <c r="M188" s="1004"/>
      <c r="N188" s="1005"/>
      <c r="O188" s="1004"/>
      <c r="P188" s="1005"/>
      <c r="Q188" s="1004"/>
      <c r="R188" s="1004"/>
      <c r="S188" s="1004"/>
      <c r="T188" s="1004"/>
      <c r="U188" s="1004"/>
      <c r="V188" s="1004"/>
      <c r="W188" s="1004"/>
      <c r="X188" s="1006"/>
      <c r="Y188" s="1006"/>
      <c r="Z188" s="1006"/>
      <c r="AA188" s="1004"/>
      <c r="AB188" s="1004"/>
      <c r="AC188" s="1004"/>
      <c r="AD188" s="1004"/>
      <c r="AE188" s="1004"/>
      <c r="AF188" s="1004"/>
      <c r="AG188" s="1004"/>
      <c r="AH188" s="1004"/>
      <c r="AI188" s="1004"/>
      <c r="AJ188" s="1004"/>
      <c r="AK188" s="1004"/>
      <c r="AL188" s="1004"/>
      <c r="AM188" s="1004"/>
      <c r="AN188" s="1004"/>
      <c r="AO188" s="1004"/>
      <c r="AP188" s="1004"/>
      <c r="AQ188" s="1004"/>
      <c r="AR188" s="1004"/>
      <c r="AS188" s="1004"/>
      <c r="AT188" s="1004"/>
      <c r="AU188" s="1004"/>
      <c r="AV188" s="1004"/>
      <c r="AW188" s="1004"/>
      <c r="AX188" s="1004"/>
      <c r="AY188" s="1004"/>
      <c r="AZ188" s="1004"/>
      <c r="BA188" s="1004"/>
      <c r="BB188" s="1004"/>
      <c r="BC188" s="1004"/>
      <c r="BD188" s="1004"/>
      <c r="BE188" s="1004"/>
      <c r="BF188" s="1004"/>
      <c r="BG188" s="1004"/>
      <c r="BH188" s="1004"/>
      <c r="BI188" s="1004"/>
      <c r="BJ188" s="1004"/>
      <c r="BK188" s="1004"/>
      <c r="BL188" s="1004"/>
      <c r="BM188" s="1004"/>
      <c r="BN188" s="1004"/>
      <c r="BO188" s="1004"/>
      <c r="BP188" s="1004"/>
      <c r="BQ188" s="1004"/>
      <c r="BR188" s="1004"/>
      <c r="BS188" s="1004"/>
      <c r="BT188" s="1004"/>
      <c r="BU188" s="1004"/>
      <c r="BV188" s="1004"/>
      <c r="BW188" s="1004"/>
      <c r="BX188" s="1004"/>
      <c r="BY188" s="1004"/>
      <c r="BZ188" s="1004"/>
      <c r="CA188" s="1004"/>
      <c r="CB188" s="1004"/>
      <c r="CC188" s="1004"/>
      <c r="CD188" s="1004"/>
      <c r="CE188" s="1004"/>
      <c r="CF188" s="1004"/>
      <c r="CG188" s="1004"/>
      <c r="CH188" s="1004"/>
      <c r="CI188" s="762"/>
      <c r="CJ188" s="762"/>
      <c r="CK188" s="762"/>
      <c r="CL188" s="762"/>
      <c r="CM188" s="762"/>
      <c r="CN188" s="762"/>
      <c r="CO188" s="762"/>
      <c r="CP188" s="762"/>
      <c r="CQ188" s="762"/>
      <c r="CR188" s="762"/>
      <c r="CS188" s="762"/>
      <c r="CT188" s="762"/>
      <c r="CU188" s="762"/>
      <c r="CV188" s="762"/>
      <c r="CW188" s="762"/>
      <c r="CX188" s="762"/>
    </row>
    <row r="189" spans="1:102" x14ac:dyDescent="0.25">
      <c r="A189" s="1008"/>
      <c r="B189" s="1004"/>
      <c r="C189" s="1004"/>
      <c r="D189" s="1004"/>
      <c r="E189" s="1004"/>
      <c r="F189" s="1004"/>
      <c r="G189" s="1004"/>
      <c r="H189" s="1004"/>
      <c r="I189" s="984"/>
      <c r="J189" s="1004"/>
      <c r="K189" s="1004"/>
      <c r="L189" s="1004"/>
      <c r="M189" s="1004"/>
      <c r="N189" s="1005"/>
      <c r="O189" s="1004"/>
      <c r="P189" s="1005"/>
      <c r="Q189" s="1004"/>
      <c r="R189" s="1004"/>
      <c r="S189" s="1004"/>
      <c r="T189" s="1004"/>
      <c r="U189" s="1004"/>
      <c r="V189" s="1004"/>
      <c r="W189" s="1004"/>
      <c r="X189" s="1006"/>
      <c r="Y189" s="1006"/>
      <c r="Z189" s="1006"/>
      <c r="AA189" s="1004"/>
      <c r="AB189" s="1004"/>
      <c r="AC189" s="1004"/>
      <c r="AD189" s="1004"/>
      <c r="AE189" s="1004"/>
      <c r="AF189" s="1004"/>
      <c r="AG189" s="1004"/>
      <c r="AH189" s="1004"/>
      <c r="AI189" s="1004"/>
      <c r="AJ189" s="1004"/>
      <c r="AK189" s="1004"/>
      <c r="AL189" s="1004"/>
      <c r="AM189" s="1004"/>
      <c r="AN189" s="1004"/>
      <c r="AO189" s="1004"/>
      <c r="AP189" s="1004"/>
      <c r="AQ189" s="1004"/>
      <c r="AR189" s="1004"/>
      <c r="AS189" s="1004"/>
      <c r="AT189" s="1004"/>
      <c r="AU189" s="1004"/>
      <c r="AV189" s="1004"/>
      <c r="AW189" s="1004"/>
      <c r="AX189" s="1004"/>
      <c r="AY189" s="1004"/>
      <c r="AZ189" s="1004"/>
      <c r="BA189" s="1004"/>
      <c r="BB189" s="1004"/>
      <c r="BC189" s="1004"/>
      <c r="BD189" s="1004"/>
      <c r="BE189" s="1004"/>
      <c r="BF189" s="1004"/>
      <c r="BG189" s="1004"/>
      <c r="BH189" s="1004"/>
      <c r="BI189" s="1004"/>
      <c r="BJ189" s="1004"/>
      <c r="BK189" s="1004"/>
      <c r="BL189" s="1004"/>
      <c r="BM189" s="1004"/>
      <c r="BN189" s="1004"/>
      <c r="BO189" s="1004"/>
      <c r="BP189" s="1004"/>
      <c r="BQ189" s="1004"/>
      <c r="BR189" s="1004"/>
      <c r="BS189" s="1004"/>
      <c r="BT189" s="1004"/>
      <c r="BU189" s="1004"/>
      <c r="BV189" s="1004"/>
      <c r="BW189" s="1004"/>
      <c r="BX189" s="1004"/>
      <c r="BY189" s="1004"/>
      <c r="BZ189" s="1004"/>
      <c r="CA189" s="1004"/>
      <c r="CB189" s="1004"/>
      <c r="CC189" s="1004"/>
      <c r="CD189" s="1004"/>
      <c r="CE189" s="1004"/>
      <c r="CF189" s="1004"/>
      <c r="CG189" s="1004"/>
      <c r="CH189" s="1004"/>
      <c r="CI189" s="762"/>
      <c r="CJ189" s="762"/>
      <c r="CK189" s="762"/>
      <c r="CL189" s="762"/>
      <c r="CM189" s="762"/>
      <c r="CN189" s="762"/>
      <c r="CO189" s="762"/>
      <c r="CP189" s="762"/>
      <c r="CQ189" s="762"/>
      <c r="CR189" s="762"/>
      <c r="CS189" s="762"/>
      <c r="CT189" s="762"/>
      <c r="CU189" s="762"/>
      <c r="CV189" s="762"/>
      <c r="CW189" s="762"/>
      <c r="CX189" s="762"/>
    </row>
    <row r="190" spans="1:102" x14ac:dyDescent="0.25">
      <c r="A190" s="1008"/>
      <c r="B190" s="1004"/>
      <c r="C190" s="1004"/>
      <c r="D190" s="1004"/>
      <c r="E190" s="1004"/>
      <c r="F190" s="1004"/>
      <c r="G190" s="1004"/>
      <c r="H190" s="1004"/>
      <c r="I190" s="984"/>
      <c r="J190" s="1004"/>
      <c r="K190" s="1004"/>
      <c r="L190" s="1004"/>
      <c r="M190" s="1004"/>
      <c r="N190" s="1005"/>
      <c r="O190" s="1004"/>
      <c r="P190" s="1005"/>
      <c r="Q190" s="1004"/>
      <c r="R190" s="1004"/>
      <c r="S190" s="1004"/>
      <c r="T190" s="1004"/>
      <c r="U190" s="1004"/>
      <c r="V190" s="1004"/>
      <c r="W190" s="1004"/>
      <c r="X190" s="1006"/>
      <c r="Y190" s="1006"/>
      <c r="Z190" s="1006"/>
      <c r="AA190" s="1004"/>
      <c r="AB190" s="1004"/>
      <c r="AC190" s="1004"/>
      <c r="AD190" s="1004"/>
      <c r="AE190" s="1004"/>
      <c r="AF190" s="1004"/>
      <c r="AG190" s="1004"/>
      <c r="AH190" s="1004"/>
      <c r="AI190" s="1004"/>
      <c r="AJ190" s="1004"/>
      <c r="AK190" s="1004"/>
      <c r="AL190" s="1004"/>
      <c r="AM190" s="1004"/>
      <c r="AN190" s="1004"/>
      <c r="AO190" s="1004"/>
      <c r="AP190" s="1004"/>
      <c r="AQ190" s="1004"/>
      <c r="AR190" s="1004"/>
      <c r="AS190" s="1004"/>
      <c r="AT190" s="1004"/>
      <c r="AU190" s="1004"/>
      <c r="AV190" s="1004"/>
      <c r="AW190" s="1004"/>
      <c r="AX190" s="1004"/>
      <c r="AY190" s="1004"/>
      <c r="AZ190" s="1004"/>
      <c r="BA190" s="1004"/>
      <c r="BB190" s="1004"/>
      <c r="BC190" s="1004"/>
      <c r="BD190" s="1004"/>
      <c r="BE190" s="1004"/>
      <c r="BF190" s="1004"/>
      <c r="BG190" s="1004"/>
      <c r="BH190" s="1004"/>
      <c r="BI190" s="1004"/>
      <c r="BJ190" s="1004"/>
      <c r="BK190" s="1004"/>
      <c r="BL190" s="1004"/>
      <c r="BM190" s="1004"/>
      <c r="BN190" s="1004"/>
      <c r="BO190" s="1004"/>
      <c r="BP190" s="1004"/>
      <c r="BQ190" s="1004"/>
      <c r="BR190" s="1004"/>
      <c r="BS190" s="1004"/>
      <c r="BT190" s="1004"/>
      <c r="BU190" s="1004"/>
      <c r="BV190" s="1004"/>
      <c r="BW190" s="1004"/>
      <c r="BX190" s="1004"/>
      <c r="BY190" s="1004"/>
      <c r="BZ190" s="1004"/>
      <c r="CA190" s="1004"/>
      <c r="CB190" s="1004"/>
      <c r="CC190" s="1004"/>
      <c r="CD190" s="1004"/>
      <c r="CE190" s="1004"/>
      <c r="CF190" s="1004"/>
      <c r="CG190" s="1004"/>
      <c r="CH190" s="1004"/>
      <c r="CI190" s="762"/>
      <c r="CJ190" s="762"/>
      <c r="CK190" s="762"/>
      <c r="CL190" s="762"/>
      <c r="CM190" s="762"/>
      <c r="CN190" s="762"/>
      <c r="CO190" s="762"/>
      <c r="CP190" s="762"/>
      <c r="CQ190" s="762"/>
      <c r="CR190" s="762"/>
      <c r="CS190" s="762"/>
      <c r="CT190" s="762"/>
      <c r="CU190" s="762"/>
      <c r="CV190" s="762"/>
      <c r="CW190" s="762"/>
      <c r="CX190" s="762"/>
    </row>
    <row r="191" spans="1:102" x14ac:dyDescent="0.25">
      <c r="A191" s="1008"/>
      <c r="B191" s="1004"/>
      <c r="C191" s="1004"/>
      <c r="D191" s="1004"/>
      <c r="E191" s="1004"/>
      <c r="F191" s="1004"/>
      <c r="G191" s="1004"/>
      <c r="H191" s="1004"/>
      <c r="I191" s="984"/>
      <c r="J191" s="1004"/>
      <c r="K191" s="1004"/>
      <c r="L191" s="1004"/>
      <c r="M191" s="1004"/>
      <c r="N191" s="1005"/>
      <c r="O191" s="1004"/>
      <c r="P191" s="1005"/>
      <c r="Q191" s="1004"/>
      <c r="R191" s="1004"/>
      <c r="S191" s="1004"/>
      <c r="T191" s="1004"/>
      <c r="U191" s="1004"/>
      <c r="V191" s="1004"/>
      <c r="W191" s="1004"/>
      <c r="X191" s="1006"/>
      <c r="Y191" s="1006"/>
      <c r="Z191" s="1006"/>
      <c r="AA191" s="1004"/>
      <c r="AB191" s="1004"/>
      <c r="AC191" s="1004"/>
      <c r="AD191" s="1004"/>
      <c r="AE191" s="1004"/>
      <c r="AF191" s="1004"/>
      <c r="AG191" s="1004"/>
      <c r="AH191" s="1004"/>
      <c r="AI191" s="1004"/>
      <c r="AJ191" s="1004"/>
      <c r="AK191" s="1004"/>
      <c r="AL191" s="1004"/>
      <c r="AM191" s="1004"/>
      <c r="AN191" s="1004"/>
      <c r="AO191" s="1004"/>
      <c r="AP191" s="1004"/>
      <c r="AQ191" s="1004"/>
      <c r="AR191" s="1004"/>
      <c r="AS191" s="1004"/>
      <c r="AT191" s="1004"/>
      <c r="AU191" s="1004"/>
      <c r="AV191" s="1004"/>
      <c r="AW191" s="1004"/>
      <c r="AX191" s="1004"/>
      <c r="AY191" s="1004"/>
      <c r="AZ191" s="1004"/>
      <c r="BA191" s="1004"/>
      <c r="BB191" s="1004"/>
      <c r="BC191" s="1004"/>
      <c r="BD191" s="1004"/>
      <c r="BE191" s="1004"/>
      <c r="BF191" s="1004"/>
      <c r="BG191" s="1004"/>
      <c r="BH191" s="1004"/>
      <c r="BI191" s="1004"/>
      <c r="BJ191" s="1004"/>
      <c r="BK191" s="1004"/>
      <c r="BL191" s="1004"/>
      <c r="BM191" s="1004"/>
      <c r="BN191" s="1004"/>
      <c r="BO191" s="1004"/>
      <c r="BP191" s="1004"/>
      <c r="BQ191" s="1004"/>
      <c r="BR191" s="1004"/>
      <c r="BS191" s="1004"/>
      <c r="BT191" s="1004"/>
      <c r="BU191" s="1004"/>
      <c r="BV191" s="1004"/>
      <c r="BW191" s="1004"/>
      <c r="BX191" s="1004"/>
      <c r="BY191" s="1004"/>
      <c r="BZ191" s="1004"/>
      <c r="CA191" s="1004"/>
      <c r="CB191" s="1004"/>
      <c r="CC191" s="1004"/>
      <c r="CD191" s="1004"/>
      <c r="CE191" s="1004"/>
      <c r="CF191" s="1004"/>
      <c r="CG191" s="1004"/>
      <c r="CH191" s="1004"/>
      <c r="CI191" s="762"/>
      <c r="CJ191" s="762"/>
      <c r="CK191" s="762"/>
      <c r="CL191" s="762"/>
      <c r="CM191" s="762"/>
      <c r="CN191" s="762"/>
      <c r="CO191" s="762"/>
      <c r="CP191" s="762"/>
      <c r="CQ191" s="762"/>
      <c r="CR191" s="762"/>
      <c r="CS191" s="762"/>
      <c r="CT191" s="762"/>
      <c r="CU191" s="762"/>
      <c r="CV191" s="762"/>
      <c r="CW191" s="762"/>
      <c r="CX191" s="762"/>
    </row>
    <row r="192" spans="1:102" x14ac:dyDescent="0.25">
      <c r="A192" s="1008"/>
      <c r="B192" s="1004"/>
      <c r="C192" s="1004"/>
      <c r="D192" s="1004"/>
      <c r="E192" s="1004"/>
      <c r="F192" s="1004"/>
      <c r="G192" s="1004"/>
      <c r="H192" s="1004"/>
      <c r="I192" s="984"/>
      <c r="J192" s="1004"/>
      <c r="K192" s="1004"/>
      <c r="L192" s="1004"/>
      <c r="M192" s="1004"/>
      <c r="N192" s="1005"/>
      <c r="O192" s="1004"/>
      <c r="P192" s="1005"/>
      <c r="Q192" s="1004"/>
      <c r="R192" s="1004"/>
      <c r="S192" s="1004"/>
      <c r="T192" s="1004"/>
      <c r="U192" s="1004"/>
      <c r="V192" s="1004"/>
      <c r="W192" s="1004"/>
      <c r="X192" s="1006"/>
      <c r="Y192" s="1006"/>
      <c r="Z192" s="1006"/>
      <c r="AA192" s="1004"/>
      <c r="AB192" s="1004"/>
      <c r="AC192" s="1004"/>
      <c r="AD192" s="1004"/>
      <c r="AE192" s="1004"/>
      <c r="AF192" s="1004"/>
      <c r="AG192" s="1004"/>
      <c r="AH192" s="1004"/>
      <c r="AI192" s="1004"/>
      <c r="AJ192" s="1004"/>
      <c r="AK192" s="1004"/>
      <c r="AL192" s="1004"/>
      <c r="AM192" s="1004"/>
      <c r="AN192" s="1004"/>
      <c r="AO192" s="1004"/>
      <c r="AP192" s="1004"/>
      <c r="AQ192" s="1004"/>
      <c r="AR192" s="1004"/>
      <c r="AS192" s="1004"/>
      <c r="AT192" s="1004"/>
      <c r="AU192" s="1004"/>
      <c r="AV192" s="1004"/>
      <c r="AW192" s="1004"/>
      <c r="AX192" s="1004"/>
      <c r="AY192" s="1004"/>
      <c r="AZ192" s="1004"/>
      <c r="BA192" s="1004"/>
      <c r="BB192" s="1004"/>
      <c r="BC192" s="1004"/>
      <c r="BD192" s="1004"/>
      <c r="BE192" s="1004"/>
      <c r="BF192" s="1004"/>
      <c r="BG192" s="1004"/>
      <c r="BH192" s="1004"/>
      <c r="BI192" s="1004"/>
      <c r="BJ192" s="1004"/>
      <c r="BK192" s="1004"/>
      <c r="BL192" s="1004"/>
      <c r="BM192" s="1004"/>
      <c r="BN192" s="1004"/>
      <c r="BO192" s="1004"/>
      <c r="BP192" s="1004"/>
      <c r="BQ192" s="1004"/>
      <c r="BR192" s="1004"/>
      <c r="BS192" s="1004"/>
      <c r="BT192" s="1004"/>
      <c r="BU192" s="1004"/>
      <c r="BV192" s="1004"/>
      <c r="BW192" s="1004"/>
      <c r="BX192" s="1004"/>
      <c r="BY192" s="1004"/>
      <c r="BZ192" s="1004"/>
      <c r="CA192" s="1004"/>
      <c r="CB192" s="1004"/>
      <c r="CC192" s="1004"/>
      <c r="CD192" s="1004"/>
      <c r="CE192" s="1004"/>
      <c r="CF192" s="1004"/>
      <c r="CG192" s="1004"/>
      <c r="CH192" s="1004"/>
      <c r="CI192" s="762"/>
      <c r="CJ192" s="762"/>
      <c r="CK192" s="762"/>
      <c r="CL192" s="762"/>
      <c r="CM192" s="762"/>
      <c r="CN192" s="762"/>
      <c r="CO192" s="762"/>
      <c r="CP192" s="762"/>
      <c r="CQ192" s="762"/>
      <c r="CR192" s="762"/>
      <c r="CS192" s="762"/>
      <c r="CT192" s="762"/>
      <c r="CU192" s="762"/>
      <c r="CV192" s="762"/>
      <c r="CW192" s="762"/>
      <c r="CX192" s="762"/>
    </row>
    <row r="193" spans="1:102" x14ac:dyDescent="0.25">
      <c r="A193" s="1008"/>
      <c r="B193" s="1004"/>
      <c r="C193" s="1004"/>
      <c r="D193" s="1004"/>
      <c r="E193" s="1004"/>
      <c r="F193" s="1004"/>
      <c r="G193" s="1004"/>
      <c r="H193" s="1004"/>
      <c r="I193" s="984"/>
      <c r="J193" s="1004"/>
      <c r="K193" s="1004"/>
      <c r="L193" s="1004"/>
      <c r="M193" s="1004"/>
      <c r="N193" s="1005"/>
      <c r="O193" s="1004"/>
      <c r="P193" s="1005"/>
      <c r="Q193" s="1004"/>
      <c r="R193" s="1004"/>
      <c r="S193" s="1004"/>
      <c r="T193" s="1004"/>
      <c r="U193" s="1004"/>
      <c r="V193" s="1004"/>
      <c r="W193" s="1004"/>
      <c r="X193" s="1006"/>
      <c r="Y193" s="1006"/>
      <c r="Z193" s="1006"/>
      <c r="AA193" s="1004"/>
      <c r="AB193" s="1004"/>
      <c r="AC193" s="1004"/>
      <c r="AD193" s="1004"/>
      <c r="AE193" s="1004"/>
      <c r="AF193" s="1004"/>
      <c r="AG193" s="1004"/>
      <c r="AH193" s="1004"/>
      <c r="AI193" s="1004"/>
      <c r="AJ193" s="1004"/>
      <c r="AK193" s="1004"/>
      <c r="AL193" s="1004"/>
      <c r="AM193" s="1004"/>
      <c r="AN193" s="1004"/>
      <c r="AO193" s="1004"/>
      <c r="AP193" s="1004"/>
      <c r="AQ193" s="1004"/>
      <c r="AR193" s="1004"/>
      <c r="AS193" s="1004"/>
      <c r="AT193" s="1004"/>
      <c r="AU193" s="1004"/>
      <c r="AV193" s="1004"/>
      <c r="AW193" s="1004"/>
      <c r="AX193" s="1004"/>
      <c r="AY193" s="1004"/>
      <c r="AZ193" s="1004"/>
      <c r="BA193" s="1004"/>
      <c r="BB193" s="1004"/>
      <c r="BC193" s="1004"/>
      <c r="BD193" s="1004"/>
      <c r="BE193" s="1004"/>
      <c r="BF193" s="1004"/>
      <c r="BG193" s="1004"/>
      <c r="BH193" s="1004"/>
      <c r="BI193" s="1004"/>
      <c r="BJ193" s="1004"/>
      <c r="BK193" s="1004"/>
      <c r="BL193" s="1004"/>
      <c r="BM193" s="1004"/>
      <c r="BN193" s="1004"/>
      <c r="BO193" s="1004"/>
      <c r="BP193" s="1004"/>
      <c r="BQ193" s="1004"/>
      <c r="BR193" s="1004"/>
      <c r="BS193" s="1004"/>
      <c r="BT193" s="1004"/>
      <c r="BU193" s="1004"/>
      <c r="BV193" s="1004"/>
      <c r="BW193" s="1004"/>
      <c r="BX193" s="1004"/>
      <c r="BY193" s="1004"/>
      <c r="BZ193" s="1004"/>
      <c r="CA193" s="1004"/>
      <c r="CB193" s="1004"/>
      <c r="CC193" s="1004"/>
      <c r="CD193" s="1004"/>
      <c r="CE193" s="1004"/>
      <c r="CF193" s="1004"/>
      <c r="CG193" s="1004"/>
      <c r="CH193" s="1004"/>
      <c r="CI193" s="762"/>
      <c r="CJ193" s="762"/>
      <c r="CK193" s="762"/>
      <c r="CL193" s="762"/>
      <c r="CM193" s="762"/>
      <c r="CN193" s="762"/>
      <c r="CO193" s="762"/>
      <c r="CP193" s="762"/>
      <c r="CQ193" s="762"/>
      <c r="CR193" s="762"/>
      <c r="CS193" s="762"/>
      <c r="CT193" s="762"/>
      <c r="CU193" s="762"/>
      <c r="CV193" s="762"/>
      <c r="CW193" s="762"/>
      <c r="CX193" s="762"/>
    </row>
    <row r="194" spans="1:102" x14ac:dyDescent="0.25">
      <c r="A194" s="1008"/>
      <c r="B194" s="1004"/>
      <c r="C194" s="1004"/>
      <c r="D194" s="1004"/>
      <c r="E194" s="1004"/>
      <c r="F194" s="1004"/>
      <c r="G194" s="984"/>
      <c r="H194" s="984"/>
      <c r="I194" s="984"/>
      <c r="J194" s="984"/>
      <c r="K194" s="984"/>
      <c r="L194" s="984"/>
      <c r="M194" s="984"/>
      <c r="N194" s="998"/>
      <c r="O194" s="984"/>
      <c r="P194" s="998"/>
      <c r="Q194" s="984"/>
      <c r="R194" s="984"/>
      <c r="S194" s="984"/>
      <c r="T194" s="1004"/>
      <c r="U194" s="1004"/>
      <c r="V194" s="1004"/>
      <c r="W194" s="1004"/>
      <c r="X194" s="1006"/>
      <c r="Y194" s="1006"/>
      <c r="Z194" s="1006"/>
      <c r="AA194" s="1004"/>
      <c r="AB194" s="1004"/>
      <c r="AC194" s="1004"/>
      <c r="AD194" s="1004"/>
      <c r="AE194" s="1004"/>
      <c r="AF194" s="1004"/>
      <c r="AG194" s="1004"/>
      <c r="AH194" s="1004"/>
      <c r="AI194" s="1004"/>
      <c r="AJ194" s="1004"/>
      <c r="AK194" s="1004"/>
      <c r="AL194" s="1004"/>
      <c r="AM194" s="1004"/>
      <c r="AN194" s="1004"/>
      <c r="AO194" s="1004"/>
      <c r="AP194" s="1004"/>
      <c r="AQ194" s="1004"/>
      <c r="AR194" s="1004"/>
      <c r="AS194" s="1004"/>
      <c r="AT194" s="1004"/>
      <c r="AU194" s="1004"/>
      <c r="AV194" s="1004"/>
      <c r="AW194" s="1004"/>
      <c r="AX194" s="1004"/>
      <c r="AY194" s="1004"/>
      <c r="AZ194" s="1004"/>
      <c r="BA194" s="1004"/>
      <c r="BB194" s="1004"/>
      <c r="BC194" s="1004"/>
      <c r="BD194" s="1004"/>
      <c r="BE194" s="1004"/>
      <c r="BF194" s="1004"/>
      <c r="BG194" s="1004"/>
      <c r="BH194" s="1004"/>
      <c r="BI194" s="1004"/>
      <c r="BJ194" s="1004"/>
      <c r="BK194" s="1004"/>
      <c r="BL194" s="1004"/>
      <c r="BM194" s="1004"/>
      <c r="BN194" s="1004"/>
      <c r="BO194" s="1004"/>
      <c r="BP194" s="1004"/>
      <c r="BQ194" s="1004"/>
      <c r="BR194" s="1004"/>
      <c r="BS194" s="1004"/>
      <c r="BT194" s="1004"/>
      <c r="BU194" s="1004"/>
      <c r="BV194" s="1004"/>
      <c r="BW194" s="1004"/>
      <c r="BX194" s="1004"/>
      <c r="BY194" s="1004"/>
      <c r="BZ194" s="1004"/>
      <c r="CA194" s="1004"/>
      <c r="CB194" s="1004"/>
      <c r="CC194" s="1004"/>
      <c r="CD194" s="1004"/>
      <c r="CE194" s="1004"/>
      <c r="CF194" s="1004"/>
      <c r="CG194" s="1004"/>
      <c r="CH194" s="1004"/>
      <c r="CI194" s="762"/>
      <c r="CJ194" s="762"/>
      <c r="CK194" s="762"/>
      <c r="CL194" s="762"/>
      <c r="CM194" s="762"/>
      <c r="CN194" s="762"/>
      <c r="CO194" s="762"/>
      <c r="CP194" s="762"/>
      <c r="CQ194" s="762"/>
      <c r="CR194" s="762"/>
      <c r="CS194" s="762"/>
      <c r="CT194" s="762"/>
      <c r="CU194" s="762"/>
      <c r="CV194" s="762"/>
      <c r="CW194" s="762"/>
      <c r="CX194" s="762"/>
    </row>
    <row r="195" spans="1:102" x14ac:dyDescent="0.25">
      <c r="A195" s="1008"/>
      <c r="B195" s="1004"/>
      <c r="C195" s="1004"/>
      <c r="D195" s="1004"/>
      <c r="E195" s="1004"/>
      <c r="F195" s="1004"/>
      <c r="G195" s="984"/>
      <c r="H195" s="984"/>
      <c r="I195" s="984"/>
      <c r="J195" s="984"/>
      <c r="K195" s="984"/>
      <c r="L195" s="984"/>
      <c r="M195" s="984"/>
      <c r="N195" s="998"/>
      <c r="O195" s="984"/>
      <c r="P195" s="998"/>
      <c r="Q195" s="984"/>
      <c r="R195" s="984"/>
      <c r="S195" s="984"/>
      <c r="T195" s="1004"/>
      <c r="U195" s="1004"/>
      <c r="V195" s="1004"/>
      <c r="W195" s="1004"/>
      <c r="X195" s="1006"/>
      <c r="Y195" s="1006"/>
      <c r="Z195" s="1006"/>
      <c r="AA195" s="1004"/>
      <c r="AB195" s="1004"/>
      <c r="AC195" s="1004"/>
      <c r="AD195" s="1004"/>
      <c r="AE195" s="1004"/>
      <c r="AF195" s="1004"/>
      <c r="AG195" s="1004"/>
      <c r="AH195" s="1004"/>
      <c r="AI195" s="1004"/>
      <c r="AJ195" s="1004"/>
      <c r="AK195" s="1004"/>
      <c r="AL195" s="1004"/>
      <c r="AM195" s="1004"/>
      <c r="AN195" s="1004"/>
      <c r="AO195" s="1004"/>
      <c r="AP195" s="1004"/>
      <c r="AQ195" s="1004"/>
      <c r="AR195" s="1004"/>
      <c r="AS195" s="1004"/>
      <c r="AT195" s="1004"/>
      <c r="AU195" s="1004"/>
      <c r="AV195" s="1004"/>
      <c r="AW195" s="1004"/>
      <c r="AX195" s="1004"/>
      <c r="AY195" s="1004"/>
      <c r="AZ195" s="1004"/>
      <c r="BA195" s="1004"/>
      <c r="BB195" s="1004"/>
      <c r="BC195" s="1004"/>
      <c r="BD195" s="1004"/>
      <c r="BE195" s="1004"/>
      <c r="BF195" s="1004"/>
      <c r="BG195" s="1004"/>
      <c r="BH195" s="1004"/>
      <c r="BI195" s="1004"/>
      <c r="BJ195" s="1004"/>
      <c r="BK195" s="1004"/>
      <c r="BL195" s="1004"/>
      <c r="BM195" s="1004"/>
      <c r="BN195" s="1004"/>
      <c r="BO195" s="1004"/>
      <c r="BP195" s="1004"/>
      <c r="BQ195" s="1004"/>
      <c r="BR195" s="1004"/>
      <c r="BS195" s="1004"/>
      <c r="BT195" s="1004"/>
      <c r="BU195" s="1004"/>
      <c r="BV195" s="1004"/>
      <c r="BW195" s="1004"/>
      <c r="BX195" s="1004"/>
      <c r="BY195" s="1004"/>
      <c r="BZ195" s="1004"/>
      <c r="CA195" s="1004"/>
      <c r="CB195" s="1004"/>
      <c r="CC195" s="1004"/>
      <c r="CD195" s="1004"/>
      <c r="CE195" s="1004"/>
      <c r="CF195" s="1004"/>
      <c r="CG195" s="1004"/>
      <c r="CH195" s="1004"/>
      <c r="CI195" s="762"/>
      <c r="CJ195" s="762"/>
      <c r="CK195" s="762"/>
      <c r="CL195" s="762"/>
      <c r="CM195" s="762"/>
      <c r="CN195" s="762"/>
      <c r="CO195" s="762"/>
      <c r="CP195" s="762"/>
      <c r="CQ195" s="762"/>
      <c r="CR195" s="762"/>
      <c r="CS195" s="762"/>
      <c r="CT195" s="762"/>
      <c r="CU195" s="762"/>
      <c r="CV195" s="762"/>
      <c r="CW195" s="762"/>
      <c r="CX195" s="762"/>
    </row>
    <row r="196" spans="1:102" x14ac:dyDescent="0.25">
      <c r="A196" s="1008"/>
      <c r="B196" s="1004"/>
      <c r="C196" s="1004"/>
      <c r="D196" s="1004"/>
      <c r="E196" s="1004"/>
      <c r="F196" s="1004"/>
      <c r="G196" s="984"/>
      <c r="H196" s="984"/>
      <c r="I196" s="984"/>
      <c r="J196" s="984"/>
      <c r="K196" s="984"/>
      <c r="L196" s="984"/>
      <c r="M196" s="984"/>
      <c r="N196" s="998"/>
      <c r="O196" s="984"/>
      <c r="P196" s="998"/>
      <c r="Q196" s="984"/>
      <c r="R196" s="984"/>
      <c r="S196" s="984"/>
      <c r="T196" s="1004"/>
      <c r="U196" s="1004"/>
      <c r="V196" s="1004"/>
      <c r="W196" s="1004"/>
      <c r="X196" s="1006"/>
      <c r="Y196" s="1006"/>
      <c r="Z196" s="1006"/>
      <c r="AA196" s="1004"/>
      <c r="AB196" s="1004"/>
      <c r="AC196" s="1004"/>
      <c r="AD196" s="1004"/>
      <c r="AE196" s="1004"/>
      <c r="AF196" s="1004"/>
      <c r="AG196" s="1004"/>
      <c r="AH196" s="1004"/>
      <c r="AI196" s="1004"/>
      <c r="AJ196" s="1004"/>
      <c r="AK196" s="1004"/>
      <c r="AL196" s="1004"/>
      <c r="AM196" s="1004"/>
      <c r="AN196" s="1004"/>
      <c r="AO196" s="1004"/>
      <c r="AP196" s="1004"/>
      <c r="AQ196" s="1004"/>
      <c r="AR196" s="1004"/>
      <c r="AS196" s="1004"/>
      <c r="AT196" s="1004"/>
      <c r="AU196" s="1004"/>
      <c r="AV196" s="1004"/>
      <c r="AW196" s="1004"/>
      <c r="AX196" s="1004"/>
      <c r="AY196" s="1004"/>
      <c r="AZ196" s="1004"/>
      <c r="BA196" s="1004"/>
      <c r="BB196" s="1004"/>
      <c r="BC196" s="1004"/>
      <c r="BD196" s="1004"/>
      <c r="BE196" s="1004"/>
      <c r="BF196" s="1004"/>
      <c r="BG196" s="1004"/>
      <c r="BH196" s="1004"/>
      <c r="BI196" s="1004"/>
      <c r="BJ196" s="1004"/>
      <c r="BK196" s="1004"/>
      <c r="BL196" s="1004"/>
      <c r="BM196" s="1004"/>
      <c r="BN196" s="1004"/>
      <c r="BO196" s="1004"/>
      <c r="BP196" s="1004"/>
      <c r="BQ196" s="1004"/>
      <c r="BR196" s="1004"/>
      <c r="BS196" s="1004"/>
      <c r="BT196" s="1004"/>
      <c r="BU196" s="1004"/>
      <c r="BV196" s="1004"/>
      <c r="BW196" s="1004"/>
      <c r="BX196" s="1004"/>
      <c r="BY196" s="1004"/>
      <c r="BZ196" s="1004"/>
      <c r="CA196" s="1004"/>
      <c r="CB196" s="1004"/>
      <c r="CC196" s="1004"/>
      <c r="CD196" s="1004"/>
      <c r="CE196" s="1004"/>
      <c r="CF196" s="1004"/>
      <c r="CG196" s="1004"/>
      <c r="CH196" s="1004"/>
      <c r="CI196" s="762"/>
      <c r="CJ196" s="762"/>
      <c r="CK196" s="762"/>
      <c r="CL196" s="762"/>
      <c r="CM196" s="762"/>
      <c r="CN196" s="762"/>
      <c r="CO196" s="762"/>
      <c r="CP196" s="762"/>
      <c r="CQ196" s="762"/>
      <c r="CR196" s="762"/>
      <c r="CS196" s="762"/>
      <c r="CT196" s="762"/>
      <c r="CU196" s="762"/>
      <c r="CV196" s="762"/>
      <c r="CW196" s="762"/>
      <c r="CX196" s="762"/>
    </row>
    <row r="197" spans="1:102" x14ac:dyDescent="0.25">
      <c r="A197" s="1008"/>
      <c r="B197" s="1004"/>
      <c r="C197" s="1004"/>
      <c r="D197" s="1004"/>
      <c r="E197" s="1004"/>
      <c r="F197" s="984"/>
      <c r="G197" s="984"/>
      <c r="H197" s="984"/>
      <c r="I197" s="984"/>
      <c r="J197" s="984"/>
      <c r="K197" s="984"/>
      <c r="L197" s="984"/>
      <c r="M197" s="984"/>
      <c r="N197" s="998"/>
      <c r="O197" s="984"/>
      <c r="P197" s="998"/>
      <c r="Q197" s="984"/>
      <c r="R197" s="984"/>
      <c r="S197" s="984"/>
      <c r="T197" s="1004"/>
      <c r="U197" s="1004"/>
      <c r="V197" s="1004"/>
      <c r="W197" s="1004"/>
      <c r="X197" s="1006"/>
      <c r="Y197" s="1006"/>
      <c r="Z197" s="1006"/>
      <c r="AA197" s="1004"/>
      <c r="AB197" s="1004"/>
      <c r="AC197" s="1004"/>
      <c r="AD197" s="1004"/>
      <c r="AE197" s="1004"/>
      <c r="AF197" s="1004"/>
      <c r="AG197" s="1004"/>
      <c r="AH197" s="1004"/>
      <c r="AI197" s="1004"/>
      <c r="AJ197" s="1004"/>
      <c r="AK197" s="1004"/>
      <c r="AL197" s="1004"/>
      <c r="AM197" s="1004"/>
      <c r="AN197" s="1004"/>
      <c r="AO197" s="1004"/>
      <c r="AP197" s="1004"/>
      <c r="AQ197" s="1004"/>
      <c r="AR197" s="1004"/>
      <c r="AS197" s="1004"/>
      <c r="AT197" s="1004"/>
      <c r="AU197" s="1004"/>
      <c r="AV197" s="1004"/>
      <c r="AW197" s="1004"/>
      <c r="AX197" s="1004"/>
      <c r="AY197" s="1004"/>
      <c r="AZ197" s="1004"/>
      <c r="BA197" s="1004"/>
      <c r="BB197" s="1004"/>
      <c r="BC197" s="1004"/>
      <c r="BD197" s="1004"/>
      <c r="BE197" s="1004"/>
      <c r="BF197" s="1004"/>
      <c r="BG197" s="1004"/>
      <c r="BH197" s="1004"/>
      <c r="BI197" s="1004"/>
      <c r="BJ197" s="1004"/>
      <c r="BK197" s="1004"/>
      <c r="BL197" s="1004"/>
      <c r="BM197" s="1004"/>
      <c r="BN197" s="1004"/>
      <c r="BO197" s="1004"/>
      <c r="BP197" s="1004"/>
      <c r="BQ197" s="1004"/>
      <c r="BR197" s="1004"/>
      <c r="BS197" s="1004"/>
      <c r="BT197" s="1004"/>
      <c r="BU197" s="1004"/>
      <c r="BV197" s="1004"/>
      <c r="BW197" s="1004"/>
      <c r="BX197" s="1004"/>
      <c r="BY197" s="1004"/>
      <c r="BZ197" s="1004"/>
      <c r="CA197" s="1004"/>
      <c r="CB197" s="1004"/>
      <c r="CC197" s="1004"/>
      <c r="CD197" s="1004"/>
      <c r="CE197" s="1004"/>
      <c r="CF197" s="1004"/>
      <c r="CG197" s="1004"/>
      <c r="CH197" s="1004"/>
      <c r="CI197" s="762"/>
      <c r="CJ197" s="762"/>
      <c r="CK197" s="762"/>
      <c r="CL197" s="762"/>
      <c r="CM197" s="762"/>
      <c r="CN197" s="762"/>
      <c r="CO197" s="762"/>
      <c r="CP197" s="762"/>
      <c r="CQ197" s="762"/>
      <c r="CR197" s="762"/>
      <c r="CS197" s="762"/>
      <c r="CT197" s="762"/>
      <c r="CU197" s="762"/>
      <c r="CV197" s="762"/>
      <c r="CW197" s="762"/>
      <c r="CX197" s="762"/>
    </row>
    <row r="198" spans="1:102" x14ac:dyDescent="0.25">
      <c r="A198" s="1008"/>
      <c r="B198" s="1004"/>
      <c r="C198" s="1004"/>
      <c r="D198" s="1004"/>
      <c r="E198" s="1004"/>
      <c r="F198" s="984"/>
      <c r="G198" s="984"/>
      <c r="H198" s="984"/>
      <c r="I198" s="984"/>
      <c r="J198" s="984"/>
      <c r="K198" s="984"/>
      <c r="L198" s="984"/>
      <c r="M198" s="984"/>
      <c r="N198" s="998"/>
      <c r="O198" s="984"/>
      <c r="P198" s="998"/>
      <c r="Q198" s="984"/>
      <c r="R198" s="984"/>
      <c r="S198" s="984"/>
      <c r="T198" s="1004"/>
      <c r="U198" s="1004"/>
      <c r="V198" s="1004"/>
      <c r="W198" s="1004"/>
      <c r="X198" s="1006"/>
      <c r="Y198" s="1006"/>
      <c r="Z198" s="1006"/>
      <c r="AA198" s="1004"/>
      <c r="AB198" s="1004"/>
      <c r="AC198" s="1004"/>
      <c r="AD198" s="1004"/>
      <c r="AE198" s="1004"/>
      <c r="AF198" s="1004"/>
      <c r="AG198" s="1004"/>
      <c r="AH198" s="1004"/>
      <c r="AI198" s="1004"/>
      <c r="AJ198" s="1004"/>
      <c r="AK198" s="1004"/>
      <c r="AL198" s="1004"/>
      <c r="AM198" s="1004"/>
      <c r="AN198" s="1004"/>
      <c r="AO198" s="1004"/>
      <c r="AP198" s="1004"/>
      <c r="AQ198" s="1004"/>
      <c r="AR198" s="1004"/>
      <c r="AS198" s="1004"/>
      <c r="AT198" s="1004"/>
      <c r="AU198" s="1004"/>
      <c r="AV198" s="1004"/>
      <c r="AW198" s="1004"/>
      <c r="AX198" s="1004"/>
      <c r="AY198" s="1004"/>
      <c r="AZ198" s="1004"/>
      <c r="BA198" s="1004"/>
      <c r="BB198" s="1004"/>
      <c r="BC198" s="1004"/>
      <c r="BD198" s="1004"/>
      <c r="BE198" s="1004"/>
      <c r="BF198" s="1004"/>
      <c r="BG198" s="1004"/>
      <c r="BH198" s="1004"/>
      <c r="BI198" s="1004"/>
      <c r="BJ198" s="1004"/>
      <c r="BK198" s="1004"/>
      <c r="BL198" s="1004"/>
      <c r="BM198" s="1004"/>
      <c r="BN198" s="1004"/>
      <c r="BO198" s="1004"/>
      <c r="BP198" s="1004"/>
      <c r="BQ198" s="1004"/>
      <c r="BR198" s="1004"/>
      <c r="BS198" s="1004"/>
      <c r="BT198" s="1004"/>
      <c r="BU198" s="1004"/>
      <c r="BV198" s="1004"/>
      <c r="BW198" s="1004"/>
      <c r="BX198" s="1004"/>
      <c r="BY198" s="1004"/>
      <c r="BZ198" s="1004"/>
      <c r="CA198" s="1004"/>
      <c r="CB198" s="1004"/>
      <c r="CC198" s="1004"/>
      <c r="CD198" s="1004"/>
      <c r="CE198" s="1004"/>
      <c r="CF198" s="1004"/>
      <c r="CG198" s="1004"/>
      <c r="CH198" s="1004"/>
      <c r="CI198" s="762"/>
      <c r="CJ198" s="762"/>
      <c r="CK198" s="762"/>
      <c r="CL198" s="762"/>
      <c r="CM198" s="762"/>
      <c r="CN198" s="762"/>
      <c r="CO198" s="762"/>
      <c r="CP198" s="762"/>
      <c r="CQ198" s="762"/>
      <c r="CR198" s="762"/>
      <c r="CS198" s="762"/>
      <c r="CT198" s="762"/>
      <c r="CU198" s="762"/>
      <c r="CV198" s="762"/>
      <c r="CW198" s="762"/>
      <c r="CX198" s="762"/>
    </row>
    <row r="199" spans="1:102" x14ac:dyDescent="0.25">
      <c r="A199" s="1008"/>
      <c r="B199" s="1004"/>
      <c r="C199" s="1004"/>
      <c r="D199" s="1004"/>
      <c r="E199" s="1004"/>
      <c r="F199" s="984"/>
      <c r="G199" s="984"/>
      <c r="H199" s="984"/>
      <c r="I199" s="984"/>
      <c r="J199" s="984"/>
      <c r="K199" s="984"/>
      <c r="L199" s="984"/>
      <c r="M199" s="984"/>
      <c r="N199" s="998"/>
      <c r="O199" s="984"/>
      <c r="P199" s="998"/>
      <c r="Q199" s="984"/>
      <c r="R199" s="984"/>
      <c r="S199" s="984"/>
      <c r="T199" s="1004"/>
      <c r="U199" s="1004"/>
      <c r="V199" s="1004"/>
      <c r="W199" s="1004"/>
      <c r="X199" s="1006"/>
      <c r="Y199" s="1006"/>
      <c r="Z199" s="1006"/>
      <c r="AA199" s="1004"/>
      <c r="AB199" s="1004"/>
      <c r="AC199" s="1004"/>
      <c r="AD199" s="1004"/>
      <c r="AE199" s="1004"/>
      <c r="AF199" s="1004"/>
      <c r="AG199" s="1004"/>
      <c r="AH199" s="1004"/>
      <c r="AI199" s="1004"/>
      <c r="AJ199" s="1004"/>
      <c r="AK199" s="1004"/>
      <c r="AL199" s="1004"/>
      <c r="AM199" s="1004"/>
      <c r="AN199" s="1004"/>
      <c r="AO199" s="1004"/>
      <c r="AP199" s="1004"/>
      <c r="AQ199" s="1004"/>
      <c r="AR199" s="1004"/>
      <c r="AS199" s="1004"/>
      <c r="AT199" s="1004"/>
      <c r="AU199" s="1004"/>
      <c r="AV199" s="1004"/>
      <c r="AW199" s="1004"/>
      <c r="AX199" s="1004"/>
      <c r="AY199" s="1004"/>
      <c r="AZ199" s="1004"/>
      <c r="BA199" s="1004"/>
      <c r="BB199" s="1004"/>
      <c r="BC199" s="1004"/>
      <c r="BD199" s="1004"/>
      <c r="BE199" s="1004"/>
      <c r="BF199" s="1004"/>
      <c r="BG199" s="1004"/>
      <c r="BH199" s="1004"/>
      <c r="BI199" s="1004"/>
      <c r="BJ199" s="1004"/>
      <c r="BK199" s="1004"/>
      <c r="BL199" s="1004"/>
      <c r="BM199" s="1004"/>
      <c r="BN199" s="1004"/>
      <c r="BO199" s="1004"/>
      <c r="BP199" s="1004"/>
      <c r="BQ199" s="1004"/>
      <c r="BR199" s="1004"/>
      <c r="BS199" s="1004"/>
      <c r="BT199" s="1004"/>
      <c r="BU199" s="1004"/>
      <c r="BV199" s="1004"/>
      <c r="BW199" s="1004"/>
      <c r="BX199" s="1004"/>
      <c r="BY199" s="1004"/>
      <c r="BZ199" s="1004"/>
      <c r="CA199" s="1004"/>
      <c r="CB199" s="1004"/>
      <c r="CC199" s="1004"/>
      <c r="CD199" s="1004"/>
      <c r="CE199" s="1004"/>
      <c r="CF199" s="1004"/>
      <c r="CG199" s="1004"/>
      <c r="CH199" s="1004"/>
      <c r="CI199" s="762"/>
      <c r="CJ199" s="762"/>
      <c r="CK199" s="762"/>
      <c r="CL199" s="762"/>
      <c r="CM199" s="762"/>
      <c r="CN199" s="762"/>
      <c r="CO199" s="762"/>
      <c r="CP199" s="762"/>
      <c r="CQ199" s="762"/>
      <c r="CR199" s="762"/>
      <c r="CS199" s="762"/>
      <c r="CT199" s="762"/>
      <c r="CU199" s="762"/>
      <c r="CV199" s="762"/>
      <c r="CW199" s="762"/>
      <c r="CX199" s="762"/>
    </row>
    <row r="200" spans="1:102" x14ac:dyDescent="0.25">
      <c r="A200" s="1175"/>
      <c r="B200" s="1004"/>
      <c r="C200" s="1004"/>
      <c r="D200" s="1004"/>
      <c r="E200" s="1004"/>
      <c r="F200" s="984"/>
      <c r="G200" s="984"/>
      <c r="H200" s="984"/>
      <c r="I200" s="984"/>
      <c r="J200" s="984"/>
      <c r="K200" s="984"/>
      <c r="L200" s="984"/>
      <c r="M200" s="984"/>
      <c r="N200" s="998"/>
      <c r="O200" s="984"/>
      <c r="P200" s="998"/>
      <c r="Q200" s="984"/>
      <c r="R200" s="984"/>
      <c r="S200" s="984"/>
      <c r="T200" s="1004"/>
      <c r="U200" s="1004"/>
      <c r="V200" s="1004"/>
      <c r="W200" s="1004"/>
      <c r="X200" s="1006"/>
      <c r="Y200" s="1006"/>
      <c r="Z200" s="1006"/>
      <c r="AA200" s="1004"/>
      <c r="AB200" s="1004"/>
      <c r="AC200" s="1004"/>
      <c r="AD200" s="1004"/>
      <c r="AE200" s="1004"/>
      <c r="AF200" s="1004"/>
      <c r="AG200" s="1004"/>
      <c r="AH200" s="1004"/>
      <c r="AI200" s="1004"/>
      <c r="AJ200" s="1004"/>
      <c r="AK200" s="1004"/>
      <c r="AL200" s="1004"/>
      <c r="AM200" s="1004"/>
      <c r="AN200" s="1004"/>
      <c r="AO200" s="1004"/>
      <c r="AP200" s="1004"/>
      <c r="AQ200" s="1004"/>
      <c r="AR200" s="1004"/>
      <c r="AS200" s="1004"/>
      <c r="AT200" s="1004"/>
      <c r="AU200" s="1004"/>
      <c r="AV200" s="1004"/>
      <c r="AW200" s="1004"/>
      <c r="AX200" s="1004"/>
      <c r="AY200" s="1004"/>
      <c r="AZ200" s="1004"/>
      <c r="BA200" s="1004"/>
      <c r="BB200" s="1004"/>
      <c r="BC200" s="1004"/>
      <c r="BD200" s="1004"/>
      <c r="BE200" s="1004"/>
      <c r="BF200" s="1004"/>
      <c r="BG200" s="1004"/>
      <c r="BH200" s="1004"/>
      <c r="BI200" s="1004"/>
      <c r="BJ200" s="1004"/>
      <c r="BK200" s="1004"/>
      <c r="BL200" s="1004"/>
      <c r="BM200" s="1004"/>
      <c r="BN200" s="1004"/>
      <c r="BO200" s="1004"/>
      <c r="BP200" s="1004"/>
      <c r="BQ200" s="1004"/>
      <c r="BR200" s="1004"/>
      <c r="BS200" s="1004"/>
      <c r="BT200" s="1004"/>
      <c r="BU200" s="1004"/>
      <c r="BV200" s="1004"/>
      <c r="BW200" s="1004"/>
      <c r="BX200" s="1004"/>
      <c r="BY200" s="1004"/>
      <c r="BZ200" s="1004"/>
      <c r="CA200" s="1004"/>
      <c r="CB200" s="1004"/>
      <c r="CC200" s="1004"/>
      <c r="CD200" s="1004"/>
      <c r="CE200" s="1004"/>
      <c r="CF200" s="1004"/>
      <c r="CG200" s="1004"/>
      <c r="CH200" s="1004"/>
      <c r="CI200" s="762"/>
      <c r="CJ200" s="762"/>
      <c r="CK200" s="762"/>
      <c r="CL200" s="762"/>
      <c r="CM200" s="762"/>
      <c r="CN200" s="762"/>
      <c r="CO200" s="762"/>
      <c r="CP200" s="762"/>
      <c r="CQ200" s="762"/>
      <c r="CR200" s="762"/>
      <c r="CS200" s="762"/>
      <c r="CT200" s="762"/>
      <c r="CU200" s="762"/>
      <c r="CV200" s="762"/>
      <c r="CW200" s="762"/>
      <c r="CX200" s="762"/>
    </row>
    <row r="201" spans="1:102" x14ac:dyDescent="0.25">
      <c r="A201" s="1003"/>
      <c r="B201" s="1004"/>
      <c r="C201" s="1004"/>
      <c r="D201" s="1004"/>
      <c r="E201" s="1004"/>
      <c r="F201" s="984"/>
      <c r="G201" s="984"/>
      <c r="H201" s="984"/>
      <c r="I201" s="984"/>
      <c r="J201" s="984"/>
      <c r="K201" s="984"/>
      <c r="L201" s="984"/>
      <c r="M201" s="984"/>
      <c r="N201" s="998"/>
      <c r="O201" s="984"/>
      <c r="P201" s="998"/>
      <c r="Q201" s="984"/>
      <c r="R201" s="984"/>
      <c r="S201" s="984"/>
      <c r="T201" s="1004"/>
      <c r="U201" s="1004"/>
      <c r="V201" s="1004"/>
      <c r="W201" s="1004"/>
      <c r="X201" s="1006"/>
      <c r="Y201" s="1006"/>
      <c r="Z201" s="1006"/>
      <c r="AA201" s="1004"/>
      <c r="AB201" s="1004"/>
      <c r="AC201" s="1004"/>
      <c r="AD201" s="1004"/>
      <c r="AE201" s="1004"/>
      <c r="AF201" s="1004"/>
      <c r="AG201" s="1004"/>
      <c r="AH201" s="1004"/>
      <c r="AI201" s="1004"/>
      <c r="AJ201" s="1004"/>
      <c r="AK201" s="1004"/>
      <c r="AL201" s="1004"/>
      <c r="AM201" s="1004"/>
      <c r="AN201" s="1004"/>
      <c r="AO201" s="1004"/>
      <c r="AP201" s="1004"/>
      <c r="AQ201" s="1004"/>
      <c r="AR201" s="1004"/>
      <c r="AS201" s="1004"/>
      <c r="AT201" s="1004"/>
      <c r="AU201" s="1004"/>
      <c r="AV201" s="1004"/>
      <c r="AW201" s="1004"/>
      <c r="AX201" s="1004"/>
      <c r="AY201" s="1004"/>
      <c r="AZ201" s="1004"/>
      <c r="BA201" s="1004"/>
      <c r="BB201" s="1004"/>
      <c r="BC201" s="1004"/>
      <c r="BD201" s="1004"/>
      <c r="BE201" s="1004"/>
      <c r="BF201" s="1004"/>
      <c r="BG201" s="1004"/>
      <c r="BH201" s="1004"/>
      <c r="BI201" s="1004"/>
      <c r="BJ201" s="1004"/>
      <c r="BK201" s="1004"/>
      <c r="BL201" s="1004"/>
      <c r="BM201" s="1004"/>
      <c r="BN201" s="1004"/>
      <c r="BO201" s="1004"/>
      <c r="BP201" s="1004"/>
      <c r="BQ201" s="1004"/>
      <c r="BR201" s="1004"/>
      <c r="BS201" s="1004"/>
      <c r="BT201" s="1004"/>
      <c r="BU201" s="1004"/>
      <c r="BV201" s="1004"/>
      <c r="BW201" s="1004"/>
      <c r="BX201" s="1004"/>
      <c r="BY201" s="1004"/>
      <c r="BZ201" s="1004"/>
      <c r="CA201" s="1004"/>
      <c r="CB201" s="1004"/>
      <c r="CC201" s="1004"/>
      <c r="CD201" s="1004"/>
      <c r="CE201" s="1004"/>
      <c r="CF201" s="1004"/>
      <c r="CG201" s="1004"/>
      <c r="CH201" s="1004"/>
      <c r="CI201" s="762"/>
      <c r="CJ201" s="762"/>
      <c r="CK201" s="762"/>
      <c r="CL201" s="762"/>
      <c r="CM201" s="762"/>
      <c r="CN201" s="762"/>
      <c r="CO201" s="762"/>
      <c r="CP201" s="762"/>
      <c r="CQ201" s="762"/>
      <c r="CR201" s="762"/>
      <c r="CS201" s="762"/>
      <c r="CT201" s="762"/>
      <c r="CU201" s="762"/>
      <c r="CV201" s="762"/>
      <c r="CW201" s="762"/>
      <c r="CX201" s="762"/>
    </row>
    <row r="202" spans="1:102" x14ac:dyDescent="0.25">
      <c r="A202" s="1003"/>
      <c r="B202" s="1004"/>
      <c r="C202" s="1004"/>
      <c r="D202" s="1004"/>
      <c r="E202" s="1004"/>
      <c r="F202" s="984"/>
      <c r="G202" s="984"/>
      <c r="H202" s="984"/>
      <c r="I202" s="984"/>
      <c r="J202" s="984"/>
      <c r="K202" s="984"/>
      <c r="L202" s="984"/>
      <c r="M202" s="984"/>
      <c r="N202" s="998"/>
      <c r="O202" s="984"/>
      <c r="P202" s="998"/>
      <c r="Q202" s="984"/>
      <c r="R202" s="984"/>
      <c r="S202" s="984"/>
      <c r="T202" s="1004"/>
      <c r="U202" s="1004"/>
      <c r="V202" s="1004"/>
      <c r="W202" s="1004"/>
      <c r="X202" s="1006"/>
      <c r="Y202" s="1006"/>
      <c r="Z202" s="1006"/>
      <c r="AA202" s="1004"/>
      <c r="AB202" s="1004"/>
      <c r="AC202" s="1004"/>
      <c r="AD202" s="1004"/>
      <c r="AE202" s="1004"/>
      <c r="AF202" s="1004"/>
      <c r="AG202" s="1004"/>
      <c r="AH202" s="1004"/>
      <c r="AI202" s="1004"/>
      <c r="AJ202" s="1004"/>
      <c r="AK202" s="1004"/>
      <c r="AL202" s="1004"/>
      <c r="AM202" s="1004"/>
      <c r="AN202" s="1004"/>
      <c r="AO202" s="1004"/>
      <c r="AP202" s="1004"/>
      <c r="AQ202" s="1004"/>
      <c r="AR202" s="1004"/>
      <c r="AS202" s="1004"/>
      <c r="AT202" s="1004"/>
      <c r="AU202" s="1004"/>
      <c r="AV202" s="1004"/>
      <c r="AW202" s="1004"/>
      <c r="AX202" s="1004"/>
      <c r="AY202" s="1004"/>
      <c r="AZ202" s="1004"/>
      <c r="BA202" s="1004"/>
      <c r="BB202" s="1004"/>
      <c r="BC202" s="1004"/>
      <c r="BD202" s="1004"/>
      <c r="BE202" s="1004"/>
      <c r="BF202" s="1004"/>
      <c r="BG202" s="1004"/>
      <c r="BH202" s="1004"/>
      <c r="BI202" s="1004"/>
      <c r="BJ202" s="1004"/>
      <c r="BK202" s="1004"/>
      <c r="BL202" s="1004"/>
      <c r="BM202" s="1004"/>
      <c r="BN202" s="1004"/>
      <c r="BO202" s="1004"/>
      <c r="BP202" s="1004"/>
      <c r="BQ202" s="1004"/>
      <c r="BR202" s="1004"/>
      <c r="BS202" s="1004"/>
      <c r="BT202" s="1004"/>
      <c r="BU202" s="1004"/>
      <c r="BV202" s="1004"/>
      <c r="BW202" s="1004"/>
      <c r="BX202" s="1004"/>
      <c r="BY202" s="1004"/>
      <c r="BZ202" s="1004"/>
      <c r="CA202" s="1004"/>
      <c r="CB202" s="1004"/>
      <c r="CC202" s="1004"/>
      <c r="CD202" s="1004"/>
      <c r="CE202" s="1004"/>
      <c r="CF202" s="1004"/>
      <c r="CG202" s="1004"/>
      <c r="CH202" s="1004"/>
      <c r="CI202" s="762"/>
      <c r="CJ202" s="762"/>
      <c r="CK202" s="762"/>
      <c r="CL202" s="762"/>
      <c r="CM202" s="762"/>
      <c r="CN202" s="762"/>
      <c r="CO202" s="762"/>
      <c r="CP202" s="762"/>
      <c r="CQ202" s="762"/>
      <c r="CR202" s="762"/>
      <c r="CS202" s="762"/>
      <c r="CT202" s="762"/>
      <c r="CU202" s="762"/>
      <c r="CV202" s="762"/>
      <c r="CW202" s="762"/>
      <c r="CX202" s="762"/>
    </row>
    <row r="203" spans="1:102" x14ac:dyDescent="0.25">
      <c r="A203" s="1003"/>
      <c r="B203" s="984"/>
      <c r="C203" s="984"/>
      <c r="D203" s="984"/>
      <c r="E203" s="984"/>
      <c r="F203" s="984"/>
      <c r="G203" s="984"/>
      <c r="H203" s="984"/>
      <c r="I203" s="984"/>
      <c r="J203" s="984"/>
      <c r="K203" s="984"/>
      <c r="L203" s="984"/>
      <c r="M203" s="984"/>
      <c r="N203" s="998"/>
      <c r="O203" s="984"/>
      <c r="P203" s="998"/>
      <c r="Q203" s="984"/>
      <c r="R203" s="984"/>
      <c r="S203" s="984"/>
      <c r="T203" s="1004"/>
      <c r="U203" s="1004"/>
      <c r="V203" s="1004"/>
      <c r="W203" s="1004"/>
      <c r="X203" s="1006"/>
      <c r="Y203" s="1006"/>
      <c r="Z203" s="1006"/>
      <c r="AA203" s="1004"/>
      <c r="AB203" s="1004"/>
      <c r="AC203" s="1004"/>
      <c r="AD203" s="1004"/>
      <c r="AE203" s="1004"/>
      <c r="AF203" s="1004"/>
      <c r="AG203" s="1004"/>
      <c r="AH203" s="1004"/>
      <c r="AI203" s="1004"/>
      <c r="AJ203" s="1004"/>
      <c r="AK203" s="1004"/>
      <c r="AL203" s="1004"/>
      <c r="AM203" s="1004"/>
      <c r="AN203" s="1004"/>
      <c r="AO203" s="1004"/>
      <c r="AP203" s="1004"/>
      <c r="AQ203" s="1004"/>
      <c r="AR203" s="1004"/>
      <c r="AS203" s="1004"/>
      <c r="AT203" s="1004"/>
      <c r="AU203" s="1004"/>
      <c r="AV203" s="1004"/>
      <c r="AW203" s="1004"/>
      <c r="AX203" s="1004"/>
      <c r="AY203" s="1004"/>
      <c r="AZ203" s="1004"/>
      <c r="BA203" s="1004"/>
      <c r="BB203" s="1004"/>
      <c r="BC203" s="1004"/>
      <c r="BD203" s="1004"/>
      <c r="BE203" s="1004"/>
      <c r="BF203" s="1004"/>
      <c r="BG203" s="1004"/>
      <c r="BH203" s="1004"/>
      <c r="BI203" s="1004"/>
      <c r="BJ203" s="1004"/>
      <c r="BK203" s="1004"/>
      <c r="BL203" s="1004"/>
      <c r="BM203" s="1004"/>
      <c r="BN203" s="1004"/>
      <c r="BO203" s="1004"/>
      <c r="BP203" s="1004"/>
      <c r="BQ203" s="1004"/>
      <c r="BR203" s="1004"/>
      <c r="BS203" s="1004"/>
      <c r="BT203" s="1004"/>
      <c r="BU203" s="1004"/>
      <c r="BV203" s="1004"/>
      <c r="BW203" s="1004"/>
      <c r="BX203" s="1004"/>
      <c r="BY203" s="1004"/>
      <c r="BZ203" s="1004"/>
      <c r="CA203" s="1004"/>
      <c r="CB203" s="1004"/>
      <c r="CC203" s="1004"/>
      <c r="CD203" s="1004"/>
      <c r="CE203" s="1004"/>
      <c r="CF203" s="1004"/>
      <c r="CG203" s="1004"/>
      <c r="CH203" s="1004"/>
      <c r="CI203" s="762"/>
      <c r="CJ203" s="762"/>
      <c r="CK203" s="762"/>
      <c r="CL203" s="762"/>
      <c r="CM203" s="762"/>
      <c r="CN203" s="762"/>
      <c r="CO203" s="762"/>
      <c r="CP203" s="762"/>
      <c r="CQ203" s="762"/>
      <c r="CR203" s="762"/>
      <c r="CS203" s="762"/>
      <c r="CT203" s="762"/>
      <c r="CU203" s="762"/>
      <c r="CV203" s="762"/>
      <c r="CW203" s="762"/>
      <c r="CX203" s="762"/>
    </row>
    <row r="204" spans="1:102" x14ac:dyDescent="0.25">
      <c r="A204" s="1003"/>
      <c r="B204" s="984"/>
      <c r="C204" s="984"/>
      <c r="D204" s="984"/>
      <c r="E204" s="984"/>
      <c r="F204" s="984"/>
      <c r="G204" s="984"/>
      <c r="H204" s="984"/>
      <c r="I204" s="984"/>
      <c r="J204" s="984"/>
      <c r="K204" s="984"/>
      <c r="L204" s="984"/>
      <c r="M204" s="984"/>
      <c r="N204" s="998"/>
      <c r="O204" s="984"/>
      <c r="P204" s="998"/>
      <c r="Q204" s="984"/>
      <c r="R204" s="984"/>
      <c r="S204" s="984"/>
      <c r="T204" s="1004"/>
      <c r="U204" s="1004"/>
      <c r="V204" s="1004"/>
      <c r="W204" s="1004"/>
      <c r="X204" s="1006"/>
      <c r="Y204" s="1006"/>
      <c r="Z204" s="1006"/>
      <c r="AA204" s="1004"/>
      <c r="AB204" s="1004"/>
      <c r="AC204" s="1004"/>
      <c r="AD204" s="1004"/>
      <c r="AE204" s="1004"/>
      <c r="AF204" s="1004"/>
      <c r="AG204" s="1004"/>
      <c r="AH204" s="1004"/>
      <c r="AI204" s="1004"/>
      <c r="AJ204" s="1004"/>
      <c r="AK204" s="1004"/>
      <c r="AL204" s="1004"/>
      <c r="AM204" s="1004"/>
      <c r="AN204" s="1004"/>
      <c r="AO204" s="1004"/>
      <c r="AP204" s="1004"/>
      <c r="AQ204" s="1004"/>
      <c r="AR204" s="1004"/>
      <c r="AS204" s="1004"/>
      <c r="AT204" s="1004"/>
      <c r="AU204" s="1004"/>
      <c r="AV204" s="1004"/>
      <c r="AW204" s="1004"/>
      <c r="AX204" s="1004"/>
      <c r="AY204" s="1004"/>
      <c r="AZ204" s="1004"/>
      <c r="BA204" s="1004"/>
      <c r="BB204" s="1004"/>
      <c r="BC204" s="1004"/>
      <c r="BD204" s="1004"/>
      <c r="BE204" s="1004"/>
      <c r="BF204" s="1004"/>
      <c r="BG204" s="1004"/>
      <c r="BH204" s="1004"/>
      <c r="BI204" s="1004"/>
      <c r="BJ204" s="1004"/>
      <c r="BK204" s="1004"/>
      <c r="BL204" s="1004"/>
      <c r="BM204" s="1004"/>
      <c r="BN204" s="1004"/>
      <c r="BO204" s="1004"/>
      <c r="BP204" s="1004"/>
      <c r="BQ204" s="1004"/>
      <c r="BR204" s="1004"/>
      <c r="BS204" s="1004"/>
      <c r="BT204" s="1004"/>
      <c r="BU204" s="1004"/>
      <c r="BV204" s="1004"/>
      <c r="BW204" s="1004"/>
      <c r="BX204" s="1004"/>
      <c r="BY204" s="1004"/>
      <c r="BZ204" s="1004"/>
      <c r="CA204" s="1004"/>
      <c r="CB204" s="1004"/>
      <c r="CC204" s="1004"/>
      <c r="CD204" s="1004"/>
      <c r="CE204" s="1004"/>
      <c r="CF204" s="1004"/>
      <c r="CG204" s="1004"/>
      <c r="CH204" s="1004"/>
      <c r="CI204" s="762"/>
      <c r="CJ204" s="762"/>
      <c r="CK204" s="762"/>
      <c r="CL204" s="762"/>
      <c r="CM204" s="762"/>
      <c r="CN204" s="762"/>
      <c r="CO204" s="762"/>
      <c r="CP204" s="762"/>
      <c r="CQ204" s="762"/>
      <c r="CR204" s="762"/>
      <c r="CS204" s="762"/>
      <c r="CT204" s="762"/>
      <c r="CU204" s="762"/>
      <c r="CV204" s="762"/>
      <c r="CW204" s="762"/>
      <c r="CX204" s="762"/>
    </row>
    <row r="205" spans="1:102" x14ac:dyDescent="0.25">
      <c r="A205" s="1003"/>
      <c r="B205" s="984"/>
      <c r="C205" s="984"/>
      <c r="D205" s="984"/>
      <c r="E205" s="984"/>
      <c r="F205" s="984"/>
      <c r="G205" s="984"/>
      <c r="H205" s="984"/>
      <c r="I205" s="984"/>
      <c r="J205" s="984"/>
      <c r="K205" s="984"/>
      <c r="L205" s="984"/>
      <c r="M205" s="984"/>
      <c r="N205" s="998"/>
      <c r="O205" s="984"/>
      <c r="P205" s="998"/>
      <c r="Q205" s="984"/>
      <c r="R205" s="984"/>
      <c r="S205" s="984"/>
      <c r="T205" s="1004"/>
      <c r="U205" s="1004"/>
      <c r="V205" s="1004"/>
      <c r="W205" s="1004"/>
      <c r="X205" s="1006"/>
      <c r="Y205" s="1006"/>
      <c r="Z205" s="1006"/>
      <c r="AA205" s="1004"/>
      <c r="AB205" s="1004"/>
      <c r="AC205" s="1004"/>
      <c r="AD205" s="1004"/>
      <c r="AE205" s="1004"/>
      <c r="AF205" s="1004"/>
      <c r="AG205" s="1004"/>
      <c r="AH205" s="1004"/>
      <c r="AI205" s="1004"/>
      <c r="AJ205" s="1004"/>
      <c r="AK205" s="1004"/>
      <c r="AL205" s="1004"/>
      <c r="AM205" s="1004"/>
      <c r="AN205" s="1004"/>
      <c r="AO205" s="1004"/>
      <c r="AP205" s="1004"/>
      <c r="AQ205" s="1004"/>
      <c r="AR205" s="1004"/>
      <c r="AS205" s="1004"/>
      <c r="AT205" s="1004"/>
      <c r="AU205" s="1004"/>
      <c r="AV205" s="1004"/>
      <c r="AW205" s="1004"/>
      <c r="AX205" s="1004"/>
      <c r="AY205" s="1004"/>
      <c r="AZ205" s="1004"/>
      <c r="BA205" s="1004"/>
      <c r="BB205" s="1004"/>
      <c r="BC205" s="1004"/>
      <c r="BD205" s="1004"/>
      <c r="BE205" s="1004"/>
      <c r="BF205" s="1004"/>
      <c r="BG205" s="1004"/>
      <c r="BH205" s="1004"/>
      <c r="BI205" s="1004"/>
      <c r="BJ205" s="1004"/>
      <c r="BK205" s="1004"/>
      <c r="BL205" s="1004"/>
      <c r="BM205" s="1004"/>
      <c r="BN205" s="1004"/>
      <c r="BO205" s="1004"/>
      <c r="BP205" s="1004"/>
      <c r="BQ205" s="1004"/>
      <c r="BR205" s="1004"/>
      <c r="BS205" s="1004"/>
      <c r="BT205" s="1004"/>
      <c r="BU205" s="1004"/>
      <c r="BV205" s="1004"/>
      <c r="BW205" s="1004"/>
      <c r="BX205" s="1004"/>
      <c r="BY205" s="1004"/>
      <c r="BZ205" s="1004"/>
      <c r="CA205" s="1004"/>
      <c r="CB205" s="1004"/>
      <c r="CC205" s="1004"/>
      <c r="CD205" s="1004"/>
      <c r="CE205" s="1004"/>
      <c r="CF205" s="1004"/>
      <c r="CG205" s="1004"/>
      <c r="CH205" s="1004"/>
      <c r="CI205" s="762"/>
      <c r="CJ205" s="762"/>
      <c r="CK205" s="762"/>
      <c r="CL205" s="762"/>
      <c r="CM205" s="762"/>
      <c r="CN205" s="762"/>
      <c r="CO205" s="762"/>
      <c r="CP205" s="762"/>
      <c r="CQ205" s="762"/>
      <c r="CR205" s="762"/>
      <c r="CS205" s="762"/>
      <c r="CT205" s="762"/>
      <c r="CU205" s="762"/>
      <c r="CV205" s="762"/>
      <c r="CW205" s="762"/>
      <c r="CX205" s="762"/>
    </row>
    <row r="206" spans="1:102" x14ac:dyDescent="0.25">
      <c r="A206" s="1003"/>
      <c r="B206" s="984"/>
      <c r="C206" s="984"/>
      <c r="D206" s="984"/>
      <c r="E206" s="984"/>
      <c r="F206" s="984"/>
      <c r="G206" s="984"/>
      <c r="H206" s="984"/>
      <c r="I206" s="984"/>
      <c r="J206" s="984"/>
      <c r="K206" s="984"/>
      <c r="L206" s="984"/>
      <c r="M206" s="984"/>
      <c r="N206" s="998"/>
      <c r="O206" s="984"/>
      <c r="P206" s="998"/>
      <c r="Q206" s="984"/>
      <c r="R206" s="984"/>
      <c r="S206" s="984"/>
      <c r="T206" s="1004"/>
      <c r="U206" s="1004"/>
      <c r="V206" s="1004"/>
      <c r="W206" s="1004"/>
      <c r="X206" s="1006"/>
      <c r="Y206" s="1006"/>
      <c r="Z206" s="1006"/>
      <c r="AA206" s="1004"/>
      <c r="AB206" s="1004"/>
      <c r="AC206" s="1004"/>
      <c r="AD206" s="1004"/>
      <c r="AE206" s="1004"/>
      <c r="AF206" s="1004"/>
      <c r="AG206" s="1004"/>
      <c r="AH206" s="1004"/>
      <c r="AI206" s="1004"/>
      <c r="AJ206" s="1004"/>
      <c r="AK206" s="1004"/>
      <c r="AL206" s="1004"/>
      <c r="AM206" s="1004"/>
      <c r="AN206" s="1004"/>
      <c r="AO206" s="1004"/>
      <c r="AP206" s="1004"/>
      <c r="AQ206" s="1004"/>
      <c r="AR206" s="1004"/>
      <c r="AS206" s="1004"/>
      <c r="AT206" s="1004"/>
      <c r="AU206" s="1004"/>
      <c r="AV206" s="1004"/>
      <c r="AW206" s="1004"/>
      <c r="AX206" s="1004"/>
      <c r="AY206" s="1004"/>
      <c r="AZ206" s="1004"/>
      <c r="BA206" s="1004"/>
      <c r="BB206" s="1004"/>
      <c r="BC206" s="1004"/>
      <c r="BD206" s="1004"/>
      <c r="BE206" s="1004"/>
      <c r="BF206" s="1004"/>
      <c r="BG206" s="1004"/>
      <c r="BH206" s="1004"/>
      <c r="BI206" s="1004"/>
      <c r="BJ206" s="1004"/>
      <c r="BK206" s="1004"/>
      <c r="BL206" s="1004"/>
      <c r="BM206" s="1004"/>
      <c r="BN206" s="1004"/>
      <c r="BO206" s="1004"/>
      <c r="BP206" s="1004"/>
      <c r="BQ206" s="1004"/>
      <c r="BR206" s="1004"/>
      <c r="BS206" s="1004"/>
      <c r="BT206" s="1004"/>
      <c r="BU206" s="1004"/>
      <c r="BV206" s="1004"/>
      <c r="BW206" s="1004"/>
      <c r="BX206" s="1004"/>
      <c r="BY206" s="1004"/>
      <c r="BZ206" s="1004"/>
      <c r="CA206" s="1004"/>
      <c r="CB206" s="1004"/>
      <c r="CC206" s="1004"/>
      <c r="CD206" s="1004"/>
      <c r="CE206" s="1004"/>
      <c r="CF206" s="1004"/>
      <c r="CG206" s="1004"/>
      <c r="CH206" s="1004"/>
      <c r="CI206" s="762"/>
      <c r="CJ206" s="762"/>
      <c r="CK206" s="762"/>
      <c r="CL206" s="762"/>
      <c r="CM206" s="762"/>
      <c r="CN206" s="762"/>
      <c r="CO206" s="762"/>
      <c r="CP206" s="762"/>
      <c r="CQ206" s="762"/>
      <c r="CR206" s="762"/>
      <c r="CS206" s="762"/>
      <c r="CT206" s="762"/>
      <c r="CU206" s="762"/>
      <c r="CV206" s="762"/>
      <c r="CW206" s="762"/>
      <c r="CX206" s="762"/>
    </row>
    <row r="207" spans="1:102" x14ac:dyDescent="0.25">
      <c r="A207" s="1003"/>
      <c r="B207" s="984"/>
      <c r="C207" s="984"/>
      <c r="D207" s="984"/>
      <c r="E207" s="984"/>
      <c r="F207" s="984"/>
      <c r="G207" s="984"/>
      <c r="H207" s="984"/>
      <c r="I207" s="984"/>
      <c r="J207" s="984"/>
      <c r="K207" s="984"/>
      <c r="L207" s="984"/>
      <c r="M207" s="984"/>
      <c r="N207" s="998"/>
      <c r="O207" s="984"/>
      <c r="P207" s="998"/>
      <c r="Q207" s="984"/>
      <c r="R207" s="984"/>
      <c r="S207" s="984"/>
      <c r="T207" s="1004"/>
      <c r="U207" s="1004"/>
      <c r="V207" s="1004"/>
      <c r="W207" s="1004"/>
      <c r="X207" s="1006"/>
      <c r="Y207" s="1006"/>
      <c r="Z207" s="1006"/>
      <c r="AA207" s="1004"/>
      <c r="AB207" s="1004"/>
      <c r="AC207" s="1004"/>
      <c r="AD207" s="1004"/>
      <c r="AE207" s="1004"/>
      <c r="AF207" s="1004"/>
      <c r="AG207" s="1004"/>
      <c r="AH207" s="1004"/>
      <c r="AI207" s="1004"/>
      <c r="AJ207" s="1004"/>
      <c r="AK207" s="1004"/>
      <c r="AL207" s="1004"/>
      <c r="AM207" s="1004"/>
      <c r="AN207" s="1004"/>
      <c r="AO207" s="1004"/>
      <c r="AP207" s="1004"/>
      <c r="AQ207" s="1004"/>
      <c r="AR207" s="1004"/>
      <c r="AS207" s="1004"/>
      <c r="AT207" s="1004"/>
      <c r="AU207" s="1004"/>
      <c r="AV207" s="1004"/>
      <c r="AW207" s="1004"/>
      <c r="AX207" s="1004"/>
      <c r="AY207" s="1004"/>
      <c r="AZ207" s="1004"/>
      <c r="BA207" s="1004"/>
      <c r="BB207" s="1004"/>
      <c r="BC207" s="1004"/>
      <c r="BD207" s="1004"/>
      <c r="BE207" s="1004"/>
      <c r="BF207" s="1004"/>
      <c r="BG207" s="1004"/>
      <c r="BH207" s="1004"/>
      <c r="BI207" s="1004"/>
      <c r="BJ207" s="1004"/>
      <c r="BK207" s="1004"/>
      <c r="BL207" s="1004"/>
      <c r="BM207" s="1004"/>
      <c r="BN207" s="1004"/>
      <c r="BO207" s="1004"/>
      <c r="BP207" s="1004"/>
      <c r="BQ207" s="1004"/>
      <c r="BR207" s="1004"/>
      <c r="BS207" s="1004"/>
      <c r="BT207" s="1004"/>
      <c r="BU207" s="1004"/>
      <c r="BV207" s="1004"/>
      <c r="BW207" s="1004"/>
      <c r="BX207" s="1004"/>
      <c r="BY207" s="1004"/>
      <c r="BZ207" s="1004"/>
      <c r="CA207" s="1004"/>
      <c r="CB207" s="1004"/>
      <c r="CC207" s="1004"/>
      <c r="CD207" s="1004"/>
      <c r="CE207" s="1004"/>
      <c r="CF207" s="1004"/>
      <c r="CG207" s="1004"/>
      <c r="CH207" s="1004"/>
      <c r="CI207" s="762"/>
      <c r="CJ207" s="762"/>
      <c r="CK207" s="762"/>
      <c r="CL207" s="762"/>
      <c r="CM207" s="762"/>
      <c r="CN207" s="762"/>
      <c r="CO207" s="762"/>
      <c r="CP207" s="762"/>
      <c r="CQ207" s="762"/>
      <c r="CR207" s="762"/>
      <c r="CS207" s="762"/>
      <c r="CT207" s="762"/>
      <c r="CU207" s="762"/>
      <c r="CV207" s="762"/>
      <c r="CW207" s="762"/>
      <c r="CX207" s="762"/>
    </row>
    <row r="208" spans="1:102" x14ac:dyDescent="0.25">
      <c r="A208" s="1003"/>
      <c r="B208" s="984"/>
      <c r="C208" s="984"/>
      <c r="D208" s="984"/>
      <c r="E208" s="984"/>
      <c r="F208" s="984"/>
      <c r="G208" s="984"/>
      <c r="H208" s="984"/>
      <c r="I208" s="984"/>
      <c r="J208" s="984"/>
      <c r="K208" s="984"/>
      <c r="L208" s="984"/>
      <c r="M208" s="984"/>
      <c r="N208" s="998"/>
      <c r="O208" s="984"/>
      <c r="P208" s="998"/>
      <c r="Q208" s="984"/>
      <c r="R208" s="984"/>
      <c r="S208" s="984"/>
      <c r="T208" s="1004"/>
      <c r="U208" s="1004"/>
      <c r="V208" s="1004"/>
      <c r="W208" s="1004"/>
      <c r="X208" s="1006"/>
      <c r="Y208" s="1006"/>
      <c r="Z208" s="1006"/>
      <c r="AA208" s="1004"/>
      <c r="AB208" s="1004"/>
      <c r="AC208" s="1004"/>
      <c r="AD208" s="1004"/>
      <c r="AE208" s="1004"/>
      <c r="AF208" s="1004"/>
      <c r="AG208" s="1004"/>
      <c r="AH208" s="1004"/>
      <c r="AI208" s="1004"/>
      <c r="AJ208" s="1004"/>
      <c r="AK208" s="1004"/>
      <c r="AL208" s="1004"/>
      <c r="AM208" s="1004"/>
      <c r="AN208" s="1004"/>
      <c r="AO208" s="1004"/>
      <c r="AP208" s="1004"/>
      <c r="AQ208" s="1004"/>
      <c r="AR208" s="1004"/>
      <c r="AS208" s="1004"/>
      <c r="AT208" s="1004"/>
      <c r="AU208" s="1004"/>
      <c r="AV208" s="1004"/>
      <c r="AW208" s="1004"/>
      <c r="AX208" s="1004"/>
      <c r="AY208" s="1004"/>
      <c r="AZ208" s="1004"/>
      <c r="BA208" s="1004"/>
      <c r="BB208" s="1004"/>
      <c r="BC208" s="1004"/>
      <c r="BD208" s="1004"/>
      <c r="BE208" s="1004"/>
      <c r="BF208" s="1004"/>
      <c r="BG208" s="1004"/>
      <c r="BH208" s="1004"/>
      <c r="BI208" s="1004"/>
      <c r="BJ208" s="1004"/>
      <c r="BK208" s="1004"/>
      <c r="BL208" s="1004"/>
      <c r="BM208" s="1004"/>
      <c r="BN208" s="1004"/>
      <c r="BO208" s="1004"/>
      <c r="BP208" s="1004"/>
      <c r="BQ208" s="1004"/>
      <c r="BR208" s="1004"/>
      <c r="BS208" s="1004"/>
      <c r="BT208" s="1004"/>
      <c r="BU208" s="1004"/>
      <c r="BV208" s="1004"/>
      <c r="BW208" s="1004"/>
      <c r="BX208" s="1004"/>
      <c r="BY208" s="1004"/>
      <c r="BZ208" s="1004"/>
      <c r="CA208" s="1004"/>
      <c r="CB208" s="1004"/>
      <c r="CC208" s="1004"/>
      <c r="CD208" s="1004"/>
      <c r="CE208" s="1004"/>
      <c r="CF208" s="1004"/>
      <c r="CG208" s="1004"/>
      <c r="CH208" s="1004"/>
      <c r="CI208" s="762"/>
      <c r="CJ208" s="762"/>
      <c r="CK208" s="762"/>
      <c r="CL208" s="762"/>
      <c r="CM208" s="762"/>
      <c r="CN208" s="762"/>
      <c r="CO208" s="762"/>
      <c r="CP208" s="762"/>
      <c r="CQ208" s="762"/>
      <c r="CR208" s="762"/>
      <c r="CS208" s="762"/>
      <c r="CT208" s="762"/>
      <c r="CU208" s="762"/>
      <c r="CV208" s="762"/>
      <c r="CW208" s="762"/>
      <c r="CX208" s="762"/>
    </row>
    <row r="209" spans="1:102" x14ac:dyDescent="0.25">
      <c r="A209" s="1003"/>
      <c r="B209" s="984"/>
      <c r="C209" s="984"/>
      <c r="D209" s="984"/>
      <c r="E209" s="984"/>
      <c r="F209" s="984"/>
      <c r="G209" s="984"/>
      <c r="H209" s="984"/>
      <c r="I209" s="984"/>
      <c r="J209" s="984"/>
      <c r="K209" s="984"/>
      <c r="L209" s="984"/>
      <c r="M209" s="984"/>
      <c r="N209" s="998"/>
      <c r="O209" s="984"/>
      <c r="P209" s="998"/>
      <c r="Q209" s="984"/>
      <c r="R209" s="984"/>
      <c r="S209" s="984"/>
      <c r="T209" s="1004"/>
      <c r="U209" s="1004"/>
      <c r="V209" s="1004"/>
      <c r="W209" s="1004"/>
      <c r="X209" s="1006"/>
      <c r="Y209" s="1006"/>
      <c r="Z209" s="1006"/>
      <c r="AA209" s="1004"/>
      <c r="AB209" s="1004"/>
      <c r="AC209" s="1004"/>
      <c r="AD209" s="1004"/>
      <c r="AE209" s="1004"/>
      <c r="AF209" s="1004"/>
      <c r="AG209" s="1004"/>
      <c r="AH209" s="1004"/>
      <c r="AI209" s="1004"/>
      <c r="AJ209" s="1004"/>
      <c r="AK209" s="1004"/>
      <c r="AL209" s="1004"/>
      <c r="AM209" s="1004"/>
      <c r="AN209" s="1004"/>
      <c r="AO209" s="1004"/>
      <c r="AP209" s="1004"/>
      <c r="AQ209" s="1004"/>
      <c r="AR209" s="1004"/>
      <c r="AS209" s="1004"/>
      <c r="AT209" s="1004"/>
      <c r="AU209" s="1004"/>
      <c r="AV209" s="1004"/>
      <c r="AW209" s="1004"/>
      <c r="AX209" s="1004"/>
      <c r="AY209" s="1004"/>
      <c r="AZ209" s="1004"/>
      <c r="BA209" s="1004"/>
      <c r="BB209" s="1004"/>
      <c r="BC209" s="1004"/>
      <c r="BD209" s="1004"/>
      <c r="BE209" s="1004"/>
      <c r="BF209" s="1004"/>
      <c r="BG209" s="1004"/>
      <c r="BH209" s="1004"/>
      <c r="BI209" s="1004"/>
      <c r="BJ209" s="1004"/>
      <c r="BK209" s="1004"/>
      <c r="BL209" s="1004"/>
      <c r="BM209" s="1004"/>
      <c r="BN209" s="1004"/>
      <c r="BO209" s="1004"/>
      <c r="BP209" s="1004"/>
      <c r="BQ209" s="1004"/>
      <c r="BR209" s="1004"/>
      <c r="BS209" s="1004"/>
      <c r="BT209" s="1004"/>
      <c r="BU209" s="1004"/>
      <c r="BV209" s="1004"/>
      <c r="BW209" s="1004"/>
      <c r="BX209" s="1004"/>
      <c r="BY209" s="1004"/>
      <c r="BZ209" s="1004"/>
      <c r="CA209" s="1004"/>
      <c r="CB209" s="1004"/>
      <c r="CC209" s="1004"/>
      <c r="CD209" s="1004"/>
      <c r="CE209" s="1004"/>
      <c r="CF209" s="1004"/>
      <c r="CG209" s="1004"/>
      <c r="CH209" s="1004"/>
      <c r="CI209" s="762"/>
      <c r="CJ209" s="762"/>
      <c r="CK209" s="762"/>
      <c r="CL209" s="762"/>
      <c r="CM209" s="762"/>
      <c r="CN209" s="762"/>
      <c r="CO209" s="762"/>
      <c r="CP209" s="762"/>
      <c r="CQ209" s="762"/>
      <c r="CR209" s="762"/>
      <c r="CS209" s="762"/>
      <c r="CT209" s="762"/>
      <c r="CU209" s="762"/>
      <c r="CV209" s="762"/>
      <c r="CW209" s="762"/>
      <c r="CX209" s="762"/>
    </row>
    <row r="210" spans="1:102" x14ac:dyDescent="0.25">
      <c r="A210" s="1003"/>
      <c r="B210" s="984"/>
      <c r="C210" s="984"/>
      <c r="D210" s="984"/>
      <c r="E210" s="984"/>
      <c r="F210" s="984"/>
      <c r="G210" s="984"/>
      <c r="H210" s="984"/>
      <c r="I210" s="984"/>
      <c r="J210" s="984"/>
      <c r="K210" s="984"/>
      <c r="L210" s="984"/>
      <c r="M210" s="984"/>
      <c r="N210" s="998"/>
      <c r="O210" s="984"/>
      <c r="P210" s="998"/>
      <c r="Q210" s="984"/>
      <c r="R210" s="984"/>
      <c r="S210" s="984"/>
      <c r="T210" s="1004"/>
      <c r="U210" s="1004"/>
      <c r="V210" s="1004"/>
      <c r="W210" s="1004"/>
      <c r="X210" s="1006"/>
      <c r="Y210" s="1006"/>
      <c r="Z210" s="1006"/>
      <c r="AA210" s="1004"/>
      <c r="AB210" s="1004"/>
      <c r="AC210" s="1004"/>
      <c r="AD210" s="1004"/>
      <c r="AE210" s="1004"/>
      <c r="AF210" s="1004"/>
      <c r="AG210" s="1004"/>
      <c r="AH210" s="1004"/>
      <c r="AI210" s="1004"/>
      <c r="AJ210" s="1004"/>
      <c r="AK210" s="1004"/>
      <c r="AL210" s="1004"/>
      <c r="AM210" s="1004"/>
      <c r="AN210" s="1004"/>
      <c r="AO210" s="1004"/>
      <c r="AP210" s="1004"/>
      <c r="AQ210" s="1004"/>
      <c r="AR210" s="1004"/>
      <c r="AS210" s="1004"/>
      <c r="AT210" s="1004"/>
      <c r="AU210" s="1004"/>
      <c r="AV210" s="1004"/>
      <c r="AW210" s="1004"/>
      <c r="AX210" s="1004"/>
      <c r="AY210" s="1004"/>
      <c r="AZ210" s="1004"/>
      <c r="BA210" s="1004"/>
      <c r="BB210" s="1004"/>
      <c r="BC210" s="1004"/>
      <c r="BD210" s="1004"/>
      <c r="BE210" s="1004"/>
      <c r="BF210" s="1004"/>
      <c r="BG210" s="1004"/>
      <c r="BH210" s="1004"/>
      <c r="BI210" s="1004"/>
      <c r="BJ210" s="1004"/>
      <c r="BK210" s="1004"/>
      <c r="BL210" s="1004"/>
      <c r="BM210" s="1004"/>
      <c r="BN210" s="1004"/>
      <c r="BO210" s="1004"/>
      <c r="BP210" s="1004"/>
      <c r="BQ210" s="1004"/>
      <c r="BR210" s="1004"/>
      <c r="BS210" s="1004"/>
      <c r="BT210" s="1004"/>
      <c r="BU210" s="1004"/>
      <c r="BV210" s="1004"/>
      <c r="BW210" s="1004"/>
      <c r="BX210" s="1004"/>
      <c r="BY210" s="1004"/>
      <c r="BZ210" s="1004"/>
      <c r="CA210" s="1004"/>
      <c r="CB210" s="1004"/>
      <c r="CC210" s="1004"/>
      <c r="CD210" s="1004"/>
      <c r="CE210" s="1004"/>
      <c r="CF210" s="1004"/>
      <c r="CG210" s="1004"/>
      <c r="CH210" s="1004"/>
      <c r="CI210" s="762"/>
      <c r="CJ210" s="762"/>
      <c r="CK210" s="762"/>
      <c r="CL210" s="762"/>
      <c r="CM210" s="762"/>
      <c r="CN210" s="762"/>
      <c r="CO210" s="762"/>
      <c r="CP210" s="762"/>
      <c r="CQ210" s="762"/>
      <c r="CR210" s="762"/>
      <c r="CS210" s="762"/>
      <c r="CT210" s="762"/>
      <c r="CU210" s="762"/>
      <c r="CV210" s="762"/>
      <c r="CW210" s="762"/>
      <c r="CX210" s="762"/>
    </row>
    <row r="211" spans="1:102" x14ac:dyDescent="0.25">
      <c r="A211" s="1003"/>
      <c r="B211" s="984"/>
      <c r="C211" s="984"/>
      <c r="D211" s="984"/>
      <c r="E211" s="984"/>
      <c r="F211" s="984"/>
      <c r="G211" s="984"/>
      <c r="H211" s="984"/>
      <c r="I211" s="984"/>
      <c r="J211" s="984"/>
      <c r="K211" s="984"/>
      <c r="L211" s="984"/>
      <c r="M211" s="984"/>
      <c r="N211" s="998"/>
      <c r="O211" s="984"/>
      <c r="P211" s="998"/>
      <c r="Q211" s="984"/>
      <c r="R211" s="984"/>
      <c r="S211" s="984"/>
      <c r="T211" s="1004"/>
      <c r="U211" s="1004"/>
      <c r="V211" s="1004"/>
      <c r="W211" s="1004"/>
      <c r="X211" s="1006"/>
      <c r="Y211" s="1006"/>
      <c r="Z211" s="1006"/>
      <c r="AA211" s="1004"/>
      <c r="AB211" s="1004"/>
      <c r="AC211" s="1004"/>
      <c r="AD211" s="1004"/>
      <c r="AE211" s="1004"/>
      <c r="AF211" s="1004"/>
      <c r="AG211" s="1004"/>
      <c r="AH211" s="1004"/>
      <c r="AI211" s="1004"/>
      <c r="AJ211" s="1004"/>
      <c r="AK211" s="1004"/>
      <c r="AL211" s="1004"/>
      <c r="AM211" s="1004"/>
      <c r="AN211" s="1004"/>
      <c r="AO211" s="1004"/>
      <c r="AP211" s="1004"/>
      <c r="AQ211" s="1004"/>
      <c r="AR211" s="1004"/>
      <c r="AS211" s="1004"/>
      <c r="AT211" s="1004"/>
      <c r="AU211" s="1004"/>
      <c r="AV211" s="1004"/>
      <c r="AW211" s="1004"/>
      <c r="AX211" s="1004"/>
      <c r="AY211" s="1004"/>
      <c r="AZ211" s="1004"/>
      <c r="BA211" s="1004"/>
      <c r="BB211" s="1004"/>
      <c r="BC211" s="1004"/>
      <c r="BD211" s="1004"/>
      <c r="BE211" s="1004"/>
      <c r="BF211" s="1004"/>
      <c r="BG211" s="1004"/>
      <c r="BH211" s="1004"/>
      <c r="BI211" s="1004"/>
      <c r="BJ211" s="1004"/>
      <c r="BK211" s="1004"/>
      <c r="BL211" s="1004"/>
      <c r="BM211" s="1004"/>
      <c r="BN211" s="1004"/>
      <c r="BO211" s="1004"/>
      <c r="BP211" s="1004"/>
      <c r="BQ211" s="1004"/>
      <c r="BR211" s="1004"/>
      <c r="BS211" s="1004"/>
      <c r="BT211" s="1004"/>
      <c r="BU211" s="1004"/>
      <c r="BV211" s="1004"/>
      <c r="BW211" s="1004"/>
      <c r="BX211" s="1004"/>
      <c r="BY211" s="1004"/>
      <c r="BZ211" s="1004"/>
      <c r="CA211" s="1004"/>
      <c r="CB211" s="1004"/>
      <c r="CC211" s="1004"/>
      <c r="CD211" s="1004"/>
      <c r="CE211" s="1004"/>
      <c r="CF211" s="1004"/>
      <c r="CG211" s="1004"/>
      <c r="CH211" s="1004"/>
      <c r="CI211" s="762"/>
      <c r="CJ211" s="762"/>
      <c r="CK211" s="762"/>
      <c r="CL211" s="762"/>
      <c r="CM211" s="762"/>
      <c r="CN211" s="762"/>
      <c r="CO211" s="762"/>
      <c r="CP211" s="762"/>
      <c r="CQ211" s="762"/>
      <c r="CR211" s="762"/>
      <c r="CS211" s="762"/>
      <c r="CT211" s="762"/>
      <c r="CU211" s="762"/>
      <c r="CV211" s="762"/>
      <c r="CW211" s="762"/>
      <c r="CX211" s="762"/>
    </row>
    <row r="212" spans="1:102" x14ac:dyDescent="0.25">
      <c r="A212" s="1003"/>
      <c r="B212" s="984"/>
      <c r="C212" s="984"/>
      <c r="D212" s="984"/>
      <c r="E212" s="984"/>
      <c r="F212" s="984"/>
      <c r="G212" s="984"/>
      <c r="H212" s="984"/>
      <c r="I212" s="984"/>
      <c r="J212" s="984"/>
      <c r="K212" s="984"/>
      <c r="L212" s="984"/>
      <c r="M212" s="984"/>
      <c r="N212" s="998"/>
      <c r="O212" s="984"/>
      <c r="P212" s="998"/>
      <c r="Q212" s="984"/>
      <c r="R212" s="984"/>
      <c r="S212" s="984"/>
      <c r="T212" s="1004"/>
      <c r="U212" s="1004"/>
      <c r="V212" s="1004"/>
      <c r="W212" s="1004"/>
      <c r="X212" s="1006"/>
      <c r="Y212" s="1006"/>
      <c r="Z212" s="1006"/>
      <c r="AA212" s="1004"/>
      <c r="AB212" s="1004"/>
      <c r="AC212" s="1004"/>
      <c r="AD212" s="1004"/>
      <c r="AE212" s="1004"/>
      <c r="AF212" s="1004"/>
      <c r="AG212" s="1004"/>
      <c r="AH212" s="1004"/>
      <c r="AI212" s="1004"/>
      <c r="AJ212" s="1004"/>
      <c r="AK212" s="1004"/>
      <c r="AL212" s="1004"/>
      <c r="AM212" s="1004"/>
      <c r="AN212" s="1004"/>
      <c r="AO212" s="1004"/>
      <c r="AP212" s="1004"/>
      <c r="AQ212" s="1004"/>
      <c r="AR212" s="1004"/>
      <c r="AS212" s="1004"/>
      <c r="AT212" s="1004"/>
      <c r="AU212" s="1004"/>
      <c r="AV212" s="1004"/>
      <c r="AW212" s="1004"/>
      <c r="AX212" s="1004"/>
      <c r="AY212" s="1004"/>
      <c r="AZ212" s="1004"/>
      <c r="BA212" s="1004"/>
      <c r="BB212" s="1004"/>
      <c r="BC212" s="1004"/>
      <c r="BD212" s="1004"/>
      <c r="BE212" s="1004"/>
      <c r="BF212" s="1004"/>
      <c r="BG212" s="1004"/>
      <c r="BH212" s="1004"/>
      <c r="BI212" s="1004"/>
      <c r="BJ212" s="1004"/>
      <c r="BK212" s="1004"/>
      <c r="BL212" s="1004"/>
      <c r="BM212" s="1004"/>
      <c r="BN212" s="1004"/>
      <c r="BO212" s="1004"/>
      <c r="BP212" s="1004"/>
      <c r="BQ212" s="1004"/>
      <c r="BR212" s="1004"/>
      <c r="BS212" s="1004"/>
      <c r="BT212" s="1004"/>
      <c r="BU212" s="1004"/>
      <c r="BV212" s="1004"/>
      <c r="BW212" s="1004"/>
      <c r="BX212" s="1004"/>
      <c r="BY212" s="1004"/>
      <c r="BZ212" s="1004"/>
      <c r="CA212" s="1004"/>
      <c r="CB212" s="1004"/>
      <c r="CC212" s="1004"/>
      <c r="CD212" s="1004"/>
      <c r="CE212" s="1004"/>
      <c r="CF212" s="1004"/>
      <c r="CG212" s="1004"/>
      <c r="CH212" s="1004"/>
      <c r="CI212" s="762"/>
      <c r="CJ212" s="762"/>
      <c r="CK212" s="762"/>
      <c r="CL212" s="762"/>
      <c r="CM212" s="762"/>
      <c r="CN212" s="762"/>
      <c r="CO212" s="762"/>
      <c r="CP212" s="762"/>
      <c r="CQ212" s="762"/>
      <c r="CR212" s="762"/>
      <c r="CS212" s="762"/>
      <c r="CT212" s="762"/>
      <c r="CU212" s="762"/>
      <c r="CV212" s="762"/>
      <c r="CW212" s="762"/>
      <c r="CX212" s="762"/>
    </row>
    <row r="213" spans="1:102" x14ac:dyDescent="0.25">
      <c r="A213" s="1003"/>
      <c r="B213" s="984"/>
      <c r="C213" s="984"/>
      <c r="D213" s="984"/>
      <c r="E213" s="984"/>
      <c r="F213" s="984"/>
      <c r="G213" s="984"/>
      <c r="H213" s="984"/>
      <c r="I213" s="984"/>
      <c r="J213" s="984"/>
      <c r="K213" s="984"/>
      <c r="L213" s="984"/>
      <c r="M213" s="984"/>
      <c r="N213" s="998"/>
      <c r="O213" s="984"/>
      <c r="P213" s="998"/>
      <c r="Q213" s="984"/>
      <c r="R213" s="984"/>
      <c r="S213" s="984"/>
      <c r="T213" s="1004"/>
      <c r="U213" s="1004"/>
      <c r="V213" s="1004"/>
      <c r="W213" s="1004"/>
      <c r="X213" s="1006"/>
      <c r="Y213" s="1006"/>
      <c r="Z213" s="1006"/>
      <c r="AA213" s="1004"/>
      <c r="AB213" s="1004"/>
      <c r="AC213" s="1004"/>
      <c r="AD213" s="1004"/>
      <c r="AE213" s="1004"/>
      <c r="AF213" s="1004"/>
      <c r="AG213" s="1004"/>
      <c r="AH213" s="1004"/>
      <c r="AI213" s="1004"/>
      <c r="AJ213" s="1004"/>
      <c r="AK213" s="1004"/>
      <c r="AL213" s="1004"/>
      <c r="AM213" s="1004"/>
      <c r="AN213" s="1004"/>
      <c r="AO213" s="1004"/>
      <c r="AP213" s="1004"/>
      <c r="AQ213" s="1004"/>
      <c r="AR213" s="1004"/>
      <c r="AS213" s="1004"/>
      <c r="AT213" s="1004"/>
      <c r="AU213" s="1004"/>
      <c r="AV213" s="1004"/>
      <c r="AW213" s="1004"/>
      <c r="AX213" s="1004"/>
      <c r="AY213" s="1004"/>
      <c r="AZ213" s="1004"/>
      <c r="BA213" s="1004"/>
      <c r="BB213" s="1004"/>
      <c r="BC213" s="1004"/>
      <c r="BD213" s="1004"/>
      <c r="BE213" s="1004"/>
      <c r="BF213" s="1004"/>
      <c r="BG213" s="1004"/>
      <c r="BH213" s="1004"/>
      <c r="BI213" s="1004"/>
      <c r="BJ213" s="1004"/>
      <c r="BK213" s="1004"/>
      <c r="BL213" s="1004"/>
      <c r="BM213" s="1004"/>
      <c r="BN213" s="1004"/>
      <c r="BO213" s="1004"/>
      <c r="BP213" s="1004"/>
      <c r="BQ213" s="1004"/>
      <c r="BR213" s="1004"/>
      <c r="BS213" s="1004"/>
      <c r="BT213" s="1004"/>
      <c r="BU213" s="1004"/>
      <c r="BV213" s="1004"/>
      <c r="BW213" s="1004"/>
      <c r="BX213" s="1004"/>
      <c r="BY213" s="1004"/>
      <c r="BZ213" s="1004"/>
      <c r="CA213" s="1004"/>
      <c r="CB213" s="1004"/>
      <c r="CC213" s="1004"/>
      <c r="CD213" s="1004"/>
      <c r="CE213" s="1004"/>
      <c r="CF213" s="1004"/>
      <c r="CG213" s="1004"/>
      <c r="CH213" s="1004"/>
      <c r="CI213" s="762"/>
      <c r="CJ213" s="762"/>
      <c r="CK213" s="762"/>
      <c r="CL213" s="762"/>
      <c r="CM213" s="762"/>
      <c r="CN213" s="762"/>
      <c r="CO213" s="762"/>
      <c r="CP213" s="762"/>
      <c r="CQ213" s="762"/>
      <c r="CR213" s="762"/>
      <c r="CS213" s="762"/>
      <c r="CT213" s="762"/>
      <c r="CU213" s="762"/>
      <c r="CV213" s="762"/>
      <c r="CW213" s="762"/>
      <c r="CX213" s="762"/>
    </row>
    <row r="214" spans="1:102" x14ac:dyDescent="0.25">
      <c r="A214" s="1003"/>
      <c r="B214" s="984"/>
      <c r="C214" s="984"/>
      <c r="D214" s="984"/>
      <c r="E214" s="984"/>
      <c r="F214" s="984"/>
      <c r="G214" s="984"/>
      <c r="H214" s="984"/>
      <c r="I214" s="984"/>
      <c r="J214" s="984"/>
      <c r="K214" s="984"/>
      <c r="L214" s="984"/>
      <c r="M214" s="984"/>
      <c r="N214" s="998"/>
      <c r="O214" s="984"/>
      <c r="P214" s="998"/>
      <c r="Q214" s="984"/>
      <c r="R214" s="984"/>
      <c r="S214" s="984"/>
      <c r="T214" s="1004"/>
      <c r="U214" s="1004"/>
      <c r="V214" s="1004"/>
      <c r="W214" s="1004"/>
      <c r="X214" s="1006"/>
      <c r="Y214" s="1006"/>
      <c r="Z214" s="1006"/>
      <c r="AA214" s="1004"/>
      <c r="AB214" s="1004"/>
      <c r="AC214" s="1004"/>
      <c r="AD214" s="1004"/>
      <c r="AE214" s="1004"/>
      <c r="AF214" s="1004"/>
      <c r="AG214" s="1004"/>
      <c r="AH214" s="1004"/>
      <c r="AI214" s="1004"/>
      <c r="AJ214" s="1004"/>
      <c r="AK214" s="1004"/>
      <c r="AL214" s="1004"/>
      <c r="AM214" s="1004"/>
      <c r="AN214" s="1004"/>
      <c r="AO214" s="1004"/>
      <c r="AP214" s="1004"/>
      <c r="AQ214" s="1004"/>
      <c r="AR214" s="1004"/>
      <c r="AS214" s="1004"/>
      <c r="AT214" s="1004"/>
      <c r="AU214" s="1004"/>
      <c r="AV214" s="1004"/>
      <c r="AW214" s="1004"/>
      <c r="AX214" s="1004"/>
      <c r="AY214" s="1004"/>
      <c r="AZ214" s="1004"/>
      <c r="BA214" s="1004"/>
      <c r="BB214" s="1004"/>
      <c r="BC214" s="1004"/>
      <c r="BD214" s="1004"/>
      <c r="BE214" s="1004"/>
      <c r="BF214" s="1004"/>
      <c r="BG214" s="1004"/>
      <c r="BH214" s="1004"/>
      <c r="BI214" s="1004"/>
      <c r="BJ214" s="1004"/>
      <c r="BK214" s="1004"/>
      <c r="BL214" s="1004"/>
      <c r="BM214" s="1004"/>
      <c r="BN214" s="1004"/>
      <c r="BO214" s="1004"/>
      <c r="BP214" s="1004"/>
      <c r="BQ214" s="1004"/>
      <c r="BR214" s="1004"/>
      <c r="BS214" s="1004"/>
      <c r="BT214" s="1004"/>
      <c r="BU214" s="1004"/>
      <c r="BV214" s="1004"/>
      <c r="BW214" s="1004"/>
      <c r="BX214" s="1004"/>
      <c r="BY214" s="1004"/>
      <c r="BZ214" s="1004"/>
      <c r="CA214" s="1004"/>
      <c r="CB214" s="1004"/>
      <c r="CC214" s="1004"/>
      <c r="CD214" s="1004"/>
      <c r="CE214" s="1004"/>
      <c r="CF214" s="1004"/>
      <c r="CG214" s="1004"/>
      <c r="CH214" s="1004"/>
      <c r="CI214" s="762"/>
      <c r="CJ214" s="762"/>
      <c r="CK214" s="762"/>
      <c r="CL214" s="762"/>
      <c r="CM214" s="762"/>
      <c r="CN214" s="762"/>
      <c r="CO214" s="762"/>
      <c r="CP214" s="762"/>
      <c r="CQ214" s="762"/>
      <c r="CR214" s="762"/>
      <c r="CS214" s="762"/>
      <c r="CT214" s="762"/>
      <c r="CU214" s="762"/>
      <c r="CV214" s="762"/>
      <c r="CW214" s="762"/>
      <c r="CX214" s="762"/>
    </row>
    <row r="215" spans="1:102" x14ac:dyDescent="0.25">
      <c r="A215" s="1003"/>
      <c r="B215" s="984"/>
      <c r="C215" s="984"/>
      <c r="D215" s="984"/>
      <c r="E215" s="984"/>
      <c r="F215" s="984"/>
      <c r="G215" s="984"/>
      <c r="H215" s="984"/>
      <c r="I215" s="984"/>
      <c r="J215" s="984"/>
      <c r="K215" s="984"/>
      <c r="L215" s="984"/>
      <c r="M215" s="984"/>
      <c r="N215" s="998"/>
      <c r="O215" s="984"/>
      <c r="P215" s="998"/>
      <c r="Q215" s="984"/>
      <c r="R215" s="984"/>
      <c r="S215" s="984"/>
      <c r="T215" s="1004"/>
      <c r="U215" s="1004"/>
      <c r="V215" s="1004"/>
      <c r="W215" s="1004"/>
      <c r="X215" s="1006"/>
      <c r="Y215" s="1006"/>
      <c r="Z215" s="1006"/>
      <c r="AA215" s="1004"/>
      <c r="AB215" s="1004"/>
      <c r="AC215" s="1004"/>
      <c r="AD215" s="1004"/>
      <c r="AE215" s="1004"/>
      <c r="AF215" s="1004"/>
      <c r="AG215" s="1004"/>
      <c r="AH215" s="1004"/>
      <c r="AI215" s="1004"/>
      <c r="AJ215" s="1004"/>
      <c r="AK215" s="1004"/>
      <c r="AL215" s="1004"/>
      <c r="AM215" s="1004"/>
      <c r="AN215" s="1004"/>
      <c r="AO215" s="1004"/>
      <c r="AP215" s="1004"/>
      <c r="AQ215" s="1004"/>
      <c r="AR215" s="1004"/>
      <c r="AS215" s="1004"/>
      <c r="AT215" s="1004"/>
      <c r="AU215" s="1004"/>
      <c r="AV215" s="1004"/>
      <c r="AW215" s="1004"/>
      <c r="AX215" s="1004"/>
      <c r="AY215" s="1004"/>
      <c r="AZ215" s="1004"/>
      <c r="BA215" s="1004"/>
      <c r="BB215" s="1004"/>
      <c r="BC215" s="1004"/>
      <c r="BD215" s="1004"/>
      <c r="BE215" s="1004"/>
      <c r="BF215" s="1004"/>
      <c r="BG215" s="1004"/>
      <c r="BH215" s="1004"/>
      <c r="BI215" s="1004"/>
      <c r="BJ215" s="1004"/>
      <c r="BK215" s="1004"/>
      <c r="BL215" s="1004"/>
      <c r="BM215" s="1004"/>
      <c r="BN215" s="1004"/>
      <c r="BO215" s="1004"/>
      <c r="BP215" s="1004"/>
      <c r="BQ215" s="1004"/>
      <c r="BR215" s="1004"/>
      <c r="BS215" s="1004"/>
      <c r="BT215" s="1004"/>
      <c r="BU215" s="1004"/>
      <c r="BV215" s="1004"/>
      <c r="BW215" s="1004"/>
      <c r="BX215" s="1004"/>
      <c r="BY215" s="1004"/>
      <c r="BZ215" s="1004"/>
      <c r="CA215" s="1004"/>
      <c r="CB215" s="1004"/>
      <c r="CC215" s="1004"/>
      <c r="CD215" s="1004"/>
      <c r="CE215" s="1004"/>
      <c r="CF215" s="1004"/>
      <c r="CG215" s="1004"/>
      <c r="CH215" s="1004"/>
      <c r="CI215" s="762"/>
      <c r="CJ215" s="762"/>
      <c r="CK215" s="762"/>
      <c r="CL215" s="762"/>
      <c r="CM215" s="762"/>
      <c r="CN215" s="762"/>
      <c r="CO215" s="762"/>
      <c r="CP215" s="762"/>
      <c r="CQ215" s="762"/>
      <c r="CR215" s="762"/>
      <c r="CS215" s="762"/>
      <c r="CT215" s="762"/>
      <c r="CU215" s="762"/>
      <c r="CV215" s="762"/>
      <c r="CW215" s="762"/>
      <c r="CX215" s="762"/>
    </row>
    <row r="216" spans="1:102" x14ac:dyDescent="0.25">
      <c r="A216" s="1003"/>
      <c r="B216" s="984"/>
      <c r="C216" s="984"/>
      <c r="D216" s="984"/>
      <c r="E216" s="984"/>
      <c r="F216" s="984"/>
      <c r="G216" s="984"/>
      <c r="H216" s="984"/>
      <c r="I216" s="984"/>
      <c r="J216" s="984"/>
      <c r="K216" s="984"/>
      <c r="L216" s="984"/>
      <c r="M216" s="984"/>
      <c r="N216" s="998"/>
      <c r="O216" s="984"/>
      <c r="P216" s="998"/>
      <c r="Q216" s="984"/>
      <c r="R216" s="984"/>
      <c r="S216" s="984"/>
      <c r="T216" s="1004"/>
      <c r="U216" s="1004"/>
      <c r="V216" s="1004"/>
      <c r="W216" s="1004"/>
      <c r="X216" s="1006"/>
      <c r="Y216" s="1006"/>
      <c r="Z216" s="1006"/>
      <c r="AA216" s="1004"/>
      <c r="AB216" s="1004"/>
      <c r="AC216" s="1004"/>
      <c r="AD216" s="1004"/>
      <c r="AE216" s="1004"/>
      <c r="AF216" s="1004"/>
      <c r="AG216" s="1004"/>
      <c r="AH216" s="1004"/>
      <c r="AI216" s="1004"/>
      <c r="AJ216" s="1004"/>
      <c r="AK216" s="1004"/>
      <c r="AL216" s="1004"/>
      <c r="AM216" s="1004"/>
      <c r="AN216" s="1004"/>
      <c r="AO216" s="1004"/>
      <c r="AP216" s="1004"/>
      <c r="AQ216" s="1004"/>
      <c r="AR216" s="1004"/>
      <c r="AS216" s="1004"/>
      <c r="AT216" s="1004"/>
      <c r="AU216" s="1004"/>
      <c r="AV216" s="1004"/>
      <c r="AW216" s="1004"/>
      <c r="AX216" s="1004"/>
      <c r="AY216" s="1004"/>
      <c r="AZ216" s="1004"/>
      <c r="BA216" s="1004"/>
      <c r="BB216" s="1004"/>
      <c r="BC216" s="1004"/>
      <c r="BD216" s="1004"/>
      <c r="BE216" s="1004"/>
      <c r="BF216" s="1004"/>
      <c r="BG216" s="1004"/>
      <c r="BH216" s="1004"/>
      <c r="BI216" s="1004"/>
      <c r="BJ216" s="1004"/>
      <c r="BK216" s="1004"/>
      <c r="BL216" s="1004"/>
      <c r="BM216" s="1004"/>
      <c r="BN216" s="1004"/>
      <c r="BO216" s="1004"/>
      <c r="BP216" s="1004"/>
      <c r="BQ216" s="1004"/>
      <c r="BR216" s="1004"/>
      <c r="BS216" s="1004"/>
      <c r="BT216" s="1004"/>
      <c r="BU216" s="1004"/>
      <c r="BV216" s="1004"/>
      <c r="BW216" s="1004"/>
      <c r="BX216" s="1004"/>
      <c r="BY216" s="1004"/>
      <c r="BZ216" s="1004"/>
      <c r="CA216" s="1004"/>
      <c r="CB216" s="1004"/>
      <c r="CC216" s="1004"/>
      <c r="CD216" s="1004"/>
      <c r="CE216" s="1004"/>
      <c r="CF216" s="1004"/>
      <c r="CG216" s="1004"/>
      <c r="CH216" s="1004"/>
      <c r="CI216" s="762"/>
      <c r="CJ216" s="762"/>
      <c r="CK216" s="762"/>
      <c r="CL216" s="762"/>
      <c r="CM216" s="762"/>
      <c r="CN216" s="762"/>
      <c r="CO216" s="762"/>
      <c r="CP216" s="762"/>
      <c r="CQ216" s="762"/>
      <c r="CR216" s="762"/>
      <c r="CS216" s="762"/>
      <c r="CT216" s="762"/>
      <c r="CU216" s="762"/>
      <c r="CV216" s="762"/>
      <c r="CW216" s="762"/>
      <c r="CX216" s="762"/>
    </row>
    <row r="217" spans="1:102" x14ac:dyDescent="0.25">
      <c r="A217" s="1003"/>
      <c r="B217" s="984"/>
      <c r="C217" s="984"/>
      <c r="D217" s="984"/>
      <c r="E217" s="984"/>
      <c r="F217" s="984"/>
      <c r="G217" s="984"/>
      <c r="H217" s="984"/>
      <c r="I217" s="984"/>
      <c r="J217" s="984"/>
      <c r="K217" s="984"/>
      <c r="L217" s="984"/>
      <c r="M217" s="984"/>
      <c r="N217" s="998"/>
      <c r="O217" s="984"/>
      <c r="P217" s="998"/>
      <c r="Q217" s="984"/>
      <c r="R217" s="984"/>
      <c r="S217" s="984"/>
      <c r="T217" s="1004"/>
      <c r="U217" s="1004"/>
      <c r="V217" s="1004"/>
      <c r="W217" s="1004"/>
      <c r="X217" s="1006"/>
      <c r="Y217" s="1006"/>
      <c r="Z217" s="1006"/>
      <c r="AA217" s="1004"/>
      <c r="AB217" s="1004"/>
      <c r="AC217" s="1004"/>
      <c r="AD217" s="1004"/>
      <c r="AE217" s="1004"/>
      <c r="AF217" s="1004"/>
      <c r="AG217" s="1004"/>
      <c r="AH217" s="1004"/>
      <c r="AI217" s="1004"/>
      <c r="AJ217" s="1004"/>
      <c r="AK217" s="1004"/>
      <c r="AL217" s="1004"/>
      <c r="AM217" s="1004"/>
      <c r="AN217" s="1004"/>
      <c r="AO217" s="1004"/>
      <c r="AP217" s="1004"/>
      <c r="AQ217" s="1004"/>
      <c r="AR217" s="1004"/>
      <c r="AS217" s="1004"/>
      <c r="AT217" s="1004"/>
      <c r="AU217" s="1004"/>
      <c r="AV217" s="1004"/>
      <c r="AW217" s="1004"/>
      <c r="AX217" s="1004"/>
      <c r="AY217" s="1004"/>
      <c r="AZ217" s="1004"/>
      <c r="BA217" s="1004"/>
      <c r="BB217" s="1004"/>
      <c r="BC217" s="1004"/>
      <c r="BD217" s="1004"/>
      <c r="BE217" s="1004"/>
      <c r="BF217" s="1004"/>
      <c r="BG217" s="1004"/>
      <c r="BH217" s="1004"/>
      <c r="BI217" s="1004"/>
      <c r="BJ217" s="1004"/>
      <c r="BK217" s="1004"/>
      <c r="BL217" s="1004"/>
      <c r="BM217" s="1004"/>
      <c r="BN217" s="1004"/>
      <c r="BO217" s="1004"/>
      <c r="BP217" s="1004"/>
      <c r="BQ217" s="1004"/>
      <c r="BR217" s="1004"/>
      <c r="BS217" s="1004"/>
      <c r="BT217" s="1004"/>
      <c r="BU217" s="1004"/>
      <c r="BV217" s="1004"/>
      <c r="BW217" s="1004"/>
      <c r="BX217" s="1004"/>
      <c r="BY217" s="1004"/>
      <c r="BZ217" s="1004"/>
      <c r="CA217" s="1004"/>
      <c r="CB217" s="1004"/>
      <c r="CC217" s="1004"/>
      <c r="CD217" s="1004"/>
      <c r="CE217" s="1004"/>
      <c r="CF217" s="1004"/>
      <c r="CG217" s="1004"/>
      <c r="CH217" s="1004"/>
      <c r="CI217" s="762"/>
      <c r="CJ217" s="762"/>
      <c r="CK217" s="762"/>
      <c r="CL217" s="762"/>
      <c r="CM217" s="762"/>
      <c r="CN217" s="762"/>
      <c r="CO217" s="762"/>
      <c r="CP217" s="762"/>
      <c r="CQ217" s="762"/>
      <c r="CR217" s="762"/>
      <c r="CS217" s="762"/>
      <c r="CT217" s="762"/>
      <c r="CU217" s="762"/>
      <c r="CV217" s="762"/>
      <c r="CW217" s="762"/>
      <c r="CX217" s="762"/>
    </row>
    <row r="218" spans="1:102" x14ac:dyDescent="0.25">
      <c r="A218" s="1003"/>
      <c r="B218" s="984"/>
      <c r="C218" s="984"/>
      <c r="D218" s="984"/>
      <c r="E218" s="984"/>
      <c r="F218" s="984"/>
      <c r="G218" s="984"/>
      <c r="H218" s="984"/>
      <c r="I218" s="984"/>
      <c r="J218" s="984"/>
      <c r="K218" s="984"/>
      <c r="L218" s="984"/>
      <c r="M218" s="984"/>
      <c r="N218" s="998"/>
      <c r="O218" s="984"/>
      <c r="P218" s="998"/>
      <c r="Q218" s="984"/>
      <c r="R218" s="984"/>
      <c r="S218" s="984"/>
      <c r="T218" s="1004"/>
      <c r="U218" s="1004"/>
      <c r="V218" s="1004"/>
      <c r="W218" s="1004"/>
      <c r="X218" s="1006"/>
      <c r="Y218" s="1006"/>
      <c r="Z218" s="1006"/>
      <c r="AA218" s="1004"/>
      <c r="AB218" s="1004"/>
      <c r="AC218" s="1004"/>
      <c r="AD218" s="1004"/>
      <c r="AE218" s="1004"/>
      <c r="AF218" s="1004"/>
      <c r="AG218" s="1004"/>
      <c r="AH218" s="1004"/>
      <c r="AI218" s="1004"/>
      <c r="AJ218" s="1004"/>
      <c r="AK218" s="1004"/>
      <c r="AL218" s="1004"/>
      <c r="AM218" s="1004"/>
      <c r="AN218" s="1004"/>
      <c r="AO218" s="1004"/>
      <c r="AP218" s="1004"/>
      <c r="AQ218" s="1004"/>
      <c r="AR218" s="1004"/>
      <c r="AS218" s="1004"/>
      <c r="AT218" s="1004"/>
      <c r="AU218" s="1004"/>
      <c r="AV218" s="1004"/>
      <c r="AW218" s="1004"/>
      <c r="AX218" s="1004"/>
      <c r="AY218" s="1004"/>
      <c r="AZ218" s="1004"/>
      <c r="BA218" s="1004"/>
      <c r="BB218" s="1004"/>
      <c r="BC218" s="1004"/>
      <c r="BD218" s="1004"/>
      <c r="BE218" s="1004"/>
      <c r="BF218" s="1004"/>
      <c r="BG218" s="1004"/>
      <c r="BH218" s="1004"/>
      <c r="BI218" s="1004"/>
      <c r="BJ218" s="1004"/>
      <c r="BK218" s="1004"/>
      <c r="BL218" s="1004"/>
      <c r="BM218" s="1004"/>
      <c r="BN218" s="1004"/>
      <c r="BO218" s="1004"/>
      <c r="BP218" s="1004"/>
      <c r="BQ218" s="1004"/>
      <c r="BR218" s="1004"/>
      <c r="BS218" s="1004"/>
      <c r="BT218" s="1004"/>
      <c r="BU218" s="1004"/>
      <c r="BV218" s="1004"/>
      <c r="BW218" s="1004"/>
      <c r="BX218" s="1004"/>
      <c r="BY218" s="1004"/>
      <c r="BZ218" s="1004"/>
      <c r="CA218" s="1004"/>
      <c r="CB218" s="1004"/>
      <c r="CC218" s="1004"/>
      <c r="CD218" s="1004"/>
      <c r="CE218" s="1004"/>
      <c r="CF218" s="1004"/>
      <c r="CG218" s="1004"/>
      <c r="CH218" s="1004"/>
      <c r="CI218" s="762"/>
      <c r="CJ218" s="762"/>
      <c r="CK218" s="762"/>
      <c r="CL218" s="762"/>
      <c r="CM218" s="762"/>
      <c r="CN218" s="762"/>
      <c r="CO218" s="762"/>
      <c r="CP218" s="762"/>
      <c r="CQ218" s="762"/>
      <c r="CR218" s="762"/>
      <c r="CS218" s="762"/>
      <c r="CT218" s="762"/>
      <c r="CU218" s="762"/>
      <c r="CV218" s="762"/>
      <c r="CW218" s="762"/>
      <c r="CX218" s="762"/>
    </row>
    <row r="219" spans="1:102" x14ac:dyDescent="0.25">
      <c r="A219" s="1003"/>
      <c r="B219" s="984"/>
      <c r="C219" s="984"/>
      <c r="D219" s="984"/>
      <c r="E219" s="984"/>
      <c r="F219" s="984"/>
      <c r="G219" s="984"/>
      <c r="H219" s="984"/>
      <c r="I219" s="984"/>
      <c r="J219" s="984"/>
      <c r="K219" s="984"/>
      <c r="L219" s="984"/>
      <c r="M219" s="984"/>
      <c r="N219" s="998"/>
      <c r="O219" s="984"/>
      <c r="P219" s="998"/>
      <c r="Q219" s="984"/>
      <c r="R219" s="984"/>
      <c r="S219" s="984"/>
      <c r="T219" s="1004"/>
      <c r="U219" s="1004"/>
      <c r="V219" s="1004"/>
      <c r="W219" s="1004"/>
      <c r="X219" s="1006"/>
      <c r="Y219" s="1006"/>
      <c r="Z219" s="1006"/>
      <c r="AA219" s="1004"/>
      <c r="AB219" s="1004"/>
      <c r="AC219" s="1004"/>
      <c r="AD219" s="1004"/>
      <c r="AE219" s="1004"/>
      <c r="AF219" s="1004"/>
      <c r="AG219" s="1004"/>
      <c r="AH219" s="1004"/>
      <c r="AI219" s="1004"/>
      <c r="AJ219" s="1004"/>
      <c r="AK219" s="1004"/>
      <c r="AL219" s="1004"/>
      <c r="AM219" s="1004"/>
      <c r="AN219" s="1004"/>
      <c r="AO219" s="1004"/>
      <c r="AP219" s="1004"/>
      <c r="AQ219" s="1004"/>
      <c r="AR219" s="1004"/>
      <c r="AS219" s="1004"/>
      <c r="AT219" s="1004"/>
      <c r="AU219" s="1004"/>
      <c r="AV219" s="1004"/>
      <c r="AW219" s="1004"/>
      <c r="AX219" s="1004"/>
      <c r="AY219" s="1004"/>
      <c r="AZ219" s="1004"/>
      <c r="BA219" s="1004"/>
      <c r="BB219" s="1004"/>
      <c r="BC219" s="1004"/>
      <c r="BD219" s="1004"/>
      <c r="BE219" s="1004"/>
      <c r="BF219" s="1004"/>
      <c r="BG219" s="1004"/>
      <c r="BH219" s="1004"/>
      <c r="BI219" s="1004"/>
      <c r="BJ219" s="1004"/>
      <c r="BK219" s="1004"/>
      <c r="BL219" s="1004"/>
      <c r="BM219" s="1004"/>
      <c r="BN219" s="1004"/>
      <c r="BO219" s="1004"/>
      <c r="BP219" s="1004"/>
      <c r="BQ219" s="1004"/>
      <c r="BR219" s="1004"/>
      <c r="BS219" s="1004"/>
      <c r="BT219" s="1004"/>
      <c r="BU219" s="1004"/>
      <c r="BV219" s="1004"/>
      <c r="BW219" s="1004"/>
      <c r="BX219" s="1004"/>
      <c r="BY219" s="1004"/>
      <c r="BZ219" s="1004"/>
      <c r="CA219" s="1004"/>
      <c r="CB219" s="1004"/>
      <c r="CC219" s="1004"/>
      <c r="CD219" s="1004"/>
      <c r="CE219" s="1004"/>
      <c r="CF219" s="1004"/>
      <c r="CG219" s="1004"/>
      <c r="CH219" s="1004"/>
      <c r="CI219" s="762"/>
      <c r="CJ219" s="762"/>
      <c r="CK219" s="762"/>
      <c r="CL219" s="762"/>
      <c r="CM219" s="762"/>
      <c r="CN219" s="762"/>
      <c r="CO219" s="762"/>
      <c r="CP219" s="762"/>
      <c r="CQ219" s="762"/>
      <c r="CR219" s="762"/>
      <c r="CS219" s="762"/>
      <c r="CT219" s="762"/>
      <c r="CU219" s="762"/>
      <c r="CV219" s="762"/>
      <c r="CW219" s="762"/>
      <c r="CX219" s="762"/>
    </row>
    <row r="220" spans="1:102" x14ac:dyDescent="0.25">
      <c r="A220" s="1176">
        <v>0</v>
      </c>
      <c r="B220" s="984" t="s">
        <v>131</v>
      </c>
      <c r="C220" s="984"/>
      <c r="D220" s="984"/>
      <c r="E220" s="984"/>
      <c r="F220" s="984"/>
      <c r="G220" s="984"/>
      <c r="H220" s="984"/>
      <c r="I220" s="984"/>
      <c r="J220" s="984"/>
      <c r="K220" s="984"/>
      <c r="L220" s="984"/>
      <c r="M220" s="984"/>
      <c r="N220" s="998"/>
      <c r="O220" s="984"/>
      <c r="P220" s="998"/>
      <c r="Q220" s="984"/>
      <c r="R220" s="984"/>
      <c r="S220" s="984"/>
      <c r="T220" s="1004"/>
      <c r="U220" s="1004"/>
      <c r="V220" s="1004"/>
      <c r="W220" s="1004"/>
      <c r="X220" s="1006"/>
      <c r="Y220" s="1006"/>
      <c r="Z220" s="1006"/>
      <c r="AA220" s="1004"/>
      <c r="AB220" s="1004"/>
      <c r="AC220" s="1004"/>
      <c r="AD220" s="1004"/>
      <c r="AE220" s="1004"/>
      <c r="AF220" s="1004"/>
      <c r="AG220" s="1004"/>
      <c r="AH220" s="1004"/>
      <c r="AI220" s="1004"/>
      <c r="AJ220" s="1004"/>
      <c r="AK220" s="1004"/>
      <c r="AL220" s="1004"/>
      <c r="AM220" s="1004"/>
      <c r="AN220" s="1004"/>
      <c r="AO220" s="1004"/>
      <c r="AP220" s="1004"/>
      <c r="AQ220" s="1004"/>
      <c r="AR220" s="1004"/>
      <c r="AS220" s="1004"/>
      <c r="AT220" s="1004"/>
      <c r="AU220" s="1004"/>
      <c r="AV220" s="1004"/>
      <c r="AW220" s="1004"/>
      <c r="AX220" s="1004"/>
      <c r="AY220" s="1004"/>
      <c r="AZ220" s="1004"/>
      <c r="BA220" s="1004"/>
      <c r="BB220" s="1004"/>
      <c r="BC220" s="1004"/>
      <c r="BD220" s="1177">
        <v>0</v>
      </c>
      <c r="BE220" s="1004"/>
      <c r="BF220" s="1004"/>
      <c r="BG220" s="1004"/>
      <c r="BH220" s="1004"/>
      <c r="BI220" s="1004"/>
      <c r="BJ220" s="1004"/>
      <c r="BK220" s="1004"/>
      <c r="BL220" s="1004"/>
      <c r="BM220" s="1004"/>
      <c r="BN220" s="1004"/>
      <c r="BO220" s="1004"/>
      <c r="BP220" s="1004"/>
      <c r="BQ220" s="1004"/>
      <c r="BR220" s="1004"/>
      <c r="BS220" s="1004"/>
      <c r="BT220" s="1004"/>
      <c r="BU220" s="1004"/>
      <c r="BV220" s="1004"/>
      <c r="BW220" s="1004"/>
      <c r="BX220" s="1004"/>
      <c r="BY220" s="1004"/>
      <c r="BZ220" s="1004"/>
      <c r="CA220" s="1004"/>
      <c r="CB220" s="1004"/>
      <c r="CC220" s="1004"/>
      <c r="CD220" s="1004"/>
      <c r="CE220" s="1004"/>
      <c r="CF220" s="1004"/>
      <c r="CG220" s="1004"/>
      <c r="CH220" s="1004"/>
      <c r="CI220" s="762"/>
      <c r="CJ220" s="762"/>
      <c r="CK220" s="762"/>
      <c r="CL220" s="762"/>
      <c r="CM220" s="762"/>
      <c r="CN220" s="762"/>
      <c r="CO220" s="762"/>
      <c r="CP220" s="762"/>
      <c r="CQ220" s="762"/>
      <c r="CR220" s="762"/>
      <c r="CS220" s="762"/>
      <c r="CT220" s="762"/>
      <c r="CU220" s="762"/>
      <c r="CV220" s="762"/>
      <c r="CW220" s="762"/>
      <c r="CX220" s="762"/>
    </row>
    <row r="221" spans="1:102" x14ac:dyDescent="0.25">
      <c r="A221" s="1176">
        <v>10</v>
      </c>
      <c r="B221" s="984" t="s">
        <v>132</v>
      </c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98"/>
      <c r="O221" s="984"/>
      <c r="P221" s="998"/>
      <c r="Q221" s="984"/>
      <c r="R221" s="984"/>
      <c r="S221" s="984"/>
      <c r="T221" s="1004"/>
      <c r="U221" s="1004"/>
      <c r="V221" s="1004"/>
      <c r="W221" s="1004"/>
      <c r="X221" s="1006"/>
      <c r="Y221" s="1006"/>
      <c r="Z221" s="1006"/>
      <c r="AA221" s="1004"/>
      <c r="AB221" s="1004"/>
      <c r="AC221" s="1004"/>
      <c r="AD221" s="1004"/>
      <c r="AE221" s="1004"/>
      <c r="AF221" s="1004"/>
      <c r="AG221" s="1004"/>
      <c r="AH221" s="1004"/>
      <c r="AI221" s="1004"/>
      <c r="AJ221" s="1004"/>
      <c r="AK221" s="1004"/>
      <c r="AL221" s="1004"/>
      <c r="AM221" s="1004"/>
      <c r="AN221" s="1004"/>
      <c r="AO221" s="1004"/>
      <c r="AP221" s="1004"/>
      <c r="AQ221" s="1004"/>
      <c r="AR221" s="1004"/>
      <c r="AS221" s="1004"/>
      <c r="AT221" s="1004"/>
      <c r="AU221" s="1004"/>
      <c r="AV221" s="1004"/>
      <c r="AW221" s="1004"/>
      <c r="AX221" s="1004"/>
      <c r="AY221" s="1004"/>
      <c r="AZ221" s="1004"/>
      <c r="BA221" s="1004"/>
      <c r="BB221" s="1004"/>
      <c r="BC221" s="1004"/>
      <c r="BD221" s="1177">
        <v>0</v>
      </c>
      <c r="BE221" s="1004"/>
      <c r="BF221" s="1004"/>
      <c r="BG221" s="1004"/>
      <c r="BH221" s="1004"/>
      <c r="BI221" s="1004"/>
      <c r="BJ221" s="1004"/>
      <c r="BK221" s="1004"/>
      <c r="BL221" s="1004"/>
      <c r="BM221" s="1004"/>
      <c r="BN221" s="1004"/>
      <c r="BO221" s="1004"/>
      <c r="BP221" s="1004"/>
      <c r="BQ221" s="1004"/>
      <c r="BR221" s="1004"/>
      <c r="BS221" s="1004"/>
      <c r="BT221" s="1004"/>
      <c r="BU221" s="1004"/>
      <c r="BV221" s="1004"/>
      <c r="BW221" s="1004"/>
      <c r="BX221" s="1004"/>
      <c r="BY221" s="1004"/>
      <c r="BZ221" s="1004"/>
      <c r="CA221" s="1004"/>
      <c r="CB221" s="1004"/>
      <c r="CC221" s="1004"/>
      <c r="CD221" s="1004"/>
      <c r="CE221" s="1004"/>
      <c r="CF221" s="1004"/>
      <c r="CG221" s="1004"/>
      <c r="CH221" s="1004"/>
      <c r="CI221" s="762"/>
      <c r="CJ221" s="762"/>
      <c r="CK221" s="762"/>
      <c r="CL221" s="762"/>
      <c r="CM221" s="762"/>
      <c r="CN221" s="762"/>
      <c r="CO221" s="762"/>
      <c r="CP221" s="762"/>
      <c r="CQ221" s="762"/>
      <c r="CR221" s="762"/>
      <c r="CS221" s="762"/>
      <c r="CT221" s="762"/>
      <c r="CU221" s="762"/>
      <c r="CV221" s="762"/>
      <c r="CW221" s="762"/>
      <c r="CX221" s="762"/>
    </row>
    <row r="222" spans="1:102" x14ac:dyDescent="0.25">
      <c r="A222" s="1003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98"/>
      <c r="O222" s="984"/>
      <c r="P222" s="998"/>
      <c r="Q222" s="984"/>
      <c r="R222" s="984"/>
      <c r="S222" s="984"/>
      <c r="T222" s="1004"/>
      <c r="U222" s="1004"/>
      <c r="V222" s="1004"/>
      <c r="W222" s="1004"/>
      <c r="X222" s="1006"/>
      <c r="Y222" s="1006"/>
      <c r="Z222" s="1006"/>
      <c r="AA222" s="1004"/>
      <c r="AB222" s="1004"/>
      <c r="AC222" s="1004"/>
      <c r="AD222" s="1004"/>
      <c r="AE222" s="1004"/>
      <c r="AF222" s="1004"/>
      <c r="AG222" s="1004"/>
      <c r="AH222" s="1004"/>
      <c r="AI222" s="1004"/>
      <c r="AJ222" s="1004"/>
      <c r="AK222" s="1004"/>
      <c r="AL222" s="1004"/>
      <c r="AM222" s="1004"/>
      <c r="AN222" s="1004"/>
      <c r="AO222" s="1004"/>
      <c r="AP222" s="1004"/>
      <c r="AQ222" s="1004"/>
      <c r="AR222" s="1004"/>
      <c r="AS222" s="1004"/>
      <c r="AT222" s="1004"/>
      <c r="AU222" s="1004"/>
      <c r="AV222" s="1004"/>
      <c r="AW222" s="1004"/>
      <c r="AX222" s="1004"/>
      <c r="AY222" s="1004"/>
      <c r="AZ222" s="1004"/>
      <c r="BA222" s="1004"/>
      <c r="BB222" s="1004"/>
      <c r="BC222" s="1004"/>
      <c r="BD222" s="1004"/>
      <c r="BE222" s="1004"/>
      <c r="BF222" s="1004"/>
      <c r="BG222" s="1004"/>
      <c r="BH222" s="1004"/>
      <c r="BI222" s="1004"/>
      <c r="BJ222" s="1004"/>
      <c r="BK222" s="1004"/>
      <c r="BL222" s="1004"/>
      <c r="BM222" s="1004"/>
      <c r="BN222" s="1004"/>
      <c r="BO222" s="1004"/>
      <c r="BP222" s="1004"/>
      <c r="BQ222" s="1004"/>
      <c r="BR222" s="1004"/>
      <c r="BS222" s="1004"/>
      <c r="BT222" s="1004"/>
      <c r="BU222" s="1004"/>
      <c r="BV222" s="1004"/>
      <c r="BW222" s="1004"/>
      <c r="BX222" s="1004"/>
      <c r="BY222" s="1004"/>
      <c r="BZ222" s="1004"/>
      <c r="CA222" s="1004"/>
      <c r="CB222" s="1004"/>
      <c r="CC222" s="1004"/>
      <c r="CD222" s="1004"/>
      <c r="CE222" s="1004"/>
      <c r="CF222" s="1004"/>
      <c r="CG222" s="1004"/>
      <c r="CH222" s="1004"/>
      <c r="CI222" s="762"/>
      <c r="CJ222" s="762"/>
      <c r="CK222" s="762"/>
      <c r="CL222" s="762"/>
      <c r="CM222" s="762"/>
      <c r="CN222" s="762"/>
      <c r="CO222" s="762"/>
      <c r="CP222" s="762"/>
      <c r="CQ222" s="762"/>
      <c r="CR222" s="762"/>
      <c r="CS222" s="762"/>
      <c r="CT222" s="762"/>
      <c r="CU222" s="762"/>
      <c r="CV222" s="762"/>
      <c r="CW222" s="762"/>
      <c r="CX222" s="762"/>
    </row>
    <row r="223" spans="1:102" x14ac:dyDescent="0.25">
      <c r="A223" s="1003"/>
      <c r="B223" s="984"/>
      <c r="C223" s="984"/>
      <c r="D223" s="984"/>
      <c r="E223" s="984"/>
      <c r="F223" s="984"/>
      <c r="G223" s="984"/>
      <c r="H223" s="984"/>
      <c r="I223" s="984"/>
      <c r="J223" s="984"/>
      <c r="K223" s="984"/>
      <c r="L223" s="984"/>
      <c r="M223" s="984"/>
      <c r="N223" s="998"/>
      <c r="O223" s="984"/>
      <c r="P223" s="998"/>
      <c r="Q223" s="984"/>
      <c r="R223" s="984"/>
      <c r="S223" s="984"/>
      <c r="T223" s="1004"/>
      <c r="U223" s="1004"/>
      <c r="V223" s="1004"/>
      <c r="W223" s="1004"/>
      <c r="X223" s="1006"/>
      <c r="Y223" s="1006"/>
      <c r="Z223" s="1006"/>
      <c r="AA223" s="1004"/>
      <c r="AB223" s="1004"/>
      <c r="AC223" s="1004"/>
      <c r="AD223" s="1004"/>
      <c r="AE223" s="1004"/>
      <c r="AF223" s="1004"/>
      <c r="AG223" s="1004"/>
      <c r="AH223" s="1004"/>
      <c r="AI223" s="1004"/>
      <c r="AJ223" s="1004"/>
      <c r="AK223" s="1004"/>
      <c r="AL223" s="1004"/>
      <c r="AM223" s="1004"/>
      <c r="AN223" s="1004"/>
      <c r="AO223" s="1004"/>
      <c r="AP223" s="1004"/>
      <c r="AQ223" s="1004"/>
      <c r="AR223" s="1004"/>
      <c r="AS223" s="1004"/>
      <c r="AT223" s="1004"/>
      <c r="AU223" s="1004"/>
      <c r="AV223" s="1004"/>
      <c r="AW223" s="1004"/>
      <c r="AX223" s="1004"/>
      <c r="AY223" s="1004"/>
      <c r="AZ223" s="1004"/>
      <c r="BA223" s="1004"/>
      <c r="BB223" s="1004"/>
      <c r="BC223" s="1004"/>
      <c r="BD223" s="1004"/>
      <c r="BE223" s="1004"/>
      <c r="BF223" s="1004"/>
      <c r="BG223" s="1004"/>
      <c r="BH223" s="1004"/>
      <c r="BI223" s="1004"/>
      <c r="BJ223" s="1004"/>
      <c r="BK223" s="1004"/>
      <c r="BL223" s="1004"/>
      <c r="BM223" s="1004"/>
      <c r="BN223" s="1004"/>
      <c r="BO223" s="1004"/>
      <c r="BP223" s="1004"/>
      <c r="BQ223" s="1004"/>
      <c r="BR223" s="1004"/>
      <c r="BS223" s="1004"/>
      <c r="BT223" s="1004"/>
      <c r="BU223" s="1004"/>
      <c r="BV223" s="1004"/>
      <c r="BW223" s="1004"/>
      <c r="BX223" s="1004"/>
      <c r="BY223" s="1004"/>
      <c r="BZ223" s="1004"/>
      <c r="CA223" s="1004"/>
      <c r="CB223" s="1004"/>
      <c r="CC223" s="1004"/>
      <c r="CD223" s="1004"/>
      <c r="CE223" s="1004"/>
      <c r="CF223" s="1004"/>
      <c r="CG223" s="1004"/>
      <c r="CH223" s="1004"/>
      <c r="CI223" s="762"/>
      <c r="CJ223" s="762"/>
      <c r="CK223" s="762"/>
      <c r="CL223" s="762"/>
      <c r="CM223" s="762"/>
      <c r="CN223" s="762"/>
      <c r="CO223" s="762"/>
      <c r="CP223" s="762"/>
      <c r="CQ223" s="762"/>
      <c r="CR223" s="762"/>
      <c r="CS223" s="762"/>
      <c r="CT223" s="762"/>
      <c r="CU223" s="762"/>
      <c r="CV223" s="762"/>
      <c r="CW223" s="762"/>
      <c r="CX223" s="762"/>
    </row>
    <row r="224" spans="1:102" x14ac:dyDescent="0.25">
      <c r="A224" s="1003"/>
      <c r="B224" s="984"/>
      <c r="C224" s="984"/>
      <c r="D224" s="984"/>
      <c r="E224" s="984"/>
      <c r="F224" s="984"/>
      <c r="G224" s="984"/>
      <c r="H224" s="984"/>
      <c r="I224" s="984"/>
      <c r="J224" s="984"/>
      <c r="K224" s="984"/>
      <c r="L224" s="984"/>
      <c r="M224" s="984"/>
      <c r="N224" s="998"/>
      <c r="O224" s="984"/>
      <c r="P224" s="998"/>
      <c r="Q224" s="984"/>
      <c r="R224" s="984"/>
      <c r="S224" s="984"/>
      <c r="T224" s="1004"/>
      <c r="U224" s="1004"/>
      <c r="V224" s="1004"/>
      <c r="W224" s="1004"/>
      <c r="X224" s="1006"/>
      <c r="Y224" s="1006"/>
      <c r="Z224" s="1006"/>
      <c r="AA224" s="1004"/>
      <c r="AB224" s="1004"/>
      <c r="AC224" s="1004"/>
      <c r="AD224" s="1004"/>
      <c r="AE224" s="1004"/>
      <c r="AF224" s="1004"/>
      <c r="AG224" s="1004"/>
      <c r="AH224" s="1004"/>
      <c r="AI224" s="1004"/>
      <c r="AJ224" s="1004"/>
      <c r="AK224" s="1004"/>
      <c r="AL224" s="1004"/>
      <c r="AM224" s="1004"/>
      <c r="AN224" s="1004"/>
      <c r="AO224" s="1004"/>
      <c r="AP224" s="1004"/>
      <c r="AQ224" s="1004"/>
      <c r="AR224" s="1004"/>
      <c r="AS224" s="1004"/>
      <c r="AT224" s="1004"/>
      <c r="AU224" s="1004"/>
      <c r="AV224" s="1004"/>
      <c r="AW224" s="1004"/>
      <c r="AX224" s="1004"/>
      <c r="AY224" s="1004"/>
      <c r="AZ224" s="1004"/>
      <c r="BA224" s="1004"/>
      <c r="BB224" s="1004"/>
      <c r="BC224" s="1004"/>
      <c r="BD224" s="1004"/>
      <c r="BE224" s="1004"/>
      <c r="BF224" s="1004"/>
      <c r="BG224" s="1004"/>
      <c r="BH224" s="1004"/>
      <c r="BI224" s="1004"/>
      <c r="BJ224" s="1004"/>
      <c r="BK224" s="1004"/>
      <c r="BL224" s="1004"/>
      <c r="BM224" s="1004"/>
      <c r="BN224" s="1004"/>
      <c r="BO224" s="1004"/>
      <c r="BP224" s="1004"/>
      <c r="BQ224" s="1004"/>
      <c r="BR224" s="1004"/>
      <c r="BS224" s="1004"/>
      <c r="BT224" s="1004"/>
      <c r="BU224" s="1004"/>
      <c r="BV224" s="1004"/>
      <c r="BW224" s="1004"/>
      <c r="BX224" s="1004"/>
      <c r="BY224" s="1004"/>
      <c r="BZ224" s="1004"/>
      <c r="CA224" s="1004"/>
      <c r="CB224" s="1004"/>
      <c r="CC224" s="1004"/>
      <c r="CD224" s="1004"/>
      <c r="CE224" s="1004"/>
      <c r="CF224" s="1004"/>
      <c r="CG224" s="1004"/>
      <c r="CH224" s="1004"/>
      <c r="CI224" s="762"/>
      <c r="CJ224" s="762"/>
      <c r="CK224" s="762"/>
      <c r="CL224" s="762"/>
      <c r="CM224" s="762"/>
      <c r="CN224" s="762"/>
      <c r="CO224" s="762"/>
      <c r="CP224" s="762"/>
      <c r="CQ224" s="762"/>
      <c r="CR224" s="762"/>
      <c r="CS224" s="762"/>
      <c r="CT224" s="762"/>
      <c r="CU224" s="762"/>
      <c r="CV224" s="762"/>
      <c r="CW224" s="762"/>
      <c r="CX224" s="762"/>
    </row>
    <row r="225" spans="1:102" x14ac:dyDescent="0.25">
      <c r="A225" s="1003"/>
      <c r="B225" s="984"/>
      <c r="C225" s="984"/>
      <c r="D225" s="984"/>
      <c r="E225" s="984"/>
      <c r="F225" s="984"/>
      <c r="G225" s="984"/>
      <c r="H225" s="984"/>
      <c r="I225" s="984"/>
      <c r="J225" s="984"/>
      <c r="K225" s="984"/>
      <c r="L225" s="984"/>
      <c r="M225" s="984"/>
      <c r="N225" s="998"/>
      <c r="O225" s="984"/>
      <c r="P225" s="998"/>
      <c r="Q225" s="984"/>
      <c r="R225" s="984"/>
      <c r="S225" s="984"/>
      <c r="T225" s="1004"/>
      <c r="U225" s="1004"/>
      <c r="V225" s="1004"/>
      <c r="W225" s="1004"/>
      <c r="X225" s="1006"/>
      <c r="Y225" s="1006"/>
      <c r="Z225" s="1006"/>
      <c r="AA225" s="1004"/>
      <c r="AB225" s="1004"/>
      <c r="AC225" s="1004"/>
      <c r="AD225" s="1004"/>
      <c r="AE225" s="1004"/>
      <c r="AF225" s="1004"/>
      <c r="AG225" s="1004"/>
      <c r="AH225" s="1004"/>
      <c r="AI225" s="1004"/>
      <c r="AJ225" s="1004"/>
      <c r="AK225" s="1004"/>
      <c r="AL225" s="1004"/>
      <c r="AM225" s="1004"/>
      <c r="AN225" s="1004"/>
      <c r="AO225" s="1004"/>
      <c r="AP225" s="1004"/>
      <c r="AQ225" s="1004"/>
      <c r="AR225" s="1004"/>
      <c r="AS225" s="1004"/>
      <c r="AT225" s="1004"/>
      <c r="AU225" s="1004"/>
      <c r="AV225" s="1004"/>
      <c r="AW225" s="1004"/>
      <c r="AX225" s="1004"/>
      <c r="AY225" s="1004"/>
      <c r="AZ225" s="1004"/>
      <c r="BA225" s="1004"/>
      <c r="BB225" s="1004"/>
      <c r="BC225" s="1004"/>
      <c r="BD225" s="1004"/>
      <c r="BE225" s="1004"/>
      <c r="BF225" s="1004"/>
      <c r="BG225" s="1004"/>
      <c r="BH225" s="1004"/>
      <c r="BI225" s="1004"/>
      <c r="BJ225" s="1004"/>
      <c r="BK225" s="1004"/>
      <c r="BL225" s="1004"/>
      <c r="BM225" s="1004"/>
      <c r="BN225" s="1004"/>
      <c r="BO225" s="1004"/>
      <c r="BP225" s="1004"/>
      <c r="BQ225" s="1004"/>
      <c r="BR225" s="1004"/>
      <c r="BS225" s="1004"/>
      <c r="BT225" s="1004"/>
      <c r="BU225" s="1004"/>
      <c r="BV225" s="1004"/>
      <c r="BW225" s="1004"/>
      <c r="BX225" s="1004"/>
      <c r="BY225" s="1004"/>
      <c r="BZ225" s="1004"/>
      <c r="CA225" s="1004"/>
      <c r="CB225" s="1004"/>
      <c r="CC225" s="1004"/>
      <c r="CD225" s="1004"/>
      <c r="CE225" s="1004"/>
      <c r="CF225" s="1004"/>
      <c r="CG225" s="1004"/>
      <c r="CH225" s="1004"/>
      <c r="CI225" s="762"/>
      <c r="CJ225" s="762"/>
      <c r="CK225" s="762"/>
      <c r="CL225" s="762"/>
      <c r="CM225" s="762"/>
      <c r="CN225" s="762"/>
      <c r="CO225" s="762"/>
      <c r="CP225" s="762"/>
      <c r="CQ225" s="762"/>
      <c r="CR225" s="762"/>
      <c r="CS225" s="762"/>
      <c r="CT225" s="762"/>
      <c r="CU225" s="762"/>
      <c r="CV225" s="762"/>
      <c r="CW225" s="762"/>
      <c r="CX225" s="762"/>
    </row>
    <row r="226" spans="1:102" x14ac:dyDescent="0.25">
      <c r="A226" s="1003"/>
      <c r="B226" s="984"/>
      <c r="C226" s="984"/>
      <c r="D226" s="984"/>
      <c r="E226" s="984"/>
      <c r="F226" s="984"/>
      <c r="G226" s="984"/>
      <c r="H226" s="984"/>
      <c r="I226" s="984"/>
      <c r="J226" s="984"/>
      <c r="K226" s="984"/>
      <c r="L226" s="984"/>
      <c r="M226" s="984"/>
      <c r="N226" s="998"/>
      <c r="O226" s="984"/>
      <c r="P226" s="998"/>
      <c r="Q226" s="984"/>
      <c r="R226" s="984"/>
      <c r="S226" s="984"/>
      <c r="T226" s="1004"/>
      <c r="U226" s="1004"/>
      <c r="V226" s="1004"/>
      <c r="W226" s="1004"/>
      <c r="X226" s="1006"/>
      <c r="Y226" s="1006"/>
      <c r="Z226" s="1006"/>
      <c r="AA226" s="1004"/>
      <c r="AB226" s="1004"/>
      <c r="AC226" s="1004"/>
      <c r="AD226" s="1004"/>
      <c r="AE226" s="1004"/>
      <c r="AF226" s="1004"/>
      <c r="AG226" s="1004"/>
      <c r="AH226" s="1004"/>
      <c r="AI226" s="1004"/>
      <c r="AJ226" s="1004"/>
      <c r="AK226" s="1004"/>
      <c r="AL226" s="1004"/>
      <c r="AM226" s="1004"/>
      <c r="AN226" s="1004"/>
      <c r="AO226" s="1004"/>
      <c r="AP226" s="1004"/>
      <c r="AQ226" s="1004"/>
      <c r="AR226" s="1004"/>
      <c r="AS226" s="1004"/>
      <c r="AT226" s="1004"/>
      <c r="AU226" s="1004"/>
      <c r="AV226" s="1004"/>
      <c r="AW226" s="1004"/>
      <c r="AX226" s="1004"/>
      <c r="AY226" s="1004"/>
      <c r="AZ226" s="1004"/>
      <c r="BA226" s="1004"/>
      <c r="BB226" s="1004"/>
      <c r="BC226" s="1004"/>
      <c r="BD226" s="1004"/>
      <c r="BE226" s="1004"/>
      <c r="BF226" s="1004"/>
      <c r="BG226" s="1004"/>
      <c r="BH226" s="1004"/>
      <c r="BI226" s="1004"/>
      <c r="BJ226" s="1004"/>
      <c r="BK226" s="1004"/>
      <c r="BL226" s="1004"/>
      <c r="BM226" s="1004"/>
      <c r="BN226" s="1004"/>
      <c r="BO226" s="1004"/>
      <c r="BP226" s="1004"/>
      <c r="BQ226" s="1004"/>
      <c r="BR226" s="1004"/>
      <c r="BS226" s="1004"/>
      <c r="BT226" s="1004"/>
      <c r="BU226" s="1004"/>
      <c r="BV226" s="1004"/>
      <c r="BW226" s="1004"/>
      <c r="BX226" s="1004"/>
      <c r="BY226" s="1004"/>
      <c r="BZ226" s="1004"/>
      <c r="CA226" s="1004"/>
      <c r="CB226" s="1004"/>
      <c r="CC226" s="1004"/>
      <c r="CD226" s="1004"/>
      <c r="CE226" s="1004"/>
      <c r="CF226" s="1004"/>
      <c r="CG226" s="1004"/>
      <c r="CH226" s="1004"/>
      <c r="CI226" s="762"/>
      <c r="CJ226" s="762"/>
      <c r="CK226" s="762"/>
      <c r="CL226" s="762"/>
      <c r="CM226" s="762"/>
      <c r="CN226" s="762"/>
      <c r="CO226" s="762"/>
      <c r="CP226" s="762"/>
      <c r="CQ226" s="762"/>
      <c r="CR226" s="762"/>
      <c r="CS226" s="762"/>
      <c r="CT226" s="762"/>
      <c r="CU226" s="762"/>
      <c r="CV226" s="762"/>
      <c r="CW226" s="762"/>
      <c r="CX226" s="762"/>
    </row>
    <row r="227" spans="1:102" x14ac:dyDescent="0.25">
      <c r="A227" s="1003"/>
      <c r="B227" s="984"/>
      <c r="C227" s="984"/>
      <c r="D227" s="984"/>
      <c r="E227" s="984"/>
      <c r="F227" s="984"/>
      <c r="G227" s="984"/>
      <c r="H227" s="984"/>
      <c r="I227" s="984"/>
      <c r="J227" s="984"/>
      <c r="K227" s="984"/>
      <c r="L227" s="984"/>
      <c r="M227" s="984"/>
      <c r="N227" s="998"/>
      <c r="O227" s="984"/>
      <c r="P227" s="998"/>
      <c r="Q227" s="984"/>
      <c r="R227" s="984"/>
      <c r="S227" s="984"/>
      <c r="T227" s="1004"/>
      <c r="U227" s="1004"/>
      <c r="V227" s="1004"/>
      <c r="W227" s="1004"/>
      <c r="X227" s="1006"/>
      <c r="Y227" s="1006"/>
      <c r="Z227" s="1006"/>
      <c r="AA227" s="1004"/>
      <c r="AB227" s="1004"/>
      <c r="AC227" s="1004"/>
      <c r="AD227" s="1004"/>
      <c r="AE227" s="1004"/>
      <c r="AF227" s="1004"/>
      <c r="AG227" s="1004"/>
      <c r="AH227" s="1004"/>
      <c r="AI227" s="1004"/>
      <c r="AJ227" s="1004"/>
      <c r="AK227" s="1004"/>
      <c r="AL227" s="1004"/>
      <c r="AM227" s="1004"/>
      <c r="AN227" s="1004"/>
      <c r="AO227" s="1004"/>
      <c r="AP227" s="1004"/>
      <c r="AQ227" s="1004"/>
      <c r="AR227" s="1004"/>
      <c r="AS227" s="1004"/>
      <c r="AT227" s="1004"/>
      <c r="AU227" s="1004"/>
      <c r="AV227" s="1004"/>
      <c r="AW227" s="1004"/>
      <c r="AX227" s="1004"/>
      <c r="AY227" s="1004"/>
      <c r="AZ227" s="1004"/>
      <c r="BA227" s="1004"/>
      <c r="BB227" s="1004"/>
      <c r="BC227" s="1004"/>
      <c r="BD227" s="1004"/>
      <c r="BE227" s="1004"/>
      <c r="BF227" s="1004"/>
      <c r="BG227" s="1004"/>
      <c r="BH227" s="1004"/>
      <c r="BI227" s="1004"/>
      <c r="BJ227" s="1004"/>
      <c r="BK227" s="1004"/>
      <c r="BL227" s="1004"/>
      <c r="BM227" s="1004"/>
      <c r="BN227" s="1004"/>
      <c r="BO227" s="1004"/>
      <c r="BP227" s="1004"/>
      <c r="BQ227" s="1004"/>
      <c r="BR227" s="1004"/>
      <c r="BS227" s="1004"/>
      <c r="BT227" s="1004"/>
      <c r="BU227" s="1004"/>
      <c r="BV227" s="1004"/>
      <c r="BW227" s="1004"/>
      <c r="BX227" s="1004"/>
      <c r="BY227" s="1004"/>
      <c r="BZ227" s="1004"/>
      <c r="CA227" s="1004"/>
      <c r="CB227" s="1004"/>
      <c r="CC227" s="1004"/>
      <c r="CD227" s="1004"/>
      <c r="CE227" s="1004"/>
      <c r="CF227" s="1004"/>
      <c r="CG227" s="1004"/>
      <c r="CH227" s="1004"/>
      <c r="CI227" s="762"/>
      <c r="CJ227" s="762"/>
      <c r="CK227" s="762"/>
      <c r="CL227" s="762"/>
      <c r="CM227" s="762"/>
      <c r="CN227" s="762"/>
      <c r="CO227" s="762"/>
      <c r="CP227" s="762"/>
      <c r="CQ227" s="762"/>
      <c r="CR227" s="762"/>
      <c r="CS227" s="762"/>
      <c r="CT227" s="762"/>
      <c r="CU227" s="762"/>
      <c r="CV227" s="762"/>
      <c r="CW227" s="762"/>
      <c r="CX227" s="762"/>
    </row>
    <row r="228" spans="1:102" x14ac:dyDescent="0.25">
      <c r="A228" s="1003"/>
      <c r="B228" s="984"/>
      <c r="C228" s="984"/>
      <c r="D228" s="984"/>
      <c r="E228" s="984"/>
      <c r="F228" s="984"/>
      <c r="G228" s="984"/>
      <c r="H228" s="984"/>
      <c r="I228" s="984"/>
      <c r="J228" s="984"/>
      <c r="K228" s="984"/>
      <c r="L228" s="984"/>
      <c r="M228" s="984"/>
      <c r="N228" s="998"/>
      <c r="O228" s="984"/>
      <c r="P228" s="998"/>
      <c r="Q228" s="984"/>
      <c r="R228" s="984"/>
      <c r="S228" s="984"/>
      <c r="T228" s="1004"/>
      <c r="U228" s="1004"/>
      <c r="V228" s="1004"/>
      <c r="W228" s="1004"/>
      <c r="X228" s="1006"/>
      <c r="Y228" s="1006"/>
      <c r="Z228" s="1006"/>
      <c r="AA228" s="1004"/>
      <c r="AB228" s="1004"/>
      <c r="AC228" s="1004"/>
      <c r="AD228" s="1004"/>
      <c r="AE228" s="1004"/>
      <c r="AF228" s="1004"/>
      <c r="AG228" s="1004"/>
      <c r="AH228" s="1004"/>
      <c r="AI228" s="1004"/>
      <c r="AJ228" s="1004"/>
      <c r="AK228" s="1004"/>
      <c r="AL228" s="1004"/>
      <c r="AM228" s="1004"/>
      <c r="AN228" s="1004"/>
      <c r="AO228" s="1004"/>
      <c r="AP228" s="1004"/>
      <c r="AQ228" s="1004"/>
      <c r="AR228" s="1004"/>
      <c r="AS228" s="1004"/>
      <c r="AT228" s="1004"/>
      <c r="AU228" s="1004"/>
      <c r="AV228" s="1004"/>
      <c r="AW228" s="1004"/>
      <c r="AX228" s="1004"/>
      <c r="AY228" s="1004"/>
      <c r="AZ228" s="1004"/>
      <c r="BA228" s="1004"/>
      <c r="BB228" s="1004"/>
      <c r="BC228" s="1004"/>
      <c r="BD228" s="1004"/>
      <c r="BE228" s="1004"/>
      <c r="BF228" s="1004"/>
      <c r="BG228" s="1004"/>
      <c r="BH228" s="1004"/>
      <c r="BI228" s="1004"/>
      <c r="BJ228" s="1004"/>
      <c r="BK228" s="1004"/>
      <c r="BL228" s="1004"/>
      <c r="BM228" s="1004"/>
      <c r="BN228" s="1004"/>
      <c r="BO228" s="1004"/>
      <c r="BP228" s="1004"/>
      <c r="BQ228" s="1004"/>
      <c r="BR228" s="1004"/>
      <c r="BS228" s="1004"/>
      <c r="BT228" s="1004"/>
      <c r="BU228" s="1004"/>
      <c r="BV228" s="1004"/>
      <c r="BW228" s="1004"/>
      <c r="BX228" s="1004"/>
      <c r="BY228" s="1004"/>
      <c r="BZ228" s="1004"/>
      <c r="CA228" s="1004"/>
      <c r="CB228" s="1004"/>
      <c r="CC228" s="1004"/>
      <c r="CD228" s="1004"/>
      <c r="CE228" s="1004"/>
      <c r="CF228" s="1004"/>
      <c r="CG228" s="1004"/>
      <c r="CH228" s="1004"/>
      <c r="CI228" s="762"/>
      <c r="CJ228" s="762"/>
      <c r="CK228" s="762"/>
      <c r="CL228" s="762"/>
      <c r="CM228" s="762"/>
      <c r="CN228" s="762"/>
      <c r="CO228" s="762"/>
      <c r="CP228" s="762"/>
      <c r="CQ228" s="762"/>
      <c r="CR228" s="762"/>
      <c r="CS228" s="762"/>
      <c r="CT228" s="762"/>
      <c r="CU228" s="762"/>
      <c r="CV228" s="762"/>
      <c r="CW228" s="762"/>
      <c r="CX228" s="762"/>
    </row>
    <row r="229" spans="1:102" x14ac:dyDescent="0.25">
      <c r="A229" s="1003"/>
      <c r="B229" s="984"/>
      <c r="C229" s="984"/>
      <c r="D229" s="984"/>
      <c r="E229" s="984"/>
      <c r="F229" s="984"/>
      <c r="G229" s="984"/>
      <c r="H229" s="984"/>
      <c r="I229" s="984"/>
      <c r="J229" s="984"/>
      <c r="K229" s="984"/>
      <c r="L229" s="984"/>
      <c r="M229" s="984"/>
      <c r="N229" s="998"/>
      <c r="O229" s="984"/>
      <c r="P229" s="998"/>
      <c r="Q229" s="984"/>
      <c r="R229" s="984"/>
      <c r="S229" s="984"/>
      <c r="T229" s="1004"/>
      <c r="U229" s="1004"/>
      <c r="V229" s="1004"/>
      <c r="W229" s="1004"/>
      <c r="X229" s="1006"/>
      <c r="Y229" s="1006"/>
      <c r="Z229" s="1006"/>
      <c r="AA229" s="1004"/>
      <c r="AB229" s="1004"/>
      <c r="AC229" s="1004"/>
      <c r="AD229" s="1004"/>
      <c r="AE229" s="1004"/>
      <c r="AF229" s="1004"/>
      <c r="AG229" s="1004"/>
      <c r="AH229" s="1004"/>
      <c r="AI229" s="1004"/>
      <c r="AJ229" s="1004"/>
      <c r="AK229" s="1004"/>
      <c r="AL229" s="1004"/>
      <c r="AM229" s="1004"/>
      <c r="AN229" s="1004"/>
      <c r="AO229" s="1004"/>
      <c r="AP229" s="1004"/>
      <c r="AQ229" s="1004"/>
      <c r="AR229" s="1004"/>
      <c r="AS229" s="1004"/>
      <c r="AT229" s="1004"/>
      <c r="AU229" s="1004"/>
      <c r="AV229" s="1004"/>
      <c r="AW229" s="1004"/>
      <c r="AX229" s="1004"/>
      <c r="AY229" s="1004"/>
      <c r="AZ229" s="1004"/>
      <c r="BA229" s="1004"/>
      <c r="BB229" s="1004"/>
      <c r="BC229" s="1004"/>
      <c r="BD229" s="1004"/>
      <c r="BE229" s="1004"/>
      <c r="BF229" s="1004"/>
      <c r="BG229" s="1004"/>
      <c r="BH229" s="1004"/>
      <c r="BI229" s="1004"/>
      <c r="BJ229" s="1004"/>
      <c r="BK229" s="1004"/>
      <c r="BL229" s="1004"/>
      <c r="BM229" s="1004"/>
      <c r="BN229" s="1004"/>
      <c r="BO229" s="1004"/>
      <c r="BP229" s="1004"/>
      <c r="BQ229" s="1004"/>
      <c r="BR229" s="1004"/>
      <c r="BS229" s="1004"/>
      <c r="BT229" s="1004"/>
      <c r="BU229" s="1004"/>
      <c r="BV229" s="1004"/>
      <c r="BW229" s="1004"/>
      <c r="BX229" s="1004"/>
      <c r="BY229" s="1004"/>
      <c r="BZ229" s="1004"/>
      <c r="CA229" s="1004"/>
      <c r="CB229" s="1004"/>
      <c r="CC229" s="1004"/>
      <c r="CD229" s="1004"/>
      <c r="CE229" s="1004"/>
      <c r="CF229" s="1004"/>
      <c r="CG229" s="1004"/>
      <c r="CH229" s="1004"/>
      <c r="CI229" s="762"/>
      <c r="CJ229" s="762"/>
      <c r="CK229" s="762"/>
      <c r="CL229" s="762"/>
      <c r="CM229" s="762"/>
      <c r="CN229" s="762"/>
      <c r="CO229" s="762"/>
      <c r="CP229" s="762"/>
      <c r="CQ229" s="762"/>
      <c r="CR229" s="762"/>
      <c r="CS229" s="762"/>
      <c r="CT229" s="762"/>
      <c r="CU229" s="762"/>
      <c r="CV229" s="762"/>
      <c r="CW229" s="762"/>
      <c r="CX229" s="762"/>
    </row>
    <row r="230" spans="1:102" x14ac:dyDescent="0.25">
      <c r="A230" s="1003"/>
      <c r="B230" s="984"/>
      <c r="C230" s="984"/>
      <c r="D230" s="984"/>
      <c r="E230" s="984"/>
      <c r="F230" s="984"/>
      <c r="G230" s="984"/>
      <c r="H230" s="984"/>
      <c r="I230" s="984"/>
      <c r="J230" s="984"/>
      <c r="K230" s="984"/>
      <c r="L230" s="984"/>
      <c r="M230" s="984"/>
      <c r="N230" s="998"/>
      <c r="O230" s="984"/>
      <c r="P230" s="998"/>
      <c r="Q230" s="984"/>
      <c r="R230" s="984"/>
      <c r="S230" s="984"/>
      <c r="T230" s="1004"/>
      <c r="U230" s="1004"/>
      <c r="V230" s="1004"/>
      <c r="W230" s="1004"/>
      <c r="X230" s="1006"/>
      <c r="Y230" s="1006"/>
      <c r="Z230" s="1006"/>
      <c r="AA230" s="1004"/>
      <c r="AB230" s="1004"/>
      <c r="AC230" s="1004"/>
      <c r="AD230" s="1004"/>
      <c r="AE230" s="1004"/>
      <c r="AF230" s="1004"/>
      <c r="AG230" s="1004"/>
      <c r="AH230" s="1004"/>
      <c r="AI230" s="1004"/>
      <c r="AJ230" s="1004"/>
      <c r="AK230" s="1004"/>
      <c r="AL230" s="1004"/>
      <c r="AM230" s="1004"/>
      <c r="AN230" s="1004"/>
      <c r="AO230" s="1004"/>
      <c r="AP230" s="1004"/>
      <c r="AQ230" s="1004"/>
      <c r="AR230" s="1004"/>
      <c r="AS230" s="1004"/>
      <c r="AT230" s="1004"/>
      <c r="AU230" s="1004"/>
      <c r="AV230" s="1004"/>
      <c r="AW230" s="1004"/>
      <c r="AX230" s="1004"/>
      <c r="AY230" s="1004"/>
      <c r="AZ230" s="1004"/>
      <c r="BA230" s="1004"/>
      <c r="BB230" s="1004"/>
      <c r="BC230" s="1004"/>
      <c r="BD230" s="1004"/>
      <c r="BE230" s="1004"/>
      <c r="BF230" s="1004"/>
      <c r="BG230" s="1004"/>
      <c r="BH230" s="1004"/>
      <c r="BI230" s="1004"/>
      <c r="BJ230" s="1004"/>
      <c r="BK230" s="1004"/>
      <c r="BL230" s="1004"/>
      <c r="BM230" s="1004"/>
      <c r="BN230" s="1004"/>
      <c r="BO230" s="1004"/>
      <c r="BP230" s="1004"/>
      <c r="BQ230" s="1004"/>
      <c r="BR230" s="1004"/>
      <c r="BS230" s="1004"/>
      <c r="BT230" s="1004"/>
      <c r="BU230" s="1004"/>
      <c r="BV230" s="1004"/>
      <c r="BW230" s="1004"/>
      <c r="BX230" s="1004"/>
      <c r="BY230" s="1004"/>
      <c r="BZ230" s="1004"/>
      <c r="CA230" s="1004"/>
      <c r="CB230" s="1004"/>
      <c r="CC230" s="1004"/>
      <c r="CD230" s="1004"/>
      <c r="CE230" s="1004"/>
      <c r="CF230" s="1004"/>
      <c r="CG230" s="1004"/>
      <c r="CH230" s="1004"/>
      <c r="CI230" s="762"/>
      <c r="CJ230" s="762"/>
      <c r="CK230" s="762"/>
      <c r="CL230" s="762"/>
      <c r="CM230" s="762"/>
      <c r="CN230" s="762"/>
      <c r="CO230" s="762"/>
      <c r="CP230" s="762"/>
      <c r="CQ230" s="762"/>
      <c r="CR230" s="762"/>
      <c r="CS230" s="762"/>
      <c r="CT230" s="762"/>
      <c r="CU230" s="762"/>
      <c r="CV230" s="762"/>
      <c r="CW230" s="762"/>
      <c r="CX230" s="762"/>
    </row>
    <row r="231" spans="1:102" x14ac:dyDescent="0.25">
      <c r="A231" s="1003"/>
      <c r="B231" s="984"/>
      <c r="C231" s="984"/>
      <c r="D231" s="984"/>
      <c r="E231" s="984"/>
      <c r="F231" s="984"/>
      <c r="G231" s="984"/>
      <c r="H231" s="984"/>
      <c r="I231" s="984"/>
      <c r="J231" s="984"/>
      <c r="K231" s="984"/>
      <c r="L231" s="984"/>
      <c r="M231" s="984"/>
      <c r="N231" s="998"/>
      <c r="O231" s="984"/>
      <c r="P231" s="998"/>
      <c r="Q231" s="984"/>
      <c r="R231" s="984"/>
      <c r="S231" s="984"/>
      <c r="T231" s="1004"/>
      <c r="U231" s="1004"/>
      <c r="V231" s="1004"/>
      <c r="W231" s="1004"/>
      <c r="X231" s="1006"/>
      <c r="Y231" s="1006"/>
      <c r="Z231" s="1006"/>
      <c r="AA231" s="1004"/>
      <c r="AB231" s="1004"/>
      <c r="AC231" s="1004"/>
      <c r="AD231" s="1004"/>
      <c r="AE231" s="1004"/>
      <c r="AF231" s="1004"/>
      <c r="AG231" s="1004"/>
      <c r="AH231" s="1004"/>
      <c r="AI231" s="1004"/>
      <c r="AJ231" s="1004"/>
      <c r="AK231" s="1004"/>
      <c r="AL231" s="1004"/>
      <c r="AM231" s="1004"/>
      <c r="AN231" s="1004"/>
      <c r="AO231" s="1004"/>
      <c r="AP231" s="1004"/>
      <c r="AQ231" s="1004"/>
      <c r="AR231" s="1004"/>
      <c r="AS231" s="1004"/>
      <c r="AT231" s="1004"/>
      <c r="AU231" s="1004"/>
      <c r="AV231" s="1004"/>
      <c r="AW231" s="1004"/>
      <c r="AX231" s="1004"/>
      <c r="AY231" s="1004"/>
      <c r="AZ231" s="1004"/>
      <c r="BA231" s="1004"/>
      <c r="BB231" s="1004"/>
      <c r="BC231" s="1004"/>
      <c r="BD231" s="1004"/>
      <c r="BE231" s="1004"/>
      <c r="BF231" s="1004"/>
      <c r="BG231" s="1004"/>
      <c r="BH231" s="1004"/>
      <c r="BI231" s="1004"/>
      <c r="BJ231" s="1004"/>
      <c r="BK231" s="1004"/>
      <c r="BL231" s="1004"/>
      <c r="BM231" s="1004"/>
      <c r="BN231" s="1004"/>
      <c r="BO231" s="1004"/>
      <c r="BP231" s="1004"/>
      <c r="BQ231" s="1004"/>
      <c r="BR231" s="1004"/>
      <c r="BS231" s="1004"/>
      <c r="BT231" s="1004"/>
      <c r="BU231" s="1004"/>
      <c r="BV231" s="1004"/>
      <c r="BW231" s="1004"/>
      <c r="BX231" s="1004"/>
      <c r="BY231" s="1004"/>
      <c r="BZ231" s="1004"/>
      <c r="CA231" s="1004"/>
      <c r="CB231" s="1004"/>
      <c r="CC231" s="1004"/>
      <c r="CD231" s="1004"/>
      <c r="CE231" s="1004"/>
      <c r="CF231" s="1004"/>
      <c r="CG231" s="1004"/>
      <c r="CH231" s="1004"/>
      <c r="CI231" s="762"/>
      <c r="CJ231" s="762"/>
      <c r="CK231" s="762"/>
      <c r="CL231" s="762"/>
      <c r="CM231" s="762"/>
      <c r="CN231" s="762"/>
      <c r="CO231" s="762"/>
      <c r="CP231" s="762"/>
      <c r="CQ231" s="762"/>
      <c r="CR231" s="762"/>
      <c r="CS231" s="762"/>
      <c r="CT231" s="762"/>
      <c r="CU231" s="762"/>
      <c r="CV231" s="762"/>
      <c r="CW231" s="762"/>
      <c r="CX231" s="762"/>
    </row>
    <row r="232" spans="1:102" x14ac:dyDescent="0.25">
      <c r="A232" s="1003"/>
      <c r="B232" s="984"/>
      <c r="C232" s="984"/>
      <c r="D232" s="984"/>
      <c r="E232" s="984"/>
      <c r="F232" s="984"/>
      <c r="G232" s="984"/>
      <c r="H232" s="984"/>
      <c r="I232" s="984"/>
      <c r="J232" s="984"/>
      <c r="K232" s="984"/>
      <c r="L232" s="984"/>
      <c r="M232" s="984"/>
      <c r="N232" s="998"/>
      <c r="O232" s="984"/>
      <c r="P232" s="998"/>
      <c r="Q232" s="984"/>
      <c r="R232" s="984"/>
      <c r="S232" s="984"/>
      <c r="T232" s="1004"/>
      <c r="U232" s="1004"/>
      <c r="V232" s="1004"/>
      <c r="W232" s="1004"/>
      <c r="X232" s="1006"/>
      <c r="Y232" s="1006"/>
      <c r="Z232" s="1006"/>
      <c r="AA232" s="1004"/>
      <c r="AB232" s="1004"/>
      <c r="AC232" s="1004"/>
      <c r="AD232" s="1004"/>
      <c r="AE232" s="1004"/>
      <c r="AF232" s="1004"/>
      <c r="AG232" s="1004"/>
      <c r="AH232" s="1004"/>
      <c r="AI232" s="1004"/>
      <c r="AJ232" s="1004"/>
      <c r="AK232" s="1004"/>
      <c r="AL232" s="1004"/>
      <c r="AM232" s="1004"/>
      <c r="AN232" s="1004"/>
      <c r="AO232" s="1004"/>
      <c r="AP232" s="1004"/>
      <c r="AQ232" s="1004"/>
      <c r="AR232" s="1004"/>
      <c r="AS232" s="1004"/>
      <c r="AT232" s="1004"/>
      <c r="AU232" s="1004"/>
      <c r="AV232" s="1004"/>
      <c r="AW232" s="1004"/>
      <c r="AX232" s="1004"/>
      <c r="AY232" s="1004"/>
      <c r="AZ232" s="1004"/>
      <c r="BA232" s="1004"/>
      <c r="BB232" s="1004"/>
      <c r="BC232" s="1004"/>
      <c r="BD232" s="1004"/>
      <c r="BE232" s="1004"/>
      <c r="BF232" s="1004"/>
      <c r="BG232" s="1004"/>
      <c r="BH232" s="1004"/>
      <c r="BI232" s="1004"/>
      <c r="BJ232" s="1004"/>
      <c r="BK232" s="1004"/>
      <c r="BL232" s="1004"/>
      <c r="BM232" s="1004"/>
      <c r="BN232" s="1004"/>
      <c r="BO232" s="1004"/>
      <c r="BP232" s="1004"/>
      <c r="BQ232" s="1004"/>
      <c r="BR232" s="1004"/>
      <c r="BS232" s="1004"/>
      <c r="BT232" s="1004"/>
      <c r="BU232" s="1004"/>
      <c r="BV232" s="1004"/>
      <c r="BW232" s="1004"/>
      <c r="BX232" s="1004"/>
      <c r="BY232" s="1004"/>
      <c r="BZ232" s="1004"/>
      <c r="CA232" s="1004"/>
      <c r="CB232" s="1004"/>
      <c r="CC232" s="1004"/>
      <c r="CD232" s="1004"/>
      <c r="CE232" s="1004"/>
      <c r="CF232" s="1004"/>
      <c r="CG232" s="1004"/>
      <c r="CH232" s="1004"/>
      <c r="CI232" s="762"/>
      <c r="CJ232" s="762"/>
      <c r="CK232" s="762"/>
      <c r="CL232" s="762"/>
      <c r="CM232" s="762"/>
      <c r="CN232" s="762"/>
      <c r="CO232" s="762"/>
      <c r="CP232" s="762"/>
      <c r="CQ232" s="762"/>
      <c r="CR232" s="762"/>
      <c r="CS232" s="762"/>
      <c r="CT232" s="762"/>
      <c r="CU232" s="762"/>
      <c r="CV232" s="762"/>
      <c r="CW232" s="762"/>
      <c r="CX232" s="762"/>
    </row>
    <row r="233" spans="1:102" x14ac:dyDescent="0.25">
      <c r="A233" s="1003"/>
      <c r="B233" s="984"/>
      <c r="C233" s="984"/>
      <c r="D233" s="984"/>
      <c r="E233" s="984"/>
      <c r="F233" s="984"/>
      <c r="G233" s="984"/>
      <c r="H233" s="984"/>
      <c r="I233" s="984"/>
      <c r="J233" s="984"/>
      <c r="K233" s="984"/>
      <c r="L233" s="984"/>
      <c r="M233" s="984"/>
      <c r="N233" s="998"/>
      <c r="O233" s="984"/>
      <c r="P233" s="998"/>
      <c r="Q233" s="984"/>
      <c r="R233" s="984"/>
      <c r="S233" s="984"/>
      <c r="T233" s="1004"/>
      <c r="U233" s="1004"/>
      <c r="V233" s="1004"/>
      <c r="W233" s="1004"/>
      <c r="X233" s="1006"/>
      <c r="Y233" s="1006"/>
      <c r="Z233" s="1006"/>
      <c r="AA233" s="1004"/>
      <c r="AB233" s="1004"/>
      <c r="AC233" s="1004"/>
      <c r="AD233" s="1004"/>
      <c r="AE233" s="1004"/>
      <c r="AF233" s="1004"/>
      <c r="AG233" s="1004"/>
      <c r="AH233" s="1004"/>
      <c r="AI233" s="1004"/>
      <c r="AJ233" s="1004"/>
      <c r="AK233" s="1004"/>
      <c r="AL233" s="1004"/>
      <c r="AM233" s="1004"/>
      <c r="AN233" s="1004"/>
      <c r="AO233" s="1004"/>
      <c r="AP233" s="1004"/>
      <c r="AQ233" s="1004"/>
      <c r="AR233" s="1004"/>
      <c r="AS233" s="1004"/>
      <c r="AT233" s="1004"/>
      <c r="AU233" s="1004"/>
      <c r="AV233" s="1004"/>
      <c r="AW233" s="1004"/>
      <c r="AX233" s="1004"/>
      <c r="AY233" s="1004"/>
      <c r="AZ233" s="1004"/>
      <c r="BA233" s="1004"/>
      <c r="BB233" s="1004"/>
      <c r="BC233" s="1004"/>
      <c r="BD233" s="1004"/>
      <c r="BE233" s="1004"/>
      <c r="BF233" s="1004"/>
      <c r="BG233" s="1004"/>
      <c r="BH233" s="1004"/>
      <c r="BI233" s="1004"/>
      <c r="BJ233" s="1004"/>
      <c r="BK233" s="1004"/>
      <c r="BL233" s="1004"/>
      <c r="BM233" s="1004"/>
      <c r="BN233" s="1004"/>
      <c r="BO233" s="1004"/>
      <c r="BP233" s="1004"/>
      <c r="BQ233" s="1004"/>
      <c r="BR233" s="1004"/>
      <c r="BS233" s="1004"/>
      <c r="BT233" s="1004"/>
      <c r="BU233" s="1004"/>
      <c r="BV233" s="1004"/>
      <c r="BW233" s="1004"/>
      <c r="BX233" s="1004"/>
      <c r="BY233" s="1004"/>
      <c r="BZ233" s="1004"/>
      <c r="CA233" s="1004"/>
      <c r="CB233" s="1004"/>
      <c r="CC233" s="1004"/>
      <c r="CD233" s="1004"/>
      <c r="CE233" s="1004"/>
      <c r="CF233" s="1004"/>
      <c r="CG233" s="1004"/>
      <c r="CH233" s="1004"/>
      <c r="CI233" s="762"/>
      <c r="CJ233" s="762"/>
      <c r="CK233" s="762"/>
      <c r="CL233" s="762"/>
      <c r="CM233" s="762"/>
      <c r="CN233" s="762"/>
      <c r="CO233" s="762"/>
      <c r="CP233" s="762"/>
      <c r="CQ233" s="762"/>
      <c r="CR233" s="762"/>
      <c r="CS233" s="762"/>
      <c r="CT233" s="762"/>
      <c r="CU233" s="762"/>
      <c r="CV233" s="762"/>
      <c r="CW233" s="762"/>
      <c r="CX233" s="762"/>
    </row>
    <row r="234" spans="1:102" x14ac:dyDescent="0.25">
      <c r="A234" s="1003"/>
      <c r="B234" s="984"/>
      <c r="C234" s="984"/>
      <c r="D234" s="984"/>
      <c r="E234" s="984"/>
      <c r="F234" s="984"/>
      <c r="G234" s="984"/>
      <c r="H234" s="984"/>
      <c r="I234" s="984"/>
      <c r="J234" s="984"/>
      <c r="K234" s="984"/>
      <c r="L234" s="984"/>
      <c r="M234" s="984"/>
      <c r="N234" s="998"/>
      <c r="O234" s="984"/>
      <c r="P234" s="998"/>
      <c r="Q234" s="984"/>
      <c r="R234" s="984"/>
      <c r="S234" s="984"/>
      <c r="T234" s="1004"/>
      <c r="U234" s="1004"/>
      <c r="V234" s="1004"/>
      <c r="W234" s="1004"/>
      <c r="X234" s="1006"/>
      <c r="Y234" s="1006"/>
      <c r="Z234" s="1006"/>
      <c r="AA234" s="1004"/>
      <c r="AB234" s="1004"/>
      <c r="AC234" s="1004"/>
      <c r="AD234" s="1004"/>
      <c r="AE234" s="1004"/>
      <c r="AF234" s="1004"/>
      <c r="AG234" s="1004"/>
      <c r="AH234" s="1004"/>
      <c r="AI234" s="1004"/>
      <c r="AJ234" s="1004"/>
      <c r="AK234" s="1004"/>
      <c r="AL234" s="1004"/>
      <c r="AM234" s="1004"/>
      <c r="AN234" s="1004"/>
      <c r="AO234" s="1004"/>
      <c r="AP234" s="1004"/>
      <c r="AQ234" s="1004"/>
      <c r="AR234" s="1004"/>
      <c r="AS234" s="1004"/>
      <c r="AT234" s="1004"/>
      <c r="AU234" s="1004"/>
      <c r="AV234" s="1004"/>
      <c r="AW234" s="1004"/>
      <c r="AX234" s="1004"/>
      <c r="AY234" s="1004"/>
      <c r="AZ234" s="1004"/>
      <c r="BA234" s="1004"/>
      <c r="BB234" s="1004"/>
      <c r="BC234" s="1004"/>
      <c r="BD234" s="1004"/>
      <c r="BE234" s="1004"/>
      <c r="BF234" s="1004"/>
      <c r="BG234" s="1004"/>
      <c r="BH234" s="1004"/>
      <c r="BI234" s="1004"/>
      <c r="BJ234" s="1004"/>
      <c r="BK234" s="1004"/>
      <c r="BL234" s="1004"/>
      <c r="BM234" s="1004"/>
      <c r="BN234" s="1004"/>
      <c r="BO234" s="1004"/>
      <c r="BP234" s="1004"/>
      <c r="BQ234" s="1004"/>
      <c r="BR234" s="1004"/>
      <c r="BS234" s="1004"/>
      <c r="BT234" s="1004"/>
      <c r="BU234" s="1004"/>
      <c r="BV234" s="1004"/>
      <c r="BW234" s="1004"/>
      <c r="BX234" s="1004"/>
      <c r="BY234" s="1004"/>
      <c r="BZ234" s="1004"/>
      <c r="CA234" s="1004"/>
      <c r="CB234" s="1004"/>
      <c r="CC234" s="1004"/>
      <c r="CD234" s="1004"/>
      <c r="CE234" s="1004"/>
      <c r="CF234" s="1004"/>
      <c r="CG234" s="1004"/>
      <c r="CH234" s="1004"/>
      <c r="CI234" s="762"/>
      <c r="CJ234" s="762"/>
      <c r="CK234" s="762"/>
      <c r="CL234" s="762"/>
      <c r="CM234" s="762"/>
      <c r="CN234" s="762"/>
      <c r="CO234" s="762"/>
      <c r="CP234" s="762"/>
      <c r="CQ234" s="762"/>
      <c r="CR234" s="762"/>
      <c r="CS234" s="762"/>
      <c r="CT234" s="762"/>
      <c r="CU234" s="762"/>
      <c r="CV234" s="762"/>
      <c r="CW234" s="762"/>
      <c r="CX234" s="762"/>
    </row>
    <row r="235" spans="1:102" x14ac:dyDescent="0.25">
      <c r="A235" s="1003"/>
      <c r="B235" s="984"/>
      <c r="C235" s="984"/>
      <c r="D235" s="984"/>
      <c r="E235" s="984"/>
      <c r="F235" s="984"/>
      <c r="G235" s="984"/>
      <c r="H235" s="984"/>
      <c r="I235" s="984"/>
      <c r="J235" s="984"/>
      <c r="K235" s="984"/>
      <c r="L235" s="984"/>
      <c r="M235" s="984"/>
      <c r="N235" s="998"/>
      <c r="O235" s="984"/>
      <c r="P235" s="998"/>
      <c r="Q235" s="984"/>
      <c r="R235" s="984"/>
      <c r="S235" s="984"/>
      <c r="T235" s="1004"/>
      <c r="U235" s="1004"/>
      <c r="V235" s="1004"/>
      <c r="W235" s="1004"/>
      <c r="X235" s="1006"/>
      <c r="Y235" s="1006"/>
      <c r="Z235" s="1006"/>
      <c r="AA235" s="1004"/>
      <c r="AB235" s="1004"/>
      <c r="AC235" s="1004"/>
      <c r="AD235" s="1004"/>
      <c r="AE235" s="1004"/>
      <c r="AF235" s="1004"/>
      <c r="AG235" s="1004"/>
      <c r="AH235" s="1004"/>
      <c r="AI235" s="1004"/>
      <c r="AJ235" s="1004"/>
      <c r="AK235" s="1004"/>
      <c r="AL235" s="1004"/>
      <c r="AM235" s="1004"/>
      <c r="AN235" s="1004"/>
      <c r="AO235" s="1004"/>
      <c r="AP235" s="1004"/>
      <c r="AQ235" s="1004"/>
      <c r="AR235" s="1004"/>
      <c r="AS235" s="1004"/>
      <c r="AT235" s="1004"/>
      <c r="AU235" s="1004"/>
      <c r="AV235" s="1004"/>
      <c r="AW235" s="1004"/>
      <c r="AX235" s="1004"/>
      <c r="AY235" s="1004"/>
      <c r="AZ235" s="1004"/>
      <c r="BA235" s="1004"/>
      <c r="BB235" s="1004"/>
      <c r="BC235" s="1004"/>
      <c r="BD235" s="1004"/>
      <c r="BE235" s="1004"/>
      <c r="BF235" s="1004"/>
      <c r="BG235" s="1004"/>
      <c r="BH235" s="1004"/>
      <c r="BI235" s="1004"/>
      <c r="BJ235" s="1004"/>
      <c r="BK235" s="1004"/>
      <c r="BL235" s="1004"/>
      <c r="BM235" s="1004"/>
      <c r="BN235" s="1004"/>
      <c r="BO235" s="1004"/>
      <c r="BP235" s="1004"/>
      <c r="BQ235" s="1004"/>
      <c r="BR235" s="1004"/>
      <c r="BS235" s="1004"/>
      <c r="BT235" s="1004"/>
      <c r="BU235" s="1004"/>
      <c r="BV235" s="1004"/>
      <c r="BW235" s="1004"/>
      <c r="BX235" s="1004"/>
      <c r="BY235" s="1004"/>
      <c r="BZ235" s="1004"/>
      <c r="CA235" s="1004"/>
      <c r="CB235" s="1004"/>
      <c r="CC235" s="1004"/>
      <c r="CD235" s="1004"/>
      <c r="CE235" s="1004"/>
      <c r="CF235" s="1004"/>
      <c r="CG235" s="1004"/>
      <c r="CH235" s="1004"/>
      <c r="CI235" s="762"/>
      <c r="CJ235" s="762"/>
      <c r="CK235" s="762"/>
      <c r="CL235" s="762"/>
      <c r="CM235" s="762"/>
      <c r="CN235" s="762"/>
      <c r="CO235" s="762"/>
      <c r="CP235" s="762"/>
      <c r="CQ235" s="762"/>
      <c r="CR235" s="762"/>
      <c r="CS235" s="762"/>
      <c r="CT235" s="762"/>
      <c r="CU235" s="762"/>
      <c r="CV235" s="762"/>
      <c r="CW235" s="762"/>
      <c r="CX235" s="762"/>
    </row>
    <row r="236" spans="1:102" x14ac:dyDescent="0.25">
      <c r="A236" s="1003"/>
      <c r="B236" s="984"/>
      <c r="C236" s="984"/>
      <c r="D236" s="984"/>
      <c r="E236" s="984"/>
      <c r="F236" s="984"/>
      <c r="G236" s="984"/>
      <c r="H236" s="984"/>
      <c r="I236" s="984"/>
      <c r="J236" s="984"/>
      <c r="K236" s="984"/>
      <c r="L236" s="984"/>
      <c r="M236" s="984"/>
      <c r="N236" s="998"/>
      <c r="O236" s="984"/>
      <c r="P236" s="998"/>
      <c r="Q236" s="984"/>
      <c r="R236" s="984"/>
      <c r="S236" s="984"/>
      <c r="T236" s="1004"/>
      <c r="U236" s="1004"/>
      <c r="V236" s="1004"/>
      <c r="W236" s="1004"/>
      <c r="X236" s="1006"/>
      <c r="Y236" s="1006"/>
      <c r="Z236" s="1006"/>
      <c r="AA236" s="1004"/>
      <c r="AB236" s="1004"/>
      <c r="AC236" s="1004"/>
      <c r="AD236" s="1004"/>
      <c r="AE236" s="1004"/>
      <c r="AF236" s="1004"/>
      <c r="AG236" s="1004"/>
      <c r="AH236" s="1004"/>
      <c r="AI236" s="1004"/>
      <c r="AJ236" s="1004"/>
      <c r="AK236" s="1004"/>
      <c r="AL236" s="1004"/>
      <c r="AM236" s="1004"/>
      <c r="AN236" s="1004"/>
      <c r="AO236" s="1004"/>
      <c r="AP236" s="1004"/>
      <c r="AQ236" s="1004"/>
      <c r="AR236" s="1004"/>
      <c r="AS236" s="1004"/>
      <c r="AT236" s="1004"/>
      <c r="AU236" s="1004"/>
      <c r="AV236" s="1004"/>
      <c r="AW236" s="1004"/>
      <c r="AX236" s="1004"/>
      <c r="AY236" s="1004"/>
      <c r="AZ236" s="1004"/>
      <c r="BA236" s="1004"/>
      <c r="BB236" s="1004"/>
      <c r="BC236" s="1004"/>
      <c r="BD236" s="1004"/>
      <c r="BE236" s="1004"/>
      <c r="BF236" s="1004"/>
      <c r="BG236" s="1004"/>
      <c r="BH236" s="1004"/>
      <c r="BI236" s="1004"/>
      <c r="BJ236" s="1004"/>
      <c r="BK236" s="1004"/>
      <c r="BL236" s="1004"/>
      <c r="BM236" s="1004"/>
      <c r="BN236" s="1004"/>
      <c r="BO236" s="1004"/>
      <c r="BP236" s="1004"/>
      <c r="BQ236" s="1004"/>
      <c r="BR236" s="1004"/>
      <c r="BS236" s="1004"/>
      <c r="BT236" s="1004"/>
      <c r="BU236" s="1004"/>
      <c r="BV236" s="1004"/>
      <c r="BW236" s="1004"/>
      <c r="BX236" s="1004"/>
      <c r="BY236" s="1004"/>
      <c r="BZ236" s="1004"/>
      <c r="CA236" s="1004"/>
      <c r="CB236" s="1004"/>
      <c r="CC236" s="1004"/>
      <c r="CD236" s="1004"/>
      <c r="CE236" s="1004"/>
      <c r="CF236" s="1004"/>
      <c r="CG236" s="1004"/>
      <c r="CH236" s="1004"/>
      <c r="CI236" s="762"/>
      <c r="CJ236" s="762"/>
      <c r="CK236" s="762"/>
      <c r="CL236" s="762"/>
      <c r="CM236" s="762"/>
      <c r="CN236" s="762"/>
      <c r="CO236" s="762"/>
      <c r="CP236" s="762"/>
      <c r="CQ236" s="762"/>
      <c r="CR236" s="762"/>
      <c r="CS236" s="762"/>
      <c r="CT236" s="762"/>
      <c r="CU236" s="762"/>
      <c r="CV236" s="762"/>
      <c r="CW236" s="762"/>
      <c r="CX236" s="762"/>
    </row>
    <row r="237" spans="1:102" x14ac:dyDescent="0.25">
      <c r="A237" s="1003"/>
      <c r="B237" s="984"/>
      <c r="C237" s="984"/>
      <c r="D237" s="984"/>
      <c r="E237" s="984"/>
      <c r="F237" s="984"/>
      <c r="G237" s="984"/>
      <c r="H237" s="984"/>
      <c r="I237" s="984"/>
      <c r="J237" s="984"/>
      <c r="K237" s="984"/>
      <c r="L237" s="984"/>
      <c r="M237" s="984"/>
      <c r="N237" s="998"/>
      <c r="O237" s="984"/>
      <c r="P237" s="998"/>
      <c r="Q237" s="984"/>
      <c r="R237" s="984"/>
      <c r="S237" s="984"/>
      <c r="T237" s="1004"/>
      <c r="U237" s="1004"/>
      <c r="V237" s="1004"/>
      <c r="W237" s="1004"/>
      <c r="X237" s="1006"/>
      <c r="Y237" s="1006"/>
      <c r="Z237" s="1006"/>
      <c r="AA237" s="1004"/>
      <c r="AB237" s="1004"/>
      <c r="AC237" s="1004"/>
      <c r="AD237" s="1004"/>
      <c r="AE237" s="1004"/>
      <c r="AF237" s="1004"/>
      <c r="AG237" s="1004"/>
      <c r="AH237" s="1004"/>
      <c r="AI237" s="1004"/>
      <c r="AJ237" s="1004"/>
      <c r="AK237" s="1004"/>
      <c r="AL237" s="1004"/>
      <c r="AM237" s="1004"/>
      <c r="AN237" s="1004"/>
      <c r="AO237" s="1004"/>
      <c r="AP237" s="1004"/>
      <c r="AQ237" s="1004"/>
      <c r="AR237" s="1004"/>
      <c r="AS237" s="1004"/>
      <c r="AT237" s="1004"/>
      <c r="AU237" s="1004"/>
      <c r="AV237" s="1004"/>
      <c r="AW237" s="1004"/>
      <c r="AX237" s="1004"/>
      <c r="AY237" s="1004"/>
      <c r="AZ237" s="1004"/>
      <c r="BA237" s="1004"/>
      <c r="BB237" s="1004"/>
      <c r="BC237" s="1004"/>
      <c r="BD237" s="1004"/>
      <c r="BE237" s="1004"/>
      <c r="BF237" s="1004"/>
      <c r="BG237" s="1004"/>
      <c r="BH237" s="1004"/>
      <c r="BI237" s="1004"/>
      <c r="BJ237" s="1004"/>
      <c r="BK237" s="1004"/>
      <c r="BL237" s="1004"/>
      <c r="BM237" s="1004"/>
      <c r="BN237" s="1004"/>
      <c r="BO237" s="1004"/>
      <c r="BP237" s="1004"/>
      <c r="BQ237" s="1004"/>
      <c r="BR237" s="1004"/>
      <c r="BS237" s="1004"/>
      <c r="BT237" s="1004"/>
      <c r="BU237" s="1004"/>
      <c r="BV237" s="1004"/>
      <c r="BW237" s="1004"/>
      <c r="BX237" s="1004"/>
      <c r="BY237" s="1004"/>
      <c r="BZ237" s="1004"/>
      <c r="CA237" s="1004"/>
      <c r="CB237" s="1004"/>
      <c r="CC237" s="1004"/>
      <c r="CD237" s="1004"/>
      <c r="CE237" s="1004"/>
      <c r="CF237" s="1004"/>
      <c r="CG237" s="1004"/>
      <c r="CH237" s="1004"/>
      <c r="CI237" s="762"/>
      <c r="CJ237" s="762"/>
      <c r="CK237" s="762"/>
      <c r="CL237" s="762"/>
      <c r="CM237" s="762"/>
      <c r="CN237" s="762"/>
      <c r="CO237" s="762"/>
      <c r="CP237" s="762"/>
      <c r="CQ237" s="762"/>
      <c r="CR237" s="762"/>
      <c r="CS237" s="762"/>
      <c r="CT237" s="762"/>
      <c r="CU237" s="762"/>
      <c r="CV237" s="762"/>
      <c r="CW237" s="762"/>
      <c r="CX237" s="762"/>
    </row>
    <row r="238" spans="1:102" x14ac:dyDescent="0.25">
      <c r="A238" s="1003"/>
      <c r="B238" s="984"/>
      <c r="C238" s="984"/>
      <c r="D238" s="984"/>
      <c r="E238" s="984"/>
      <c r="F238" s="984"/>
      <c r="G238" s="984"/>
      <c r="H238" s="984"/>
      <c r="I238" s="984"/>
      <c r="J238" s="984"/>
      <c r="K238" s="984"/>
      <c r="L238" s="984"/>
      <c r="M238" s="984"/>
      <c r="N238" s="998"/>
      <c r="O238" s="984"/>
      <c r="P238" s="998"/>
      <c r="Q238" s="984"/>
      <c r="R238" s="984"/>
      <c r="S238" s="984"/>
      <c r="T238" s="1004"/>
      <c r="U238" s="1004"/>
      <c r="V238" s="1004"/>
      <c r="W238" s="1004"/>
      <c r="X238" s="1006"/>
      <c r="Y238" s="1006"/>
      <c r="Z238" s="1006"/>
      <c r="AA238" s="1004"/>
      <c r="AB238" s="1004"/>
      <c r="AC238" s="1004"/>
      <c r="AD238" s="1004"/>
      <c r="AE238" s="1004"/>
      <c r="AF238" s="1004"/>
      <c r="AG238" s="1004"/>
      <c r="AH238" s="1004"/>
      <c r="AI238" s="1004"/>
      <c r="AJ238" s="1004"/>
      <c r="AK238" s="1004"/>
      <c r="AL238" s="1004"/>
      <c r="AM238" s="1004"/>
      <c r="AN238" s="1004"/>
      <c r="AO238" s="1004"/>
      <c r="AP238" s="1004"/>
      <c r="AQ238" s="1004"/>
      <c r="AR238" s="1004"/>
      <c r="AS238" s="1004"/>
      <c r="AT238" s="1004"/>
      <c r="AU238" s="1004"/>
      <c r="AV238" s="1004"/>
      <c r="AW238" s="1004"/>
      <c r="AX238" s="1004"/>
      <c r="AY238" s="1004"/>
      <c r="AZ238" s="1004"/>
      <c r="BA238" s="1004"/>
      <c r="BB238" s="1004"/>
      <c r="BC238" s="1004"/>
      <c r="BD238" s="1004"/>
      <c r="BE238" s="1004"/>
      <c r="BF238" s="1004"/>
      <c r="BG238" s="1004"/>
      <c r="BH238" s="1004"/>
      <c r="BI238" s="1004"/>
      <c r="BJ238" s="1004"/>
      <c r="BK238" s="1004"/>
      <c r="BL238" s="1004"/>
      <c r="BM238" s="1004"/>
      <c r="BN238" s="1004"/>
      <c r="BO238" s="1004"/>
      <c r="BP238" s="1004"/>
      <c r="BQ238" s="1004"/>
      <c r="BR238" s="1004"/>
      <c r="BS238" s="1004"/>
      <c r="BT238" s="1004"/>
      <c r="BU238" s="1004"/>
      <c r="BV238" s="1004"/>
      <c r="BW238" s="1004"/>
      <c r="BX238" s="1004"/>
      <c r="BY238" s="1004"/>
      <c r="BZ238" s="1004"/>
      <c r="CA238" s="1004"/>
      <c r="CB238" s="1004"/>
      <c r="CC238" s="1004"/>
      <c r="CD238" s="1004"/>
      <c r="CE238" s="1004"/>
      <c r="CF238" s="1004"/>
      <c r="CG238" s="1004"/>
      <c r="CH238" s="1004"/>
      <c r="CI238" s="762"/>
      <c r="CJ238" s="762"/>
      <c r="CK238" s="762"/>
      <c r="CL238" s="762"/>
      <c r="CM238" s="762"/>
      <c r="CN238" s="762"/>
      <c r="CO238" s="762"/>
      <c r="CP238" s="762"/>
      <c r="CQ238" s="762"/>
      <c r="CR238" s="762"/>
      <c r="CS238" s="762"/>
      <c r="CT238" s="762"/>
      <c r="CU238" s="762"/>
      <c r="CV238" s="762"/>
      <c r="CW238" s="762"/>
      <c r="CX238" s="762"/>
    </row>
    <row r="239" spans="1:102" x14ac:dyDescent="0.25">
      <c r="A239" s="1003"/>
      <c r="B239" s="984"/>
      <c r="C239" s="984"/>
      <c r="D239" s="984"/>
      <c r="E239" s="984"/>
      <c r="F239" s="984"/>
      <c r="G239" s="984"/>
      <c r="H239" s="984"/>
      <c r="I239" s="984"/>
      <c r="J239" s="984"/>
      <c r="K239" s="984"/>
      <c r="L239" s="984"/>
      <c r="M239" s="984"/>
      <c r="N239" s="998"/>
      <c r="O239" s="984"/>
      <c r="P239" s="998"/>
      <c r="Q239" s="984"/>
      <c r="R239" s="984"/>
      <c r="S239" s="984"/>
      <c r="T239" s="1004"/>
      <c r="U239" s="1004"/>
      <c r="V239" s="1004"/>
      <c r="W239" s="1004"/>
      <c r="X239" s="1006"/>
      <c r="Y239" s="1006"/>
      <c r="Z239" s="1006"/>
      <c r="AA239" s="1004"/>
      <c r="AB239" s="1004"/>
      <c r="AC239" s="1004"/>
      <c r="AD239" s="1004"/>
      <c r="AE239" s="1004"/>
      <c r="AF239" s="1004"/>
      <c r="AG239" s="1004"/>
      <c r="AH239" s="1004"/>
      <c r="AI239" s="1004"/>
      <c r="AJ239" s="1004"/>
      <c r="AK239" s="1004"/>
      <c r="AL239" s="1004"/>
      <c r="AM239" s="1004"/>
      <c r="AN239" s="1004"/>
      <c r="AO239" s="1004"/>
      <c r="AP239" s="1004"/>
      <c r="AQ239" s="1004"/>
      <c r="AR239" s="1004"/>
      <c r="AS239" s="1004"/>
      <c r="AT239" s="1004"/>
      <c r="AU239" s="1004"/>
      <c r="AV239" s="1004"/>
      <c r="AW239" s="1004"/>
      <c r="AX239" s="1004"/>
      <c r="AY239" s="1004"/>
      <c r="AZ239" s="1004"/>
      <c r="BA239" s="1004"/>
      <c r="BB239" s="1004"/>
      <c r="BC239" s="1004"/>
      <c r="BD239" s="1004"/>
      <c r="BE239" s="1004"/>
      <c r="BF239" s="1004"/>
      <c r="BG239" s="1004"/>
      <c r="BH239" s="1004"/>
      <c r="BI239" s="1004"/>
      <c r="BJ239" s="1004"/>
      <c r="BK239" s="1004"/>
      <c r="BL239" s="1004"/>
      <c r="BM239" s="1004"/>
      <c r="BN239" s="1004"/>
      <c r="BO239" s="1004"/>
      <c r="BP239" s="1004"/>
      <c r="BQ239" s="1004"/>
      <c r="BR239" s="1004"/>
      <c r="BS239" s="1004"/>
      <c r="BT239" s="1004"/>
      <c r="BU239" s="1004"/>
      <c r="BV239" s="1004"/>
      <c r="BW239" s="1004"/>
      <c r="BX239" s="1004"/>
      <c r="BY239" s="1004"/>
      <c r="BZ239" s="1004"/>
      <c r="CA239" s="1004"/>
      <c r="CB239" s="1004"/>
      <c r="CC239" s="1004"/>
      <c r="CD239" s="1004"/>
      <c r="CE239" s="1004"/>
      <c r="CF239" s="1004"/>
      <c r="CG239" s="1004"/>
      <c r="CH239" s="1004"/>
      <c r="CI239" s="762"/>
      <c r="CJ239" s="762"/>
      <c r="CK239" s="762"/>
      <c r="CL239" s="762"/>
      <c r="CM239" s="762"/>
      <c r="CN239" s="762"/>
      <c r="CO239" s="762"/>
      <c r="CP239" s="762"/>
      <c r="CQ239" s="762"/>
      <c r="CR239" s="762"/>
      <c r="CS239" s="762"/>
      <c r="CT239" s="762"/>
      <c r="CU239" s="762"/>
      <c r="CV239" s="762"/>
      <c r="CW239" s="762"/>
      <c r="CX239" s="762"/>
    </row>
    <row r="240" spans="1:102" x14ac:dyDescent="0.25">
      <c r="A240" s="1003"/>
      <c r="B240" s="984"/>
      <c r="C240" s="984"/>
      <c r="D240" s="984"/>
      <c r="E240" s="984"/>
      <c r="F240" s="984"/>
      <c r="G240" s="984"/>
      <c r="H240" s="984"/>
      <c r="I240" s="984"/>
      <c r="J240" s="984"/>
      <c r="K240" s="984"/>
      <c r="L240" s="984"/>
      <c r="M240" s="984"/>
      <c r="N240" s="998"/>
      <c r="O240" s="984"/>
      <c r="P240" s="998"/>
      <c r="Q240" s="984"/>
      <c r="R240" s="984"/>
      <c r="S240" s="984"/>
      <c r="T240" s="1004"/>
      <c r="U240" s="1004"/>
      <c r="V240" s="1004"/>
      <c r="W240" s="1004"/>
      <c r="X240" s="1006"/>
      <c r="Y240" s="1006"/>
      <c r="Z240" s="1006"/>
      <c r="AA240" s="1004"/>
      <c r="AB240" s="1004"/>
      <c r="AC240" s="1004"/>
      <c r="AD240" s="1004"/>
      <c r="AE240" s="1004"/>
      <c r="AF240" s="1004"/>
      <c r="AG240" s="1004"/>
      <c r="AH240" s="1004"/>
      <c r="AI240" s="1004"/>
      <c r="AJ240" s="1004"/>
      <c r="AK240" s="1004"/>
      <c r="AL240" s="1004"/>
      <c r="AM240" s="1004"/>
      <c r="AN240" s="1004"/>
      <c r="AO240" s="1004"/>
      <c r="AP240" s="1004"/>
      <c r="AQ240" s="1004"/>
      <c r="AR240" s="1004"/>
      <c r="AS240" s="1004"/>
      <c r="AT240" s="1004"/>
      <c r="AU240" s="1004"/>
      <c r="AV240" s="1004"/>
      <c r="AW240" s="1004"/>
      <c r="AX240" s="1004"/>
      <c r="AY240" s="1004"/>
      <c r="AZ240" s="1004"/>
      <c r="BA240" s="1004"/>
      <c r="BB240" s="1004"/>
      <c r="BC240" s="1004"/>
      <c r="BD240" s="1004"/>
      <c r="BE240" s="1004"/>
      <c r="BF240" s="1004"/>
      <c r="BG240" s="1004"/>
      <c r="BH240" s="1004"/>
      <c r="BI240" s="1004"/>
      <c r="BJ240" s="1004"/>
      <c r="BK240" s="1004"/>
      <c r="BL240" s="1004"/>
      <c r="BM240" s="1004"/>
      <c r="BN240" s="1004"/>
      <c r="BO240" s="1004"/>
      <c r="BP240" s="1004"/>
      <c r="BQ240" s="1004"/>
      <c r="BR240" s="1004"/>
      <c r="BS240" s="1004"/>
      <c r="BT240" s="1004"/>
      <c r="BU240" s="1004"/>
      <c r="BV240" s="1004"/>
      <c r="BW240" s="1004"/>
      <c r="BX240" s="1004"/>
      <c r="BY240" s="1004"/>
      <c r="BZ240" s="1004"/>
      <c r="CA240" s="1004"/>
      <c r="CB240" s="1004"/>
      <c r="CC240" s="1004"/>
      <c r="CD240" s="1004"/>
      <c r="CE240" s="1004"/>
      <c r="CF240" s="1004"/>
      <c r="CG240" s="1004"/>
      <c r="CH240" s="1004"/>
      <c r="CI240" s="762"/>
      <c r="CJ240" s="762"/>
      <c r="CK240" s="762"/>
      <c r="CL240" s="762"/>
      <c r="CM240" s="762"/>
      <c r="CN240" s="762"/>
      <c r="CO240" s="762"/>
      <c r="CP240" s="762"/>
      <c r="CQ240" s="762"/>
      <c r="CR240" s="762"/>
      <c r="CS240" s="762"/>
      <c r="CT240" s="762"/>
      <c r="CU240" s="762"/>
      <c r="CV240" s="762"/>
      <c r="CW240" s="762"/>
      <c r="CX240" s="762"/>
    </row>
    <row r="241" spans="1:102" x14ac:dyDescent="0.25">
      <c r="A241" s="1003"/>
      <c r="B241" s="984"/>
      <c r="C241" s="984"/>
      <c r="D241" s="984"/>
      <c r="E241" s="984"/>
      <c r="F241" s="984"/>
      <c r="G241" s="984"/>
      <c r="H241" s="984"/>
      <c r="I241" s="984"/>
      <c r="J241" s="984"/>
      <c r="K241" s="984"/>
      <c r="L241" s="984"/>
      <c r="M241" s="984"/>
      <c r="N241" s="998"/>
      <c r="O241" s="984"/>
      <c r="P241" s="998"/>
      <c r="Q241" s="984"/>
      <c r="R241" s="984"/>
      <c r="S241" s="984"/>
      <c r="T241" s="1004"/>
      <c r="U241" s="1004"/>
      <c r="V241" s="1004"/>
      <c r="W241" s="1004"/>
      <c r="X241" s="1006"/>
      <c r="Y241" s="1006"/>
      <c r="Z241" s="1006"/>
      <c r="AA241" s="1004"/>
      <c r="AB241" s="1004"/>
      <c r="AC241" s="1004"/>
      <c r="AD241" s="1004"/>
      <c r="AE241" s="1004"/>
      <c r="AF241" s="1004"/>
      <c r="AG241" s="1004"/>
      <c r="AH241" s="1004"/>
      <c r="AI241" s="1004"/>
      <c r="AJ241" s="1004"/>
      <c r="AK241" s="1004"/>
      <c r="AL241" s="1004"/>
      <c r="AM241" s="1004"/>
      <c r="AN241" s="1004"/>
      <c r="AO241" s="1004"/>
      <c r="AP241" s="1004"/>
      <c r="AQ241" s="1004"/>
      <c r="AR241" s="1004"/>
      <c r="AS241" s="1004"/>
      <c r="AT241" s="1004"/>
      <c r="AU241" s="1004"/>
      <c r="AV241" s="1004"/>
      <c r="AW241" s="1004"/>
      <c r="AX241" s="1004"/>
      <c r="AY241" s="1004"/>
      <c r="AZ241" s="1004"/>
      <c r="BA241" s="1004"/>
      <c r="BB241" s="1004"/>
      <c r="BC241" s="1004"/>
      <c r="BD241" s="1004"/>
      <c r="BE241" s="1004"/>
      <c r="BF241" s="1004"/>
      <c r="BG241" s="1004"/>
      <c r="BH241" s="1004"/>
      <c r="BI241" s="1004"/>
      <c r="BJ241" s="1004"/>
      <c r="BK241" s="1004"/>
      <c r="BL241" s="1004"/>
      <c r="BM241" s="1004"/>
      <c r="BN241" s="1004"/>
      <c r="BO241" s="1004"/>
      <c r="BP241" s="1004"/>
      <c r="BQ241" s="1004"/>
      <c r="BR241" s="1004"/>
      <c r="BS241" s="1004"/>
      <c r="BT241" s="1004"/>
      <c r="BU241" s="1004"/>
      <c r="BV241" s="1004"/>
      <c r="BW241" s="1004"/>
      <c r="BX241" s="1004"/>
      <c r="BY241" s="1004"/>
      <c r="BZ241" s="1004"/>
      <c r="CA241" s="1004"/>
      <c r="CB241" s="1004"/>
      <c r="CC241" s="1004"/>
      <c r="CD241" s="1004"/>
      <c r="CE241" s="1004"/>
      <c r="CF241" s="1004"/>
      <c r="CG241" s="1004"/>
      <c r="CH241" s="1004"/>
      <c r="CI241" s="762"/>
      <c r="CJ241" s="762"/>
      <c r="CK241" s="762"/>
      <c r="CL241" s="762"/>
      <c r="CM241" s="762"/>
      <c r="CN241" s="762"/>
      <c r="CO241" s="762"/>
      <c r="CP241" s="762"/>
      <c r="CQ241" s="762"/>
      <c r="CR241" s="762"/>
      <c r="CS241" s="762"/>
      <c r="CT241" s="762"/>
      <c r="CU241" s="762"/>
      <c r="CV241" s="762"/>
      <c r="CW241" s="762"/>
      <c r="CX241" s="762"/>
    </row>
    <row r="242" spans="1:102" x14ac:dyDescent="0.25">
      <c r="A242" s="1003"/>
      <c r="B242" s="984"/>
      <c r="C242" s="984"/>
      <c r="D242" s="984"/>
      <c r="E242" s="984"/>
      <c r="F242" s="984"/>
      <c r="G242" s="984"/>
      <c r="H242" s="984"/>
      <c r="I242" s="984"/>
      <c r="J242" s="984"/>
      <c r="K242" s="984"/>
      <c r="L242" s="984"/>
      <c r="M242" s="984"/>
      <c r="N242" s="998"/>
      <c r="O242" s="984"/>
      <c r="P242" s="998"/>
      <c r="Q242" s="984"/>
      <c r="R242" s="984"/>
      <c r="S242" s="984"/>
      <c r="T242" s="1004"/>
      <c r="U242" s="1004"/>
      <c r="V242" s="1004"/>
      <c r="W242" s="1004"/>
      <c r="X242" s="1006"/>
      <c r="Y242" s="1006"/>
      <c r="Z242" s="1006"/>
      <c r="AA242" s="1004"/>
      <c r="AB242" s="1004"/>
      <c r="AC242" s="1004"/>
      <c r="AD242" s="1004"/>
      <c r="AE242" s="1004"/>
      <c r="AF242" s="1004"/>
      <c r="AG242" s="1004"/>
      <c r="AH242" s="1004"/>
      <c r="AI242" s="1004"/>
      <c r="AJ242" s="1004"/>
      <c r="AK242" s="1004"/>
      <c r="AL242" s="1004"/>
      <c r="AM242" s="1004"/>
      <c r="AN242" s="1004"/>
      <c r="AO242" s="1004"/>
      <c r="AP242" s="1004"/>
      <c r="AQ242" s="1004"/>
      <c r="AR242" s="1004"/>
      <c r="AS242" s="1004"/>
      <c r="AT242" s="1004"/>
      <c r="AU242" s="1004"/>
      <c r="AV242" s="1004"/>
      <c r="AW242" s="1004"/>
      <c r="AX242" s="1004"/>
      <c r="AY242" s="1004"/>
      <c r="AZ242" s="1004"/>
      <c r="BA242" s="1004"/>
      <c r="BB242" s="1004"/>
      <c r="BC242" s="1004"/>
      <c r="BD242" s="1004"/>
      <c r="BE242" s="1004"/>
      <c r="BF242" s="1004"/>
      <c r="BG242" s="1004"/>
      <c r="BH242" s="1004"/>
      <c r="BI242" s="1004"/>
      <c r="BJ242" s="1004"/>
      <c r="BK242" s="1004"/>
      <c r="BL242" s="1004"/>
      <c r="BM242" s="1004"/>
      <c r="BN242" s="1004"/>
      <c r="BO242" s="1004"/>
      <c r="BP242" s="1004"/>
      <c r="BQ242" s="1004"/>
      <c r="BR242" s="1004"/>
      <c r="BS242" s="1004"/>
      <c r="BT242" s="1004"/>
      <c r="BU242" s="1004"/>
      <c r="BV242" s="1004"/>
      <c r="BW242" s="1004"/>
      <c r="BX242" s="1004"/>
      <c r="BY242" s="1004"/>
      <c r="BZ242" s="1004"/>
      <c r="CA242" s="1004"/>
      <c r="CB242" s="1004"/>
      <c r="CC242" s="1004"/>
      <c r="CD242" s="1004"/>
      <c r="CE242" s="1004"/>
      <c r="CF242" s="1004"/>
      <c r="CG242" s="1004"/>
      <c r="CH242" s="1004"/>
      <c r="CI242" s="762"/>
      <c r="CJ242" s="762"/>
      <c r="CK242" s="762"/>
      <c r="CL242" s="762"/>
      <c r="CM242" s="762"/>
      <c r="CN242" s="762"/>
      <c r="CO242" s="762"/>
      <c r="CP242" s="762"/>
      <c r="CQ242" s="762"/>
      <c r="CR242" s="762"/>
      <c r="CS242" s="762"/>
      <c r="CT242" s="762"/>
      <c r="CU242" s="762"/>
      <c r="CV242" s="762"/>
      <c r="CW242" s="762"/>
      <c r="CX242" s="762"/>
    </row>
    <row r="243" spans="1:102" x14ac:dyDescent="0.25">
      <c r="A243" s="1003"/>
      <c r="B243" s="984"/>
      <c r="C243" s="984"/>
      <c r="D243" s="984"/>
      <c r="E243" s="984"/>
      <c r="F243" s="984"/>
      <c r="G243" s="984"/>
      <c r="H243" s="984"/>
      <c r="I243" s="984"/>
      <c r="J243" s="984"/>
      <c r="K243" s="984"/>
      <c r="L243" s="984"/>
      <c r="M243" s="984"/>
      <c r="N243" s="998"/>
      <c r="O243" s="984"/>
      <c r="P243" s="998"/>
      <c r="Q243" s="984"/>
      <c r="R243" s="984"/>
      <c r="S243" s="984"/>
      <c r="T243" s="1004"/>
      <c r="U243" s="1004"/>
      <c r="V243" s="1004"/>
      <c r="W243" s="1004"/>
      <c r="X243" s="1006"/>
      <c r="Y243" s="1006"/>
      <c r="Z243" s="1006"/>
      <c r="AA243" s="1004"/>
      <c r="AB243" s="1004"/>
      <c r="AC243" s="1004"/>
      <c r="AD243" s="1004"/>
      <c r="AE243" s="1004"/>
      <c r="AF243" s="1004"/>
      <c r="AG243" s="1004"/>
      <c r="AH243" s="1004"/>
      <c r="AI243" s="1004"/>
      <c r="AJ243" s="1004"/>
      <c r="AK243" s="1004"/>
      <c r="AL243" s="1004"/>
      <c r="AM243" s="1004"/>
      <c r="AN243" s="1004"/>
      <c r="AO243" s="1004"/>
      <c r="AP243" s="1004"/>
      <c r="AQ243" s="1004"/>
      <c r="AR243" s="1004"/>
      <c r="AS243" s="1004"/>
      <c r="AT243" s="1004"/>
      <c r="AU243" s="1004"/>
      <c r="AV243" s="1004"/>
      <c r="AW243" s="1004"/>
      <c r="AX243" s="1004"/>
      <c r="AY243" s="1004"/>
      <c r="AZ243" s="1004"/>
      <c r="BA243" s="1004"/>
      <c r="BB243" s="1004"/>
      <c r="BC243" s="1004"/>
      <c r="BD243" s="1004"/>
      <c r="BE243" s="1004"/>
      <c r="BF243" s="1004"/>
      <c r="BG243" s="1004"/>
      <c r="BH243" s="1004"/>
      <c r="BI243" s="1004"/>
      <c r="BJ243" s="1004"/>
      <c r="BK243" s="1004"/>
      <c r="BL243" s="1004"/>
      <c r="BM243" s="1004"/>
      <c r="BN243" s="1004"/>
      <c r="BO243" s="1004"/>
      <c r="BP243" s="1004"/>
      <c r="BQ243" s="1004"/>
      <c r="BR243" s="1004"/>
      <c r="BS243" s="1004"/>
      <c r="BT243" s="1004"/>
      <c r="BU243" s="1004"/>
      <c r="BV243" s="1004"/>
      <c r="BW243" s="1004"/>
      <c r="BX243" s="1004"/>
      <c r="BY243" s="1004"/>
      <c r="BZ243" s="1004"/>
      <c r="CA243" s="1004"/>
      <c r="CB243" s="1004"/>
      <c r="CC243" s="1004"/>
      <c r="CD243" s="1004"/>
      <c r="CE243" s="1004"/>
      <c r="CF243" s="1004"/>
      <c r="CG243" s="1004"/>
      <c r="CH243" s="1004"/>
      <c r="CI243" s="762"/>
      <c r="CJ243" s="762"/>
      <c r="CK243" s="762"/>
      <c r="CL243" s="762"/>
      <c r="CM243" s="762"/>
      <c r="CN243" s="762"/>
      <c r="CO243" s="762"/>
      <c r="CP243" s="762"/>
      <c r="CQ243" s="762"/>
      <c r="CR243" s="762"/>
      <c r="CS243" s="762"/>
      <c r="CT243" s="762"/>
      <c r="CU243" s="762"/>
      <c r="CV243" s="762"/>
      <c r="CW243" s="762"/>
      <c r="CX243" s="762"/>
    </row>
    <row r="244" spans="1:102" x14ac:dyDescent="0.25">
      <c r="A244" s="1003"/>
      <c r="B244" s="984"/>
      <c r="C244" s="984"/>
      <c r="D244" s="984"/>
      <c r="E244" s="984"/>
      <c r="F244" s="984"/>
      <c r="G244" s="984"/>
      <c r="H244" s="984"/>
      <c r="I244" s="984"/>
      <c r="J244" s="984"/>
      <c r="K244" s="984"/>
      <c r="L244" s="984"/>
      <c r="M244" s="984"/>
      <c r="N244" s="998"/>
      <c r="O244" s="984"/>
      <c r="P244" s="998"/>
      <c r="Q244" s="984"/>
      <c r="R244" s="984"/>
      <c r="S244" s="984"/>
      <c r="T244" s="1004"/>
      <c r="U244" s="1004"/>
      <c r="V244" s="1004"/>
      <c r="W244" s="1004"/>
      <c r="X244" s="1006"/>
      <c r="Y244" s="1006"/>
      <c r="Z244" s="1006"/>
      <c r="AA244" s="1004"/>
      <c r="AB244" s="1004"/>
      <c r="AC244" s="1004"/>
      <c r="AD244" s="1004"/>
      <c r="AE244" s="1004"/>
      <c r="AF244" s="1004"/>
      <c r="AG244" s="1004"/>
      <c r="AH244" s="1004"/>
      <c r="AI244" s="1004"/>
      <c r="AJ244" s="1004"/>
      <c r="AK244" s="1004"/>
      <c r="AL244" s="1004"/>
      <c r="AM244" s="1004"/>
      <c r="AN244" s="1004"/>
      <c r="AO244" s="1004"/>
      <c r="AP244" s="1004"/>
      <c r="AQ244" s="1004"/>
      <c r="AR244" s="1004"/>
      <c r="AS244" s="1004"/>
      <c r="AT244" s="1004"/>
      <c r="AU244" s="1004"/>
      <c r="AV244" s="1004"/>
      <c r="AW244" s="1004"/>
      <c r="AX244" s="1004"/>
      <c r="AY244" s="1004"/>
      <c r="AZ244" s="1004"/>
      <c r="BA244" s="1004"/>
      <c r="BB244" s="1004"/>
      <c r="BC244" s="1004"/>
      <c r="BD244" s="1004"/>
      <c r="BE244" s="1004"/>
      <c r="BF244" s="1004"/>
      <c r="BG244" s="1004"/>
      <c r="BH244" s="1004"/>
      <c r="BI244" s="1004"/>
      <c r="BJ244" s="1004"/>
      <c r="BK244" s="1004"/>
      <c r="BL244" s="1004"/>
      <c r="BM244" s="1004"/>
      <c r="BN244" s="1004"/>
      <c r="BO244" s="1004"/>
      <c r="BP244" s="1004"/>
      <c r="BQ244" s="1004"/>
      <c r="BR244" s="1004"/>
      <c r="BS244" s="1004"/>
      <c r="BT244" s="1004"/>
      <c r="BU244" s="1004"/>
      <c r="BV244" s="1004"/>
      <c r="BW244" s="1004"/>
      <c r="BX244" s="1004"/>
      <c r="BY244" s="1004"/>
      <c r="BZ244" s="1004"/>
      <c r="CA244" s="1004"/>
      <c r="CB244" s="1004"/>
      <c r="CC244" s="1004"/>
      <c r="CD244" s="1004"/>
      <c r="CE244" s="1004"/>
      <c r="CF244" s="1004"/>
      <c r="CG244" s="1004"/>
      <c r="CH244" s="1004"/>
      <c r="CI244" s="762"/>
      <c r="CJ244" s="762"/>
      <c r="CK244" s="762"/>
      <c r="CL244" s="762"/>
      <c r="CM244" s="762"/>
      <c r="CN244" s="762"/>
      <c r="CO244" s="762"/>
      <c r="CP244" s="762"/>
      <c r="CQ244" s="762"/>
      <c r="CR244" s="762"/>
      <c r="CS244" s="762"/>
      <c r="CT244" s="762"/>
      <c r="CU244" s="762"/>
      <c r="CV244" s="762"/>
      <c r="CW244" s="762"/>
      <c r="CX244" s="762"/>
    </row>
    <row r="245" spans="1:102" x14ac:dyDescent="0.25">
      <c r="A245" s="1003"/>
      <c r="B245" s="984"/>
      <c r="C245" s="984"/>
      <c r="D245" s="984"/>
      <c r="E245" s="984"/>
      <c r="F245" s="984"/>
      <c r="G245" s="984"/>
      <c r="H245" s="984"/>
      <c r="I245" s="984"/>
      <c r="J245" s="984"/>
      <c r="K245" s="984"/>
      <c r="L245" s="984"/>
      <c r="M245" s="984"/>
      <c r="N245" s="998"/>
      <c r="O245" s="984"/>
      <c r="P245" s="998"/>
      <c r="Q245" s="984"/>
      <c r="R245" s="984"/>
      <c r="S245" s="984"/>
      <c r="T245" s="1004"/>
      <c r="U245" s="1004"/>
      <c r="V245" s="1004"/>
      <c r="W245" s="1004"/>
      <c r="X245" s="1006"/>
      <c r="Y245" s="1006"/>
      <c r="Z245" s="1006"/>
      <c r="AA245" s="1004"/>
      <c r="AB245" s="1004"/>
      <c r="AC245" s="1004"/>
      <c r="AD245" s="1004"/>
      <c r="AE245" s="1004"/>
      <c r="AF245" s="1004"/>
      <c r="AG245" s="1004"/>
      <c r="AH245" s="1004"/>
      <c r="AI245" s="1004"/>
      <c r="AJ245" s="1004"/>
      <c r="AK245" s="1004"/>
      <c r="AL245" s="1004"/>
      <c r="AM245" s="1004"/>
      <c r="AN245" s="1004"/>
      <c r="AO245" s="1004"/>
      <c r="AP245" s="1004"/>
      <c r="AQ245" s="1004"/>
      <c r="AR245" s="1004"/>
      <c r="AS245" s="1004"/>
      <c r="AT245" s="1004"/>
      <c r="AU245" s="1004"/>
      <c r="AV245" s="1004"/>
      <c r="AW245" s="1004"/>
      <c r="AX245" s="1004"/>
      <c r="AY245" s="1004"/>
      <c r="AZ245" s="1004"/>
      <c r="BA245" s="1004"/>
      <c r="BB245" s="1004"/>
      <c r="BC245" s="1004"/>
      <c r="BD245" s="1004"/>
      <c r="BE245" s="1004"/>
      <c r="BF245" s="1004"/>
      <c r="BG245" s="1004"/>
      <c r="BH245" s="1004"/>
      <c r="BI245" s="1004"/>
      <c r="BJ245" s="1004"/>
      <c r="BK245" s="1004"/>
      <c r="BL245" s="1004"/>
      <c r="BM245" s="1004"/>
      <c r="BN245" s="1004"/>
      <c r="BO245" s="1004"/>
      <c r="BP245" s="1004"/>
      <c r="BQ245" s="1004"/>
      <c r="BR245" s="1004"/>
      <c r="BS245" s="1004"/>
      <c r="BT245" s="1004"/>
      <c r="BU245" s="1004"/>
      <c r="BV245" s="1004"/>
      <c r="BW245" s="1004"/>
      <c r="BX245" s="1004"/>
      <c r="BY245" s="1004"/>
      <c r="BZ245" s="1004"/>
      <c r="CA245" s="1004"/>
      <c r="CB245" s="1004"/>
      <c r="CC245" s="1004"/>
      <c r="CD245" s="1004"/>
      <c r="CE245" s="1004"/>
      <c r="CF245" s="1004"/>
      <c r="CG245" s="1004"/>
      <c r="CH245" s="1004"/>
      <c r="CI245" s="762"/>
      <c r="CJ245" s="762"/>
      <c r="CK245" s="762"/>
      <c r="CL245" s="762"/>
      <c r="CM245" s="762"/>
      <c r="CN245" s="762"/>
      <c r="CO245" s="762"/>
      <c r="CP245" s="762"/>
      <c r="CQ245" s="762"/>
      <c r="CR245" s="762"/>
      <c r="CS245" s="762"/>
      <c r="CT245" s="762"/>
      <c r="CU245" s="762"/>
      <c r="CV245" s="762"/>
      <c r="CW245" s="762"/>
      <c r="CX245" s="762"/>
    </row>
    <row r="246" spans="1:102" x14ac:dyDescent="0.25">
      <c r="A246" s="1003"/>
      <c r="B246" s="984"/>
      <c r="C246" s="984"/>
      <c r="D246" s="984"/>
      <c r="E246" s="984"/>
      <c r="F246" s="984"/>
      <c r="G246" s="984"/>
      <c r="H246" s="984"/>
      <c r="I246" s="984"/>
      <c r="J246" s="984"/>
      <c r="K246" s="984"/>
      <c r="L246" s="984"/>
      <c r="M246" s="984"/>
      <c r="N246" s="998"/>
      <c r="O246" s="984"/>
      <c r="P246" s="998"/>
      <c r="Q246" s="984"/>
      <c r="R246" s="984"/>
      <c r="S246" s="984"/>
      <c r="T246" s="1004"/>
      <c r="U246" s="1004"/>
      <c r="V246" s="1004"/>
      <c r="W246" s="1004"/>
      <c r="X246" s="1006"/>
      <c r="Y246" s="1006"/>
      <c r="Z246" s="1006"/>
      <c r="AA246" s="1004"/>
      <c r="AB246" s="1004"/>
      <c r="AC246" s="1004"/>
      <c r="AD246" s="1004"/>
      <c r="AE246" s="1004"/>
      <c r="AF246" s="1004"/>
      <c r="AG246" s="1004"/>
      <c r="AH246" s="1004"/>
      <c r="AI246" s="1004"/>
      <c r="AJ246" s="1004"/>
      <c r="AK246" s="1004"/>
      <c r="AL246" s="1004"/>
      <c r="AM246" s="1004"/>
      <c r="AN246" s="1004"/>
      <c r="AO246" s="1004"/>
      <c r="AP246" s="1004"/>
      <c r="AQ246" s="1004"/>
      <c r="AR246" s="1004"/>
      <c r="AS246" s="1004"/>
      <c r="AT246" s="1004"/>
      <c r="AU246" s="1004"/>
      <c r="AV246" s="1004"/>
      <c r="AW246" s="1004"/>
      <c r="AX246" s="1004"/>
      <c r="AY246" s="1004"/>
      <c r="AZ246" s="1004"/>
      <c r="BA246" s="1004"/>
      <c r="BB246" s="1004"/>
      <c r="BC246" s="1004"/>
      <c r="BD246" s="1004"/>
      <c r="BE246" s="1004"/>
      <c r="BF246" s="1004"/>
      <c r="BG246" s="1004"/>
      <c r="BH246" s="1004"/>
      <c r="BI246" s="1004"/>
      <c r="BJ246" s="1004"/>
      <c r="BK246" s="1004"/>
      <c r="BL246" s="1004"/>
      <c r="BM246" s="1004"/>
      <c r="BN246" s="1004"/>
      <c r="BO246" s="1004"/>
      <c r="BP246" s="1004"/>
      <c r="BQ246" s="1004"/>
      <c r="BR246" s="1004"/>
      <c r="BS246" s="1004"/>
      <c r="BT246" s="1004"/>
      <c r="BU246" s="1004"/>
      <c r="BV246" s="1004"/>
      <c r="BW246" s="1004"/>
      <c r="BX246" s="1004"/>
      <c r="BY246" s="1004"/>
      <c r="BZ246" s="1004"/>
      <c r="CA246" s="1004"/>
      <c r="CB246" s="1004"/>
      <c r="CC246" s="1004"/>
      <c r="CD246" s="1004"/>
      <c r="CE246" s="1004"/>
      <c r="CF246" s="1004"/>
      <c r="CG246" s="1004"/>
      <c r="CH246" s="1004"/>
      <c r="CI246" s="762"/>
      <c r="CJ246" s="762"/>
      <c r="CK246" s="762"/>
      <c r="CL246" s="762"/>
      <c r="CM246" s="762"/>
      <c r="CN246" s="762"/>
      <c r="CO246" s="762"/>
      <c r="CP246" s="762"/>
      <c r="CQ246" s="762"/>
      <c r="CR246" s="762"/>
      <c r="CS246" s="762"/>
      <c r="CT246" s="762"/>
      <c r="CU246" s="762"/>
      <c r="CV246" s="762"/>
      <c r="CW246" s="762"/>
      <c r="CX246" s="762"/>
    </row>
    <row r="247" spans="1:102" x14ac:dyDescent="0.25">
      <c r="A247" s="1003"/>
      <c r="B247" s="984"/>
      <c r="C247" s="984"/>
      <c r="D247" s="984"/>
      <c r="E247" s="984"/>
      <c r="F247" s="984"/>
      <c r="G247" s="984"/>
      <c r="H247" s="984"/>
      <c r="I247" s="984"/>
      <c r="J247" s="984"/>
      <c r="K247" s="984"/>
      <c r="L247" s="984"/>
      <c r="M247" s="984"/>
      <c r="N247" s="998"/>
      <c r="O247" s="984"/>
      <c r="P247" s="998"/>
      <c r="Q247" s="984"/>
      <c r="R247" s="984"/>
      <c r="S247" s="984"/>
      <c r="T247" s="1004"/>
      <c r="U247" s="1004"/>
      <c r="V247" s="1004"/>
      <c r="W247" s="1004"/>
      <c r="X247" s="1006"/>
      <c r="Y247" s="1006"/>
      <c r="Z247" s="1006"/>
      <c r="AA247" s="1004"/>
      <c r="AB247" s="1004"/>
      <c r="AC247" s="1004"/>
      <c r="AD247" s="1004"/>
      <c r="AE247" s="1004"/>
      <c r="AF247" s="1004"/>
      <c r="AG247" s="1004"/>
      <c r="AH247" s="1004"/>
      <c r="AI247" s="1004"/>
      <c r="AJ247" s="1004"/>
      <c r="AK247" s="1004"/>
      <c r="AL247" s="1004"/>
      <c r="AM247" s="1004"/>
      <c r="AN247" s="1004"/>
      <c r="AO247" s="1004"/>
      <c r="AP247" s="1004"/>
      <c r="AQ247" s="1004"/>
      <c r="AR247" s="1004"/>
      <c r="AS247" s="1004"/>
      <c r="AT247" s="1004"/>
      <c r="AU247" s="1004"/>
      <c r="AV247" s="1004"/>
      <c r="AW247" s="1004"/>
      <c r="AX247" s="1004"/>
      <c r="AY247" s="1004"/>
      <c r="AZ247" s="1004"/>
      <c r="BA247" s="1004"/>
      <c r="BB247" s="1004"/>
      <c r="BC247" s="1004"/>
      <c r="BD247" s="1004"/>
      <c r="BE247" s="1004"/>
      <c r="BF247" s="1004"/>
      <c r="BG247" s="1004"/>
      <c r="BH247" s="1004"/>
      <c r="BI247" s="1004"/>
      <c r="BJ247" s="1004"/>
      <c r="BK247" s="1004"/>
      <c r="BL247" s="1004"/>
      <c r="BM247" s="1004"/>
      <c r="BN247" s="1004"/>
      <c r="BO247" s="1004"/>
      <c r="BP247" s="1004"/>
      <c r="BQ247" s="1004"/>
      <c r="BR247" s="1004"/>
      <c r="BS247" s="1004"/>
      <c r="BT247" s="1004"/>
      <c r="BU247" s="1004"/>
      <c r="BV247" s="1004"/>
      <c r="BW247" s="1004"/>
      <c r="BX247" s="1004"/>
      <c r="BY247" s="1004"/>
      <c r="BZ247" s="1004"/>
      <c r="CA247" s="1004"/>
      <c r="CB247" s="1004"/>
      <c r="CC247" s="1004"/>
      <c r="CD247" s="1004"/>
      <c r="CE247" s="1004"/>
      <c r="CF247" s="1004"/>
      <c r="CG247" s="1004"/>
      <c r="CH247" s="1004"/>
      <c r="CI247" s="762"/>
      <c r="CJ247" s="762"/>
      <c r="CK247" s="762"/>
      <c r="CL247" s="762"/>
      <c r="CM247" s="762"/>
      <c r="CN247" s="762"/>
      <c r="CO247" s="762"/>
      <c r="CP247" s="762"/>
      <c r="CQ247" s="762"/>
      <c r="CR247" s="762"/>
      <c r="CS247" s="762"/>
      <c r="CT247" s="762"/>
      <c r="CU247" s="762"/>
      <c r="CV247" s="762"/>
      <c r="CW247" s="762"/>
      <c r="CX247" s="762"/>
    </row>
    <row r="248" spans="1:102" x14ac:dyDescent="0.25">
      <c r="A248" s="1003"/>
      <c r="B248" s="984"/>
      <c r="C248" s="984"/>
      <c r="D248" s="984"/>
      <c r="E248" s="984"/>
      <c r="F248" s="984"/>
      <c r="G248" s="984"/>
      <c r="H248" s="984"/>
      <c r="I248" s="984"/>
      <c r="J248" s="984"/>
      <c r="K248" s="984"/>
      <c r="L248" s="984"/>
      <c r="M248" s="984"/>
      <c r="N248" s="998"/>
      <c r="O248" s="984"/>
      <c r="P248" s="998"/>
      <c r="Q248" s="984"/>
      <c r="R248" s="984"/>
      <c r="S248" s="984"/>
      <c r="T248" s="1004"/>
      <c r="U248" s="1004"/>
      <c r="V248" s="1004"/>
      <c r="W248" s="1004"/>
      <c r="X248" s="1006"/>
      <c r="Y248" s="1006"/>
      <c r="Z248" s="1006"/>
      <c r="AA248" s="1004"/>
      <c r="AB248" s="1004"/>
      <c r="AC248" s="1004"/>
      <c r="AD248" s="1004"/>
      <c r="AE248" s="1004"/>
      <c r="AF248" s="1004"/>
      <c r="AG248" s="1004"/>
      <c r="AH248" s="1004"/>
      <c r="AI248" s="1004"/>
      <c r="AJ248" s="1004"/>
      <c r="AK248" s="1004"/>
      <c r="AL248" s="1004"/>
      <c r="AM248" s="1004"/>
      <c r="AN248" s="1004"/>
      <c r="AO248" s="1004"/>
      <c r="AP248" s="1004"/>
      <c r="AQ248" s="1004"/>
      <c r="AR248" s="1004"/>
      <c r="AS248" s="1004"/>
      <c r="AT248" s="1004"/>
      <c r="AU248" s="1004"/>
      <c r="AV248" s="1004"/>
      <c r="AW248" s="1004"/>
      <c r="AX248" s="1004"/>
      <c r="AY248" s="1004"/>
      <c r="AZ248" s="1004"/>
      <c r="BA248" s="1004"/>
      <c r="BB248" s="1004"/>
      <c r="BC248" s="1004"/>
      <c r="BD248" s="1004"/>
      <c r="BE248" s="1004"/>
      <c r="BF248" s="1004"/>
      <c r="BG248" s="1004"/>
      <c r="BH248" s="1004"/>
      <c r="BI248" s="1004"/>
      <c r="BJ248" s="1004"/>
      <c r="BK248" s="1004"/>
      <c r="BL248" s="1004"/>
      <c r="BM248" s="1004"/>
      <c r="BN248" s="1004"/>
      <c r="BO248" s="1004"/>
      <c r="BP248" s="1004"/>
      <c r="BQ248" s="1004"/>
      <c r="BR248" s="1004"/>
      <c r="BS248" s="1004"/>
      <c r="BT248" s="1004"/>
      <c r="BU248" s="1004"/>
      <c r="BV248" s="1004"/>
      <c r="BW248" s="1004"/>
      <c r="BX248" s="1004"/>
      <c r="BY248" s="1004"/>
      <c r="BZ248" s="1004"/>
      <c r="CA248" s="1004"/>
      <c r="CB248" s="1004"/>
      <c r="CC248" s="1004"/>
      <c r="CD248" s="1004"/>
      <c r="CE248" s="1004"/>
      <c r="CF248" s="1004"/>
      <c r="CG248" s="1004"/>
      <c r="CH248" s="1004"/>
      <c r="CI248" s="762"/>
      <c r="CJ248" s="762"/>
      <c r="CK248" s="762"/>
      <c r="CL248" s="762"/>
      <c r="CM248" s="762"/>
      <c r="CN248" s="762"/>
      <c r="CO248" s="762"/>
      <c r="CP248" s="762"/>
      <c r="CQ248" s="762"/>
      <c r="CR248" s="762"/>
      <c r="CS248" s="762"/>
      <c r="CT248" s="762"/>
      <c r="CU248" s="762"/>
      <c r="CV248" s="762"/>
      <c r="CW248" s="762"/>
      <c r="CX248" s="762"/>
    </row>
    <row r="249" spans="1:102" x14ac:dyDescent="0.25">
      <c r="A249" s="1003"/>
      <c r="B249" s="984"/>
      <c r="C249" s="984"/>
      <c r="D249" s="984"/>
      <c r="E249" s="984"/>
      <c r="F249" s="984"/>
      <c r="G249" s="984"/>
      <c r="H249" s="984"/>
      <c r="I249" s="984"/>
      <c r="J249" s="984"/>
      <c r="K249" s="984"/>
      <c r="L249" s="984"/>
      <c r="M249" s="984"/>
      <c r="N249" s="998"/>
      <c r="O249" s="984"/>
      <c r="P249" s="998"/>
      <c r="Q249" s="984"/>
      <c r="R249" s="984"/>
      <c r="S249" s="984"/>
      <c r="T249" s="1004"/>
      <c r="U249" s="1004"/>
      <c r="V249" s="1004"/>
      <c r="W249" s="1004"/>
      <c r="X249" s="1006"/>
      <c r="Y249" s="1006"/>
      <c r="Z249" s="1006"/>
      <c r="AA249" s="1004"/>
      <c r="AB249" s="1004"/>
      <c r="AC249" s="1004"/>
      <c r="AD249" s="1004"/>
      <c r="AE249" s="1004"/>
      <c r="AF249" s="1004"/>
      <c r="AG249" s="1004"/>
      <c r="AH249" s="1004"/>
      <c r="AI249" s="1004"/>
      <c r="AJ249" s="1004"/>
      <c r="AK249" s="1004"/>
      <c r="AL249" s="1004"/>
      <c r="AM249" s="1004"/>
      <c r="AN249" s="1004"/>
      <c r="AO249" s="1004"/>
      <c r="AP249" s="1004"/>
      <c r="AQ249" s="1004"/>
      <c r="AR249" s="1004"/>
      <c r="AS249" s="1004"/>
      <c r="AT249" s="1004"/>
      <c r="AU249" s="1004"/>
      <c r="AV249" s="1004"/>
      <c r="AW249" s="1004"/>
      <c r="AX249" s="1004"/>
      <c r="AY249" s="1004"/>
      <c r="AZ249" s="1004"/>
      <c r="BA249" s="1004"/>
      <c r="BB249" s="1004"/>
      <c r="BC249" s="1004"/>
      <c r="BD249" s="1004"/>
      <c r="BE249" s="1004"/>
      <c r="BF249" s="1004"/>
      <c r="BG249" s="1004"/>
      <c r="BH249" s="1004"/>
      <c r="BI249" s="1004"/>
      <c r="BJ249" s="1004"/>
      <c r="BK249" s="1004"/>
      <c r="BL249" s="1004"/>
      <c r="BM249" s="1004"/>
      <c r="BN249" s="1004"/>
      <c r="BO249" s="1004"/>
      <c r="BP249" s="1004"/>
      <c r="BQ249" s="1004"/>
      <c r="BR249" s="1004"/>
      <c r="BS249" s="1004"/>
      <c r="BT249" s="1004"/>
      <c r="BU249" s="1004"/>
      <c r="BV249" s="1004"/>
      <c r="BW249" s="1004"/>
      <c r="BX249" s="1004"/>
      <c r="BY249" s="1004"/>
      <c r="BZ249" s="1004"/>
      <c r="CA249" s="1004"/>
      <c r="CB249" s="1004"/>
      <c r="CC249" s="1004"/>
      <c r="CD249" s="1004"/>
      <c r="CE249" s="1004"/>
      <c r="CF249" s="1004"/>
      <c r="CG249" s="1004"/>
      <c r="CH249" s="1004"/>
      <c r="CI249" s="762"/>
      <c r="CJ249" s="762"/>
      <c r="CK249" s="762"/>
      <c r="CL249" s="762"/>
      <c r="CM249" s="762"/>
      <c r="CN249" s="762"/>
      <c r="CO249" s="762"/>
      <c r="CP249" s="762"/>
      <c r="CQ249" s="762"/>
      <c r="CR249" s="762"/>
      <c r="CS249" s="762"/>
      <c r="CT249" s="762"/>
      <c r="CU249" s="762"/>
      <c r="CV249" s="762"/>
      <c r="CW249" s="762"/>
      <c r="CX249" s="762"/>
    </row>
    <row r="250" spans="1:102" x14ac:dyDescent="0.25">
      <c r="A250" s="1003"/>
      <c r="B250" s="984"/>
      <c r="C250" s="984"/>
      <c r="D250" s="984"/>
      <c r="E250" s="984"/>
      <c r="F250" s="984"/>
      <c r="G250" s="984"/>
      <c r="H250" s="984"/>
      <c r="I250" s="984"/>
      <c r="J250" s="984"/>
      <c r="K250" s="984"/>
      <c r="L250" s="984"/>
      <c r="M250" s="984"/>
      <c r="N250" s="998"/>
      <c r="O250" s="984"/>
      <c r="P250" s="998"/>
      <c r="Q250" s="984"/>
      <c r="R250" s="984"/>
      <c r="S250" s="984"/>
      <c r="T250" s="1004"/>
      <c r="U250" s="1004"/>
      <c r="V250" s="1004"/>
      <c r="W250" s="1004"/>
      <c r="X250" s="1006"/>
      <c r="Y250" s="1006"/>
      <c r="Z250" s="1006"/>
      <c r="AA250" s="1004"/>
      <c r="AB250" s="1004"/>
      <c r="AC250" s="1004"/>
      <c r="AD250" s="1004"/>
      <c r="AE250" s="1004"/>
      <c r="AF250" s="1004"/>
      <c r="AG250" s="1004"/>
      <c r="AH250" s="1004"/>
      <c r="AI250" s="1004"/>
      <c r="AJ250" s="1004"/>
      <c r="AK250" s="1004"/>
      <c r="AL250" s="1004"/>
      <c r="AM250" s="1004"/>
      <c r="AN250" s="1004"/>
      <c r="AO250" s="1004"/>
      <c r="AP250" s="1004"/>
      <c r="AQ250" s="1004"/>
      <c r="AR250" s="1004"/>
      <c r="AS250" s="1004"/>
      <c r="AT250" s="1004"/>
      <c r="AU250" s="1004"/>
      <c r="AV250" s="1004"/>
      <c r="AW250" s="1004"/>
      <c r="AX250" s="1004"/>
      <c r="AY250" s="1004"/>
      <c r="AZ250" s="1004"/>
      <c r="BA250" s="1004"/>
      <c r="BB250" s="1004"/>
      <c r="BC250" s="1004"/>
      <c r="BD250" s="1004"/>
      <c r="BE250" s="1004"/>
      <c r="BF250" s="1004"/>
      <c r="BG250" s="1004"/>
      <c r="BH250" s="1004"/>
      <c r="BI250" s="1004"/>
      <c r="BJ250" s="1004"/>
      <c r="BK250" s="1004"/>
      <c r="BL250" s="1004"/>
      <c r="BM250" s="1004"/>
      <c r="BN250" s="1004"/>
      <c r="BO250" s="1004"/>
      <c r="BP250" s="1004"/>
      <c r="BQ250" s="1004"/>
      <c r="BR250" s="1004"/>
      <c r="BS250" s="1004"/>
      <c r="BT250" s="1004"/>
      <c r="BU250" s="1004"/>
      <c r="BV250" s="1004"/>
      <c r="BW250" s="1004"/>
      <c r="BX250" s="1004"/>
      <c r="BY250" s="1004"/>
      <c r="BZ250" s="1004"/>
      <c r="CA250" s="1004"/>
      <c r="CB250" s="1004"/>
      <c r="CC250" s="1004"/>
      <c r="CD250" s="1004"/>
      <c r="CE250" s="1004"/>
      <c r="CF250" s="1004"/>
      <c r="CG250" s="1004"/>
      <c r="CH250" s="1004"/>
      <c r="CI250" s="762"/>
      <c r="CJ250" s="762"/>
      <c r="CK250" s="762"/>
      <c r="CL250" s="762"/>
      <c r="CM250" s="762"/>
      <c r="CN250" s="762"/>
      <c r="CO250" s="762"/>
      <c r="CP250" s="762"/>
      <c r="CQ250" s="762"/>
      <c r="CR250" s="762"/>
      <c r="CS250" s="762"/>
      <c r="CT250" s="762"/>
      <c r="CU250" s="762"/>
      <c r="CV250" s="762"/>
      <c r="CW250" s="762"/>
      <c r="CX250" s="762"/>
    </row>
    <row r="251" spans="1:102" x14ac:dyDescent="0.25">
      <c r="A251" s="1003"/>
      <c r="B251" s="984"/>
      <c r="C251" s="984"/>
      <c r="D251" s="984"/>
      <c r="E251" s="984"/>
      <c r="F251" s="984"/>
      <c r="G251" s="984"/>
      <c r="H251" s="984"/>
      <c r="I251" s="984"/>
      <c r="J251" s="984"/>
      <c r="K251" s="984"/>
      <c r="L251" s="984"/>
      <c r="M251" s="984"/>
      <c r="N251" s="998"/>
      <c r="O251" s="984"/>
      <c r="P251" s="998"/>
      <c r="Q251" s="984"/>
      <c r="R251" s="984"/>
      <c r="S251" s="984"/>
      <c r="T251" s="1004"/>
      <c r="U251" s="1004"/>
      <c r="V251" s="1004"/>
      <c r="W251" s="1004"/>
      <c r="X251" s="1006"/>
      <c r="Y251" s="1006"/>
      <c r="Z251" s="1006"/>
      <c r="AA251" s="1004"/>
      <c r="AB251" s="1004"/>
      <c r="AC251" s="1004"/>
      <c r="AD251" s="1004"/>
      <c r="AE251" s="1004"/>
      <c r="AF251" s="1004"/>
      <c r="AG251" s="1004"/>
      <c r="AH251" s="1004"/>
      <c r="AI251" s="1004"/>
      <c r="AJ251" s="1004"/>
      <c r="AK251" s="1004"/>
      <c r="AL251" s="1004"/>
      <c r="AM251" s="1004"/>
      <c r="AN251" s="1004"/>
      <c r="AO251" s="1004"/>
      <c r="AP251" s="1004"/>
      <c r="AQ251" s="1004"/>
      <c r="AR251" s="1004"/>
      <c r="AS251" s="1004"/>
      <c r="AT251" s="1004"/>
      <c r="AU251" s="1004"/>
      <c r="AV251" s="1004"/>
      <c r="AW251" s="1004"/>
      <c r="AX251" s="1004"/>
      <c r="AY251" s="1004"/>
      <c r="AZ251" s="1004"/>
      <c r="BA251" s="1004"/>
      <c r="BB251" s="1004"/>
      <c r="BC251" s="1004"/>
      <c r="BD251" s="1004"/>
      <c r="BE251" s="1004"/>
      <c r="BF251" s="1004"/>
      <c r="BG251" s="1004"/>
      <c r="BH251" s="1004"/>
      <c r="BI251" s="1004"/>
      <c r="BJ251" s="1004"/>
      <c r="BK251" s="1004"/>
      <c r="BL251" s="1004"/>
      <c r="BM251" s="1004"/>
      <c r="BN251" s="1004"/>
      <c r="BO251" s="1004"/>
      <c r="BP251" s="1004"/>
      <c r="BQ251" s="1004"/>
      <c r="BR251" s="1004"/>
      <c r="BS251" s="1004"/>
      <c r="BT251" s="1004"/>
      <c r="BU251" s="1004"/>
      <c r="BV251" s="1004"/>
      <c r="BW251" s="1004"/>
      <c r="BX251" s="1004"/>
      <c r="BY251" s="1004"/>
      <c r="BZ251" s="1004"/>
      <c r="CA251" s="1004"/>
      <c r="CB251" s="1004"/>
      <c r="CC251" s="1004"/>
      <c r="CD251" s="1004"/>
      <c r="CE251" s="1004"/>
      <c r="CF251" s="1004"/>
      <c r="CG251" s="1004"/>
      <c r="CH251" s="1004"/>
      <c r="CI251" s="762"/>
      <c r="CJ251" s="762"/>
      <c r="CK251" s="762"/>
      <c r="CL251" s="762"/>
      <c r="CM251" s="762"/>
      <c r="CN251" s="762"/>
      <c r="CO251" s="762"/>
      <c r="CP251" s="762"/>
      <c r="CQ251" s="762"/>
      <c r="CR251" s="762"/>
      <c r="CS251" s="762"/>
      <c r="CT251" s="762"/>
      <c r="CU251" s="762"/>
      <c r="CV251" s="762"/>
      <c r="CW251" s="762"/>
      <c r="CX251" s="762"/>
    </row>
    <row r="252" spans="1:102" x14ac:dyDescent="0.25">
      <c r="A252" s="1003"/>
      <c r="B252" s="984"/>
      <c r="C252" s="984"/>
      <c r="D252" s="984"/>
      <c r="E252" s="984"/>
      <c r="F252" s="984"/>
      <c r="G252" s="984"/>
      <c r="H252" s="984"/>
      <c r="I252" s="984"/>
      <c r="J252" s="984"/>
      <c r="K252" s="984"/>
      <c r="L252" s="984"/>
      <c r="M252" s="984"/>
      <c r="N252" s="998"/>
      <c r="O252" s="984"/>
      <c r="P252" s="998"/>
      <c r="Q252" s="984"/>
      <c r="R252" s="984"/>
      <c r="S252" s="984"/>
      <c r="T252" s="1004"/>
      <c r="U252" s="1004"/>
      <c r="V252" s="1004"/>
      <c r="W252" s="1004"/>
      <c r="X252" s="1006"/>
      <c r="Y252" s="1006"/>
      <c r="Z252" s="1006"/>
      <c r="AA252" s="1004"/>
      <c r="AB252" s="1004"/>
      <c r="AC252" s="1004"/>
      <c r="AD252" s="1004"/>
      <c r="AE252" s="1004"/>
      <c r="AF252" s="1004"/>
      <c r="AG252" s="1004"/>
      <c r="AH252" s="1004"/>
      <c r="AI252" s="1004"/>
      <c r="AJ252" s="1004"/>
      <c r="AK252" s="1004"/>
      <c r="AL252" s="1004"/>
      <c r="AM252" s="1004"/>
      <c r="AN252" s="1004"/>
      <c r="AO252" s="1004"/>
      <c r="AP252" s="1004"/>
      <c r="AQ252" s="1004"/>
      <c r="AR252" s="1004"/>
      <c r="AS252" s="1004"/>
      <c r="AT252" s="1004"/>
      <c r="AU252" s="1004"/>
      <c r="AV252" s="1004"/>
      <c r="AW252" s="1004"/>
      <c r="AX252" s="1004"/>
      <c r="AY252" s="1004"/>
      <c r="AZ252" s="1004"/>
      <c r="BA252" s="1004"/>
      <c r="BB252" s="1004"/>
      <c r="BC252" s="1004"/>
      <c r="BD252" s="1004"/>
      <c r="BE252" s="1004"/>
      <c r="BF252" s="1004"/>
      <c r="BG252" s="1004"/>
      <c r="BH252" s="1004"/>
      <c r="BI252" s="1004"/>
      <c r="BJ252" s="1004"/>
      <c r="BK252" s="1004"/>
      <c r="BL252" s="1004"/>
      <c r="BM252" s="1004"/>
      <c r="BN252" s="1004"/>
      <c r="BO252" s="1004"/>
      <c r="BP252" s="1004"/>
      <c r="BQ252" s="1004"/>
      <c r="BR252" s="1004"/>
      <c r="BS252" s="1004"/>
      <c r="BT252" s="1004"/>
      <c r="BU252" s="1004"/>
      <c r="BV252" s="1004"/>
      <c r="BW252" s="1004"/>
      <c r="BX252" s="1004"/>
      <c r="BY252" s="1004"/>
      <c r="BZ252" s="1004"/>
      <c r="CA252" s="1004"/>
      <c r="CB252" s="1004"/>
      <c r="CC252" s="1004"/>
      <c r="CD252" s="1004"/>
      <c r="CE252" s="1004"/>
      <c r="CF252" s="1004"/>
      <c r="CG252" s="1004"/>
      <c r="CH252" s="1004"/>
      <c r="CI252" s="762"/>
      <c r="CJ252" s="762"/>
      <c r="CK252" s="762"/>
      <c r="CL252" s="762"/>
      <c r="CM252" s="762"/>
      <c r="CN252" s="762"/>
      <c r="CO252" s="762"/>
      <c r="CP252" s="762"/>
      <c r="CQ252" s="762"/>
      <c r="CR252" s="762"/>
      <c r="CS252" s="762"/>
      <c r="CT252" s="762"/>
      <c r="CU252" s="762"/>
      <c r="CV252" s="762"/>
      <c r="CW252" s="762"/>
      <c r="CX252" s="762"/>
    </row>
    <row r="253" spans="1:102" x14ac:dyDescent="0.25">
      <c r="A253" s="1003"/>
      <c r="B253" s="984"/>
      <c r="C253" s="984"/>
      <c r="D253" s="984"/>
      <c r="E253" s="984"/>
      <c r="F253" s="984"/>
      <c r="G253" s="984"/>
      <c r="H253" s="984"/>
      <c r="I253" s="984"/>
      <c r="J253" s="984"/>
      <c r="K253" s="984"/>
      <c r="L253" s="984"/>
      <c r="M253" s="984"/>
      <c r="N253" s="998"/>
      <c r="O253" s="984"/>
      <c r="P253" s="998"/>
      <c r="Q253" s="984"/>
      <c r="R253" s="984"/>
      <c r="S253" s="984"/>
      <c r="T253" s="1004"/>
      <c r="U253" s="1004"/>
      <c r="V253" s="1004"/>
      <c r="W253" s="1004"/>
      <c r="X253" s="1006"/>
      <c r="Y253" s="1006"/>
      <c r="Z253" s="1006"/>
      <c r="AA253" s="1004"/>
      <c r="AB253" s="1004"/>
      <c r="AC253" s="1004"/>
      <c r="AD253" s="1004"/>
      <c r="AE253" s="1004"/>
      <c r="AF253" s="1004"/>
      <c r="AG253" s="1004"/>
      <c r="AH253" s="1004"/>
      <c r="AI253" s="1004"/>
      <c r="AJ253" s="1004"/>
      <c r="AK253" s="1004"/>
      <c r="AL253" s="1004"/>
      <c r="AM253" s="1004"/>
      <c r="AN253" s="1004"/>
      <c r="AO253" s="1004"/>
      <c r="AP253" s="1004"/>
      <c r="AQ253" s="1004"/>
      <c r="AR253" s="1004"/>
      <c r="AS253" s="1004"/>
      <c r="AT253" s="1004"/>
      <c r="AU253" s="1004"/>
      <c r="AV253" s="1004"/>
      <c r="AW253" s="1004"/>
      <c r="AX253" s="1004"/>
      <c r="AY253" s="1004"/>
      <c r="AZ253" s="1004"/>
      <c r="BA253" s="1004"/>
      <c r="BB253" s="1004"/>
      <c r="BC253" s="1004"/>
      <c r="BD253" s="1004"/>
      <c r="BE253" s="1004"/>
      <c r="BF253" s="1004"/>
      <c r="BG253" s="1004"/>
      <c r="BH253" s="1004"/>
      <c r="BI253" s="1004"/>
      <c r="BJ253" s="1004"/>
      <c r="BK253" s="1004"/>
      <c r="BL253" s="1004"/>
      <c r="BM253" s="1004"/>
      <c r="BN253" s="1004"/>
      <c r="BO253" s="1004"/>
      <c r="BP253" s="1004"/>
      <c r="BQ253" s="1004"/>
      <c r="BR253" s="1004"/>
      <c r="BS253" s="1004"/>
      <c r="BT253" s="1004"/>
      <c r="BU253" s="1004"/>
      <c r="BV253" s="1004"/>
      <c r="BW253" s="1004"/>
      <c r="BX253" s="1004"/>
      <c r="BY253" s="1004"/>
      <c r="BZ253" s="1004"/>
      <c r="CA253" s="1004"/>
      <c r="CB253" s="1004"/>
      <c r="CC253" s="1004"/>
      <c r="CD253" s="1004"/>
      <c r="CE253" s="1004"/>
      <c r="CF253" s="1004"/>
      <c r="CG253" s="1004"/>
      <c r="CH253" s="1004"/>
      <c r="CI253" s="762"/>
      <c r="CJ253" s="762"/>
      <c r="CK253" s="762"/>
      <c r="CL253" s="762"/>
      <c r="CM253" s="762"/>
      <c r="CN253" s="762"/>
      <c r="CO253" s="762"/>
      <c r="CP253" s="762"/>
      <c r="CQ253" s="762"/>
      <c r="CR253" s="762"/>
      <c r="CS253" s="762"/>
      <c r="CT253" s="762"/>
      <c r="CU253" s="762"/>
      <c r="CV253" s="762"/>
      <c r="CW253" s="762"/>
      <c r="CX253" s="762"/>
    </row>
    <row r="254" spans="1:102" x14ac:dyDescent="0.25">
      <c r="A254" s="1003"/>
      <c r="B254" s="984"/>
      <c r="C254" s="984"/>
      <c r="D254" s="984"/>
      <c r="E254" s="984"/>
      <c r="F254" s="984"/>
      <c r="G254" s="984"/>
      <c r="H254" s="984"/>
      <c r="I254" s="984"/>
      <c r="J254" s="984"/>
      <c r="K254" s="984"/>
      <c r="L254" s="984"/>
      <c r="M254" s="984"/>
      <c r="N254" s="998"/>
      <c r="O254" s="984"/>
      <c r="P254" s="998"/>
      <c r="Q254" s="984"/>
      <c r="R254" s="984"/>
      <c r="S254" s="984"/>
      <c r="T254" s="1004"/>
      <c r="U254" s="1004"/>
      <c r="V254" s="1004"/>
      <c r="W254" s="1004"/>
      <c r="X254" s="1006"/>
      <c r="Y254" s="1006"/>
      <c r="Z254" s="1006"/>
      <c r="AA254" s="1004"/>
      <c r="AB254" s="1004"/>
      <c r="AC254" s="1004"/>
      <c r="AD254" s="1004"/>
      <c r="AE254" s="1004"/>
      <c r="AF254" s="1004"/>
      <c r="AG254" s="1004"/>
      <c r="AH254" s="1004"/>
      <c r="AI254" s="1004"/>
      <c r="AJ254" s="1004"/>
      <c r="AK254" s="1004"/>
      <c r="AL254" s="1004"/>
      <c r="AM254" s="1004"/>
      <c r="AN254" s="1004"/>
      <c r="AO254" s="1004"/>
      <c r="AP254" s="1004"/>
      <c r="AQ254" s="1004"/>
      <c r="AR254" s="1004"/>
      <c r="AS254" s="1004"/>
      <c r="AT254" s="1004"/>
      <c r="AU254" s="1004"/>
      <c r="AV254" s="1004"/>
      <c r="AW254" s="1004"/>
      <c r="AX254" s="1004"/>
      <c r="AY254" s="1004"/>
      <c r="AZ254" s="1004"/>
      <c r="BA254" s="1004"/>
      <c r="BB254" s="1004"/>
      <c r="BC254" s="1004"/>
      <c r="BD254" s="1004"/>
      <c r="BE254" s="1004"/>
      <c r="BF254" s="1004"/>
      <c r="BG254" s="1004"/>
      <c r="BH254" s="1004"/>
      <c r="BI254" s="1004"/>
      <c r="BJ254" s="1004"/>
      <c r="BK254" s="1004"/>
      <c r="BL254" s="1004"/>
      <c r="BM254" s="1004"/>
      <c r="BN254" s="1004"/>
      <c r="BO254" s="1004"/>
      <c r="BP254" s="1004"/>
      <c r="BQ254" s="1004"/>
      <c r="BR254" s="1004"/>
      <c r="BS254" s="1004"/>
      <c r="BT254" s="1004"/>
      <c r="BU254" s="1004"/>
      <c r="BV254" s="1004"/>
      <c r="BW254" s="1004"/>
      <c r="BX254" s="1004"/>
      <c r="BY254" s="1004"/>
      <c r="BZ254" s="1004"/>
      <c r="CA254" s="1004"/>
      <c r="CB254" s="1004"/>
      <c r="CC254" s="1004"/>
      <c r="CD254" s="1004"/>
      <c r="CE254" s="1004"/>
      <c r="CF254" s="1004"/>
      <c r="CG254" s="1004"/>
      <c r="CH254" s="1004"/>
      <c r="CI254" s="762"/>
      <c r="CJ254" s="762"/>
      <c r="CK254" s="762"/>
      <c r="CL254" s="762"/>
      <c r="CM254" s="762"/>
      <c r="CN254" s="762"/>
      <c r="CO254" s="762"/>
      <c r="CP254" s="762"/>
      <c r="CQ254" s="762"/>
      <c r="CR254" s="762"/>
      <c r="CS254" s="762"/>
      <c r="CT254" s="762"/>
      <c r="CU254" s="762"/>
      <c r="CV254" s="762"/>
      <c r="CW254" s="762"/>
      <c r="CX254" s="762"/>
    </row>
    <row r="255" spans="1:102" x14ac:dyDescent="0.25">
      <c r="A255" s="1003"/>
      <c r="B255" s="984"/>
      <c r="C255" s="984"/>
      <c r="D255" s="984"/>
      <c r="E255" s="984"/>
      <c r="F255" s="984"/>
      <c r="G255" s="984"/>
      <c r="H255" s="984"/>
      <c r="I255" s="984"/>
      <c r="J255" s="984"/>
      <c r="K255" s="984"/>
      <c r="L255" s="984"/>
      <c r="M255" s="984"/>
      <c r="N255" s="998"/>
      <c r="O255" s="984"/>
      <c r="P255" s="998"/>
      <c r="Q255" s="984"/>
      <c r="R255" s="984"/>
      <c r="S255" s="984"/>
      <c r="T255" s="1004"/>
      <c r="U255" s="1004"/>
      <c r="V255" s="1004"/>
      <c r="W255" s="1004"/>
      <c r="X255" s="1006"/>
      <c r="Y255" s="1006"/>
      <c r="Z255" s="1006"/>
      <c r="AA255" s="1004"/>
      <c r="AB255" s="1004"/>
      <c r="AC255" s="1004"/>
      <c r="AD255" s="1004"/>
      <c r="AE255" s="1004"/>
      <c r="AF255" s="1004"/>
      <c r="AG255" s="1004"/>
      <c r="AH255" s="1004"/>
      <c r="AI255" s="1004"/>
      <c r="AJ255" s="1004"/>
      <c r="AK255" s="1004"/>
      <c r="AL255" s="1004"/>
      <c r="AM255" s="1004"/>
      <c r="AN255" s="1004"/>
      <c r="AO255" s="1004"/>
      <c r="AP255" s="1004"/>
      <c r="AQ255" s="1004"/>
      <c r="AR255" s="1004"/>
      <c r="AS255" s="1004"/>
      <c r="AT255" s="1004"/>
      <c r="AU255" s="1004"/>
      <c r="AV255" s="1004"/>
      <c r="AW255" s="1004"/>
      <c r="AX255" s="1004"/>
      <c r="AY255" s="1004"/>
      <c r="AZ255" s="1004"/>
      <c r="BA255" s="1004"/>
      <c r="BB255" s="1004"/>
      <c r="BC255" s="1004"/>
      <c r="BD255" s="1004"/>
      <c r="BE255" s="1004"/>
      <c r="BF255" s="1004"/>
      <c r="BG255" s="1004"/>
      <c r="BH255" s="1004"/>
      <c r="BI255" s="1004"/>
      <c r="BJ255" s="1004"/>
      <c r="BK255" s="1004"/>
      <c r="BL255" s="1004"/>
      <c r="BM255" s="1004"/>
      <c r="BN255" s="1004"/>
      <c r="BO255" s="1004"/>
      <c r="BP255" s="1004"/>
      <c r="BQ255" s="1004"/>
      <c r="BR255" s="1004"/>
      <c r="BS255" s="1004"/>
      <c r="BT255" s="1004"/>
      <c r="BU255" s="1004"/>
      <c r="BV255" s="1004"/>
      <c r="BW255" s="1004"/>
      <c r="BX255" s="1004"/>
      <c r="BY255" s="1004"/>
      <c r="BZ255" s="1004"/>
      <c r="CA255" s="1004"/>
      <c r="CB255" s="1004"/>
      <c r="CC255" s="1004"/>
      <c r="CD255" s="1004"/>
      <c r="CE255" s="1004"/>
      <c r="CF255" s="1004"/>
      <c r="CG255" s="1004"/>
      <c r="CH255" s="1004"/>
      <c r="CI255" s="762"/>
      <c r="CJ255" s="762"/>
      <c r="CK255" s="762"/>
      <c r="CL255" s="762"/>
      <c r="CM255" s="762"/>
      <c r="CN255" s="762"/>
      <c r="CO255" s="762"/>
      <c r="CP255" s="762"/>
      <c r="CQ255" s="762"/>
      <c r="CR255" s="762"/>
      <c r="CS255" s="762"/>
      <c r="CT255" s="762"/>
      <c r="CU255" s="762"/>
      <c r="CV255" s="762"/>
      <c r="CW255" s="762"/>
      <c r="CX255" s="762"/>
    </row>
    <row r="256" spans="1:102" x14ac:dyDescent="0.25">
      <c r="A256" s="1003"/>
      <c r="B256" s="984"/>
      <c r="C256" s="984"/>
      <c r="D256" s="984"/>
      <c r="E256" s="984"/>
      <c r="F256" s="984"/>
      <c r="G256" s="984"/>
      <c r="H256" s="984"/>
      <c r="I256" s="984"/>
      <c r="J256" s="984"/>
      <c r="K256" s="984"/>
      <c r="L256" s="984"/>
      <c r="M256" s="984"/>
      <c r="N256" s="998"/>
      <c r="O256" s="984"/>
      <c r="P256" s="998"/>
      <c r="Q256" s="984"/>
      <c r="R256" s="984"/>
      <c r="S256" s="984"/>
      <c r="T256" s="1004"/>
      <c r="U256" s="1004"/>
      <c r="V256" s="1004"/>
      <c r="W256" s="1004"/>
      <c r="X256" s="1006"/>
      <c r="Y256" s="1006"/>
      <c r="Z256" s="1006"/>
      <c r="AA256" s="1004"/>
      <c r="AB256" s="1004"/>
      <c r="AC256" s="1004"/>
      <c r="AD256" s="1004"/>
      <c r="AE256" s="1004"/>
      <c r="AF256" s="1004"/>
      <c r="AG256" s="1004"/>
      <c r="AH256" s="1004"/>
      <c r="AI256" s="1004"/>
      <c r="AJ256" s="1004"/>
      <c r="AK256" s="1004"/>
      <c r="AL256" s="1004"/>
      <c r="AM256" s="1004"/>
      <c r="AN256" s="1004"/>
      <c r="AO256" s="1004"/>
      <c r="AP256" s="1004"/>
      <c r="AQ256" s="1004"/>
      <c r="AR256" s="1004"/>
      <c r="AS256" s="1004"/>
      <c r="AT256" s="1004"/>
      <c r="AU256" s="1004"/>
      <c r="AV256" s="1004"/>
      <c r="AW256" s="1004"/>
      <c r="AX256" s="1004"/>
      <c r="AY256" s="1004"/>
      <c r="AZ256" s="1004"/>
      <c r="BA256" s="1004"/>
      <c r="BB256" s="1004"/>
      <c r="BC256" s="1004"/>
      <c r="BD256" s="1004"/>
      <c r="BE256" s="1004"/>
      <c r="BF256" s="1004"/>
      <c r="BG256" s="1004"/>
      <c r="BH256" s="1004"/>
      <c r="BI256" s="1004"/>
      <c r="BJ256" s="1004"/>
      <c r="BK256" s="1004"/>
      <c r="BL256" s="1004"/>
      <c r="BM256" s="1004"/>
      <c r="BN256" s="1004"/>
      <c r="BO256" s="1004"/>
      <c r="BP256" s="1004"/>
      <c r="BQ256" s="1004"/>
      <c r="BR256" s="1004"/>
      <c r="BS256" s="1004"/>
      <c r="BT256" s="1004"/>
      <c r="BU256" s="1004"/>
      <c r="BV256" s="1004"/>
      <c r="BW256" s="1004"/>
      <c r="BX256" s="1004"/>
      <c r="BY256" s="1004"/>
      <c r="BZ256" s="1004"/>
      <c r="CA256" s="1004"/>
      <c r="CB256" s="1004"/>
      <c r="CC256" s="1004"/>
      <c r="CD256" s="1004"/>
      <c r="CE256" s="1004"/>
      <c r="CF256" s="1004"/>
      <c r="CG256" s="1004"/>
      <c r="CH256" s="1004"/>
      <c r="CI256" s="762"/>
      <c r="CJ256" s="762"/>
      <c r="CK256" s="762"/>
      <c r="CL256" s="762"/>
      <c r="CM256" s="762"/>
      <c r="CN256" s="762"/>
      <c r="CO256" s="762"/>
      <c r="CP256" s="762"/>
      <c r="CQ256" s="762"/>
      <c r="CR256" s="762"/>
      <c r="CS256" s="762"/>
      <c r="CT256" s="762"/>
      <c r="CU256" s="762"/>
      <c r="CV256" s="762"/>
      <c r="CW256" s="762"/>
      <c r="CX256" s="762"/>
    </row>
    <row r="257" spans="1:102" x14ac:dyDescent="0.25">
      <c r="A257" s="1003"/>
      <c r="B257" s="984"/>
      <c r="C257" s="984"/>
      <c r="D257" s="984"/>
      <c r="E257" s="984"/>
      <c r="F257" s="984"/>
      <c r="G257" s="984"/>
      <c r="H257" s="984"/>
      <c r="I257" s="984"/>
      <c r="J257" s="984"/>
      <c r="K257" s="984"/>
      <c r="L257" s="984"/>
      <c r="M257" s="984"/>
      <c r="N257" s="998"/>
      <c r="O257" s="984"/>
      <c r="P257" s="998"/>
      <c r="Q257" s="984"/>
      <c r="R257" s="984"/>
      <c r="S257" s="984"/>
      <c r="T257" s="1004"/>
      <c r="U257" s="1004"/>
      <c r="V257" s="1004"/>
      <c r="W257" s="1004"/>
      <c r="X257" s="1006"/>
      <c r="Y257" s="1006"/>
      <c r="Z257" s="1006"/>
      <c r="AA257" s="1004"/>
      <c r="AB257" s="1004"/>
      <c r="AC257" s="1004"/>
      <c r="AD257" s="1004"/>
      <c r="AE257" s="1004"/>
      <c r="AF257" s="1004"/>
      <c r="AG257" s="1004"/>
      <c r="AH257" s="1004"/>
      <c r="AI257" s="1004"/>
      <c r="AJ257" s="1004"/>
      <c r="AK257" s="1004"/>
      <c r="AL257" s="1004"/>
      <c r="AM257" s="1004"/>
      <c r="AN257" s="1004"/>
      <c r="AO257" s="1004"/>
      <c r="AP257" s="1004"/>
      <c r="AQ257" s="1004"/>
      <c r="AR257" s="1004"/>
      <c r="AS257" s="1004"/>
      <c r="AT257" s="1004"/>
      <c r="AU257" s="1004"/>
      <c r="AV257" s="1004"/>
      <c r="AW257" s="1004"/>
      <c r="AX257" s="1004"/>
      <c r="AY257" s="1004"/>
      <c r="AZ257" s="1004"/>
      <c r="BA257" s="1004"/>
      <c r="BB257" s="1004"/>
      <c r="BC257" s="1004"/>
      <c r="BD257" s="1004"/>
      <c r="BE257" s="1004"/>
      <c r="BF257" s="1004"/>
      <c r="BG257" s="1004"/>
      <c r="BH257" s="1004"/>
      <c r="BI257" s="1004"/>
      <c r="BJ257" s="1004"/>
      <c r="BK257" s="1004"/>
      <c r="BL257" s="1004"/>
      <c r="BM257" s="1004"/>
      <c r="BN257" s="1004"/>
      <c r="BO257" s="1004"/>
      <c r="BP257" s="1004"/>
      <c r="BQ257" s="1004"/>
      <c r="BR257" s="1004"/>
      <c r="BS257" s="1004"/>
      <c r="BT257" s="1004"/>
      <c r="BU257" s="1004"/>
      <c r="BV257" s="1004"/>
      <c r="BW257" s="1004"/>
      <c r="BX257" s="1004"/>
      <c r="BY257" s="1004"/>
      <c r="BZ257" s="1004"/>
      <c r="CA257" s="1004"/>
      <c r="CB257" s="1004"/>
      <c r="CC257" s="1004"/>
      <c r="CD257" s="1004"/>
      <c r="CE257" s="1004"/>
      <c r="CF257" s="1004"/>
      <c r="CG257" s="1004"/>
      <c r="CH257" s="1004"/>
      <c r="CI257" s="762"/>
      <c r="CJ257" s="762"/>
      <c r="CK257" s="762"/>
      <c r="CL257" s="762"/>
      <c r="CM257" s="762"/>
      <c r="CN257" s="762"/>
      <c r="CO257" s="762"/>
      <c r="CP257" s="762"/>
      <c r="CQ257" s="762"/>
      <c r="CR257" s="762"/>
      <c r="CS257" s="762"/>
      <c r="CT257" s="762"/>
      <c r="CU257" s="762"/>
      <c r="CV257" s="762"/>
      <c r="CW257" s="762"/>
      <c r="CX257" s="762"/>
    </row>
    <row r="258" spans="1:102" x14ac:dyDescent="0.25">
      <c r="A258" s="1003"/>
      <c r="B258" s="984"/>
      <c r="C258" s="984"/>
      <c r="D258" s="984"/>
      <c r="E258" s="984"/>
      <c r="F258" s="984"/>
      <c r="G258" s="984"/>
      <c r="H258" s="984"/>
      <c r="I258" s="984"/>
      <c r="J258" s="984"/>
      <c r="K258" s="984"/>
      <c r="L258" s="984"/>
      <c r="M258" s="984"/>
      <c r="N258" s="998"/>
      <c r="O258" s="984"/>
      <c r="P258" s="998"/>
      <c r="Q258" s="984"/>
      <c r="R258" s="984"/>
      <c r="S258" s="984"/>
      <c r="T258" s="1004"/>
      <c r="U258" s="1004"/>
      <c r="V258" s="1004"/>
      <c r="W258" s="1004"/>
      <c r="X258" s="1006"/>
      <c r="Y258" s="1006"/>
      <c r="Z258" s="1006"/>
      <c r="AA258" s="1004"/>
      <c r="AB258" s="1004"/>
      <c r="AC258" s="1004"/>
      <c r="AD258" s="1004"/>
      <c r="AE258" s="1004"/>
      <c r="AF258" s="1004"/>
      <c r="AG258" s="1004"/>
      <c r="AH258" s="1004"/>
      <c r="AI258" s="1004"/>
      <c r="AJ258" s="1004"/>
      <c r="AK258" s="1004"/>
      <c r="AL258" s="1004"/>
      <c r="AM258" s="1004"/>
      <c r="AN258" s="1004"/>
      <c r="AO258" s="1004"/>
      <c r="AP258" s="1004"/>
      <c r="AQ258" s="1004"/>
      <c r="AR258" s="1004"/>
      <c r="AS258" s="1004"/>
      <c r="AT258" s="1004"/>
      <c r="AU258" s="1004"/>
      <c r="AV258" s="1004"/>
      <c r="AW258" s="1004"/>
      <c r="AX258" s="1004"/>
      <c r="AY258" s="1004"/>
      <c r="AZ258" s="1004"/>
      <c r="BA258" s="1004"/>
      <c r="BB258" s="1004"/>
      <c r="BC258" s="1004"/>
      <c r="BD258" s="1004"/>
      <c r="BE258" s="1004"/>
      <c r="BF258" s="1004"/>
      <c r="BG258" s="1004"/>
      <c r="BH258" s="1004"/>
      <c r="BI258" s="1004"/>
      <c r="BJ258" s="1004"/>
      <c r="BK258" s="1004"/>
      <c r="BL258" s="1004"/>
      <c r="BM258" s="1004"/>
      <c r="BN258" s="1004"/>
      <c r="BO258" s="1004"/>
      <c r="BP258" s="1004"/>
      <c r="BQ258" s="1004"/>
      <c r="BR258" s="1004"/>
      <c r="BS258" s="1004"/>
      <c r="BT258" s="1004"/>
      <c r="BU258" s="1004"/>
      <c r="BV258" s="1004"/>
      <c r="BW258" s="1004"/>
      <c r="BX258" s="1004"/>
      <c r="BY258" s="1004"/>
      <c r="BZ258" s="1004"/>
      <c r="CA258" s="1004"/>
      <c r="CB258" s="1004"/>
      <c r="CC258" s="1004"/>
      <c r="CD258" s="1004"/>
      <c r="CE258" s="1004"/>
      <c r="CF258" s="1004"/>
      <c r="CG258" s="1004"/>
      <c r="CH258" s="1004"/>
      <c r="CI258" s="762"/>
      <c r="CJ258" s="762"/>
      <c r="CK258" s="762"/>
      <c r="CL258" s="762"/>
      <c r="CM258" s="762"/>
      <c r="CN258" s="762"/>
      <c r="CO258" s="762"/>
      <c r="CP258" s="762"/>
      <c r="CQ258" s="762"/>
      <c r="CR258" s="762"/>
      <c r="CS258" s="762"/>
      <c r="CT258" s="762"/>
      <c r="CU258" s="762"/>
      <c r="CV258" s="762"/>
      <c r="CW258" s="762"/>
      <c r="CX258" s="762"/>
    </row>
    <row r="259" spans="1:102" x14ac:dyDescent="0.25">
      <c r="A259" s="100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98"/>
      <c r="O259" s="984"/>
      <c r="P259" s="998"/>
      <c r="Q259" s="984"/>
      <c r="R259" s="984"/>
      <c r="S259" s="984"/>
      <c r="T259" s="1004"/>
      <c r="U259" s="1004"/>
      <c r="V259" s="1004"/>
      <c r="W259" s="1004"/>
      <c r="X259" s="1006"/>
      <c r="Y259" s="1006"/>
      <c r="Z259" s="1006"/>
      <c r="AA259" s="1004"/>
      <c r="AB259" s="1004"/>
      <c r="AC259" s="1004"/>
      <c r="AD259" s="1004"/>
      <c r="AE259" s="1004"/>
      <c r="AF259" s="1004"/>
      <c r="AG259" s="1004"/>
      <c r="AH259" s="1004"/>
      <c r="AI259" s="1004"/>
      <c r="AJ259" s="1004"/>
      <c r="AK259" s="1004"/>
      <c r="AL259" s="1004"/>
      <c r="AM259" s="1004"/>
      <c r="AN259" s="1004"/>
      <c r="AO259" s="1004"/>
      <c r="AP259" s="1004"/>
      <c r="AQ259" s="1004"/>
      <c r="AR259" s="1004"/>
      <c r="AS259" s="1004"/>
      <c r="AT259" s="1004"/>
      <c r="AU259" s="1004"/>
      <c r="AV259" s="1004"/>
      <c r="AW259" s="1004"/>
      <c r="AX259" s="1004"/>
      <c r="AY259" s="1004"/>
      <c r="AZ259" s="1004"/>
      <c r="BA259" s="1004"/>
      <c r="BB259" s="1004"/>
      <c r="BC259" s="1004"/>
      <c r="BD259" s="1004"/>
      <c r="BE259" s="1004"/>
      <c r="BF259" s="1004"/>
      <c r="BG259" s="1004"/>
      <c r="BH259" s="1004"/>
      <c r="BI259" s="1004"/>
      <c r="BJ259" s="1004"/>
      <c r="BK259" s="1004"/>
      <c r="BL259" s="1004"/>
      <c r="BM259" s="1004"/>
      <c r="BN259" s="1004"/>
      <c r="BO259" s="1004"/>
      <c r="BP259" s="1004"/>
      <c r="BQ259" s="1004"/>
      <c r="BR259" s="1004"/>
      <c r="BS259" s="1004"/>
      <c r="BT259" s="1004"/>
      <c r="BU259" s="1004"/>
      <c r="BV259" s="1004"/>
      <c r="BW259" s="1004"/>
      <c r="BX259" s="1004"/>
      <c r="BY259" s="1004"/>
      <c r="BZ259" s="1004"/>
      <c r="CA259" s="1004"/>
      <c r="CB259" s="1004"/>
      <c r="CC259" s="1004"/>
      <c r="CD259" s="1004"/>
      <c r="CE259" s="1004"/>
      <c r="CF259" s="1004"/>
      <c r="CG259" s="1004"/>
      <c r="CH259" s="1004"/>
      <c r="CI259" s="762"/>
      <c r="CJ259" s="762"/>
      <c r="CK259" s="762"/>
      <c r="CL259" s="762"/>
      <c r="CM259" s="762"/>
      <c r="CN259" s="762"/>
      <c r="CO259" s="762"/>
      <c r="CP259" s="762"/>
      <c r="CQ259" s="762"/>
      <c r="CR259" s="762"/>
      <c r="CS259" s="762"/>
      <c r="CT259" s="762"/>
      <c r="CU259" s="762"/>
      <c r="CV259" s="762"/>
      <c r="CW259" s="762"/>
      <c r="CX259" s="762"/>
    </row>
    <row r="260" spans="1:102" x14ac:dyDescent="0.25">
      <c r="A260" s="1003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98"/>
      <c r="O260" s="984"/>
      <c r="P260" s="998"/>
      <c r="Q260" s="984"/>
      <c r="R260" s="984"/>
      <c r="S260" s="984"/>
      <c r="T260" s="1004"/>
      <c r="U260" s="1004"/>
      <c r="V260" s="1004"/>
      <c r="W260" s="1004"/>
      <c r="X260" s="1006"/>
      <c r="Y260" s="1006"/>
      <c r="Z260" s="1006"/>
      <c r="AA260" s="1004"/>
      <c r="AB260" s="1004"/>
      <c r="AC260" s="1004"/>
      <c r="AD260" s="1004"/>
      <c r="AE260" s="1004"/>
      <c r="AF260" s="1004"/>
      <c r="AG260" s="1004"/>
      <c r="AH260" s="1004"/>
      <c r="AI260" s="1004"/>
      <c r="AJ260" s="1004"/>
      <c r="AK260" s="1004"/>
      <c r="AL260" s="1004"/>
      <c r="AM260" s="1004"/>
      <c r="AN260" s="1004"/>
      <c r="AO260" s="1004"/>
      <c r="AP260" s="1004"/>
      <c r="AQ260" s="1004"/>
      <c r="AR260" s="1004"/>
      <c r="AS260" s="1004"/>
      <c r="AT260" s="1004"/>
      <c r="AU260" s="1004"/>
      <c r="AV260" s="1004"/>
      <c r="AW260" s="1004"/>
      <c r="AX260" s="1004"/>
      <c r="AY260" s="1004"/>
      <c r="AZ260" s="1004"/>
      <c r="BA260" s="1004"/>
      <c r="BB260" s="1004"/>
      <c r="BC260" s="1004"/>
      <c r="BD260" s="1004"/>
      <c r="BE260" s="1004"/>
      <c r="BF260" s="1004"/>
      <c r="BG260" s="1004"/>
      <c r="BH260" s="1004"/>
      <c r="BI260" s="1004"/>
      <c r="BJ260" s="1004"/>
      <c r="BK260" s="1004"/>
      <c r="BL260" s="1004"/>
      <c r="BM260" s="1004"/>
      <c r="BN260" s="1004"/>
      <c r="BO260" s="1004"/>
      <c r="BP260" s="1004"/>
      <c r="BQ260" s="1004"/>
      <c r="BR260" s="1004"/>
      <c r="BS260" s="1004"/>
      <c r="BT260" s="1004"/>
      <c r="BU260" s="1004"/>
      <c r="BV260" s="1004"/>
      <c r="BW260" s="1004"/>
      <c r="BX260" s="1004"/>
      <c r="BY260" s="1004"/>
      <c r="BZ260" s="1004"/>
      <c r="CA260" s="1004"/>
      <c r="CB260" s="1004"/>
      <c r="CC260" s="1004"/>
      <c r="CD260" s="1004"/>
      <c r="CE260" s="1004"/>
      <c r="CF260" s="1004"/>
      <c r="CG260" s="1004"/>
      <c r="CH260" s="1004"/>
      <c r="CI260" s="762"/>
      <c r="CJ260" s="762"/>
      <c r="CK260" s="762"/>
      <c r="CL260" s="762"/>
      <c r="CM260" s="762"/>
      <c r="CN260" s="762"/>
      <c r="CO260" s="762"/>
      <c r="CP260" s="762"/>
      <c r="CQ260" s="762"/>
      <c r="CR260" s="762"/>
      <c r="CS260" s="762"/>
      <c r="CT260" s="762"/>
      <c r="CU260" s="762"/>
      <c r="CV260" s="762"/>
      <c r="CW260" s="762"/>
      <c r="CX260" s="762"/>
    </row>
    <row r="261" spans="1:102" x14ac:dyDescent="0.25">
      <c r="A261" s="1003"/>
      <c r="B261" s="984"/>
      <c r="C261" s="984"/>
      <c r="D261" s="984"/>
      <c r="E261" s="984"/>
      <c r="F261" s="984"/>
      <c r="G261" s="984"/>
      <c r="H261" s="984"/>
      <c r="I261" s="984"/>
      <c r="J261" s="984"/>
      <c r="K261" s="984"/>
      <c r="L261" s="984"/>
      <c r="M261" s="984"/>
      <c r="N261" s="998"/>
      <c r="O261" s="984"/>
      <c r="P261" s="998"/>
      <c r="Q261" s="984"/>
      <c r="R261" s="984"/>
      <c r="S261" s="984"/>
      <c r="T261" s="1004"/>
      <c r="U261" s="1004"/>
      <c r="V261" s="1004"/>
      <c r="W261" s="1004"/>
      <c r="X261" s="1006"/>
      <c r="Y261" s="1006"/>
      <c r="Z261" s="1006"/>
      <c r="AA261" s="1004"/>
      <c r="AB261" s="1004"/>
      <c r="AC261" s="1004"/>
      <c r="AD261" s="1004"/>
      <c r="AE261" s="1004"/>
      <c r="AF261" s="1004"/>
      <c r="AG261" s="1004"/>
      <c r="AH261" s="1004"/>
      <c r="AI261" s="1004"/>
      <c r="AJ261" s="1004"/>
      <c r="AK261" s="1004"/>
      <c r="AL261" s="1004"/>
      <c r="AM261" s="1004"/>
      <c r="AN261" s="1004"/>
      <c r="AO261" s="1004"/>
      <c r="AP261" s="1004"/>
      <c r="AQ261" s="1004"/>
      <c r="AR261" s="1004"/>
      <c r="AS261" s="1004"/>
      <c r="AT261" s="1004"/>
      <c r="AU261" s="1004"/>
      <c r="AV261" s="1004"/>
      <c r="AW261" s="1004"/>
      <c r="AX261" s="1004"/>
      <c r="AY261" s="1004"/>
      <c r="AZ261" s="1004"/>
      <c r="BA261" s="1004"/>
      <c r="BB261" s="1004"/>
      <c r="BC261" s="1004"/>
      <c r="BD261" s="1004"/>
      <c r="BE261" s="1004"/>
      <c r="BF261" s="1004"/>
      <c r="BG261" s="1004"/>
      <c r="BH261" s="1004"/>
      <c r="BI261" s="1004"/>
      <c r="BJ261" s="1004"/>
      <c r="BK261" s="1004"/>
      <c r="BL261" s="1004"/>
      <c r="BM261" s="1004"/>
      <c r="BN261" s="1004"/>
      <c r="BO261" s="1004"/>
      <c r="BP261" s="1004"/>
      <c r="BQ261" s="1004"/>
      <c r="BR261" s="1004"/>
      <c r="BS261" s="1004"/>
      <c r="BT261" s="1004"/>
      <c r="BU261" s="1004"/>
      <c r="BV261" s="1004"/>
      <c r="BW261" s="1004"/>
      <c r="BX261" s="1004"/>
      <c r="BY261" s="1004"/>
      <c r="BZ261" s="1004"/>
      <c r="CA261" s="1004"/>
      <c r="CB261" s="1004"/>
      <c r="CC261" s="1004"/>
      <c r="CD261" s="1004"/>
      <c r="CE261" s="1004"/>
      <c r="CF261" s="1004"/>
      <c r="CG261" s="1004"/>
      <c r="CH261" s="1004"/>
      <c r="CI261" s="762"/>
      <c r="CJ261" s="762"/>
      <c r="CK261" s="762"/>
      <c r="CL261" s="762"/>
      <c r="CM261" s="762"/>
      <c r="CN261" s="762"/>
      <c r="CO261" s="762"/>
      <c r="CP261" s="762"/>
      <c r="CQ261" s="762"/>
      <c r="CR261" s="762"/>
      <c r="CS261" s="762"/>
      <c r="CT261" s="762"/>
      <c r="CU261" s="762"/>
      <c r="CV261" s="762"/>
      <c r="CW261" s="762"/>
      <c r="CX261" s="762"/>
    </row>
    <row r="262" spans="1:102" x14ac:dyDescent="0.25">
      <c r="A262" s="1003"/>
      <c r="B262" s="984"/>
      <c r="C262" s="984"/>
      <c r="D262" s="984"/>
      <c r="E262" s="984"/>
      <c r="F262" s="984"/>
      <c r="G262" s="984"/>
      <c r="H262" s="984"/>
      <c r="I262" s="984"/>
      <c r="J262" s="984"/>
      <c r="K262" s="984"/>
      <c r="L262" s="984"/>
      <c r="M262" s="984"/>
      <c r="N262" s="998"/>
      <c r="O262" s="984"/>
      <c r="P262" s="998"/>
      <c r="Q262" s="984"/>
      <c r="R262" s="984"/>
      <c r="S262" s="984"/>
      <c r="T262" s="1004"/>
      <c r="U262" s="1004"/>
      <c r="V262" s="1004"/>
      <c r="W262" s="1004"/>
      <c r="X262" s="1006"/>
      <c r="Y262" s="1006"/>
      <c r="Z262" s="1006"/>
      <c r="AA262" s="1004"/>
      <c r="AB262" s="1004"/>
      <c r="AC262" s="1004"/>
      <c r="AD262" s="1004"/>
      <c r="AE262" s="1004"/>
      <c r="AF262" s="1004"/>
      <c r="AG262" s="1004"/>
      <c r="AH262" s="1004"/>
      <c r="AI262" s="1004"/>
      <c r="AJ262" s="1004"/>
      <c r="AK262" s="1004"/>
      <c r="AL262" s="1004"/>
      <c r="AM262" s="1004"/>
      <c r="AN262" s="1004"/>
      <c r="AO262" s="1004"/>
      <c r="AP262" s="1004"/>
      <c r="AQ262" s="1004"/>
      <c r="AR262" s="1004"/>
      <c r="AS262" s="1004"/>
      <c r="AT262" s="1004"/>
      <c r="AU262" s="1004"/>
      <c r="AV262" s="1004"/>
      <c r="AW262" s="1004"/>
      <c r="AX262" s="1004"/>
      <c r="AY262" s="1004"/>
      <c r="AZ262" s="1004"/>
      <c r="BA262" s="1004"/>
      <c r="BB262" s="1004"/>
      <c r="BC262" s="1004"/>
      <c r="BD262" s="1004"/>
      <c r="BE262" s="1004"/>
      <c r="BF262" s="1004"/>
      <c r="BG262" s="1004"/>
      <c r="BH262" s="1004"/>
      <c r="BI262" s="1004"/>
      <c r="BJ262" s="1004"/>
      <c r="BK262" s="1004"/>
      <c r="BL262" s="1004"/>
      <c r="BM262" s="1004"/>
      <c r="BN262" s="1004"/>
      <c r="BO262" s="1004"/>
      <c r="BP262" s="1004"/>
      <c r="BQ262" s="1004"/>
      <c r="BR262" s="1004"/>
      <c r="BS262" s="1004"/>
      <c r="BT262" s="1004"/>
      <c r="BU262" s="1004"/>
      <c r="BV262" s="1004"/>
      <c r="BW262" s="1004"/>
      <c r="BX262" s="1004"/>
      <c r="BY262" s="1004"/>
      <c r="BZ262" s="1004"/>
      <c r="CA262" s="1004"/>
      <c r="CB262" s="1004"/>
      <c r="CC262" s="1004"/>
      <c r="CD262" s="1004"/>
      <c r="CE262" s="1004"/>
      <c r="CF262" s="1004"/>
      <c r="CG262" s="1004"/>
      <c r="CH262" s="1004"/>
      <c r="CI262" s="762"/>
      <c r="CJ262" s="762"/>
      <c r="CK262" s="762"/>
      <c r="CL262" s="762"/>
      <c r="CM262" s="762"/>
      <c r="CN262" s="762"/>
      <c r="CO262" s="762"/>
      <c r="CP262" s="762"/>
      <c r="CQ262" s="762"/>
      <c r="CR262" s="762"/>
      <c r="CS262" s="762"/>
      <c r="CT262" s="762"/>
      <c r="CU262" s="762"/>
      <c r="CV262" s="762"/>
      <c r="CW262" s="762"/>
      <c r="CX262" s="762"/>
    </row>
    <row r="263" spans="1:102" x14ac:dyDescent="0.25">
      <c r="A263" s="1003"/>
      <c r="B263" s="984"/>
      <c r="C263" s="984"/>
      <c r="D263" s="984"/>
      <c r="E263" s="984"/>
      <c r="F263" s="984"/>
      <c r="G263" s="984"/>
      <c r="H263" s="984"/>
      <c r="I263" s="984"/>
      <c r="J263" s="984"/>
      <c r="K263" s="984"/>
      <c r="L263" s="984"/>
      <c r="M263" s="984"/>
      <c r="N263" s="998"/>
      <c r="O263" s="984"/>
      <c r="P263" s="998"/>
      <c r="Q263" s="984"/>
      <c r="R263" s="984"/>
      <c r="S263" s="984"/>
      <c r="T263" s="1004"/>
      <c r="U263" s="1004"/>
      <c r="V263" s="1004"/>
      <c r="W263" s="1004"/>
      <c r="X263" s="1006"/>
      <c r="Y263" s="1006"/>
      <c r="Z263" s="1006"/>
      <c r="AA263" s="1004"/>
      <c r="AB263" s="1004"/>
      <c r="AC263" s="1004"/>
      <c r="AD263" s="1004"/>
      <c r="AE263" s="1004"/>
      <c r="AF263" s="1004"/>
      <c r="AG263" s="1004"/>
      <c r="AH263" s="1004"/>
      <c r="AI263" s="1004"/>
      <c r="AJ263" s="1004"/>
      <c r="AK263" s="1004"/>
      <c r="AL263" s="1004"/>
      <c r="AM263" s="1004"/>
      <c r="AN263" s="1004"/>
      <c r="AO263" s="1004"/>
      <c r="AP263" s="1004"/>
      <c r="AQ263" s="1004"/>
      <c r="AR263" s="1004"/>
      <c r="AS263" s="1004"/>
      <c r="AT263" s="1004"/>
      <c r="AU263" s="1004"/>
      <c r="AV263" s="1004"/>
      <c r="AW263" s="1004"/>
      <c r="AX263" s="1004"/>
      <c r="AY263" s="1004"/>
      <c r="AZ263" s="1004"/>
      <c r="BA263" s="1004"/>
      <c r="BB263" s="1004"/>
      <c r="BC263" s="1004"/>
      <c r="BD263" s="1004"/>
      <c r="BE263" s="1004"/>
      <c r="BF263" s="1004"/>
      <c r="BG263" s="1004"/>
      <c r="BH263" s="1004"/>
      <c r="BI263" s="1004"/>
      <c r="BJ263" s="1004"/>
      <c r="BK263" s="1004"/>
      <c r="BL263" s="1004"/>
      <c r="BM263" s="1004"/>
      <c r="BN263" s="1004"/>
      <c r="BO263" s="1004"/>
      <c r="BP263" s="1004"/>
      <c r="BQ263" s="1004"/>
      <c r="BR263" s="1004"/>
      <c r="BS263" s="1004"/>
      <c r="BT263" s="1004"/>
      <c r="BU263" s="1004"/>
      <c r="BV263" s="1004"/>
      <c r="BW263" s="1004"/>
      <c r="BX263" s="1004"/>
      <c r="BY263" s="1004"/>
      <c r="BZ263" s="1004"/>
      <c r="CA263" s="1004"/>
      <c r="CB263" s="1004"/>
      <c r="CC263" s="1004"/>
      <c r="CD263" s="1004"/>
      <c r="CE263" s="1004"/>
      <c r="CF263" s="1004"/>
      <c r="CG263" s="1004"/>
      <c r="CH263" s="1004"/>
      <c r="CI263" s="762"/>
      <c r="CJ263" s="762"/>
      <c r="CK263" s="762"/>
      <c r="CL263" s="762"/>
      <c r="CM263" s="762"/>
      <c r="CN263" s="762"/>
      <c r="CO263" s="762"/>
      <c r="CP263" s="762"/>
      <c r="CQ263" s="762"/>
      <c r="CR263" s="762"/>
      <c r="CS263" s="762"/>
      <c r="CT263" s="762"/>
      <c r="CU263" s="762"/>
      <c r="CV263" s="762"/>
      <c r="CW263" s="762"/>
      <c r="CX263" s="762"/>
    </row>
    <row r="264" spans="1:102" x14ac:dyDescent="0.25">
      <c r="A264" s="1003"/>
      <c r="B264" s="984"/>
      <c r="C264" s="984"/>
      <c r="D264" s="984"/>
      <c r="E264" s="984"/>
      <c r="F264" s="984"/>
      <c r="G264" s="984"/>
      <c r="H264" s="984"/>
      <c r="I264" s="984"/>
      <c r="J264" s="984"/>
      <c r="K264" s="984"/>
      <c r="L264" s="984"/>
      <c r="M264" s="984"/>
      <c r="N264" s="998"/>
      <c r="O264" s="984"/>
      <c r="P264" s="998"/>
      <c r="Q264" s="984"/>
      <c r="R264" s="984"/>
      <c r="S264" s="984"/>
      <c r="T264" s="1004"/>
      <c r="U264" s="1004"/>
      <c r="V264" s="1004"/>
      <c r="W264" s="1004"/>
      <c r="X264" s="1006"/>
      <c r="Y264" s="1006"/>
      <c r="Z264" s="1006"/>
      <c r="AA264" s="1004"/>
      <c r="AB264" s="1004"/>
      <c r="AC264" s="1004"/>
      <c r="AD264" s="1004"/>
      <c r="AE264" s="1004"/>
      <c r="AF264" s="1004"/>
      <c r="AG264" s="1004"/>
      <c r="AH264" s="1004"/>
      <c r="AI264" s="1004"/>
      <c r="AJ264" s="1004"/>
      <c r="AK264" s="1004"/>
      <c r="AL264" s="1004"/>
      <c r="AM264" s="1004"/>
      <c r="AN264" s="1004"/>
      <c r="AO264" s="1004"/>
      <c r="AP264" s="1004"/>
      <c r="AQ264" s="1004"/>
      <c r="AR264" s="1004"/>
      <c r="AS264" s="1004"/>
      <c r="AT264" s="1004"/>
      <c r="AU264" s="1004"/>
      <c r="AV264" s="1004"/>
      <c r="AW264" s="1004"/>
      <c r="AX264" s="1004"/>
      <c r="AY264" s="1004"/>
      <c r="AZ264" s="1004"/>
      <c r="BA264" s="1004"/>
      <c r="BB264" s="1004"/>
      <c r="BC264" s="1004"/>
      <c r="BD264" s="1004"/>
      <c r="BE264" s="1004"/>
      <c r="BF264" s="1004"/>
      <c r="BG264" s="1004"/>
      <c r="BH264" s="1004"/>
      <c r="BI264" s="1004"/>
      <c r="BJ264" s="1004"/>
      <c r="BK264" s="1004"/>
      <c r="BL264" s="1004"/>
      <c r="BM264" s="1004"/>
      <c r="BN264" s="1004"/>
      <c r="BO264" s="1004"/>
      <c r="BP264" s="1004"/>
      <c r="BQ264" s="1004"/>
      <c r="BR264" s="1004"/>
      <c r="BS264" s="1004"/>
      <c r="BT264" s="1004"/>
      <c r="BU264" s="1004"/>
      <c r="BV264" s="1004"/>
      <c r="BW264" s="1004"/>
      <c r="BX264" s="1004"/>
      <c r="BY264" s="1004"/>
      <c r="BZ264" s="1004"/>
      <c r="CA264" s="1004"/>
      <c r="CB264" s="1004"/>
      <c r="CC264" s="1004"/>
      <c r="CD264" s="1004"/>
      <c r="CE264" s="1004"/>
      <c r="CF264" s="1004"/>
      <c r="CG264" s="1004"/>
      <c r="CH264" s="1004"/>
      <c r="CI264" s="762"/>
      <c r="CJ264" s="762"/>
      <c r="CK264" s="762"/>
      <c r="CL264" s="762"/>
      <c r="CM264" s="762"/>
      <c r="CN264" s="762"/>
      <c r="CO264" s="762"/>
      <c r="CP264" s="762"/>
      <c r="CQ264" s="762"/>
      <c r="CR264" s="762"/>
      <c r="CS264" s="762"/>
      <c r="CT264" s="762"/>
      <c r="CU264" s="762"/>
      <c r="CV264" s="762"/>
      <c r="CW264" s="762"/>
      <c r="CX264" s="762"/>
    </row>
    <row r="265" spans="1:102" x14ac:dyDescent="0.25">
      <c r="A265" s="1003"/>
      <c r="B265" s="984"/>
      <c r="C265" s="984"/>
      <c r="D265" s="984"/>
      <c r="E265" s="984"/>
      <c r="F265" s="984"/>
      <c r="G265" s="984"/>
      <c r="H265" s="984"/>
      <c r="I265" s="984"/>
      <c r="J265" s="984"/>
      <c r="K265" s="984"/>
      <c r="L265" s="984"/>
      <c r="M265" s="984"/>
      <c r="N265" s="998"/>
      <c r="O265" s="984"/>
      <c r="P265" s="998"/>
      <c r="Q265" s="984"/>
      <c r="R265" s="984"/>
      <c r="S265" s="984"/>
      <c r="T265" s="1004"/>
      <c r="U265" s="1004"/>
      <c r="V265" s="1004"/>
      <c r="W265" s="1004"/>
      <c r="X265" s="1006"/>
      <c r="Y265" s="1006"/>
      <c r="Z265" s="1006"/>
      <c r="AA265" s="1004"/>
      <c r="AB265" s="1004"/>
      <c r="AC265" s="1004"/>
      <c r="AD265" s="1004"/>
      <c r="AE265" s="1004"/>
      <c r="AF265" s="1004"/>
      <c r="AG265" s="1004"/>
      <c r="AH265" s="1004"/>
      <c r="AI265" s="1004"/>
      <c r="AJ265" s="1004"/>
      <c r="AK265" s="1004"/>
      <c r="AL265" s="1004"/>
      <c r="AM265" s="1004"/>
      <c r="AN265" s="1004"/>
      <c r="AO265" s="1004"/>
      <c r="AP265" s="1004"/>
      <c r="AQ265" s="1004"/>
      <c r="AR265" s="1004"/>
      <c r="AS265" s="1004"/>
      <c r="AT265" s="1004"/>
      <c r="AU265" s="1004"/>
      <c r="AV265" s="1004"/>
      <c r="AW265" s="1004"/>
      <c r="AX265" s="1004"/>
      <c r="AY265" s="1004"/>
      <c r="AZ265" s="1004"/>
      <c r="BA265" s="1004"/>
      <c r="BB265" s="1004"/>
      <c r="BC265" s="1004"/>
      <c r="BD265" s="1004"/>
      <c r="BE265" s="1004"/>
      <c r="BF265" s="1004"/>
      <c r="BG265" s="1004"/>
      <c r="BH265" s="1004"/>
      <c r="BI265" s="1004"/>
      <c r="BJ265" s="1004"/>
      <c r="BK265" s="1004"/>
      <c r="BL265" s="1004"/>
      <c r="BM265" s="1004"/>
      <c r="BN265" s="1004"/>
      <c r="BO265" s="1004"/>
      <c r="BP265" s="1004"/>
      <c r="BQ265" s="1004"/>
      <c r="BR265" s="1004"/>
      <c r="BS265" s="1004"/>
      <c r="BT265" s="1004"/>
      <c r="BU265" s="1004"/>
      <c r="BV265" s="1004"/>
      <c r="BW265" s="1004"/>
      <c r="BX265" s="1004"/>
      <c r="BY265" s="1004"/>
      <c r="BZ265" s="1004"/>
      <c r="CA265" s="1004"/>
      <c r="CB265" s="1004"/>
      <c r="CC265" s="1004"/>
      <c r="CD265" s="1004"/>
      <c r="CE265" s="1004"/>
      <c r="CF265" s="1004"/>
      <c r="CG265" s="1004"/>
      <c r="CH265" s="1004"/>
      <c r="CI265" s="762"/>
      <c r="CJ265" s="762"/>
      <c r="CK265" s="762"/>
      <c r="CL265" s="762"/>
      <c r="CM265" s="762"/>
      <c r="CN265" s="762"/>
      <c r="CO265" s="762"/>
      <c r="CP265" s="762"/>
      <c r="CQ265" s="762"/>
      <c r="CR265" s="762"/>
      <c r="CS265" s="762"/>
      <c r="CT265" s="762"/>
      <c r="CU265" s="762"/>
      <c r="CV265" s="762"/>
      <c r="CW265" s="762"/>
      <c r="CX265" s="762"/>
    </row>
    <row r="266" spans="1:102" x14ac:dyDescent="0.25">
      <c r="A266" s="1003"/>
      <c r="B266" s="984"/>
      <c r="C266" s="984"/>
      <c r="D266" s="984"/>
      <c r="E266" s="984"/>
      <c r="F266" s="984"/>
      <c r="G266" s="984"/>
      <c r="H266" s="984"/>
      <c r="I266" s="984"/>
      <c r="J266" s="984"/>
      <c r="K266" s="984"/>
      <c r="L266" s="984"/>
      <c r="M266" s="984"/>
      <c r="N266" s="998"/>
      <c r="O266" s="984"/>
      <c r="P266" s="998"/>
      <c r="Q266" s="984"/>
      <c r="R266" s="984"/>
      <c r="S266" s="984"/>
      <c r="T266" s="1004"/>
      <c r="U266" s="1004"/>
      <c r="V266" s="1004"/>
      <c r="W266" s="1004"/>
      <c r="X266" s="1006"/>
      <c r="Y266" s="1006"/>
      <c r="Z266" s="1006"/>
      <c r="AA266" s="1004"/>
      <c r="AB266" s="1004"/>
      <c r="AC266" s="1004"/>
      <c r="AD266" s="1004"/>
      <c r="AE266" s="1004"/>
      <c r="AF266" s="1004"/>
      <c r="AG266" s="1004"/>
      <c r="AH266" s="1004"/>
      <c r="AI266" s="1004"/>
      <c r="AJ266" s="1004"/>
      <c r="AK266" s="1004"/>
      <c r="AL266" s="1004"/>
      <c r="AM266" s="1004"/>
      <c r="AN266" s="1004"/>
      <c r="AO266" s="1004"/>
      <c r="AP266" s="1004"/>
      <c r="AQ266" s="1004"/>
      <c r="AR266" s="1004"/>
      <c r="AS266" s="1004"/>
      <c r="AT266" s="1004"/>
      <c r="AU266" s="1004"/>
      <c r="AV266" s="1004"/>
      <c r="AW266" s="1004"/>
      <c r="AX266" s="1004"/>
      <c r="AY266" s="1004"/>
      <c r="AZ266" s="1004"/>
      <c r="BA266" s="1004"/>
      <c r="BB266" s="1004"/>
      <c r="BC266" s="1004"/>
      <c r="BD266" s="1004"/>
      <c r="BE266" s="1004"/>
      <c r="BF266" s="1004"/>
      <c r="BG266" s="1004"/>
      <c r="BH266" s="1004"/>
      <c r="BI266" s="1004"/>
      <c r="BJ266" s="1004"/>
      <c r="BK266" s="1004"/>
      <c r="BL266" s="1004"/>
      <c r="BM266" s="1004"/>
      <c r="BN266" s="1004"/>
      <c r="BO266" s="1004"/>
      <c r="BP266" s="1004"/>
      <c r="BQ266" s="1004"/>
      <c r="BR266" s="1004"/>
      <c r="BS266" s="1004"/>
      <c r="BT266" s="1004"/>
      <c r="BU266" s="1004"/>
      <c r="BV266" s="1004"/>
      <c r="BW266" s="1004"/>
      <c r="BX266" s="1004"/>
      <c r="BY266" s="1004"/>
      <c r="BZ266" s="1004"/>
      <c r="CA266" s="1004"/>
      <c r="CB266" s="1004"/>
      <c r="CC266" s="1004"/>
      <c r="CD266" s="1004"/>
      <c r="CE266" s="1004"/>
      <c r="CF266" s="1004"/>
      <c r="CG266" s="1004"/>
      <c r="CH266" s="1004"/>
      <c r="CI266" s="762"/>
      <c r="CJ266" s="762"/>
      <c r="CK266" s="762"/>
      <c r="CL266" s="762"/>
      <c r="CM266" s="762"/>
      <c r="CN266" s="762"/>
      <c r="CO266" s="762"/>
      <c r="CP266" s="762"/>
      <c r="CQ266" s="762"/>
      <c r="CR266" s="762"/>
      <c r="CS266" s="762"/>
      <c r="CT266" s="762"/>
      <c r="CU266" s="762"/>
      <c r="CV266" s="762"/>
      <c r="CW266" s="762"/>
      <c r="CX266" s="762"/>
    </row>
    <row r="267" spans="1:102" x14ac:dyDescent="0.25">
      <c r="A267" s="1003"/>
      <c r="B267" s="984"/>
      <c r="C267" s="984"/>
      <c r="D267" s="984"/>
      <c r="E267" s="984"/>
      <c r="F267" s="984"/>
      <c r="G267" s="984"/>
      <c r="H267" s="984"/>
      <c r="I267" s="984"/>
      <c r="J267" s="984"/>
      <c r="K267" s="984"/>
      <c r="L267" s="984"/>
      <c r="M267" s="984"/>
      <c r="N267" s="998"/>
      <c r="O267" s="984"/>
      <c r="P267" s="998"/>
      <c r="Q267" s="984"/>
      <c r="R267" s="984"/>
      <c r="S267" s="984"/>
      <c r="T267" s="1004"/>
      <c r="U267" s="1004"/>
      <c r="V267" s="1004"/>
      <c r="W267" s="1004"/>
      <c r="X267" s="1006"/>
      <c r="Y267" s="1006"/>
      <c r="Z267" s="1006"/>
      <c r="AA267" s="1004"/>
      <c r="AB267" s="1004"/>
      <c r="AC267" s="1004"/>
      <c r="AD267" s="1004"/>
      <c r="AE267" s="1004"/>
      <c r="AF267" s="1004"/>
      <c r="AG267" s="1004"/>
      <c r="AH267" s="1004"/>
      <c r="AI267" s="1004"/>
      <c r="AJ267" s="1004"/>
      <c r="AK267" s="1004"/>
      <c r="AL267" s="1004"/>
      <c r="AM267" s="1004"/>
      <c r="AN267" s="1004"/>
      <c r="AO267" s="1004"/>
      <c r="AP267" s="1004"/>
      <c r="AQ267" s="1004"/>
      <c r="AR267" s="1004"/>
      <c r="AS267" s="1004"/>
      <c r="AT267" s="1004"/>
      <c r="AU267" s="1004"/>
      <c r="AV267" s="1004"/>
      <c r="AW267" s="1004"/>
      <c r="AX267" s="1004"/>
      <c r="AY267" s="1004"/>
      <c r="AZ267" s="1004"/>
      <c r="BA267" s="1004"/>
      <c r="BB267" s="1004"/>
      <c r="BC267" s="1004"/>
      <c r="BD267" s="1004"/>
      <c r="BE267" s="1004"/>
      <c r="BF267" s="1004"/>
      <c r="BG267" s="1004"/>
      <c r="BH267" s="1004"/>
      <c r="BI267" s="1004"/>
      <c r="BJ267" s="1004"/>
      <c r="BK267" s="1004"/>
      <c r="BL267" s="1004"/>
      <c r="BM267" s="1004"/>
      <c r="BN267" s="1004"/>
      <c r="BO267" s="1004"/>
      <c r="BP267" s="1004"/>
      <c r="BQ267" s="1004"/>
      <c r="BR267" s="1004"/>
      <c r="BS267" s="1004"/>
      <c r="BT267" s="1004"/>
      <c r="BU267" s="1004"/>
      <c r="BV267" s="1004"/>
      <c r="BW267" s="1004"/>
      <c r="BX267" s="1004"/>
      <c r="BY267" s="1004"/>
      <c r="BZ267" s="1004"/>
      <c r="CA267" s="1004"/>
      <c r="CB267" s="1004"/>
      <c r="CC267" s="1004"/>
      <c r="CD267" s="1004"/>
      <c r="CE267" s="1004"/>
      <c r="CF267" s="1004"/>
      <c r="CG267" s="1004"/>
      <c r="CH267" s="1004"/>
      <c r="CI267" s="762"/>
      <c r="CJ267" s="762"/>
      <c r="CK267" s="762"/>
      <c r="CL267" s="762"/>
      <c r="CM267" s="762"/>
      <c r="CN267" s="762"/>
      <c r="CO267" s="762"/>
      <c r="CP267" s="762"/>
      <c r="CQ267" s="762"/>
      <c r="CR267" s="762"/>
      <c r="CS267" s="762"/>
      <c r="CT267" s="762"/>
      <c r="CU267" s="762"/>
      <c r="CV267" s="762"/>
      <c r="CW267" s="762"/>
      <c r="CX267" s="762"/>
    </row>
    <row r="268" spans="1:102" x14ac:dyDescent="0.25">
      <c r="A268" s="1003"/>
      <c r="B268" s="984"/>
      <c r="C268" s="984"/>
      <c r="D268" s="984"/>
      <c r="E268" s="984"/>
      <c r="F268" s="984"/>
      <c r="G268" s="984"/>
      <c r="H268" s="984"/>
      <c r="I268" s="984"/>
      <c r="J268" s="984"/>
      <c r="K268" s="984"/>
      <c r="L268" s="984"/>
      <c r="M268" s="984"/>
      <c r="N268" s="998"/>
      <c r="O268" s="984"/>
      <c r="P268" s="998"/>
      <c r="Q268" s="984"/>
      <c r="R268" s="984"/>
      <c r="S268" s="984"/>
      <c r="T268" s="1004"/>
      <c r="U268" s="1004"/>
      <c r="V268" s="1004"/>
      <c r="W268" s="1004"/>
      <c r="X268" s="1006"/>
      <c r="Y268" s="1006"/>
      <c r="Z268" s="1006"/>
      <c r="AA268" s="1004"/>
      <c r="AB268" s="1004"/>
      <c r="AC268" s="1004"/>
      <c r="AD268" s="1004"/>
      <c r="AE268" s="1004"/>
      <c r="AF268" s="1004"/>
      <c r="AG268" s="1004"/>
      <c r="AH268" s="1004"/>
      <c r="AI268" s="1004"/>
      <c r="AJ268" s="1004"/>
      <c r="AK268" s="1004"/>
      <c r="AL268" s="1004"/>
      <c r="AM268" s="1004"/>
      <c r="AN268" s="1004"/>
      <c r="AO268" s="1004"/>
      <c r="AP268" s="1004"/>
      <c r="AQ268" s="1004"/>
      <c r="AR268" s="1004"/>
      <c r="AS268" s="1004"/>
      <c r="AT268" s="1004"/>
      <c r="AU268" s="1004"/>
      <c r="AV268" s="1004"/>
      <c r="AW268" s="1004"/>
      <c r="AX268" s="1004"/>
      <c r="AY268" s="1004"/>
      <c r="AZ268" s="1004"/>
      <c r="BA268" s="1004"/>
      <c r="BB268" s="1004"/>
      <c r="BC268" s="1004"/>
      <c r="BD268" s="1004"/>
      <c r="BE268" s="1004"/>
      <c r="BF268" s="1004"/>
      <c r="BG268" s="1004"/>
      <c r="BH268" s="1004"/>
      <c r="BI268" s="1004"/>
      <c r="BJ268" s="1004"/>
      <c r="BK268" s="1004"/>
      <c r="BL268" s="1004"/>
      <c r="BM268" s="1004"/>
      <c r="BN268" s="1004"/>
      <c r="BO268" s="1004"/>
      <c r="BP268" s="1004"/>
      <c r="BQ268" s="1004"/>
      <c r="BR268" s="1004"/>
      <c r="BS268" s="1004"/>
      <c r="BT268" s="1004"/>
      <c r="BU268" s="1004"/>
      <c r="BV268" s="1004"/>
      <c r="BW268" s="1004"/>
      <c r="BX268" s="1004"/>
      <c r="BY268" s="1004"/>
      <c r="BZ268" s="1004"/>
      <c r="CA268" s="1004"/>
      <c r="CB268" s="1004"/>
      <c r="CC268" s="1004"/>
      <c r="CD268" s="1004"/>
      <c r="CE268" s="1004"/>
      <c r="CF268" s="1004"/>
      <c r="CG268" s="1004"/>
      <c r="CH268" s="1004"/>
      <c r="CI268" s="762"/>
      <c r="CJ268" s="762"/>
      <c r="CK268" s="762"/>
      <c r="CL268" s="762"/>
      <c r="CM268" s="762"/>
      <c r="CN268" s="762"/>
      <c r="CO268" s="762"/>
      <c r="CP268" s="762"/>
      <c r="CQ268" s="762"/>
      <c r="CR268" s="762"/>
      <c r="CS268" s="762"/>
      <c r="CT268" s="762"/>
      <c r="CU268" s="762"/>
      <c r="CV268" s="762"/>
      <c r="CW268" s="762"/>
      <c r="CX268" s="762"/>
    </row>
    <row r="269" spans="1:102" x14ac:dyDescent="0.25">
      <c r="A269" s="1003"/>
      <c r="B269" s="984"/>
      <c r="C269" s="984"/>
      <c r="D269" s="984"/>
      <c r="E269" s="984"/>
      <c r="F269" s="984"/>
      <c r="G269" s="984"/>
      <c r="H269" s="984"/>
      <c r="I269" s="984"/>
      <c r="J269" s="984"/>
      <c r="K269" s="984"/>
      <c r="L269" s="984"/>
      <c r="M269" s="984"/>
      <c r="N269" s="998"/>
      <c r="O269" s="984"/>
      <c r="P269" s="998"/>
      <c r="Q269" s="984"/>
      <c r="R269" s="984"/>
      <c r="S269" s="984"/>
      <c r="T269" s="1004"/>
      <c r="U269" s="1004"/>
      <c r="V269" s="1004"/>
      <c r="W269" s="1004"/>
      <c r="X269" s="1006"/>
      <c r="Y269" s="1006"/>
      <c r="Z269" s="1006"/>
      <c r="AA269" s="1004"/>
      <c r="AB269" s="1004"/>
      <c r="AC269" s="1004"/>
      <c r="AD269" s="1004"/>
      <c r="AE269" s="1004"/>
      <c r="AF269" s="1004"/>
      <c r="AG269" s="1004"/>
      <c r="AH269" s="1004"/>
      <c r="AI269" s="1004"/>
      <c r="AJ269" s="1004"/>
      <c r="AK269" s="1004"/>
      <c r="AL269" s="1004"/>
      <c r="AM269" s="1004"/>
      <c r="AN269" s="1004"/>
      <c r="AO269" s="1004"/>
      <c r="AP269" s="1004"/>
      <c r="AQ269" s="1004"/>
      <c r="AR269" s="1004"/>
      <c r="AS269" s="1004"/>
      <c r="AT269" s="1004"/>
      <c r="AU269" s="1004"/>
      <c r="AV269" s="1004"/>
      <c r="AW269" s="1004"/>
      <c r="AX269" s="1004"/>
      <c r="AY269" s="1004"/>
      <c r="AZ269" s="1004"/>
      <c r="BA269" s="1004"/>
      <c r="BB269" s="1004"/>
      <c r="BC269" s="1004"/>
      <c r="BD269" s="1004"/>
      <c r="BE269" s="1004"/>
      <c r="BF269" s="1004"/>
      <c r="BG269" s="1004"/>
      <c r="BH269" s="1004"/>
      <c r="BI269" s="1004"/>
      <c r="BJ269" s="1004"/>
      <c r="BK269" s="1004"/>
      <c r="BL269" s="1004"/>
      <c r="BM269" s="1004"/>
      <c r="BN269" s="1004"/>
      <c r="BO269" s="1004"/>
      <c r="BP269" s="1004"/>
      <c r="BQ269" s="1004"/>
      <c r="BR269" s="1004"/>
      <c r="BS269" s="1004"/>
      <c r="BT269" s="1004"/>
      <c r="BU269" s="1004"/>
      <c r="BV269" s="1004"/>
      <c r="BW269" s="1004"/>
      <c r="BX269" s="1004"/>
      <c r="BY269" s="1004"/>
      <c r="BZ269" s="1004"/>
      <c r="CA269" s="1004"/>
      <c r="CB269" s="1004"/>
      <c r="CC269" s="1004"/>
      <c r="CD269" s="1004"/>
      <c r="CE269" s="1004"/>
      <c r="CF269" s="1004"/>
      <c r="CG269" s="1004"/>
      <c r="CH269" s="1004"/>
      <c r="CI269" s="762"/>
      <c r="CJ269" s="762"/>
      <c r="CK269" s="762"/>
      <c r="CL269" s="762"/>
      <c r="CM269" s="762"/>
      <c r="CN269" s="762"/>
      <c r="CO269" s="762"/>
      <c r="CP269" s="762"/>
      <c r="CQ269" s="762"/>
      <c r="CR269" s="762"/>
      <c r="CS269" s="762"/>
      <c r="CT269" s="762"/>
      <c r="CU269" s="762"/>
      <c r="CV269" s="762"/>
      <c r="CW269" s="762"/>
      <c r="CX269" s="762"/>
    </row>
    <row r="270" spans="1:102" x14ac:dyDescent="0.25">
      <c r="A270" s="1003"/>
      <c r="B270" s="984"/>
      <c r="C270" s="984"/>
      <c r="D270" s="984"/>
      <c r="E270" s="984"/>
      <c r="F270" s="984"/>
      <c r="G270" s="984"/>
      <c r="H270" s="984"/>
      <c r="I270" s="984"/>
      <c r="J270" s="984"/>
      <c r="K270" s="984"/>
      <c r="L270" s="984"/>
      <c r="M270" s="984"/>
      <c r="N270" s="998"/>
      <c r="O270" s="984"/>
      <c r="P270" s="998"/>
      <c r="Q270" s="984"/>
      <c r="R270" s="984"/>
      <c r="S270" s="984"/>
      <c r="T270" s="1004"/>
      <c r="U270" s="1004"/>
      <c r="V270" s="1004"/>
      <c r="W270" s="1004"/>
      <c r="X270" s="1006"/>
      <c r="Y270" s="1006"/>
      <c r="Z270" s="1006"/>
      <c r="AA270" s="1004"/>
      <c r="AB270" s="1004"/>
      <c r="AC270" s="1004"/>
      <c r="AD270" s="1004"/>
      <c r="AE270" s="1004"/>
      <c r="AF270" s="1004"/>
      <c r="AG270" s="1004"/>
      <c r="AH270" s="1004"/>
      <c r="AI270" s="1004"/>
      <c r="AJ270" s="1004"/>
      <c r="AK270" s="1004"/>
      <c r="AL270" s="1004"/>
      <c r="AM270" s="1004"/>
      <c r="AN270" s="1004"/>
      <c r="AO270" s="1004"/>
      <c r="AP270" s="1004"/>
      <c r="AQ270" s="1004"/>
      <c r="AR270" s="1004"/>
      <c r="AS270" s="1004"/>
      <c r="AT270" s="1004"/>
      <c r="AU270" s="1004"/>
      <c r="AV270" s="1004"/>
      <c r="AW270" s="1004"/>
      <c r="AX270" s="1004"/>
      <c r="AY270" s="1004"/>
      <c r="AZ270" s="1004"/>
      <c r="BA270" s="1004"/>
      <c r="BB270" s="1004"/>
      <c r="BC270" s="1004"/>
      <c r="BD270" s="1004"/>
      <c r="BE270" s="1004"/>
      <c r="BF270" s="1004"/>
      <c r="BG270" s="1004"/>
      <c r="BH270" s="1004"/>
      <c r="BI270" s="1004"/>
      <c r="BJ270" s="1004"/>
      <c r="BK270" s="1004"/>
      <c r="BL270" s="1004"/>
      <c r="BM270" s="1004"/>
      <c r="BN270" s="1004"/>
      <c r="BO270" s="1004"/>
      <c r="BP270" s="1004"/>
      <c r="BQ270" s="1004"/>
      <c r="BR270" s="1004"/>
      <c r="BS270" s="1004"/>
      <c r="BT270" s="1004"/>
      <c r="BU270" s="1004"/>
      <c r="BV270" s="1004"/>
      <c r="BW270" s="1004"/>
      <c r="BX270" s="1004"/>
      <c r="BY270" s="1004"/>
      <c r="BZ270" s="1004"/>
      <c r="CA270" s="1004"/>
      <c r="CB270" s="1004"/>
      <c r="CC270" s="1004"/>
      <c r="CD270" s="1004"/>
      <c r="CE270" s="1004"/>
      <c r="CF270" s="1004"/>
      <c r="CG270" s="1004"/>
      <c r="CH270" s="1004"/>
      <c r="CI270" s="762"/>
      <c r="CJ270" s="762"/>
      <c r="CK270" s="762"/>
      <c r="CL270" s="762"/>
      <c r="CM270" s="762"/>
      <c r="CN270" s="762"/>
      <c r="CO270" s="762"/>
      <c r="CP270" s="762"/>
      <c r="CQ270" s="762"/>
      <c r="CR270" s="762"/>
      <c r="CS270" s="762"/>
      <c r="CT270" s="762"/>
      <c r="CU270" s="762"/>
      <c r="CV270" s="762"/>
      <c r="CW270" s="762"/>
      <c r="CX270" s="762"/>
    </row>
    <row r="271" spans="1:102" x14ac:dyDescent="0.25">
      <c r="A271" s="1003"/>
      <c r="B271" s="984"/>
      <c r="C271" s="984"/>
      <c r="D271" s="984"/>
      <c r="E271" s="984"/>
      <c r="F271" s="984"/>
      <c r="G271" s="984"/>
      <c r="H271" s="984"/>
      <c r="I271" s="984"/>
      <c r="J271" s="984"/>
      <c r="K271" s="984"/>
      <c r="L271" s="984"/>
      <c r="M271" s="984"/>
      <c r="N271" s="998"/>
      <c r="O271" s="984"/>
      <c r="P271" s="998"/>
      <c r="Q271" s="984"/>
      <c r="R271" s="984"/>
      <c r="S271" s="984"/>
      <c r="T271" s="1004"/>
      <c r="U271" s="1004"/>
      <c r="V271" s="1004"/>
      <c r="W271" s="1004"/>
      <c r="X271" s="1006"/>
      <c r="Y271" s="1006"/>
      <c r="Z271" s="1006"/>
      <c r="AA271" s="1004"/>
      <c r="AB271" s="1004"/>
      <c r="AC271" s="1004"/>
      <c r="AD271" s="1004"/>
      <c r="AE271" s="1004"/>
      <c r="AF271" s="1004"/>
      <c r="AG271" s="1004"/>
      <c r="AH271" s="1004"/>
      <c r="AI271" s="1004"/>
      <c r="AJ271" s="1004"/>
      <c r="AK271" s="1004"/>
      <c r="AL271" s="1004"/>
      <c r="AM271" s="1004"/>
      <c r="AN271" s="1004"/>
      <c r="AO271" s="1004"/>
      <c r="AP271" s="1004"/>
      <c r="AQ271" s="1004"/>
      <c r="AR271" s="1004"/>
      <c r="AS271" s="1004"/>
      <c r="AT271" s="1004"/>
      <c r="AU271" s="1004"/>
      <c r="AV271" s="1004"/>
      <c r="AW271" s="1004"/>
      <c r="AX271" s="1004"/>
      <c r="AY271" s="1004"/>
      <c r="AZ271" s="1004"/>
      <c r="BA271" s="1004"/>
      <c r="BB271" s="1004"/>
      <c r="BC271" s="1004"/>
      <c r="BD271" s="1004"/>
      <c r="BE271" s="1004"/>
      <c r="BF271" s="1004"/>
      <c r="BG271" s="1004"/>
      <c r="BH271" s="1004"/>
      <c r="BI271" s="1004"/>
      <c r="BJ271" s="1004"/>
      <c r="BK271" s="1004"/>
      <c r="BL271" s="1004"/>
      <c r="BM271" s="1004"/>
      <c r="BN271" s="1004"/>
      <c r="BO271" s="1004"/>
      <c r="BP271" s="1004"/>
      <c r="BQ271" s="1004"/>
      <c r="BR271" s="1004"/>
      <c r="BS271" s="1004"/>
      <c r="BT271" s="1004"/>
      <c r="BU271" s="1004"/>
      <c r="BV271" s="1004"/>
      <c r="BW271" s="1004"/>
      <c r="BX271" s="1004"/>
      <c r="BY271" s="1004"/>
      <c r="BZ271" s="1004"/>
      <c r="CA271" s="1004"/>
      <c r="CB271" s="1004"/>
      <c r="CC271" s="1004"/>
      <c r="CD271" s="1004"/>
      <c r="CE271" s="1004"/>
      <c r="CF271" s="1004"/>
      <c r="CG271" s="1004"/>
      <c r="CH271" s="1004"/>
      <c r="CI271" s="762"/>
      <c r="CJ271" s="762"/>
      <c r="CK271" s="762"/>
      <c r="CL271" s="762"/>
      <c r="CM271" s="762"/>
      <c r="CN271" s="762"/>
      <c r="CO271" s="762"/>
      <c r="CP271" s="762"/>
      <c r="CQ271" s="762"/>
      <c r="CR271" s="762"/>
      <c r="CS271" s="762"/>
      <c r="CT271" s="762"/>
      <c r="CU271" s="762"/>
      <c r="CV271" s="762"/>
      <c r="CW271" s="762"/>
      <c r="CX271" s="762"/>
    </row>
    <row r="272" spans="1:102" x14ac:dyDescent="0.25">
      <c r="A272" s="1003"/>
      <c r="B272" s="984"/>
      <c r="C272" s="984"/>
      <c r="D272" s="984"/>
      <c r="E272" s="984"/>
      <c r="F272" s="984"/>
      <c r="G272" s="984"/>
      <c r="H272" s="984"/>
      <c r="I272" s="984"/>
      <c r="J272" s="984"/>
      <c r="K272" s="984"/>
      <c r="L272" s="984"/>
      <c r="M272" s="984"/>
      <c r="N272" s="998"/>
      <c r="O272" s="984"/>
      <c r="P272" s="998"/>
      <c r="Q272" s="984"/>
      <c r="R272" s="984"/>
      <c r="S272" s="984"/>
      <c r="T272" s="1004"/>
      <c r="U272" s="1004"/>
      <c r="V272" s="1004"/>
      <c r="W272" s="1004"/>
      <c r="X272" s="1006"/>
      <c r="Y272" s="1006"/>
      <c r="Z272" s="1006"/>
      <c r="AA272" s="1004"/>
      <c r="AB272" s="1004"/>
      <c r="AC272" s="1004"/>
      <c r="AD272" s="1004"/>
      <c r="AE272" s="1004"/>
      <c r="AF272" s="1004"/>
      <c r="AG272" s="1004"/>
      <c r="AH272" s="1004"/>
      <c r="AI272" s="1004"/>
      <c r="AJ272" s="1004"/>
      <c r="AK272" s="1004"/>
      <c r="AL272" s="1004"/>
      <c r="AM272" s="1004"/>
      <c r="AN272" s="1004"/>
      <c r="AO272" s="1004"/>
      <c r="AP272" s="1004"/>
      <c r="AQ272" s="1004"/>
      <c r="AR272" s="1004"/>
      <c r="AS272" s="1004"/>
      <c r="AT272" s="1004"/>
      <c r="AU272" s="1004"/>
      <c r="AV272" s="1004"/>
      <c r="AW272" s="1004"/>
      <c r="AX272" s="1004"/>
      <c r="AY272" s="1004"/>
      <c r="AZ272" s="1004"/>
      <c r="BA272" s="1004"/>
      <c r="BB272" s="1004"/>
      <c r="BC272" s="1004"/>
      <c r="BD272" s="1004"/>
      <c r="BE272" s="1004"/>
      <c r="BF272" s="1004"/>
      <c r="BG272" s="1004"/>
      <c r="BH272" s="1004"/>
      <c r="BI272" s="1004"/>
      <c r="BJ272" s="1004"/>
      <c r="BK272" s="1004"/>
      <c r="BL272" s="1004"/>
      <c r="BM272" s="1004"/>
      <c r="BN272" s="1004"/>
      <c r="BO272" s="1004"/>
      <c r="BP272" s="1004"/>
      <c r="BQ272" s="1004"/>
      <c r="BR272" s="1004"/>
      <c r="BS272" s="1004"/>
      <c r="BT272" s="1004"/>
      <c r="BU272" s="1004"/>
      <c r="BV272" s="1004"/>
      <c r="BW272" s="1004"/>
      <c r="BX272" s="1004"/>
      <c r="BY272" s="1004"/>
      <c r="BZ272" s="1004"/>
      <c r="CA272" s="1004"/>
      <c r="CB272" s="1004"/>
      <c r="CC272" s="1004"/>
      <c r="CD272" s="1004"/>
      <c r="CE272" s="1004"/>
      <c r="CF272" s="1004"/>
      <c r="CG272" s="1004"/>
      <c r="CH272" s="1004"/>
      <c r="CI272" s="762"/>
      <c r="CJ272" s="762"/>
      <c r="CK272" s="762"/>
      <c r="CL272" s="762"/>
      <c r="CM272" s="762"/>
      <c r="CN272" s="762"/>
      <c r="CO272" s="762"/>
      <c r="CP272" s="762"/>
      <c r="CQ272" s="762"/>
      <c r="CR272" s="762"/>
      <c r="CS272" s="762"/>
      <c r="CT272" s="762"/>
      <c r="CU272" s="762"/>
      <c r="CV272" s="762"/>
      <c r="CW272" s="762"/>
      <c r="CX272" s="762"/>
    </row>
    <row r="273" spans="1:102" x14ac:dyDescent="0.25">
      <c r="A273" s="1003"/>
      <c r="B273" s="984"/>
      <c r="C273" s="984"/>
      <c r="D273" s="984"/>
      <c r="E273" s="984"/>
      <c r="F273" s="984"/>
      <c r="G273" s="984"/>
      <c r="H273" s="984"/>
      <c r="I273" s="984"/>
      <c r="J273" s="984"/>
      <c r="K273" s="984"/>
      <c r="L273" s="984"/>
      <c r="M273" s="984"/>
      <c r="N273" s="998"/>
      <c r="O273" s="984"/>
      <c r="P273" s="998"/>
      <c r="Q273" s="984"/>
      <c r="R273" s="984"/>
      <c r="S273" s="984"/>
      <c r="T273" s="1004"/>
      <c r="U273" s="1004"/>
      <c r="V273" s="1004"/>
      <c r="W273" s="1004"/>
      <c r="X273" s="1006"/>
      <c r="Y273" s="1006"/>
      <c r="Z273" s="1006"/>
      <c r="AA273" s="1004"/>
      <c r="AB273" s="1004"/>
      <c r="AC273" s="1004"/>
      <c r="AD273" s="1004"/>
      <c r="AE273" s="1004"/>
      <c r="AF273" s="1004"/>
      <c r="AG273" s="1004"/>
      <c r="AH273" s="1004"/>
      <c r="AI273" s="1004"/>
      <c r="AJ273" s="1004"/>
      <c r="AK273" s="1004"/>
      <c r="AL273" s="1004"/>
      <c r="AM273" s="1004"/>
      <c r="AN273" s="1004"/>
      <c r="AO273" s="1004"/>
      <c r="AP273" s="1004"/>
      <c r="AQ273" s="1004"/>
      <c r="AR273" s="1004"/>
      <c r="AS273" s="1004"/>
      <c r="AT273" s="1004"/>
      <c r="AU273" s="1004"/>
      <c r="AV273" s="1004"/>
      <c r="AW273" s="1004"/>
      <c r="AX273" s="1004"/>
      <c r="AY273" s="1004"/>
      <c r="AZ273" s="1004"/>
      <c r="BA273" s="1004"/>
      <c r="BB273" s="1004"/>
      <c r="BC273" s="1004"/>
      <c r="BD273" s="1004"/>
      <c r="BE273" s="1004"/>
      <c r="BF273" s="1004"/>
      <c r="BG273" s="1004"/>
      <c r="BH273" s="1004"/>
      <c r="BI273" s="1004"/>
      <c r="BJ273" s="1004"/>
      <c r="BK273" s="1004"/>
      <c r="BL273" s="1004"/>
      <c r="BM273" s="1004"/>
      <c r="BN273" s="1004"/>
      <c r="BO273" s="1004"/>
      <c r="BP273" s="1004"/>
      <c r="BQ273" s="1004"/>
      <c r="BR273" s="1004"/>
      <c r="BS273" s="1004"/>
      <c r="BT273" s="1004"/>
      <c r="BU273" s="1004"/>
      <c r="BV273" s="1004"/>
      <c r="BW273" s="1004"/>
      <c r="BX273" s="1004"/>
      <c r="BY273" s="1004"/>
      <c r="BZ273" s="1004"/>
      <c r="CA273" s="1004"/>
      <c r="CB273" s="1004"/>
      <c r="CC273" s="1004"/>
      <c r="CD273" s="1004"/>
      <c r="CE273" s="1004"/>
      <c r="CF273" s="1004"/>
      <c r="CG273" s="1004"/>
      <c r="CH273" s="1004"/>
      <c r="CI273" s="762"/>
      <c r="CJ273" s="762"/>
      <c r="CK273" s="762"/>
      <c r="CL273" s="762"/>
      <c r="CM273" s="762"/>
      <c r="CN273" s="762"/>
      <c r="CO273" s="762"/>
      <c r="CP273" s="762"/>
      <c r="CQ273" s="762"/>
      <c r="CR273" s="762"/>
      <c r="CS273" s="762"/>
      <c r="CT273" s="762"/>
      <c r="CU273" s="762"/>
      <c r="CV273" s="762"/>
      <c r="CW273" s="762"/>
      <c r="CX273" s="762"/>
    </row>
    <row r="274" spans="1:102" x14ac:dyDescent="0.25">
      <c r="A274" s="1003"/>
      <c r="B274" s="984"/>
      <c r="C274" s="984"/>
      <c r="D274" s="984"/>
      <c r="E274" s="984"/>
      <c r="F274" s="984"/>
      <c r="G274" s="984"/>
      <c r="H274" s="984"/>
      <c r="I274" s="984"/>
      <c r="J274" s="984"/>
      <c r="K274" s="984"/>
      <c r="L274" s="984"/>
      <c r="M274" s="984"/>
      <c r="N274" s="998"/>
      <c r="O274" s="984"/>
      <c r="P274" s="998"/>
      <c r="Q274" s="984"/>
      <c r="R274" s="984"/>
      <c r="S274" s="984"/>
      <c r="T274" s="1004"/>
      <c r="U274" s="1004"/>
      <c r="V274" s="1004"/>
      <c r="W274" s="1004"/>
      <c r="X274" s="1006"/>
      <c r="Y274" s="1006"/>
      <c r="Z274" s="1006"/>
      <c r="AA274" s="1004"/>
      <c r="AB274" s="1004"/>
      <c r="AC274" s="1004"/>
      <c r="AD274" s="1004"/>
      <c r="AE274" s="1004"/>
      <c r="AF274" s="1004"/>
      <c r="AG274" s="1004"/>
      <c r="AH274" s="1004"/>
      <c r="AI274" s="1004"/>
      <c r="AJ274" s="1004"/>
      <c r="AK274" s="1004"/>
      <c r="AL274" s="1004"/>
      <c r="AM274" s="1004"/>
      <c r="AN274" s="1004"/>
      <c r="AO274" s="1004"/>
      <c r="AP274" s="1004"/>
      <c r="AQ274" s="1004"/>
      <c r="AR274" s="1004"/>
      <c r="AS274" s="1004"/>
      <c r="AT274" s="1004"/>
      <c r="AU274" s="1004"/>
      <c r="AV274" s="1004"/>
      <c r="AW274" s="1004"/>
      <c r="AX274" s="1004"/>
      <c r="AY274" s="1004"/>
      <c r="AZ274" s="1004"/>
      <c r="BA274" s="1004"/>
      <c r="BB274" s="1004"/>
      <c r="BC274" s="1004"/>
      <c r="BD274" s="1004"/>
      <c r="BE274" s="1004"/>
      <c r="BF274" s="1004"/>
      <c r="BG274" s="1004"/>
      <c r="BH274" s="1004"/>
      <c r="BI274" s="1004"/>
      <c r="BJ274" s="1004"/>
      <c r="BK274" s="1004"/>
      <c r="BL274" s="1004"/>
      <c r="BM274" s="1004"/>
      <c r="BN274" s="1004"/>
      <c r="BO274" s="1004"/>
      <c r="BP274" s="1004"/>
      <c r="BQ274" s="1004"/>
      <c r="BR274" s="1004"/>
      <c r="BS274" s="1004"/>
      <c r="BT274" s="1004"/>
      <c r="BU274" s="1004"/>
      <c r="BV274" s="1004"/>
      <c r="BW274" s="1004"/>
      <c r="BX274" s="1004"/>
      <c r="BY274" s="1004"/>
      <c r="BZ274" s="1004"/>
      <c r="CA274" s="1004"/>
      <c r="CB274" s="1004"/>
      <c r="CC274" s="1004"/>
      <c r="CD274" s="1004"/>
      <c r="CE274" s="1004"/>
      <c r="CF274" s="1004"/>
      <c r="CG274" s="1004"/>
      <c r="CH274" s="1004"/>
      <c r="CI274" s="762"/>
      <c r="CJ274" s="762"/>
      <c r="CK274" s="762"/>
      <c r="CL274" s="762"/>
      <c r="CM274" s="762"/>
      <c r="CN274" s="762"/>
      <c r="CO274" s="762"/>
      <c r="CP274" s="762"/>
      <c r="CQ274" s="762"/>
      <c r="CR274" s="762"/>
      <c r="CS274" s="762"/>
      <c r="CT274" s="762"/>
      <c r="CU274" s="762"/>
      <c r="CV274" s="762"/>
      <c r="CW274" s="762"/>
      <c r="CX274" s="762"/>
    </row>
    <row r="275" spans="1:102" x14ac:dyDescent="0.25">
      <c r="A275" s="1003"/>
      <c r="B275" s="984"/>
      <c r="C275" s="984"/>
      <c r="D275" s="984"/>
      <c r="E275" s="984"/>
      <c r="F275" s="984"/>
      <c r="G275" s="984"/>
      <c r="H275" s="984"/>
      <c r="I275" s="984"/>
      <c r="J275" s="984"/>
      <c r="K275" s="984"/>
      <c r="L275" s="984"/>
      <c r="M275" s="984"/>
      <c r="N275" s="998"/>
      <c r="O275" s="984"/>
      <c r="P275" s="998"/>
      <c r="Q275" s="984"/>
      <c r="R275" s="984"/>
      <c r="S275" s="984"/>
      <c r="T275" s="1004"/>
      <c r="U275" s="1004"/>
      <c r="V275" s="1004"/>
      <c r="W275" s="1004"/>
      <c r="X275" s="1006"/>
      <c r="Y275" s="1006"/>
      <c r="Z275" s="1006"/>
      <c r="AA275" s="1004"/>
      <c r="AB275" s="1004"/>
      <c r="AC275" s="1004"/>
      <c r="AD275" s="1004"/>
      <c r="AE275" s="1004"/>
      <c r="AF275" s="1004"/>
      <c r="AG275" s="1004"/>
      <c r="AH275" s="1004"/>
      <c r="AI275" s="1004"/>
      <c r="AJ275" s="1004"/>
      <c r="AK275" s="1004"/>
      <c r="AL275" s="1004"/>
      <c r="AM275" s="1004"/>
      <c r="AN275" s="1004"/>
      <c r="AO275" s="1004"/>
      <c r="AP275" s="1004"/>
      <c r="AQ275" s="1004"/>
      <c r="AR275" s="1004"/>
      <c r="AS275" s="1004"/>
      <c r="AT275" s="1004"/>
      <c r="AU275" s="1004"/>
      <c r="AV275" s="1004"/>
      <c r="AW275" s="1004"/>
      <c r="AX275" s="1004"/>
      <c r="AY275" s="1004"/>
      <c r="AZ275" s="1004"/>
      <c r="BA275" s="1004"/>
      <c r="BB275" s="1004"/>
      <c r="BC275" s="1004"/>
      <c r="BD275" s="1004"/>
      <c r="BE275" s="1004"/>
      <c r="BF275" s="1004"/>
      <c r="BG275" s="1004"/>
      <c r="BH275" s="1004"/>
      <c r="BI275" s="1004"/>
      <c r="BJ275" s="1004"/>
      <c r="BK275" s="1004"/>
      <c r="BL275" s="1004"/>
      <c r="BM275" s="1004"/>
      <c r="BN275" s="1004"/>
      <c r="BO275" s="1004"/>
      <c r="BP275" s="1004"/>
      <c r="BQ275" s="1004"/>
      <c r="BR275" s="1004"/>
      <c r="BS275" s="1004"/>
      <c r="BT275" s="1004"/>
      <c r="BU275" s="1004"/>
      <c r="BV275" s="1004"/>
      <c r="BW275" s="1004"/>
      <c r="BX275" s="1004"/>
      <c r="BY275" s="1004"/>
      <c r="BZ275" s="1004"/>
      <c r="CA275" s="1004"/>
      <c r="CB275" s="1004"/>
      <c r="CC275" s="1004"/>
      <c r="CD275" s="1004"/>
      <c r="CE275" s="1004"/>
      <c r="CF275" s="1004"/>
      <c r="CG275" s="1004"/>
      <c r="CH275" s="1004"/>
      <c r="CI275" s="762"/>
      <c r="CJ275" s="762"/>
      <c r="CK275" s="762"/>
      <c r="CL275" s="762"/>
      <c r="CM275" s="762"/>
      <c r="CN275" s="762"/>
      <c r="CO275" s="762"/>
      <c r="CP275" s="762"/>
      <c r="CQ275" s="762"/>
      <c r="CR275" s="762"/>
      <c r="CS275" s="762"/>
      <c r="CT275" s="762"/>
      <c r="CU275" s="762"/>
      <c r="CV275" s="762"/>
      <c r="CW275" s="762"/>
      <c r="CX275" s="762"/>
    </row>
    <row r="276" spans="1:102" x14ac:dyDescent="0.25">
      <c r="A276" s="1003"/>
      <c r="B276" s="984"/>
      <c r="C276" s="984"/>
      <c r="D276" s="984"/>
      <c r="E276" s="984"/>
      <c r="F276" s="984"/>
      <c r="G276" s="984"/>
      <c r="H276" s="984"/>
      <c r="I276" s="984"/>
      <c r="J276" s="984"/>
      <c r="K276" s="984"/>
      <c r="L276" s="984"/>
      <c r="M276" s="984"/>
      <c r="N276" s="998"/>
      <c r="O276" s="984"/>
      <c r="P276" s="998"/>
      <c r="Q276" s="984"/>
      <c r="R276" s="984"/>
      <c r="S276" s="984"/>
      <c r="T276" s="1004"/>
      <c r="U276" s="1004"/>
      <c r="V276" s="1004"/>
      <c r="W276" s="1004"/>
      <c r="X276" s="1006"/>
      <c r="Y276" s="1006"/>
      <c r="Z276" s="1006"/>
      <c r="AA276" s="1004"/>
      <c r="AB276" s="1004"/>
      <c r="AC276" s="1004"/>
      <c r="AD276" s="1004"/>
      <c r="AE276" s="1004"/>
      <c r="AF276" s="1004"/>
      <c r="AG276" s="1004"/>
      <c r="AH276" s="1004"/>
      <c r="AI276" s="1004"/>
      <c r="AJ276" s="1004"/>
      <c r="AK276" s="1004"/>
      <c r="AL276" s="1004"/>
      <c r="AM276" s="1004"/>
      <c r="AN276" s="1004"/>
      <c r="AO276" s="1004"/>
      <c r="AP276" s="1004"/>
      <c r="AQ276" s="1004"/>
      <c r="AR276" s="1004"/>
      <c r="AS276" s="1004"/>
      <c r="AT276" s="1004"/>
      <c r="AU276" s="1004"/>
      <c r="AV276" s="1004"/>
      <c r="AW276" s="1004"/>
      <c r="AX276" s="1004"/>
      <c r="AY276" s="1004"/>
      <c r="AZ276" s="1004"/>
      <c r="BA276" s="1004"/>
      <c r="BB276" s="1004"/>
      <c r="BC276" s="1004"/>
      <c r="BD276" s="1004"/>
      <c r="BE276" s="1004"/>
      <c r="BF276" s="1004"/>
      <c r="BG276" s="1004"/>
      <c r="BH276" s="1004"/>
      <c r="BI276" s="1004"/>
      <c r="BJ276" s="1004"/>
      <c r="BK276" s="1004"/>
      <c r="BL276" s="1004"/>
      <c r="BM276" s="1004"/>
      <c r="BN276" s="1004"/>
      <c r="BO276" s="1004"/>
      <c r="BP276" s="1004"/>
      <c r="BQ276" s="1004"/>
      <c r="BR276" s="1004"/>
      <c r="BS276" s="1004"/>
      <c r="BT276" s="1004"/>
      <c r="BU276" s="1004"/>
      <c r="BV276" s="1004"/>
      <c r="BW276" s="1004"/>
      <c r="BX276" s="1004"/>
      <c r="BY276" s="1004"/>
      <c r="BZ276" s="1004"/>
      <c r="CA276" s="1004"/>
      <c r="CB276" s="1004"/>
      <c r="CC276" s="1004"/>
      <c r="CD276" s="1004"/>
      <c r="CE276" s="1004"/>
      <c r="CF276" s="1004"/>
      <c r="CG276" s="1004"/>
      <c r="CH276" s="1004"/>
      <c r="CI276" s="762"/>
      <c r="CJ276" s="762"/>
      <c r="CK276" s="762"/>
      <c r="CL276" s="762"/>
      <c r="CM276" s="762"/>
      <c r="CN276" s="762"/>
      <c r="CO276" s="762"/>
      <c r="CP276" s="762"/>
      <c r="CQ276" s="762"/>
      <c r="CR276" s="762"/>
      <c r="CS276" s="762"/>
      <c r="CT276" s="762"/>
      <c r="CU276" s="762"/>
      <c r="CV276" s="762"/>
      <c r="CW276" s="762"/>
      <c r="CX276" s="762"/>
    </row>
    <row r="277" spans="1:102" x14ac:dyDescent="0.25">
      <c r="A277" s="1003"/>
      <c r="B277" s="984"/>
      <c r="C277" s="984"/>
      <c r="D277" s="984"/>
      <c r="E277" s="984"/>
      <c r="F277" s="984"/>
      <c r="G277" s="984"/>
      <c r="H277" s="984"/>
      <c r="I277" s="984"/>
      <c r="J277" s="984"/>
      <c r="K277" s="984"/>
      <c r="L277" s="984"/>
      <c r="M277" s="984"/>
      <c r="N277" s="998"/>
      <c r="O277" s="984"/>
      <c r="P277" s="998"/>
      <c r="Q277" s="984"/>
      <c r="R277" s="984"/>
      <c r="S277" s="984"/>
      <c r="T277" s="1004"/>
      <c r="U277" s="1004"/>
      <c r="V277" s="1004"/>
      <c r="W277" s="1004"/>
      <c r="X277" s="1006"/>
      <c r="Y277" s="1006"/>
      <c r="Z277" s="1006"/>
      <c r="AA277" s="1004"/>
      <c r="AB277" s="1004"/>
      <c r="AC277" s="1004"/>
      <c r="AD277" s="1004"/>
      <c r="AE277" s="1004"/>
      <c r="AF277" s="1004"/>
      <c r="AG277" s="1004"/>
      <c r="AH277" s="1004"/>
      <c r="AI277" s="1004"/>
      <c r="AJ277" s="1004"/>
      <c r="AK277" s="1004"/>
      <c r="AL277" s="1004"/>
      <c r="AM277" s="1004"/>
      <c r="AN277" s="1004"/>
      <c r="AO277" s="1004"/>
      <c r="AP277" s="1004"/>
      <c r="AQ277" s="1004"/>
      <c r="AR277" s="1004"/>
      <c r="AS277" s="1004"/>
      <c r="AT277" s="1004"/>
      <c r="AU277" s="1004"/>
      <c r="AV277" s="1004"/>
      <c r="AW277" s="1004"/>
      <c r="AX277" s="1004"/>
      <c r="AY277" s="1004"/>
      <c r="AZ277" s="1004"/>
      <c r="BA277" s="1004"/>
      <c r="BB277" s="1004"/>
      <c r="BC277" s="1004"/>
      <c r="BD277" s="1004"/>
      <c r="BE277" s="1004"/>
      <c r="BF277" s="1004"/>
      <c r="BG277" s="1004"/>
      <c r="BH277" s="1004"/>
      <c r="BI277" s="1004"/>
      <c r="BJ277" s="1004"/>
      <c r="BK277" s="1004"/>
      <c r="BL277" s="1004"/>
      <c r="BM277" s="1004"/>
      <c r="BN277" s="1004"/>
      <c r="BO277" s="1004"/>
      <c r="BP277" s="1004"/>
      <c r="BQ277" s="1004"/>
      <c r="BR277" s="1004"/>
      <c r="BS277" s="1004"/>
      <c r="BT277" s="1004"/>
      <c r="BU277" s="1004"/>
      <c r="BV277" s="1004"/>
      <c r="BW277" s="1004"/>
      <c r="BX277" s="1004"/>
      <c r="BY277" s="1004"/>
      <c r="BZ277" s="1004"/>
      <c r="CA277" s="1004"/>
      <c r="CB277" s="1004"/>
      <c r="CC277" s="1004"/>
      <c r="CD277" s="1004"/>
      <c r="CE277" s="1004"/>
      <c r="CF277" s="1004"/>
      <c r="CG277" s="1004"/>
      <c r="CH277" s="1004"/>
      <c r="CI277" s="762"/>
      <c r="CJ277" s="762"/>
      <c r="CK277" s="762"/>
      <c r="CL277" s="762"/>
      <c r="CM277" s="762"/>
      <c r="CN277" s="762"/>
      <c r="CO277" s="762"/>
      <c r="CP277" s="762"/>
      <c r="CQ277" s="762"/>
      <c r="CR277" s="762"/>
      <c r="CS277" s="762"/>
      <c r="CT277" s="762"/>
      <c r="CU277" s="762"/>
      <c r="CV277" s="762"/>
      <c r="CW277" s="762"/>
      <c r="CX277" s="762"/>
    </row>
    <row r="278" spans="1:102" x14ac:dyDescent="0.25">
      <c r="A278" s="1003"/>
      <c r="B278" s="984"/>
      <c r="C278" s="984"/>
      <c r="D278" s="984"/>
      <c r="E278" s="984"/>
      <c r="F278" s="984"/>
      <c r="G278" s="984"/>
      <c r="H278" s="984"/>
      <c r="I278" s="984"/>
      <c r="J278" s="984"/>
      <c r="K278" s="984"/>
      <c r="L278" s="984"/>
      <c r="M278" s="984"/>
      <c r="N278" s="998"/>
      <c r="O278" s="984"/>
      <c r="P278" s="998"/>
      <c r="Q278" s="984"/>
      <c r="R278" s="984"/>
      <c r="S278" s="984"/>
      <c r="T278" s="1004"/>
      <c r="U278" s="1004"/>
      <c r="V278" s="1004"/>
      <c r="W278" s="1004"/>
      <c r="X278" s="1006"/>
      <c r="Y278" s="1006"/>
      <c r="Z278" s="1006"/>
      <c r="AA278" s="1004"/>
      <c r="AB278" s="1004"/>
      <c r="AC278" s="1004"/>
      <c r="AD278" s="1004"/>
      <c r="AE278" s="1004"/>
      <c r="AF278" s="1004"/>
      <c r="AG278" s="1004"/>
      <c r="AH278" s="1004"/>
      <c r="AI278" s="1004"/>
      <c r="AJ278" s="1004"/>
      <c r="AK278" s="1004"/>
      <c r="AL278" s="1004"/>
      <c r="AM278" s="1004"/>
      <c r="AN278" s="1004"/>
      <c r="AO278" s="1004"/>
      <c r="AP278" s="1004"/>
      <c r="AQ278" s="1004"/>
      <c r="AR278" s="1004"/>
      <c r="AS278" s="1004"/>
      <c r="AT278" s="1004"/>
      <c r="AU278" s="1004"/>
      <c r="AV278" s="1004"/>
      <c r="AW278" s="1004"/>
      <c r="AX278" s="1004"/>
      <c r="AY278" s="1004"/>
      <c r="AZ278" s="1004"/>
      <c r="BA278" s="1004"/>
      <c r="BB278" s="1004"/>
      <c r="BC278" s="1004"/>
      <c r="BD278" s="1004"/>
      <c r="BE278" s="1004"/>
      <c r="BF278" s="1004"/>
      <c r="BG278" s="1004"/>
      <c r="BH278" s="1004"/>
      <c r="BI278" s="1004"/>
      <c r="BJ278" s="1004"/>
      <c r="BK278" s="1004"/>
      <c r="BL278" s="1004"/>
      <c r="BM278" s="1004"/>
      <c r="BN278" s="1004"/>
      <c r="BO278" s="1004"/>
      <c r="BP278" s="1004"/>
      <c r="BQ278" s="1004"/>
      <c r="BR278" s="1004"/>
      <c r="BS278" s="1004"/>
      <c r="BT278" s="1004"/>
      <c r="BU278" s="1004"/>
      <c r="BV278" s="1004"/>
      <c r="BW278" s="1004"/>
      <c r="BX278" s="1004"/>
      <c r="BY278" s="1004"/>
      <c r="BZ278" s="1004"/>
      <c r="CA278" s="1004"/>
      <c r="CB278" s="1004"/>
      <c r="CC278" s="1004"/>
      <c r="CD278" s="1004"/>
      <c r="CE278" s="1004"/>
      <c r="CF278" s="1004"/>
      <c r="CG278" s="1004"/>
      <c r="CH278" s="1004"/>
      <c r="CI278" s="762"/>
      <c r="CJ278" s="762"/>
      <c r="CK278" s="762"/>
      <c r="CL278" s="762"/>
      <c r="CM278" s="762"/>
      <c r="CN278" s="762"/>
      <c r="CO278" s="762"/>
      <c r="CP278" s="762"/>
      <c r="CQ278" s="762"/>
      <c r="CR278" s="762"/>
      <c r="CS278" s="762"/>
      <c r="CT278" s="762"/>
      <c r="CU278" s="762"/>
      <c r="CV278" s="762"/>
      <c r="CW278" s="762"/>
      <c r="CX278" s="762"/>
    </row>
    <row r="279" spans="1:102" x14ac:dyDescent="0.25">
      <c r="A279" s="1003"/>
      <c r="B279" s="984"/>
      <c r="C279" s="984"/>
      <c r="D279" s="984"/>
      <c r="E279" s="984"/>
      <c r="F279" s="984"/>
      <c r="G279" s="984"/>
      <c r="H279" s="984"/>
      <c r="I279" s="984"/>
      <c r="J279" s="984"/>
      <c r="K279" s="984"/>
      <c r="L279" s="984"/>
      <c r="M279" s="984"/>
      <c r="N279" s="998"/>
      <c r="O279" s="984"/>
      <c r="P279" s="998"/>
      <c r="Q279" s="984"/>
      <c r="R279" s="984"/>
      <c r="S279" s="984"/>
      <c r="T279" s="1004"/>
      <c r="U279" s="1004"/>
      <c r="V279" s="1004"/>
      <c r="W279" s="1004"/>
      <c r="X279" s="1006"/>
      <c r="Y279" s="1006"/>
      <c r="Z279" s="1006"/>
      <c r="AA279" s="1004"/>
      <c r="AB279" s="1004"/>
      <c r="AC279" s="1004"/>
      <c r="AD279" s="1004"/>
      <c r="AE279" s="1004"/>
      <c r="AF279" s="1004"/>
      <c r="AG279" s="1004"/>
      <c r="AH279" s="1004"/>
      <c r="AI279" s="1004"/>
      <c r="AJ279" s="1004"/>
      <c r="AK279" s="1004"/>
      <c r="AL279" s="1004"/>
      <c r="AM279" s="1004"/>
      <c r="AN279" s="1004"/>
      <c r="AO279" s="1004"/>
      <c r="AP279" s="1004"/>
      <c r="AQ279" s="1004"/>
      <c r="AR279" s="1004"/>
      <c r="AS279" s="1004"/>
      <c r="AT279" s="1004"/>
      <c r="AU279" s="1004"/>
      <c r="AV279" s="1004"/>
      <c r="AW279" s="1004"/>
      <c r="AX279" s="1004"/>
      <c r="AY279" s="1004"/>
      <c r="AZ279" s="1004"/>
      <c r="BA279" s="1004"/>
      <c r="BB279" s="1004"/>
      <c r="BC279" s="1004"/>
      <c r="BD279" s="1004"/>
      <c r="BE279" s="1004"/>
      <c r="BF279" s="1004"/>
      <c r="BG279" s="1004"/>
      <c r="BH279" s="1004"/>
      <c r="BI279" s="1004"/>
      <c r="BJ279" s="1004"/>
      <c r="BK279" s="1004"/>
      <c r="BL279" s="1004"/>
      <c r="BM279" s="1004"/>
      <c r="BN279" s="1004"/>
      <c r="BO279" s="1004"/>
      <c r="BP279" s="1004"/>
      <c r="BQ279" s="1004"/>
      <c r="BR279" s="1004"/>
      <c r="BS279" s="1004"/>
      <c r="BT279" s="1004"/>
      <c r="BU279" s="1004"/>
      <c r="BV279" s="1004"/>
      <c r="BW279" s="1004"/>
      <c r="BX279" s="1004"/>
      <c r="BY279" s="1004"/>
      <c r="BZ279" s="1004"/>
      <c r="CA279" s="1004"/>
      <c r="CB279" s="1004"/>
      <c r="CC279" s="1004"/>
      <c r="CD279" s="1004"/>
      <c r="CE279" s="1004"/>
      <c r="CF279" s="1004"/>
      <c r="CG279" s="1004"/>
      <c r="CH279" s="1004"/>
      <c r="CI279" s="762"/>
      <c r="CJ279" s="762"/>
      <c r="CK279" s="762"/>
      <c r="CL279" s="762"/>
      <c r="CM279" s="762"/>
      <c r="CN279" s="762"/>
      <c r="CO279" s="762"/>
      <c r="CP279" s="762"/>
      <c r="CQ279" s="762"/>
      <c r="CR279" s="762"/>
      <c r="CS279" s="762"/>
      <c r="CT279" s="762"/>
      <c r="CU279" s="762"/>
      <c r="CV279" s="762"/>
      <c r="CW279" s="762"/>
      <c r="CX279" s="762"/>
    </row>
    <row r="280" spans="1:102" x14ac:dyDescent="0.25">
      <c r="A280" s="1003"/>
      <c r="B280" s="984"/>
      <c r="C280" s="984"/>
      <c r="D280" s="984"/>
      <c r="E280" s="984"/>
      <c r="F280" s="984"/>
      <c r="G280" s="984"/>
      <c r="H280" s="984"/>
      <c r="I280" s="984"/>
      <c r="J280" s="984"/>
      <c r="K280" s="984"/>
      <c r="L280" s="984"/>
      <c r="M280" s="984"/>
      <c r="N280" s="998"/>
      <c r="O280" s="984"/>
      <c r="P280" s="998"/>
      <c r="Q280" s="984"/>
      <c r="R280" s="984"/>
      <c r="S280" s="984"/>
      <c r="T280" s="1004"/>
      <c r="U280" s="1004"/>
      <c r="V280" s="1004"/>
      <c r="W280" s="1004"/>
      <c r="X280" s="1006"/>
      <c r="Y280" s="1006"/>
      <c r="Z280" s="1006"/>
      <c r="AA280" s="1004"/>
      <c r="AB280" s="1004"/>
      <c r="AC280" s="1004"/>
      <c r="AD280" s="1004"/>
      <c r="AE280" s="1004"/>
      <c r="AF280" s="1004"/>
      <c r="AG280" s="1004"/>
      <c r="AH280" s="1004"/>
      <c r="AI280" s="1004"/>
      <c r="AJ280" s="1004"/>
      <c r="AK280" s="1004"/>
      <c r="AL280" s="1004"/>
      <c r="AM280" s="1004"/>
      <c r="AN280" s="1004"/>
      <c r="AO280" s="1004"/>
      <c r="AP280" s="1004"/>
      <c r="AQ280" s="1004"/>
      <c r="AR280" s="1004"/>
      <c r="AS280" s="1004"/>
      <c r="AT280" s="1004"/>
      <c r="AU280" s="1004"/>
      <c r="AV280" s="1004"/>
      <c r="AW280" s="1004"/>
      <c r="AX280" s="1004"/>
      <c r="AY280" s="1004"/>
      <c r="AZ280" s="1004"/>
      <c r="BA280" s="1004"/>
      <c r="BB280" s="1004"/>
      <c r="BC280" s="1004"/>
      <c r="BD280" s="1004"/>
      <c r="BE280" s="1004"/>
      <c r="BF280" s="1004"/>
      <c r="BG280" s="1004"/>
      <c r="BH280" s="1004"/>
      <c r="BI280" s="1004"/>
      <c r="BJ280" s="1004"/>
      <c r="BK280" s="1004"/>
      <c r="BL280" s="1004"/>
      <c r="BM280" s="1004"/>
      <c r="BN280" s="1004"/>
      <c r="BO280" s="1004"/>
      <c r="BP280" s="1004"/>
      <c r="BQ280" s="1004"/>
      <c r="BR280" s="1004"/>
      <c r="BS280" s="1004"/>
      <c r="BT280" s="1004"/>
      <c r="BU280" s="1004"/>
      <c r="BV280" s="1004"/>
      <c r="BW280" s="1004"/>
      <c r="BX280" s="1004"/>
      <c r="BY280" s="1004"/>
      <c r="BZ280" s="1004"/>
      <c r="CA280" s="1004"/>
      <c r="CB280" s="1004"/>
      <c r="CC280" s="1004"/>
      <c r="CD280" s="1004"/>
      <c r="CE280" s="1004"/>
      <c r="CF280" s="1004"/>
      <c r="CG280" s="1004"/>
      <c r="CH280" s="1004"/>
      <c r="CI280" s="762"/>
      <c r="CJ280" s="762"/>
      <c r="CK280" s="762"/>
      <c r="CL280" s="762"/>
      <c r="CM280" s="762"/>
      <c r="CN280" s="762"/>
      <c r="CO280" s="762"/>
      <c r="CP280" s="762"/>
      <c r="CQ280" s="762"/>
      <c r="CR280" s="762"/>
      <c r="CS280" s="762"/>
      <c r="CT280" s="762"/>
      <c r="CU280" s="762"/>
      <c r="CV280" s="762"/>
      <c r="CW280" s="762"/>
      <c r="CX280" s="762"/>
    </row>
    <row r="281" spans="1:102" x14ac:dyDescent="0.25">
      <c r="A281" s="1003"/>
      <c r="B281" s="984"/>
      <c r="C281" s="984"/>
      <c r="D281" s="984"/>
      <c r="E281" s="984"/>
      <c r="F281" s="984"/>
      <c r="G281" s="984"/>
      <c r="H281" s="984"/>
      <c r="I281" s="984"/>
      <c r="J281" s="984"/>
      <c r="K281" s="984"/>
      <c r="L281" s="984"/>
      <c r="M281" s="984"/>
      <c r="N281" s="998"/>
      <c r="O281" s="984"/>
      <c r="P281" s="998"/>
      <c r="Q281" s="984"/>
      <c r="R281" s="984"/>
      <c r="S281" s="984"/>
      <c r="T281" s="1004"/>
      <c r="U281" s="1004"/>
      <c r="V281" s="1004"/>
      <c r="W281" s="1004"/>
      <c r="X281" s="1006"/>
      <c r="Y281" s="1006"/>
      <c r="Z281" s="1006"/>
      <c r="AA281" s="1004"/>
      <c r="AB281" s="1004"/>
      <c r="AC281" s="1004"/>
      <c r="AD281" s="1004"/>
      <c r="AE281" s="1004"/>
      <c r="AF281" s="1004"/>
      <c r="AG281" s="1004"/>
      <c r="AH281" s="1004"/>
      <c r="AI281" s="1004"/>
      <c r="AJ281" s="1004"/>
      <c r="AK281" s="1004"/>
      <c r="AL281" s="1004"/>
      <c r="AM281" s="1004"/>
      <c r="AN281" s="1004"/>
      <c r="AO281" s="1004"/>
      <c r="AP281" s="1004"/>
      <c r="AQ281" s="1004"/>
      <c r="AR281" s="1004"/>
      <c r="AS281" s="1004"/>
      <c r="AT281" s="1004"/>
      <c r="AU281" s="1004"/>
      <c r="AV281" s="1004"/>
      <c r="AW281" s="1004"/>
      <c r="AX281" s="1004"/>
      <c r="AY281" s="1004"/>
      <c r="AZ281" s="1004"/>
      <c r="BA281" s="1004"/>
      <c r="BB281" s="1004"/>
      <c r="BC281" s="1004"/>
      <c r="BD281" s="1004"/>
      <c r="BE281" s="1004"/>
      <c r="BF281" s="1004"/>
      <c r="BG281" s="1004"/>
      <c r="BH281" s="1004"/>
      <c r="BI281" s="1004"/>
      <c r="BJ281" s="1004"/>
      <c r="BK281" s="1004"/>
      <c r="BL281" s="1004"/>
      <c r="BM281" s="1004"/>
      <c r="BN281" s="1004"/>
      <c r="BO281" s="1004"/>
      <c r="BP281" s="1004"/>
      <c r="BQ281" s="1004"/>
      <c r="BR281" s="1004"/>
      <c r="BS281" s="1004"/>
      <c r="BT281" s="1004"/>
      <c r="BU281" s="1004"/>
      <c r="BV281" s="1004"/>
      <c r="BW281" s="1004"/>
      <c r="BX281" s="1004"/>
      <c r="BY281" s="1004"/>
      <c r="BZ281" s="1004"/>
      <c r="CA281" s="1004"/>
      <c r="CB281" s="1004"/>
      <c r="CC281" s="1004"/>
      <c r="CD281" s="1004"/>
      <c r="CE281" s="1004"/>
      <c r="CF281" s="1004"/>
      <c r="CG281" s="1004"/>
      <c r="CH281" s="1004"/>
      <c r="CI281" s="762"/>
      <c r="CJ281" s="762"/>
      <c r="CK281" s="762"/>
      <c r="CL281" s="762"/>
      <c r="CM281" s="762"/>
      <c r="CN281" s="762"/>
      <c r="CO281" s="762"/>
      <c r="CP281" s="762"/>
      <c r="CQ281" s="762"/>
      <c r="CR281" s="762"/>
      <c r="CS281" s="762"/>
      <c r="CT281" s="762"/>
      <c r="CU281" s="762"/>
      <c r="CV281" s="762"/>
      <c r="CW281" s="762"/>
      <c r="CX281" s="762"/>
    </row>
    <row r="282" spans="1:102" x14ac:dyDescent="0.25">
      <c r="A282" s="1003"/>
      <c r="B282" s="984"/>
      <c r="C282" s="984"/>
      <c r="D282" s="984"/>
      <c r="E282" s="984"/>
      <c r="F282" s="984"/>
      <c r="G282" s="984"/>
      <c r="H282" s="984"/>
      <c r="I282" s="984"/>
      <c r="J282" s="984"/>
      <c r="K282" s="984"/>
      <c r="L282" s="984"/>
      <c r="M282" s="984"/>
      <c r="N282" s="998"/>
      <c r="O282" s="984"/>
      <c r="P282" s="998"/>
      <c r="Q282" s="984"/>
      <c r="R282" s="984"/>
      <c r="S282" s="984"/>
      <c r="T282" s="1004"/>
      <c r="U282" s="1004"/>
      <c r="V282" s="1004"/>
      <c r="W282" s="1004"/>
      <c r="X282" s="1006"/>
      <c r="Y282" s="1006"/>
      <c r="Z282" s="1006"/>
      <c r="AA282" s="1004"/>
      <c r="AB282" s="1004"/>
      <c r="AC282" s="1004"/>
      <c r="AD282" s="1004"/>
      <c r="AE282" s="1004"/>
      <c r="AF282" s="1004"/>
      <c r="AG282" s="1004"/>
      <c r="AH282" s="1004"/>
      <c r="AI282" s="1004"/>
      <c r="AJ282" s="1004"/>
      <c r="AK282" s="1004"/>
      <c r="AL282" s="1004"/>
      <c r="AM282" s="1004"/>
      <c r="AN282" s="1004"/>
      <c r="AO282" s="1004"/>
      <c r="AP282" s="1004"/>
      <c r="AQ282" s="1004"/>
      <c r="AR282" s="1004"/>
      <c r="AS282" s="1004"/>
      <c r="AT282" s="1004"/>
      <c r="AU282" s="1004"/>
      <c r="AV282" s="1004"/>
      <c r="AW282" s="1004"/>
      <c r="AX282" s="1004"/>
      <c r="AY282" s="1004"/>
      <c r="AZ282" s="1004"/>
      <c r="BA282" s="1004"/>
      <c r="BB282" s="1004"/>
      <c r="BC282" s="1004"/>
      <c r="BD282" s="1004"/>
      <c r="BE282" s="1004"/>
      <c r="BF282" s="1004"/>
      <c r="BG282" s="1004"/>
      <c r="BH282" s="1004"/>
      <c r="BI282" s="1004"/>
      <c r="BJ282" s="1004"/>
      <c r="BK282" s="1004"/>
      <c r="BL282" s="1004"/>
      <c r="BM282" s="1004"/>
      <c r="BN282" s="1004"/>
      <c r="BO282" s="1004"/>
      <c r="BP282" s="1004"/>
      <c r="BQ282" s="1004"/>
      <c r="BR282" s="1004"/>
      <c r="BS282" s="1004"/>
      <c r="BT282" s="1004"/>
      <c r="BU282" s="1004"/>
      <c r="BV282" s="1004"/>
      <c r="BW282" s="1004"/>
      <c r="BX282" s="1004"/>
      <c r="BY282" s="1004"/>
      <c r="BZ282" s="1004"/>
      <c r="CA282" s="1004"/>
      <c r="CB282" s="1004"/>
      <c r="CC282" s="1004"/>
      <c r="CD282" s="1004"/>
      <c r="CE282" s="1004"/>
      <c r="CF282" s="1004"/>
      <c r="CG282" s="1004"/>
      <c r="CH282" s="1004"/>
      <c r="CI282" s="762"/>
      <c r="CJ282" s="762"/>
      <c r="CK282" s="762"/>
      <c r="CL282" s="762"/>
      <c r="CM282" s="762"/>
      <c r="CN282" s="762"/>
      <c r="CO282" s="762"/>
      <c r="CP282" s="762"/>
      <c r="CQ282" s="762"/>
      <c r="CR282" s="762"/>
      <c r="CS282" s="762"/>
      <c r="CT282" s="762"/>
      <c r="CU282" s="762"/>
      <c r="CV282" s="762"/>
      <c r="CW282" s="762"/>
      <c r="CX282" s="762"/>
    </row>
    <row r="283" spans="1:102" x14ac:dyDescent="0.25">
      <c r="A283" s="1003"/>
      <c r="B283" s="984"/>
      <c r="C283" s="984"/>
      <c r="D283" s="984"/>
      <c r="E283" s="984"/>
      <c r="F283" s="984"/>
      <c r="G283" s="984"/>
      <c r="H283" s="984"/>
      <c r="I283" s="984"/>
      <c r="J283" s="984"/>
      <c r="K283" s="984"/>
      <c r="L283" s="984"/>
      <c r="M283" s="984"/>
      <c r="N283" s="998"/>
      <c r="O283" s="984"/>
      <c r="P283" s="998"/>
      <c r="Q283" s="984"/>
      <c r="R283" s="984"/>
      <c r="S283" s="984"/>
      <c r="T283" s="1004"/>
      <c r="U283" s="1004"/>
      <c r="V283" s="1004"/>
      <c r="W283" s="1004"/>
      <c r="X283" s="1006"/>
      <c r="Y283" s="1006"/>
      <c r="Z283" s="1006"/>
      <c r="AA283" s="1004"/>
      <c r="AB283" s="1004"/>
      <c r="AC283" s="1004"/>
      <c r="AD283" s="1004"/>
      <c r="AE283" s="1004"/>
      <c r="AF283" s="1004"/>
      <c r="AG283" s="1004"/>
      <c r="AH283" s="1004"/>
      <c r="AI283" s="1004"/>
      <c r="AJ283" s="1004"/>
      <c r="AK283" s="1004"/>
      <c r="AL283" s="1004"/>
      <c r="AM283" s="1004"/>
      <c r="AN283" s="1004"/>
      <c r="AO283" s="1004"/>
      <c r="AP283" s="1004"/>
      <c r="AQ283" s="1004"/>
      <c r="AR283" s="1004"/>
      <c r="AS283" s="1004"/>
      <c r="AT283" s="1004"/>
      <c r="AU283" s="1004"/>
      <c r="AV283" s="1004"/>
      <c r="AW283" s="1004"/>
      <c r="AX283" s="1004"/>
      <c r="AY283" s="1004"/>
      <c r="AZ283" s="1004"/>
      <c r="BA283" s="1004"/>
      <c r="BB283" s="1004"/>
      <c r="BC283" s="1004"/>
      <c r="BD283" s="1004"/>
      <c r="BE283" s="1004"/>
      <c r="BF283" s="1004"/>
      <c r="BG283" s="1004"/>
      <c r="BH283" s="1004"/>
      <c r="BI283" s="1004"/>
      <c r="BJ283" s="1004"/>
      <c r="BK283" s="1004"/>
      <c r="BL283" s="1004"/>
      <c r="BM283" s="1004"/>
      <c r="BN283" s="1004"/>
      <c r="BO283" s="1004"/>
      <c r="BP283" s="1004"/>
      <c r="BQ283" s="1004"/>
      <c r="BR283" s="1004"/>
      <c r="BS283" s="1004"/>
      <c r="BT283" s="1004"/>
      <c r="BU283" s="1004"/>
      <c r="BV283" s="1004"/>
      <c r="BW283" s="1004"/>
      <c r="BX283" s="1004"/>
      <c r="BY283" s="1004"/>
      <c r="BZ283" s="1004"/>
      <c r="CA283" s="1004"/>
      <c r="CB283" s="1004"/>
      <c r="CC283" s="1004"/>
      <c r="CD283" s="1004"/>
      <c r="CE283" s="1004"/>
      <c r="CF283" s="1004"/>
      <c r="CG283" s="1004"/>
      <c r="CH283" s="1004"/>
      <c r="CI283" s="762"/>
      <c r="CJ283" s="762"/>
      <c r="CK283" s="762"/>
      <c r="CL283" s="762"/>
      <c r="CM283" s="762"/>
      <c r="CN283" s="762"/>
      <c r="CO283" s="762"/>
      <c r="CP283" s="762"/>
      <c r="CQ283" s="762"/>
      <c r="CR283" s="762"/>
      <c r="CS283" s="762"/>
      <c r="CT283" s="762"/>
      <c r="CU283" s="762"/>
      <c r="CV283" s="762"/>
      <c r="CW283" s="762"/>
      <c r="CX283" s="762"/>
    </row>
    <row r="284" spans="1:102" x14ac:dyDescent="0.25">
      <c r="A284" s="1003"/>
      <c r="B284" s="984"/>
      <c r="C284" s="984"/>
      <c r="D284" s="984"/>
      <c r="E284" s="984"/>
      <c r="F284" s="984"/>
      <c r="G284" s="984"/>
      <c r="H284" s="984"/>
      <c r="I284" s="984"/>
      <c r="J284" s="984"/>
      <c r="K284" s="984"/>
      <c r="L284" s="984"/>
      <c r="M284" s="984"/>
      <c r="N284" s="998"/>
      <c r="O284" s="984"/>
      <c r="P284" s="998"/>
      <c r="Q284" s="984"/>
      <c r="R284" s="984"/>
      <c r="S284" s="984"/>
      <c r="T284" s="1004"/>
      <c r="U284" s="1004"/>
      <c r="V284" s="1004"/>
      <c r="W284" s="1004"/>
      <c r="X284" s="1006"/>
      <c r="Y284" s="1006"/>
      <c r="Z284" s="1006"/>
      <c r="AA284" s="1004"/>
      <c r="AB284" s="1004"/>
      <c r="AC284" s="1004"/>
      <c r="AD284" s="1004"/>
      <c r="AE284" s="1004"/>
      <c r="AF284" s="1004"/>
      <c r="AG284" s="1004"/>
      <c r="AH284" s="1004"/>
      <c r="AI284" s="1004"/>
      <c r="AJ284" s="1004"/>
      <c r="AK284" s="1004"/>
      <c r="AL284" s="1004"/>
      <c r="AM284" s="1004"/>
      <c r="AN284" s="1004"/>
      <c r="AO284" s="1004"/>
      <c r="AP284" s="1004"/>
      <c r="AQ284" s="1004"/>
      <c r="AR284" s="1004"/>
      <c r="AS284" s="1004"/>
      <c r="AT284" s="1004"/>
      <c r="AU284" s="1004"/>
      <c r="AV284" s="1004"/>
      <c r="AW284" s="1004"/>
      <c r="AX284" s="1004"/>
      <c r="AY284" s="1004"/>
      <c r="AZ284" s="1004"/>
      <c r="BA284" s="1004"/>
      <c r="BB284" s="1004"/>
      <c r="BC284" s="1004"/>
      <c r="BD284" s="1004"/>
      <c r="BE284" s="1004"/>
      <c r="BF284" s="1004"/>
      <c r="BG284" s="1004"/>
      <c r="BH284" s="1004"/>
      <c r="BI284" s="1004"/>
      <c r="BJ284" s="1004"/>
      <c r="BK284" s="1004"/>
      <c r="BL284" s="1004"/>
      <c r="BM284" s="1004"/>
      <c r="BN284" s="1004"/>
      <c r="BO284" s="1004"/>
      <c r="BP284" s="1004"/>
      <c r="BQ284" s="1004"/>
      <c r="BR284" s="1004"/>
      <c r="BS284" s="1004"/>
      <c r="BT284" s="1004"/>
      <c r="BU284" s="1004"/>
      <c r="BV284" s="1004"/>
      <c r="BW284" s="1004"/>
      <c r="BX284" s="1004"/>
      <c r="BY284" s="1004"/>
      <c r="BZ284" s="1004"/>
      <c r="CA284" s="1004"/>
      <c r="CB284" s="1004"/>
      <c r="CC284" s="1004"/>
      <c r="CD284" s="1004"/>
      <c r="CE284" s="1004"/>
      <c r="CF284" s="1004"/>
      <c r="CG284" s="1004"/>
      <c r="CH284" s="1004"/>
      <c r="CI284" s="762"/>
      <c r="CJ284" s="762"/>
      <c r="CK284" s="762"/>
      <c r="CL284" s="762"/>
      <c r="CM284" s="762"/>
      <c r="CN284" s="762"/>
      <c r="CO284" s="762"/>
      <c r="CP284" s="762"/>
      <c r="CQ284" s="762"/>
      <c r="CR284" s="762"/>
      <c r="CS284" s="762"/>
      <c r="CT284" s="762"/>
      <c r="CU284" s="762"/>
      <c r="CV284" s="762"/>
      <c r="CW284" s="762"/>
      <c r="CX284" s="762"/>
    </row>
    <row r="285" spans="1:102" x14ac:dyDescent="0.25">
      <c r="A285" s="1003"/>
      <c r="B285" s="984"/>
      <c r="C285" s="984"/>
      <c r="D285" s="984"/>
      <c r="E285" s="984"/>
      <c r="F285" s="984"/>
      <c r="G285" s="984"/>
      <c r="H285" s="984"/>
      <c r="I285" s="984"/>
      <c r="J285" s="984"/>
      <c r="K285" s="984"/>
      <c r="L285" s="984"/>
      <c r="M285" s="984"/>
      <c r="N285" s="998"/>
      <c r="O285" s="984"/>
      <c r="P285" s="998"/>
      <c r="Q285" s="984"/>
      <c r="R285" s="984"/>
      <c r="S285" s="984"/>
      <c r="T285" s="1004"/>
      <c r="U285" s="1004"/>
      <c r="V285" s="1004"/>
      <c r="W285" s="1004"/>
      <c r="X285" s="1006"/>
      <c r="Y285" s="1006"/>
      <c r="Z285" s="1006"/>
      <c r="AA285" s="1004"/>
      <c r="AB285" s="1004"/>
      <c r="AC285" s="1004"/>
      <c r="AD285" s="1004"/>
      <c r="AE285" s="1004"/>
      <c r="AF285" s="1004"/>
      <c r="AG285" s="1004"/>
      <c r="AH285" s="1004"/>
      <c r="AI285" s="1004"/>
      <c r="AJ285" s="1004"/>
      <c r="AK285" s="1004"/>
      <c r="AL285" s="1004"/>
      <c r="AM285" s="1004"/>
      <c r="AN285" s="1004"/>
      <c r="AO285" s="1004"/>
      <c r="AP285" s="1004"/>
      <c r="AQ285" s="1004"/>
      <c r="AR285" s="1004"/>
      <c r="AS285" s="1004"/>
      <c r="AT285" s="1004"/>
      <c r="AU285" s="1004"/>
      <c r="AV285" s="1004"/>
      <c r="AW285" s="1004"/>
      <c r="AX285" s="1004"/>
      <c r="AY285" s="1004"/>
      <c r="AZ285" s="1004"/>
      <c r="BA285" s="1004"/>
      <c r="BB285" s="1004"/>
      <c r="BC285" s="1004"/>
      <c r="BD285" s="1004"/>
      <c r="BE285" s="1004"/>
      <c r="BF285" s="1004"/>
      <c r="BG285" s="1004"/>
      <c r="BH285" s="1004"/>
      <c r="BI285" s="1004"/>
      <c r="BJ285" s="1004"/>
      <c r="BK285" s="1004"/>
      <c r="BL285" s="1004"/>
      <c r="BM285" s="1004"/>
      <c r="BN285" s="1004"/>
      <c r="BO285" s="1004"/>
      <c r="BP285" s="1004"/>
      <c r="BQ285" s="1004"/>
      <c r="BR285" s="1004"/>
      <c r="BS285" s="1004"/>
      <c r="BT285" s="1004"/>
      <c r="BU285" s="1004"/>
      <c r="BV285" s="1004"/>
      <c r="BW285" s="1004"/>
      <c r="BX285" s="1004"/>
      <c r="BY285" s="1004"/>
      <c r="BZ285" s="1004"/>
      <c r="CA285" s="1004"/>
      <c r="CB285" s="1004"/>
      <c r="CC285" s="1004"/>
      <c r="CD285" s="1004"/>
      <c r="CE285" s="1004"/>
      <c r="CF285" s="1004"/>
      <c r="CG285" s="1004"/>
      <c r="CH285" s="1004"/>
      <c r="CI285" s="762"/>
      <c r="CJ285" s="762"/>
      <c r="CK285" s="762"/>
      <c r="CL285" s="762"/>
      <c r="CM285" s="762"/>
      <c r="CN285" s="762"/>
      <c r="CO285" s="762"/>
      <c r="CP285" s="762"/>
      <c r="CQ285" s="762"/>
      <c r="CR285" s="762"/>
      <c r="CS285" s="762"/>
      <c r="CT285" s="762"/>
      <c r="CU285" s="762"/>
      <c r="CV285" s="762"/>
      <c r="CW285" s="762"/>
      <c r="CX285" s="762"/>
    </row>
    <row r="286" spans="1:102" x14ac:dyDescent="0.25">
      <c r="A286" s="1003"/>
      <c r="B286" s="984"/>
      <c r="C286" s="984"/>
      <c r="D286" s="984"/>
      <c r="E286" s="984"/>
      <c r="F286" s="984"/>
      <c r="G286" s="984"/>
      <c r="H286" s="984"/>
      <c r="I286" s="984"/>
      <c r="J286" s="984"/>
      <c r="K286" s="984"/>
      <c r="L286" s="984"/>
      <c r="M286" s="984"/>
      <c r="N286" s="998"/>
      <c r="O286" s="984"/>
      <c r="P286" s="998"/>
      <c r="Q286" s="984"/>
      <c r="R286" s="984"/>
      <c r="S286" s="984"/>
      <c r="T286" s="1004"/>
      <c r="U286" s="1004"/>
      <c r="V286" s="1004"/>
      <c r="W286" s="1004"/>
      <c r="X286" s="1006"/>
      <c r="Y286" s="1006"/>
      <c r="Z286" s="1006"/>
      <c r="AA286" s="1004"/>
      <c r="AB286" s="1004"/>
      <c r="AC286" s="1004"/>
      <c r="AD286" s="1004"/>
      <c r="AE286" s="1004"/>
      <c r="AF286" s="1004"/>
      <c r="AG286" s="1004"/>
      <c r="AH286" s="1004"/>
      <c r="AI286" s="1004"/>
      <c r="AJ286" s="1004"/>
      <c r="AK286" s="1004"/>
      <c r="AL286" s="1004"/>
      <c r="AM286" s="1004"/>
      <c r="AN286" s="1004"/>
      <c r="AO286" s="1004"/>
      <c r="AP286" s="1004"/>
      <c r="AQ286" s="1004"/>
      <c r="AR286" s="1004"/>
      <c r="AS286" s="1004"/>
      <c r="AT286" s="1004"/>
      <c r="AU286" s="1004"/>
      <c r="AV286" s="1004"/>
      <c r="AW286" s="1004"/>
      <c r="AX286" s="1004"/>
      <c r="AY286" s="1004"/>
      <c r="AZ286" s="1004"/>
      <c r="BA286" s="1004"/>
      <c r="BB286" s="1004"/>
      <c r="BC286" s="1004"/>
      <c r="BD286" s="1004"/>
      <c r="BE286" s="1004"/>
      <c r="BF286" s="1004"/>
      <c r="BG286" s="1004"/>
      <c r="BH286" s="1004"/>
      <c r="BI286" s="1004"/>
      <c r="BJ286" s="1004"/>
      <c r="BK286" s="1004"/>
      <c r="BL286" s="1004"/>
      <c r="BM286" s="1004"/>
      <c r="BN286" s="1004"/>
      <c r="BO286" s="1004"/>
      <c r="BP286" s="1004"/>
      <c r="BQ286" s="1004"/>
      <c r="BR286" s="1004"/>
      <c r="BS286" s="1004"/>
      <c r="BT286" s="1004"/>
      <c r="BU286" s="1004"/>
      <c r="BV286" s="1004"/>
      <c r="BW286" s="1004"/>
      <c r="BX286" s="1004"/>
      <c r="BY286" s="1004"/>
      <c r="BZ286" s="1004"/>
      <c r="CA286" s="1004"/>
      <c r="CB286" s="1004"/>
      <c r="CC286" s="1004"/>
      <c r="CD286" s="1004"/>
      <c r="CE286" s="1004"/>
      <c r="CF286" s="1004"/>
      <c r="CG286" s="1004"/>
      <c r="CH286" s="1004"/>
      <c r="CI286" s="762"/>
      <c r="CJ286" s="762"/>
      <c r="CK286" s="762"/>
      <c r="CL286" s="762"/>
      <c r="CM286" s="762"/>
      <c r="CN286" s="762"/>
      <c r="CO286" s="762"/>
      <c r="CP286" s="762"/>
      <c r="CQ286" s="762"/>
      <c r="CR286" s="762"/>
      <c r="CS286" s="762"/>
      <c r="CT286" s="762"/>
      <c r="CU286" s="762"/>
      <c r="CV286" s="762"/>
      <c r="CW286" s="762"/>
      <c r="CX286" s="762"/>
    </row>
    <row r="287" spans="1:102" x14ac:dyDescent="0.25">
      <c r="A287" s="1003"/>
      <c r="B287" s="984"/>
      <c r="C287" s="984"/>
      <c r="D287" s="984"/>
      <c r="E287" s="984"/>
      <c r="F287" s="984"/>
      <c r="G287" s="984"/>
      <c r="H287" s="984"/>
      <c r="I287" s="984"/>
      <c r="J287" s="984"/>
      <c r="K287" s="984"/>
      <c r="L287" s="984"/>
      <c r="M287" s="984"/>
      <c r="N287" s="998"/>
      <c r="O287" s="984"/>
      <c r="P287" s="998"/>
      <c r="Q287" s="984"/>
      <c r="R287" s="984"/>
      <c r="S287" s="984"/>
      <c r="T287" s="1004"/>
      <c r="U287" s="1004"/>
      <c r="V287" s="1004"/>
      <c r="W287" s="1004"/>
      <c r="X287" s="1006"/>
      <c r="Y287" s="1006"/>
      <c r="Z287" s="1006"/>
      <c r="AA287" s="1004"/>
      <c r="AB287" s="1004"/>
      <c r="AC287" s="1004"/>
      <c r="AD287" s="1004"/>
      <c r="AE287" s="1004"/>
      <c r="AF287" s="1004"/>
      <c r="AG287" s="1004"/>
      <c r="AH287" s="1004"/>
      <c r="AI287" s="1004"/>
      <c r="AJ287" s="1004"/>
      <c r="AK287" s="1004"/>
      <c r="AL287" s="1004"/>
      <c r="AM287" s="1004"/>
      <c r="AN287" s="1004"/>
      <c r="AO287" s="1004"/>
      <c r="AP287" s="1004"/>
      <c r="AQ287" s="1004"/>
      <c r="AR287" s="1004"/>
      <c r="AS287" s="1004"/>
      <c r="AT287" s="1004"/>
      <c r="AU287" s="1004"/>
      <c r="AV287" s="1004"/>
      <c r="AW287" s="1004"/>
      <c r="AX287" s="1004"/>
      <c r="AY287" s="1004"/>
      <c r="AZ287" s="1004"/>
      <c r="BA287" s="1004"/>
      <c r="BB287" s="1004"/>
      <c r="BC287" s="1004"/>
      <c r="BD287" s="1004"/>
      <c r="BE287" s="1004"/>
      <c r="BF287" s="1004"/>
      <c r="BG287" s="1004"/>
      <c r="BH287" s="1004"/>
      <c r="BI287" s="1004"/>
      <c r="BJ287" s="1004"/>
      <c r="BK287" s="1004"/>
      <c r="BL287" s="1004"/>
      <c r="BM287" s="1004"/>
      <c r="BN287" s="1004"/>
      <c r="BO287" s="1004"/>
      <c r="BP287" s="1004"/>
      <c r="BQ287" s="1004"/>
      <c r="BR287" s="1004"/>
      <c r="BS287" s="1004"/>
      <c r="BT287" s="1004"/>
      <c r="BU287" s="1004"/>
      <c r="BV287" s="1004"/>
      <c r="BW287" s="1004"/>
      <c r="BX287" s="1004"/>
      <c r="BY287" s="1004"/>
      <c r="BZ287" s="1004"/>
      <c r="CA287" s="1004"/>
      <c r="CB287" s="1004"/>
      <c r="CC287" s="1004"/>
      <c r="CD287" s="1004"/>
      <c r="CE287" s="1004"/>
      <c r="CF287" s="1004"/>
      <c r="CG287" s="1004"/>
      <c r="CH287" s="1004"/>
      <c r="CI287" s="762"/>
      <c r="CJ287" s="762"/>
      <c r="CK287" s="762"/>
      <c r="CL287" s="762"/>
      <c r="CM287" s="762"/>
      <c r="CN287" s="762"/>
      <c r="CO287" s="762"/>
      <c r="CP287" s="762"/>
      <c r="CQ287" s="762"/>
      <c r="CR287" s="762"/>
      <c r="CS287" s="762"/>
      <c r="CT287" s="762"/>
      <c r="CU287" s="762"/>
      <c r="CV287" s="762"/>
      <c r="CW287" s="762"/>
      <c r="CX287" s="762"/>
    </row>
  </sheetData>
  <mergeCells count="45">
    <mergeCell ref="A81:B82"/>
    <mergeCell ref="B74:B75"/>
    <mergeCell ref="C74:H74"/>
    <mergeCell ref="G22:H24"/>
    <mergeCell ref="A17:B18"/>
    <mergeCell ref="C17:C18"/>
    <mergeCell ref="D17:I17"/>
    <mergeCell ref="I74:J74"/>
    <mergeCell ref="B22:B25"/>
    <mergeCell ref="A74:A75"/>
    <mergeCell ref="D81:D82"/>
    <mergeCell ref="E81:E82"/>
    <mergeCell ref="C81:C82"/>
    <mergeCell ref="F81:F82"/>
    <mergeCell ref="A86:B86"/>
    <mergeCell ref="A95:B95"/>
    <mergeCell ref="K103:L103"/>
    <mergeCell ref="A100:B100"/>
    <mergeCell ref="A83:B83"/>
    <mergeCell ref="A84:B84"/>
    <mergeCell ref="A88:B88"/>
    <mergeCell ref="A92:B92"/>
    <mergeCell ref="A94:B94"/>
    <mergeCell ref="A85:B85"/>
    <mergeCell ref="C103:C104"/>
    <mergeCell ref="D103:I103"/>
    <mergeCell ref="A105:B105"/>
    <mergeCell ref="A96:B96"/>
    <mergeCell ref="A89:B89"/>
    <mergeCell ref="A99:B99"/>
    <mergeCell ref="A87:B87"/>
    <mergeCell ref="A93:B93"/>
    <mergeCell ref="A103:B104"/>
    <mergeCell ref="A6:O6"/>
    <mergeCell ref="A22:A25"/>
    <mergeCell ref="K74:L74"/>
    <mergeCell ref="A19:B19"/>
    <mergeCell ref="A8:B9"/>
    <mergeCell ref="C22:D24"/>
    <mergeCell ref="E22:F24"/>
    <mergeCell ref="A12:A13"/>
    <mergeCell ref="F8:H8"/>
    <mergeCell ref="A14:B14"/>
    <mergeCell ref="C8:E8"/>
    <mergeCell ref="A10:A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C21" sqref="C21"/>
    </sheetView>
  </sheetViews>
  <sheetFormatPr baseColWidth="10" defaultRowHeight="15" x14ac:dyDescent="0.25"/>
  <cols>
    <col min="1" max="1" width="64.7109375" customWidth="1"/>
    <col min="2" max="2" width="38.5703125" customWidth="1"/>
  </cols>
  <sheetData>
    <row r="1" spans="1:102" x14ac:dyDescent="0.25">
      <c r="A1" s="1184" t="s">
        <v>0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6"/>
      <c r="M1" s="1186"/>
      <c r="N1" s="1186"/>
      <c r="O1" s="1186"/>
      <c r="P1" s="1186"/>
      <c r="Q1" s="1186"/>
      <c r="R1" s="1186"/>
      <c r="S1" s="1186"/>
      <c r="T1" s="1186"/>
      <c r="U1" s="1186"/>
      <c r="V1" s="1186"/>
      <c r="W1" s="1186"/>
      <c r="X1" s="1186"/>
      <c r="Y1" s="1186"/>
      <c r="Z1" s="1186"/>
      <c r="AA1" s="1186"/>
      <c r="AB1" s="1186"/>
      <c r="AC1" s="1186"/>
      <c r="AD1" s="1186"/>
      <c r="AE1" s="1186"/>
      <c r="AF1" s="1186"/>
      <c r="AG1" s="1186"/>
      <c r="AH1" s="1186"/>
      <c r="AI1" s="1186"/>
      <c r="AJ1" s="1186"/>
      <c r="AK1" s="1186"/>
      <c r="AL1" s="1186"/>
      <c r="AM1" s="1186"/>
      <c r="AN1" s="1186"/>
      <c r="AO1" s="1186"/>
      <c r="AP1" s="1186"/>
      <c r="AQ1" s="1186"/>
      <c r="AR1" s="1186"/>
      <c r="AS1" s="1186"/>
      <c r="AT1" s="1186"/>
      <c r="AU1" s="1186"/>
      <c r="AV1" s="1186"/>
      <c r="AW1" s="1186"/>
      <c r="AX1" s="1186"/>
      <c r="AY1" s="1186"/>
      <c r="AZ1" s="1186"/>
      <c r="BA1" s="1186"/>
      <c r="BB1" s="1186"/>
      <c r="BC1" s="1186"/>
      <c r="BD1" s="1186"/>
      <c r="BE1" s="1186"/>
      <c r="BF1" s="970"/>
      <c r="BG1" s="970"/>
      <c r="BH1" s="970"/>
      <c r="BI1" s="970"/>
      <c r="BJ1" s="970"/>
      <c r="BK1" s="970"/>
      <c r="BL1" s="970"/>
      <c r="BM1" s="970"/>
      <c r="BN1" s="970"/>
      <c r="BO1" s="970"/>
      <c r="BP1" s="970"/>
      <c r="BQ1" s="970"/>
      <c r="BR1" s="970"/>
      <c r="BS1" s="970"/>
      <c r="BT1" s="970"/>
      <c r="BU1" s="970"/>
      <c r="BV1" s="970"/>
      <c r="BW1" s="970"/>
      <c r="BX1" s="970"/>
      <c r="BY1" s="970"/>
      <c r="BZ1" s="970"/>
      <c r="CA1" s="970"/>
      <c r="CB1" s="970"/>
      <c r="CC1" s="970"/>
      <c r="CD1" s="970"/>
      <c r="CE1" s="970"/>
      <c r="CF1" s="970"/>
      <c r="CG1" s="970"/>
      <c r="CH1" s="970"/>
      <c r="CI1" s="970"/>
      <c r="CJ1" s="970"/>
      <c r="CK1" s="970"/>
      <c r="CL1" s="970"/>
      <c r="CM1" s="970"/>
      <c r="CN1" s="970"/>
      <c r="CO1" s="970"/>
      <c r="CP1" s="970"/>
      <c r="CQ1" s="970"/>
      <c r="CR1" s="970"/>
      <c r="CS1" s="970"/>
      <c r="CT1" s="970"/>
      <c r="CU1" s="970"/>
      <c r="CV1" s="970"/>
      <c r="CW1" s="970"/>
      <c r="CX1" s="970"/>
    </row>
    <row r="2" spans="1:102" x14ac:dyDescent="0.25">
      <c r="A2" s="1184" t="s">
        <v>133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1186"/>
      <c r="AA2" s="1186"/>
      <c r="AB2" s="1186"/>
      <c r="AC2" s="1186"/>
      <c r="AD2" s="1186"/>
      <c r="AE2" s="1186"/>
      <c r="AF2" s="1186"/>
      <c r="AG2" s="1186"/>
      <c r="AH2" s="1186"/>
      <c r="AI2" s="1186"/>
      <c r="AJ2" s="1186"/>
      <c r="AK2" s="1186"/>
      <c r="AL2" s="1186"/>
      <c r="AM2" s="1186"/>
      <c r="AN2" s="1186"/>
      <c r="AO2" s="1186"/>
      <c r="AP2" s="1186"/>
      <c r="AQ2" s="1186"/>
      <c r="AR2" s="1186"/>
      <c r="AS2" s="1186"/>
      <c r="AT2" s="1186"/>
      <c r="AU2" s="1186"/>
      <c r="AV2" s="1186"/>
      <c r="AW2" s="1186"/>
      <c r="AX2" s="1186"/>
      <c r="AY2" s="1186"/>
      <c r="AZ2" s="1186"/>
      <c r="BA2" s="1186"/>
      <c r="BB2" s="1186"/>
      <c r="BC2" s="1186"/>
      <c r="BD2" s="1186"/>
      <c r="BE2" s="1186"/>
      <c r="BF2" s="970"/>
      <c r="BG2" s="970"/>
      <c r="BH2" s="970"/>
      <c r="BI2" s="970"/>
      <c r="BJ2" s="970"/>
      <c r="BK2" s="970"/>
      <c r="BL2" s="970"/>
      <c r="BM2" s="970"/>
      <c r="BN2" s="970"/>
      <c r="BO2" s="970"/>
      <c r="BP2" s="970"/>
      <c r="BQ2" s="970"/>
      <c r="BR2" s="970"/>
      <c r="BS2" s="970"/>
      <c r="BT2" s="970"/>
      <c r="BU2" s="970"/>
      <c r="BV2" s="970"/>
      <c r="BW2" s="970"/>
      <c r="BX2" s="970"/>
      <c r="BY2" s="970"/>
      <c r="BZ2" s="970"/>
      <c r="CA2" s="970"/>
      <c r="CB2" s="970"/>
      <c r="CC2" s="970"/>
      <c r="CD2" s="970"/>
      <c r="CE2" s="970"/>
      <c r="CF2" s="970"/>
      <c r="CG2" s="970"/>
      <c r="CH2" s="970"/>
      <c r="CI2" s="970"/>
      <c r="CJ2" s="970"/>
      <c r="CK2" s="970"/>
      <c r="CL2" s="970"/>
      <c r="CM2" s="970"/>
      <c r="CN2" s="970"/>
      <c r="CO2" s="970"/>
      <c r="CP2" s="970"/>
      <c r="CQ2" s="970"/>
      <c r="CR2" s="970"/>
      <c r="CS2" s="970"/>
      <c r="CT2" s="970"/>
      <c r="CU2" s="970"/>
      <c r="CV2" s="970"/>
      <c r="CW2" s="970"/>
      <c r="CX2" s="970"/>
    </row>
    <row r="3" spans="1:102" x14ac:dyDescent="0.25">
      <c r="A3" s="1184" t="s">
        <v>134</v>
      </c>
      <c r="B3" s="1185"/>
      <c r="C3" s="1185"/>
      <c r="D3" s="1187"/>
      <c r="E3" s="1185"/>
      <c r="F3" s="1185"/>
      <c r="G3" s="1185"/>
      <c r="H3" s="1185"/>
      <c r="I3" s="1185"/>
      <c r="J3" s="1185"/>
      <c r="K3" s="1185"/>
      <c r="L3" s="1186"/>
      <c r="M3" s="1186"/>
      <c r="N3" s="1186"/>
      <c r="O3" s="1186"/>
      <c r="P3" s="1186"/>
      <c r="Q3" s="1186"/>
      <c r="R3" s="1186"/>
      <c r="S3" s="1186"/>
      <c r="T3" s="1186"/>
      <c r="U3" s="1186"/>
      <c r="V3" s="1186"/>
      <c r="W3" s="1186"/>
      <c r="X3" s="1186"/>
      <c r="Y3" s="1186"/>
      <c r="Z3" s="1186"/>
      <c r="AA3" s="1186"/>
      <c r="AB3" s="1186"/>
      <c r="AC3" s="1186"/>
      <c r="AD3" s="1186"/>
      <c r="AE3" s="1186"/>
      <c r="AF3" s="1186"/>
      <c r="AG3" s="1186"/>
      <c r="AH3" s="1186"/>
      <c r="AI3" s="1186"/>
      <c r="AJ3" s="1186"/>
      <c r="AK3" s="1186"/>
      <c r="AL3" s="1186"/>
      <c r="AM3" s="1186"/>
      <c r="AN3" s="1186"/>
      <c r="AO3" s="1186"/>
      <c r="AP3" s="1186"/>
      <c r="AQ3" s="1186"/>
      <c r="AR3" s="1186"/>
      <c r="AS3" s="1186"/>
      <c r="AT3" s="1186"/>
      <c r="AU3" s="1186"/>
      <c r="AV3" s="1186"/>
      <c r="AW3" s="1186"/>
      <c r="AX3" s="1186"/>
      <c r="AY3" s="1186"/>
      <c r="AZ3" s="1186"/>
      <c r="BA3" s="1186"/>
      <c r="BB3" s="1186"/>
      <c r="BC3" s="1186"/>
      <c r="BD3" s="1186"/>
      <c r="BE3" s="1186"/>
      <c r="BF3" s="970"/>
      <c r="BG3" s="970"/>
      <c r="BH3" s="970"/>
      <c r="BI3" s="970"/>
      <c r="BJ3" s="970"/>
      <c r="BK3" s="970"/>
      <c r="BL3" s="970"/>
      <c r="BM3" s="970"/>
      <c r="BN3" s="970"/>
      <c r="BO3" s="970"/>
      <c r="BP3" s="970"/>
      <c r="BQ3" s="970"/>
      <c r="BR3" s="970"/>
      <c r="BS3" s="970"/>
      <c r="BT3" s="970"/>
      <c r="BU3" s="970"/>
      <c r="BV3" s="970"/>
      <c r="BW3" s="970"/>
      <c r="BX3" s="970"/>
      <c r="BY3" s="970"/>
      <c r="BZ3" s="970"/>
      <c r="CA3" s="970"/>
      <c r="CB3" s="970"/>
      <c r="CC3" s="970"/>
      <c r="CD3" s="970"/>
      <c r="CE3" s="970"/>
      <c r="CF3" s="970"/>
      <c r="CG3" s="970"/>
      <c r="CH3" s="970"/>
      <c r="CI3" s="970"/>
      <c r="CJ3" s="970"/>
      <c r="CK3" s="970"/>
      <c r="CL3" s="970"/>
      <c r="CM3" s="970"/>
      <c r="CN3" s="970"/>
      <c r="CO3" s="970"/>
      <c r="CP3" s="970"/>
      <c r="CQ3" s="970"/>
      <c r="CR3" s="970"/>
      <c r="CS3" s="970"/>
      <c r="CT3" s="970"/>
      <c r="CU3" s="970"/>
      <c r="CV3" s="970"/>
      <c r="CW3" s="970"/>
      <c r="CX3" s="970"/>
    </row>
    <row r="4" spans="1:102" x14ac:dyDescent="0.25">
      <c r="A4" s="1184" t="s">
        <v>142</v>
      </c>
      <c r="B4" s="1185"/>
      <c r="C4" s="1185"/>
      <c r="D4" s="1185"/>
      <c r="E4" s="1185"/>
      <c r="F4" s="1185"/>
      <c r="G4" s="1185"/>
      <c r="H4" s="1185"/>
      <c r="I4" s="1185"/>
      <c r="J4" s="1185"/>
      <c r="K4" s="1185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  <c r="AP4" s="1186"/>
      <c r="AQ4" s="1186"/>
      <c r="AR4" s="1186"/>
      <c r="AS4" s="1186"/>
      <c r="AT4" s="1186"/>
      <c r="AU4" s="1186"/>
      <c r="AV4" s="1186"/>
      <c r="AW4" s="1186"/>
      <c r="AX4" s="1186"/>
      <c r="AY4" s="1186"/>
      <c r="AZ4" s="1186"/>
      <c r="BA4" s="1186"/>
      <c r="BB4" s="1186"/>
      <c r="BC4" s="1186"/>
      <c r="BD4" s="1186"/>
      <c r="BE4" s="1186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</row>
    <row r="5" spans="1:102" x14ac:dyDescent="0.25">
      <c r="A5" s="1188" t="s">
        <v>4</v>
      </c>
      <c r="B5" s="1185"/>
      <c r="C5" s="1185"/>
      <c r="D5" s="1185"/>
      <c r="E5" s="1185"/>
      <c r="F5" s="1185"/>
      <c r="G5" s="1185"/>
      <c r="H5" s="1185"/>
      <c r="I5" s="1185"/>
      <c r="J5" s="1185"/>
      <c r="K5" s="1185"/>
      <c r="L5" s="1186"/>
      <c r="M5" s="1186"/>
      <c r="N5" s="1186"/>
      <c r="O5" s="1186"/>
      <c r="P5" s="1186"/>
      <c r="Q5" s="1186"/>
      <c r="R5" s="1186"/>
      <c r="S5" s="1186"/>
      <c r="T5" s="1186"/>
      <c r="U5" s="1186"/>
      <c r="V5" s="1186"/>
      <c r="W5" s="1186"/>
      <c r="X5" s="1186"/>
      <c r="Y5" s="1186"/>
      <c r="Z5" s="1186"/>
      <c r="AA5" s="1186"/>
      <c r="AB5" s="1186"/>
      <c r="AC5" s="1186"/>
      <c r="AD5" s="1186"/>
      <c r="AE5" s="1186"/>
      <c r="AF5" s="1186"/>
      <c r="AG5" s="1186"/>
      <c r="AH5" s="1186"/>
      <c r="AI5" s="1186"/>
      <c r="AJ5" s="1186"/>
      <c r="AK5" s="1186"/>
      <c r="AL5" s="1186"/>
      <c r="AM5" s="1186"/>
      <c r="AN5" s="1186"/>
      <c r="AO5" s="1186"/>
      <c r="AP5" s="1186"/>
      <c r="AQ5" s="1186"/>
      <c r="AR5" s="1186"/>
      <c r="AS5" s="1186"/>
      <c r="AT5" s="1186"/>
      <c r="AU5" s="1186"/>
      <c r="AV5" s="1186"/>
      <c r="AW5" s="1186"/>
      <c r="AX5" s="1186"/>
      <c r="AY5" s="1186"/>
      <c r="AZ5" s="1186"/>
      <c r="BA5" s="1186"/>
      <c r="BB5" s="1186"/>
      <c r="BC5" s="1186"/>
      <c r="BD5" s="1186"/>
      <c r="BE5" s="1186"/>
      <c r="BF5" s="970"/>
      <c r="BG5" s="970"/>
      <c r="BH5" s="970"/>
      <c r="BI5" s="970"/>
      <c r="BJ5" s="970"/>
      <c r="BK5" s="970"/>
      <c r="BL5" s="970"/>
      <c r="BM5" s="970"/>
      <c r="BN5" s="970"/>
      <c r="BO5" s="970"/>
      <c r="BP5" s="970"/>
      <c r="BQ5" s="970"/>
      <c r="BR5" s="970"/>
      <c r="BS5" s="970"/>
      <c r="BT5" s="970"/>
      <c r="BU5" s="970"/>
      <c r="BV5" s="970"/>
      <c r="BW5" s="970"/>
      <c r="BX5" s="970"/>
      <c r="BY5" s="970"/>
      <c r="BZ5" s="970"/>
      <c r="CA5" s="970"/>
      <c r="CB5" s="970"/>
      <c r="CC5" s="970"/>
      <c r="CD5" s="970"/>
      <c r="CE5" s="970"/>
      <c r="CF5" s="970"/>
      <c r="CG5" s="970"/>
      <c r="CH5" s="970"/>
      <c r="CI5" s="970"/>
      <c r="CJ5" s="970"/>
      <c r="CK5" s="970"/>
      <c r="CL5" s="970"/>
      <c r="CM5" s="970"/>
      <c r="CN5" s="970"/>
      <c r="CO5" s="970"/>
      <c r="CP5" s="970"/>
      <c r="CQ5" s="970"/>
      <c r="CR5" s="970"/>
      <c r="CS5" s="970"/>
      <c r="CT5" s="970"/>
      <c r="CU5" s="970"/>
      <c r="CV5" s="970"/>
      <c r="CW5" s="970"/>
      <c r="CX5" s="970"/>
    </row>
    <row r="6" spans="1:102" ht="15" customHeight="1" x14ac:dyDescent="0.25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1189"/>
      <c r="Q6" s="1189"/>
      <c r="R6" s="1189"/>
      <c r="S6" s="1189"/>
      <c r="T6" s="1189"/>
      <c r="U6" s="1189"/>
      <c r="V6" s="1189"/>
      <c r="W6" s="1186"/>
      <c r="X6" s="1190"/>
      <c r="Y6" s="1190"/>
      <c r="Z6" s="1190"/>
      <c r="AA6" s="1190"/>
      <c r="AB6" s="1190"/>
      <c r="AC6" s="1190"/>
      <c r="AD6" s="1190"/>
      <c r="AE6" s="1190"/>
      <c r="AF6" s="1190"/>
      <c r="AG6" s="1190"/>
      <c r="AH6" s="1190"/>
      <c r="AI6" s="1190"/>
      <c r="AJ6" s="1190"/>
      <c r="AK6" s="1190"/>
      <c r="AL6" s="1190"/>
      <c r="AM6" s="1190"/>
      <c r="AN6" s="1190"/>
      <c r="AO6" s="1190"/>
      <c r="AP6" s="1190"/>
      <c r="AQ6" s="1190"/>
      <c r="AR6" s="1190"/>
      <c r="AS6" s="1190"/>
      <c r="AT6" s="1190"/>
      <c r="AU6" s="1190"/>
      <c r="AV6" s="1190"/>
      <c r="AW6" s="1190"/>
      <c r="AX6" s="1191"/>
      <c r="AY6" s="1191"/>
      <c r="AZ6" s="1190"/>
      <c r="BA6" s="1190"/>
      <c r="BB6" s="1190"/>
      <c r="BC6" s="1190"/>
      <c r="BD6" s="1190"/>
      <c r="BE6" s="1190"/>
      <c r="BF6" s="970"/>
      <c r="BG6" s="970"/>
      <c r="BH6" s="970"/>
      <c r="BI6" s="970"/>
      <c r="BJ6" s="970"/>
      <c r="BK6" s="970"/>
      <c r="BL6" s="970"/>
      <c r="BM6" s="970"/>
      <c r="BN6" s="970"/>
      <c r="BO6" s="970"/>
      <c r="BP6" s="970"/>
      <c r="BQ6" s="970"/>
      <c r="BR6" s="970"/>
      <c r="BS6" s="970"/>
      <c r="BT6" s="970"/>
      <c r="BU6" s="970"/>
      <c r="BV6" s="970"/>
      <c r="BW6" s="970"/>
      <c r="BX6" s="970"/>
      <c r="BY6" s="970"/>
      <c r="BZ6" s="970"/>
      <c r="CA6" s="970"/>
      <c r="CB6" s="970"/>
      <c r="CC6" s="970"/>
      <c r="CD6" s="970"/>
      <c r="CE6" s="970"/>
      <c r="CF6" s="970"/>
      <c r="CG6" s="970"/>
      <c r="CH6" s="970"/>
      <c r="CI6" s="970"/>
      <c r="CJ6" s="970"/>
      <c r="CK6" s="970"/>
      <c r="CL6" s="970"/>
      <c r="CM6" s="970"/>
      <c r="CN6" s="970"/>
      <c r="CO6" s="970"/>
      <c r="CP6" s="970"/>
      <c r="CQ6" s="970"/>
      <c r="CR6" s="970"/>
      <c r="CS6" s="970"/>
      <c r="CT6" s="970"/>
      <c r="CU6" s="970"/>
      <c r="CV6" s="970"/>
      <c r="CW6" s="970"/>
      <c r="CX6" s="970"/>
    </row>
    <row r="7" spans="1:102" x14ac:dyDescent="0.25">
      <c r="A7" s="1357" t="s">
        <v>6</v>
      </c>
      <c r="B7" s="1236"/>
      <c r="C7" s="1236"/>
      <c r="D7" s="1236"/>
      <c r="E7" s="1236"/>
      <c r="F7" s="1340"/>
      <c r="G7" s="1341"/>
      <c r="H7" s="1341"/>
      <c r="I7" s="1333"/>
      <c r="J7" s="1333"/>
      <c r="K7" s="1333"/>
      <c r="L7" s="1333"/>
      <c r="M7" s="1333"/>
      <c r="N7" s="1333"/>
      <c r="O7" s="1333"/>
      <c r="P7" s="1189"/>
      <c r="Q7" s="1189"/>
      <c r="R7" s="1189"/>
      <c r="S7" s="1189"/>
      <c r="T7" s="1189"/>
      <c r="U7" s="1189"/>
      <c r="V7" s="1189"/>
      <c r="W7" s="1186"/>
      <c r="X7" s="1190"/>
      <c r="Y7" s="1190"/>
      <c r="Z7" s="1190"/>
      <c r="AA7" s="1190"/>
      <c r="AB7" s="1190"/>
      <c r="AC7" s="1190"/>
      <c r="AD7" s="1190"/>
      <c r="AE7" s="1190"/>
      <c r="AF7" s="1190"/>
      <c r="AG7" s="1190"/>
      <c r="AH7" s="1190"/>
      <c r="AI7" s="1190"/>
      <c r="AJ7" s="1190"/>
      <c r="AK7" s="1190"/>
      <c r="AL7" s="1190"/>
      <c r="AM7" s="1190"/>
      <c r="AN7" s="1190"/>
      <c r="AO7" s="1190"/>
      <c r="AP7" s="1190"/>
      <c r="AQ7" s="1190"/>
      <c r="AR7" s="1190"/>
      <c r="AS7" s="1190"/>
      <c r="AT7" s="1190"/>
      <c r="AU7" s="1190"/>
      <c r="AV7" s="1190"/>
      <c r="AW7" s="1190"/>
      <c r="AX7" s="1191"/>
      <c r="AY7" s="1191"/>
      <c r="AZ7" s="1190"/>
      <c r="BA7" s="1190"/>
      <c r="BB7" s="1190"/>
      <c r="BC7" s="1190"/>
      <c r="BD7" s="1190"/>
      <c r="BE7" s="1190"/>
      <c r="BF7" s="970"/>
      <c r="BG7" s="970"/>
      <c r="BH7" s="970"/>
      <c r="BI7" s="970"/>
      <c r="BJ7" s="970"/>
      <c r="BK7" s="970"/>
      <c r="BL7" s="970"/>
      <c r="BM7" s="970"/>
      <c r="BN7" s="970"/>
      <c r="BO7" s="970"/>
      <c r="BP7" s="970"/>
      <c r="BQ7" s="970"/>
      <c r="BR7" s="970"/>
      <c r="BS7" s="970"/>
      <c r="BT7" s="970"/>
      <c r="BU7" s="970"/>
      <c r="BV7" s="970"/>
      <c r="BW7" s="970"/>
      <c r="BX7" s="970"/>
      <c r="BY7" s="970"/>
      <c r="BZ7" s="970"/>
      <c r="CA7" s="970"/>
      <c r="CB7" s="970"/>
      <c r="CC7" s="970"/>
      <c r="CD7" s="970"/>
      <c r="CE7" s="970"/>
      <c r="CF7" s="970"/>
      <c r="CG7" s="970"/>
      <c r="CH7" s="970"/>
      <c r="CI7" s="970"/>
      <c r="CJ7" s="970"/>
      <c r="CK7" s="970"/>
      <c r="CL7" s="970"/>
      <c r="CM7" s="970"/>
      <c r="CN7" s="970"/>
      <c r="CO7" s="970"/>
      <c r="CP7" s="970"/>
      <c r="CQ7" s="970"/>
      <c r="CR7" s="970"/>
      <c r="CS7" s="970"/>
      <c r="CT7" s="970"/>
      <c r="CU7" s="970"/>
      <c r="CV7" s="970"/>
      <c r="CW7" s="970"/>
      <c r="CX7" s="970"/>
    </row>
    <row r="8" spans="1:102" ht="15" customHeight="1" x14ac:dyDescent="0.25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1333"/>
      <c r="J8" s="1333"/>
      <c r="K8" s="1333"/>
      <c r="L8" s="1333"/>
      <c r="M8" s="1333"/>
      <c r="N8" s="1333"/>
      <c r="O8" s="1333"/>
      <c r="P8" s="1189"/>
      <c r="Q8" s="1189"/>
      <c r="R8" s="1189"/>
      <c r="S8" s="1189"/>
      <c r="T8" s="1189"/>
      <c r="U8" s="1189"/>
      <c r="V8" s="1189"/>
      <c r="W8" s="1186"/>
      <c r="X8" s="1190"/>
      <c r="Y8" s="1190"/>
      <c r="Z8" s="1190"/>
      <c r="AA8" s="1190"/>
      <c r="AB8" s="1190"/>
      <c r="AC8" s="1190"/>
      <c r="AD8" s="1190"/>
      <c r="AE8" s="1190"/>
      <c r="AF8" s="1190"/>
      <c r="AG8" s="1190"/>
      <c r="AH8" s="1190"/>
      <c r="AI8" s="1190"/>
      <c r="AJ8" s="1190"/>
      <c r="AK8" s="1190"/>
      <c r="AL8" s="1190"/>
      <c r="AM8" s="1190"/>
      <c r="AN8" s="1190"/>
      <c r="AO8" s="1190"/>
      <c r="AP8" s="1190"/>
      <c r="AQ8" s="1190"/>
      <c r="AR8" s="1190"/>
      <c r="AS8" s="1190"/>
      <c r="AT8" s="1190"/>
      <c r="AU8" s="1190"/>
      <c r="AV8" s="1190"/>
      <c r="AW8" s="1190"/>
      <c r="AX8" s="1191"/>
      <c r="AY8" s="1191"/>
      <c r="AZ8" s="1190"/>
      <c r="BA8" s="1190"/>
      <c r="BB8" s="1190"/>
      <c r="BC8" s="1190"/>
      <c r="BD8" s="1190"/>
      <c r="BE8" s="1190"/>
      <c r="BF8" s="970"/>
      <c r="BG8" s="970"/>
      <c r="BH8" s="970"/>
      <c r="BI8" s="970"/>
      <c r="BJ8" s="970"/>
      <c r="BK8" s="970"/>
      <c r="BL8" s="970"/>
      <c r="BM8" s="970"/>
      <c r="BN8" s="970"/>
      <c r="BO8" s="970"/>
      <c r="BP8" s="970"/>
      <c r="BQ8" s="970"/>
      <c r="BR8" s="970"/>
      <c r="BS8" s="970"/>
      <c r="BT8" s="970"/>
      <c r="BU8" s="970"/>
      <c r="BV8" s="970"/>
      <c r="BW8" s="970"/>
      <c r="BX8" s="970"/>
      <c r="BY8" s="970"/>
      <c r="BZ8" s="970"/>
      <c r="CA8" s="970"/>
      <c r="CB8" s="970"/>
      <c r="CC8" s="970"/>
      <c r="CD8" s="970"/>
      <c r="CE8" s="970"/>
      <c r="CF8" s="970"/>
      <c r="CG8" s="970"/>
      <c r="CH8" s="970"/>
      <c r="CI8" s="970"/>
      <c r="CJ8" s="970"/>
      <c r="CK8" s="970"/>
      <c r="CL8" s="970"/>
      <c r="CM8" s="970"/>
      <c r="CN8" s="970"/>
      <c r="CO8" s="970"/>
      <c r="CP8" s="970"/>
      <c r="CQ8" s="970"/>
      <c r="CR8" s="970"/>
      <c r="CS8" s="970"/>
      <c r="CT8" s="970"/>
      <c r="CU8" s="970"/>
      <c r="CV8" s="970"/>
      <c r="CW8" s="970"/>
      <c r="CX8" s="970"/>
    </row>
    <row r="9" spans="1:102" ht="21" x14ac:dyDescent="0.25">
      <c r="A9" s="1418"/>
      <c r="B9" s="1419"/>
      <c r="C9" s="1334" t="s">
        <v>10</v>
      </c>
      <c r="D9" s="1295" t="s">
        <v>11</v>
      </c>
      <c r="E9" s="1342" t="s">
        <v>12</v>
      </c>
      <c r="F9" s="1334" t="s">
        <v>10</v>
      </c>
      <c r="G9" s="1295" t="s">
        <v>11</v>
      </c>
      <c r="H9" s="1342" t="s">
        <v>12</v>
      </c>
      <c r="I9" s="1333"/>
      <c r="J9" s="1333"/>
      <c r="K9" s="1333"/>
      <c r="L9" s="1333"/>
      <c r="M9" s="1333"/>
      <c r="N9" s="1333"/>
      <c r="O9" s="1333"/>
      <c r="P9" s="1189"/>
      <c r="Q9" s="1189"/>
      <c r="R9" s="1189"/>
      <c r="S9" s="1189"/>
      <c r="T9" s="1189"/>
      <c r="U9" s="1189"/>
      <c r="V9" s="1189"/>
      <c r="W9" s="1186"/>
      <c r="X9" s="1190"/>
      <c r="Y9" s="1190"/>
      <c r="Z9" s="1190"/>
      <c r="AA9" s="1190"/>
      <c r="AB9" s="1190"/>
      <c r="AC9" s="1190"/>
      <c r="AD9" s="1190"/>
      <c r="AE9" s="1190"/>
      <c r="AF9" s="1190"/>
      <c r="AG9" s="1190"/>
      <c r="AH9" s="1190"/>
      <c r="AI9" s="1190"/>
      <c r="AJ9" s="1190"/>
      <c r="AK9" s="1190"/>
      <c r="AL9" s="1190"/>
      <c r="AM9" s="1190"/>
      <c r="AN9" s="1190"/>
      <c r="AO9" s="1190"/>
      <c r="AP9" s="1190"/>
      <c r="AQ9" s="1190"/>
      <c r="AR9" s="1190"/>
      <c r="AS9" s="1190"/>
      <c r="AT9" s="1190"/>
      <c r="AU9" s="1190"/>
      <c r="AV9" s="1190"/>
      <c r="AW9" s="1190"/>
      <c r="AX9" s="1191"/>
      <c r="AY9" s="1191"/>
      <c r="AZ9" s="1190"/>
      <c r="BA9" s="1190"/>
      <c r="BB9" s="1190"/>
      <c r="BC9" s="1190"/>
      <c r="BD9" s="1190"/>
      <c r="BE9" s="1190"/>
      <c r="BF9" s="970"/>
      <c r="BG9" s="970"/>
      <c r="BH9" s="970"/>
      <c r="BI9" s="970"/>
      <c r="BJ9" s="970"/>
      <c r="BK9" s="970"/>
      <c r="BL9" s="970"/>
      <c r="BM9" s="970"/>
      <c r="BN9" s="970"/>
      <c r="BO9" s="970"/>
      <c r="BP9" s="970"/>
      <c r="BQ9" s="970"/>
      <c r="BR9" s="970"/>
      <c r="BS9" s="970"/>
      <c r="BT9" s="970"/>
      <c r="BU9" s="970"/>
      <c r="BV9" s="970"/>
      <c r="BW9" s="970"/>
      <c r="BX9" s="970"/>
      <c r="BY9" s="970"/>
      <c r="BZ9" s="970"/>
      <c r="CA9" s="970"/>
      <c r="CB9" s="970"/>
      <c r="CC9" s="970"/>
      <c r="CD9" s="970"/>
      <c r="CE9" s="970"/>
      <c r="CF9" s="970"/>
      <c r="CG9" s="970"/>
      <c r="CH9" s="970"/>
      <c r="CI9" s="970"/>
      <c r="CJ9" s="970"/>
      <c r="CK9" s="970"/>
      <c r="CL9" s="970"/>
      <c r="CM9" s="970"/>
      <c r="CN9" s="970"/>
      <c r="CO9" s="970"/>
      <c r="CP9" s="970"/>
      <c r="CQ9" s="970"/>
      <c r="CR9" s="970"/>
      <c r="CS9" s="970"/>
      <c r="CT9" s="970"/>
      <c r="CU9" s="970"/>
      <c r="CV9" s="970"/>
      <c r="CW9" s="970"/>
      <c r="CX9" s="970"/>
    </row>
    <row r="10" spans="1:102" ht="15" customHeight="1" x14ac:dyDescent="0.25">
      <c r="A10" s="1457" t="s">
        <v>13</v>
      </c>
      <c r="B10" s="1343" t="s">
        <v>14</v>
      </c>
      <c r="C10" s="1242">
        <v>0</v>
      </c>
      <c r="D10" s="1245"/>
      <c r="E10" s="1202"/>
      <c r="F10" s="1242">
        <v>0</v>
      </c>
      <c r="G10" s="1245"/>
      <c r="H10" s="1202"/>
      <c r="I10" s="1379" t="s">
        <v>15</v>
      </c>
      <c r="J10" s="1333"/>
      <c r="K10" s="1333"/>
      <c r="L10" s="1333"/>
      <c r="M10" s="1333"/>
      <c r="N10" s="1333"/>
      <c r="O10" s="1333"/>
      <c r="P10" s="1189"/>
      <c r="Q10" s="1189"/>
      <c r="R10" s="1189"/>
      <c r="S10" s="1189"/>
      <c r="T10" s="1189"/>
      <c r="U10" s="1189"/>
      <c r="V10" s="1189"/>
      <c r="W10" s="1186"/>
      <c r="X10" s="1190"/>
      <c r="Y10" s="1190"/>
      <c r="Z10" s="1190"/>
      <c r="AA10" s="1190"/>
      <c r="AB10" s="1190"/>
      <c r="AC10" s="1190"/>
      <c r="AD10" s="1190"/>
      <c r="AE10" s="1190"/>
      <c r="AF10" s="1190"/>
      <c r="AG10" s="1190"/>
      <c r="AH10" s="1190"/>
      <c r="AI10" s="1190"/>
      <c r="AJ10" s="1190"/>
      <c r="AK10" s="1190"/>
      <c r="AL10" s="1190"/>
      <c r="AM10" s="1190"/>
      <c r="AN10" s="1190"/>
      <c r="AO10" s="1190"/>
      <c r="AP10" s="1190"/>
      <c r="AQ10" s="1190"/>
      <c r="AR10" s="1190"/>
      <c r="AS10" s="1190"/>
      <c r="AT10" s="1190"/>
      <c r="AU10" s="1190"/>
      <c r="AV10" s="1190"/>
      <c r="AW10" s="1190"/>
      <c r="AX10" s="1191"/>
      <c r="AY10" s="1191"/>
      <c r="AZ10" s="1190"/>
      <c r="BA10" s="1377" t="s">
        <v>15</v>
      </c>
      <c r="BB10" s="1377" t="s">
        <v>15</v>
      </c>
      <c r="BC10" s="1377"/>
      <c r="BD10" s="1378">
        <v>0</v>
      </c>
      <c r="BE10" s="1378">
        <v>0</v>
      </c>
      <c r="BF10" s="970"/>
      <c r="BG10" s="970"/>
      <c r="BH10" s="970"/>
      <c r="BI10" s="970"/>
      <c r="BJ10" s="970"/>
      <c r="BK10" s="970"/>
      <c r="BL10" s="970"/>
      <c r="BM10" s="970"/>
      <c r="BN10" s="970"/>
      <c r="BO10" s="970"/>
      <c r="BP10" s="970"/>
      <c r="BQ10" s="970"/>
      <c r="BR10" s="970"/>
      <c r="BS10" s="970"/>
      <c r="BT10" s="970"/>
      <c r="BU10" s="970"/>
      <c r="BV10" s="970"/>
      <c r="BW10" s="970"/>
      <c r="BX10" s="970"/>
      <c r="BY10" s="970"/>
      <c r="BZ10" s="970"/>
      <c r="CA10" s="970"/>
      <c r="CB10" s="970"/>
      <c r="CC10" s="970"/>
      <c r="CD10" s="970"/>
      <c r="CE10" s="970"/>
      <c r="CF10" s="970"/>
      <c r="CG10" s="970"/>
      <c r="CH10" s="970"/>
      <c r="CI10" s="970"/>
      <c r="CJ10" s="970"/>
      <c r="CK10" s="970"/>
      <c r="CL10" s="970"/>
      <c r="CM10" s="970"/>
      <c r="CN10" s="970"/>
      <c r="CO10" s="970"/>
      <c r="CP10" s="970"/>
      <c r="CQ10" s="970"/>
      <c r="CR10" s="970"/>
      <c r="CS10" s="970"/>
      <c r="CT10" s="970"/>
      <c r="CU10" s="970"/>
      <c r="CV10" s="970"/>
      <c r="CW10" s="970"/>
      <c r="CX10" s="970"/>
    </row>
    <row r="11" spans="1:102" x14ac:dyDescent="0.25">
      <c r="A11" s="1458"/>
      <c r="B11" s="1344" t="s">
        <v>16</v>
      </c>
      <c r="C11" s="1203">
        <v>0</v>
      </c>
      <c r="D11" s="1204"/>
      <c r="E11" s="1231"/>
      <c r="F11" s="1203">
        <v>0</v>
      </c>
      <c r="G11" s="1197"/>
      <c r="H11" s="1345"/>
      <c r="I11" s="1379" t="s">
        <v>15</v>
      </c>
      <c r="J11" s="1333"/>
      <c r="K11" s="1333"/>
      <c r="L11" s="1333"/>
      <c r="M11" s="1333"/>
      <c r="N11" s="1333"/>
      <c r="O11" s="1333"/>
      <c r="P11" s="1189"/>
      <c r="Q11" s="1189"/>
      <c r="R11" s="1189"/>
      <c r="S11" s="1189"/>
      <c r="T11" s="1189"/>
      <c r="U11" s="1189"/>
      <c r="V11" s="1189"/>
      <c r="W11" s="1186"/>
      <c r="X11" s="1190"/>
      <c r="Y11" s="1190"/>
      <c r="Z11" s="1190"/>
      <c r="AA11" s="1190"/>
      <c r="AB11" s="1190"/>
      <c r="AC11" s="1190"/>
      <c r="AD11" s="1190"/>
      <c r="AE11" s="1190"/>
      <c r="AF11" s="1190"/>
      <c r="AG11" s="1190"/>
      <c r="AH11" s="1190"/>
      <c r="AI11" s="1190"/>
      <c r="AJ11" s="1190"/>
      <c r="AK11" s="1190"/>
      <c r="AL11" s="1190"/>
      <c r="AM11" s="1190"/>
      <c r="AN11" s="1190"/>
      <c r="AO11" s="1190"/>
      <c r="AP11" s="1190"/>
      <c r="AQ11" s="1190"/>
      <c r="AR11" s="1190"/>
      <c r="AS11" s="1190"/>
      <c r="AT11" s="1190"/>
      <c r="AU11" s="1190"/>
      <c r="AV11" s="1190"/>
      <c r="AW11" s="1190"/>
      <c r="AX11" s="1191"/>
      <c r="AY11" s="1191"/>
      <c r="AZ11" s="1190"/>
      <c r="BA11" s="1377" t="s">
        <v>15</v>
      </c>
      <c r="BB11" s="1377" t="s">
        <v>15</v>
      </c>
      <c r="BC11" s="1377"/>
      <c r="BD11" s="1378">
        <v>0</v>
      </c>
      <c r="BE11" s="1378">
        <v>0</v>
      </c>
      <c r="BF11" s="970"/>
      <c r="BG11" s="970"/>
      <c r="BH11" s="970"/>
      <c r="BI11" s="970"/>
      <c r="BJ11" s="970"/>
      <c r="BK11" s="970"/>
      <c r="BL11" s="970"/>
      <c r="BM11" s="970"/>
      <c r="BN11" s="970"/>
      <c r="BO11" s="970"/>
      <c r="BP11" s="970"/>
      <c r="BQ11" s="970"/>
      <c r="BR11" s="970"/>
      <c r="BS11" s="970"/>
      <c r="BT11" s="970"/>
      <c r="BU11" s="970"/>
      <c r="BV11" s="970"/>
      <c r="BW11" s="970"/>
      <c r="BX11" s="970"/>
      <c r="BY11" s="970"/>
      <c r="BZ11" s="970"/>
      <c r="CA11" s="970"/>
      <c r="CB11" s="970"/>
      <c r="CC11" s="970"/>
      <c r="CD11" s="970"/>
      <c r="CE11" s="970"/>
      <c r="CF11" s="970"/>
      <c r="CG11" s="970"/>
      <c r="CH11" s="970"/>
      <c r="CI11" s="970"/>
      <c r="CJ11" s="970"/>
      <c r="CK11" s="970"/>
      <c r="CL11" s="970"/>
      <c r="CM11" s="970"/>
      <c r="CN11" s="970"/>
      <c r="CO11" s="970"/>
      <c r="CP11" s="970"/>
      <c r="CQ11" s="970"/>
      <c r="CR11" s="970"/>
      <c r="CS11" s="970"/>
      <c r="CT11" s="970"/>
      <c r="CU11" s="970"/>
      <c r="CV11" s="970"/>
      <c r="CW11" s="970"/>
      <c r="CX11" s="970"/>
    </row>
    <row r="12" spans="1:102" ht="15" customHeight="1" x14ac:dyDescent="0.25">
      <c r="A12" s="1457" t="s">
        <v>17</v>
      </c>
      <c r="B12" s="1343" t="s">
        <v>14</v>
      </c>
      <c r="C12" s="1242">
        <v>0</v>
      </c>
      <c r="D12" s="1245"/>
      <c r="E12" s="1202"/>
      <c r="F12" s="1242">
        <v>0</v>
      </c>
      <c r="G12" s="1245"/>
      <c r="H12" s="1202"/>
      <c r="I12" s="1379" t="s">
        <v>15</v>
      </c>
      <c r="J12" s="1333"/>
      <c r="K12" s="1333"/>
      <c r="L12" s="1333"/>
      <c r="M12" s="1333"/>
      <c r="N12" s="1333"/>
      <c r="O12" s="1333"/>
      <c r="P12" s="1189"/>
      <c r="Q12" s="1189"/>
      <c r="R12" s="1189"/>
      <c r="S12" s="1189"/>
      <c r="T12" s="1189"/>
      <c r="U12" s="1189"/>
      <c r="V12" s="1189"/>
      <c r="W12" s="1186"/>
      <c r="X12" s="1190"/>
      <c r="Y12" s="1190"/>
      <c r="Z12" s="1190"/>
      <c r="AA12" s="1190"/>
      <c r="AB12" s="1190"/>
      <c r="AC12" s="1190"/>
      <c r="AD12" s="1190"/>
      <c r="AE12" s="1190"/>
      <c r="AF12" s="1190"/>
      <c r="AG12" s="1190"/>
      <c r="AH12" s="1190"/>
      <c r="AI12" s="1190"/>
      <c r="AJ12" s="1190"/>
      <c r="AK12" s="1190"/>
      <c r="AL12" s="1190"/>
      <c r="AM12" s="1190"/>
      <c r="AN12" s="1190"/>
      <c r="AO12" s="1190"/>
      <c r="AP12" s="1190"/>
      <c r="AQ12" s="1190"/>
      <c r="AR12" s="1190"/>
      <c r="AS12" s="1190"/>
      <c r="AT12" s="1190"/>
      <c r="AU12" s="1190"/>
      <c r="AV12" s="1190"/>
      <c r="AW12" s="1190"/>
      <c r="AX12" s="1191"/>
      <c r="AY12" s="1191"/>
      <c r="AZ12" s="1190"/>
      <c r="BA12" s="1377" t="s">
        <v>15</v>
      </c>
      <c r="BB12" s="1377" t="s">
        <v>15</v>
      </c>
      <c r="BC12" s="1377"/>
      <c r="BD12" s="1378">
        <v>0</v>
      </c>
      <c r="BE12" s="1378">
        <v>0</v>
      </c>
      <c r="BF12" s="970"/>
      <c r="BG12" s="970"/>
      <c r="BH12" s="970"/>
      <c r="BI12" s="970"/>
      <c r="BJ12" s="970"/>
      <c r="BK12" s="970"/>
      <c r="BL12" s="970"/>
      <c r="BM12" s="970"/>
      <c r="BN12" s="970"/>
      <c r="BO12" s="970"/>
      <c r="BP12" s="970"/>
      <c r="BQ12" s="970"/>
      <c r="BR12" s="970"/>
      <c r="BS12" s="970"/>
      <c r="BT12" s="970"/>
      <c r="BU12" s="970"/>
      <c r="BV12" s="970"/>
      <c r="BW12" s="970"/>
      <c r="BX12" s="970"/>
      <c r="BY12" s="970"/>
      <c r="BZ12" s="970"/>
      <c r="CA12" s="970"/>
      <c r="CB12" s="970"/>
      <c r="CC12" s="970"/>
      <c r="CD12" s="970"/>
      <c r="CE12" s="970"/>
      <c r="CF12" s="970"/>
      <c r="CG12" s="970"/>
      <c r="CH12" s="970"/>
      <c r="CI12" s="970"/>
      <c r="CJ12" s="970"/>
      <c r="CK12" s="970"/>
      <c r="CL12" s="970"/>
      <c r="CM12" s="970"/>
      <c r="CN12" s="970"/>
      <c r="CO12" s="970"/>
      <c r="CP12" s="970"/>
      <c r="CQ12" s="970"/>
      <c r="CR12" s="970"/>
      <c r="CS12" s="970"/>
      <c r="CT12" s="970"/>
      <c r="CU12" s="970"/>
      <c r="CV12" s="970"/>
      <c r="CW12" s="970"/>
      <c r="CX12" s="970"/>
    </row>
    <row r="13" spans="1:102" x14ac:dyDescent="0.25">
      <c r="A13" s="1458"/>
      <c r="B13" s="1344" t="s">
        <v>16</v>
      </c>
      <c r="C13" s="1203">
        <v>0</v>
      </c>
      <c r="D13" s="1204"/>
      <c r="E13" s="1231"/>
      <c r="F13" s="1203">
        <v>0</v>
      </c>
      <c r="G13" s="1197"/>
      <c r="H13" s="1345"/>
      <c r="I13" s="1379" t="s">
        <v>15</v>
      </c>
      <c r="J13" s="1333"/>
      <c r="K13" s="1333"/>
      <c r="L13" s="1333"/>
      <c r="M13" s="1333"/>
      <c r="N13" s="1333"/>
      <c r="O13" s="1333"/>
      <c r="P13" s="1189"/>
      <c r="Q13" s="1189"/>
      <c r="R13" s="1189"/>
      <c r="S13" s="1189"/>
      <c r="T13" s="1189"/>
      <c r="U13" s="1189"/>
      <c r="V13" s="1189"/>
      <c r="W13" s="1186"/>
      <c r="X13" s="1190"/>
      <c r="Y13" s="1190"/>
      <c r="Z13" s="1190"/>
      <c r="AA13" s="1190"/>
      <c r="AB13" s="1190"/>
      <c r="AC13" s="1190"/>
      <c r="AD13" s="1190"/>
      <c r="AE13" s="1190"/>
      <c r="AF13" s="1190"/>
      <c r="AG13" s="1190"/>
      <c r="AH13" s="1190"/>
      <c r="AI13" s="1190"/>
      <c r="AJ13" s="1190"/>
      <c r="AK13" s="1190"/>
      <c r="AL13" s="1190"/>
      <c r="AM13" s="1190"/>
      <c r="AN13" s="1190"/>
      <c r="AO13" s="1190"/>
      <c r="AP13" s="1190"/>
      <c r="AQ13" s="1190"/>
      <c r="AR13" s="1190"/>
      <c r="AS13" s="1190"/>
      <c r="AT13" s="1190"/>
      <c r="AU13" s="1190"/>
      <c r="AV13" s="1190"/>
      <c r="AW13" s="1190"/>
      <c r="AX13" s="1191"/>
      <c r="AY13" s="1191"/>
      <c r="AZ13" s="1190"/>
      <c r="BA13" s="1377" t="s">
        <v>15</v>
      </c>
      <c r="BB13" s="1377" t="s">
        <v>15</v>
      </c>
      <c r="BC13" s="1377"/>
      <c r="BD13" s="1378">
        <v>0</v>
      </c>
      <c r="BE13" s="1378">
        <v>0</v>
      </c>
      <c r="BF13" s="970"/>
      <c r="BG13" s="970"/>
      <c r="BH13" s="970"/>
      <c r="BI13" s="970"/>
      <c r="BJ13" s="970"/>
      <c r="BK13" s="970"/>
      <c r="BL13" s="970"/>
      <c r="BM13" s="970"/>
      <c r="BN13" s="970"/>
      <c r="BO13" s="970"/>
      <c r="BP13" s="970"/>
      <c r="BQ13" s="970"/>
      <c r="BR13" s="970"/>
      <c r="BS13" s="970"/>
      <c r="BT13" s="970"/>
      <c r="BU13" s="970"/>
      <c r="BV13" s="970"/>
      <c r="BW13" s="970"/>
      <c r="BX13" s="970"/>
      <c r="BY13" s="970"/>
      <c r="BZ13" s="970"/>
      <c r="CA13" s="970"/>
      <c r="CB13" s="970"/>
      <c r="CC13" s="970"/>
      <c r="CD13" s="970"/>
      <c r="CE13" s="970"/>
      <c r="CF13" s="970"/>
      <c r="CG13" s="970"/>
      <c r="CH13" s="970"/>
      <c r="CI13" s="970"/>
      <c r="CJ13" s="970"/>
      <c r="CK13" s="970"/>
      <c r="CL13" s="970"/>
      <c r="CM13" s="970"/>
      <c r="CN13" s="970"/>
      <c r="CO13" s="970"/>
      <c r="CP13" s="970"/>
      <c r="CQ13" s="970"/>
      <c r="CR13" s="970"/>
      <c r="CS13" s="970"/>
      <c r="CT13" s="970"/>
      <c r="CU13" s="970"/>
      <c r="CV13" s="970"/>
      <c r="CW13" s="970"/>
      <c r="CX13" s="970"/>
    </row>
    <row r="14" spans="1:102" ht="15" customHeight="1" x14ac:dyDescent="0.25">
      <c r="A14" s="1442" t="s">
        <v>18</v>
      </c>
      <c r="B14" s="1443"/>
      <c r="C14" s="1233">
        <v>0</v>
      </c>
      <c r="D14" s="1233">
        <v>0</v>
      </c>
      <c r="E14" s="1233">
        <v>0</v>
      </c>
      <c r="F14" s="1233">
        <v>0</v>
      </c>
      <c r="G14" s="1233">
        <v>0</v>
      </c>
      <c r="H14" s="1233">
        <v>0</v>
      </c>
      <c r="I14" s="1189"/>
      <c r="J14" s="1333"/>
      <c r="K14" s="1333"/>
      <c r="L14" s="1333"/>
      <c r="M14" s="1333"/>
      <c r="N14" s="1333"/>
      <c r="O14" s="1333"/>
      <c r="P14" s="1189"/>
      <c r="Q14" s="1189"/>
      <c r="R14" s="1189"/>
      <c r="S14" s="1189"/>
      <c r="T14" s="1189"/>
      <c r="U14" s="1189"/>
      <c r="V14" s="1189"/>
      <c r="W14" s="1186"/>
      <c r="X14" s="1190"/>
      <c r="Y14" s="1190"/>
      <c r="Z14" s="1190"/>
      <c r="AA14" s="1190"/>
      <c r="AB14" s="1190"/>
      <c r="AC14" s="1190"/>
      <c r="AD14" s="1190"/>
      <c r="AE14" s="1190"/>
      <c r="AF14" s="1190"/>
      <c r="AG14" s="1190"/>
      <c r="AH14" s="1190"/>
      <c r="AI14" s="1190"/>
      <c r="AJ14" s="1190"/>
      <c r="AK14" s="1190"/>
      <c r="AL14" s="1190"/>
      <c r="AM14" s="1190"/>
      <c r="AN14" s="1190"/>
      <c r="AO14" s="1190"/>
      <c r="AP14" s="1190"/>
      <c r="AQ14" s="1190"/>
      <c r="AR14" s="1190"/>
      <c r="AS14" s="1190"/>
      <c r="AT14" s="1190"/>
      <c r="AU14" s="1190"/>
      <c r="AV14" s="1190"/>
      <c r="AW14" s="1190"/>
      <c r="AX14" s="1191"/>
      <c r="AY14" s="1191"/>
      <c r="AZ14" s="1190"/>
      <c r="BA14" s="1190"/>
      <c r="BB14" s="1190"/>
      <c r="BC14" s="1190"/>
      <c r="BD14" s="1190"/>
      <c r="BE14" s="1190"/>
      <c r="BF14" s="970"/>
      <c r="BG14" s="970"/>
      <c r="BH14" s="970"/>
      <c r="BI14" s="970"/>
      <c r="BJ14" s="970"/>
      <c r="BK14" s="970"/>
      <c r="BL14" s="970"/>
      <c r="BM14" s="970"/>
      <c r="BN14" s="970"/>
      <c r="BO14" s="970"/>
      <c r="BP14" s="970"/>
      <c r="BQ14" s="970"/>
      <c r="BR14" s="970"/>
      <c r="BS14" s="970"/>
      <c r="BT14" s="970"/>
      <c r="BU14" s="970"/>
      <c r="BV14" s="970"/>
      <c r="BW14" s="970"/>
      <c r="BX14" s="970"/>
      <c r="BY14" s="970"/>
      <c r="BZ14" s="970"/>
      <c r="CA14" s="970"/>
      <c r="CB14" s="970"/>
      <c r="CC14" s="970"/>
      <c r="CD14" s="970"/>
      <c r="CE14" s="970"/>
      <c r="CF14" s="970"/>
      <c r="CG14" s="970"/>
      <c r="CH14" s="970"/>
      <c r="CI14" s="970"/>
      <c r="CJ14" s="970"/>
      <c r="CK14" s="970"/>
      <c r="CL14" s="970"/>
      <c r="CM14" s="970"/>
      <c r="CN14" s="970"/>
      <c r="CO14" s="970"/>
      <c r="CP14" s="970"/>
      <c r="CQ14" s="970"/>
      <c r="CR14" s="970"/>
      <c r="CS14" s="970"/>
      <c r="CT14" s="970"/>
      <c r="CU14" s="970"/>
      <c r="CV14" s="970"/>
      <c r="CW14" s="970"/>
      <c r="CX14" s="970"/>
    </row>
    <row r="15" spans="1:102" x14ac:dyDescent="0.25">
      <c r="A15" s="1347" t="s">
        <v>19</v>
      </c>
      <c r="B15" s="1346"/>
      <c r="C15" s="1278"/>
      <c r="D15" s="1278"/>
      <c r="E15" s="1278"/>
      <c r="F15" s="1278"/>
      <c r="G15" s="1278"/>
      <c r="H15" s="1278"/>
      <c r="I15" s="1333"/>
      <c r="J15" s="1333"/>
      <c r="K15" s="1333"/>
      <c r="L15" s="1333"/>
      <c r="M15" s="1333"/>
      <c r="N15" s="1333"/>
      <c r="O15" s="1333"/>
      <c r="P15" s="1189"/>
      <c r="Q15" s="1189"/>
      <c r="R15" s="1189"/>
      <c r="S15" s="1189"/>
      <c r="T15" s="1189"/>
      <c r="U15" s="1189"/>
      <c r="V15" s="1189"/>
      <c r="W15" s="1186"/>
      <c r="X15" s="1190"/>
      <c r="Y15" s="1190"/>
      <c r="Z15" s="1190"/>
      <c r="AA15" s="1190"/>
      <c r="AB15" s="1190"/>
      <c r="AC15" s="1190"/>
      <c r="AD15" s="1190"/>
      <c r="AE15" s="1190"/>
      <c r="AF15" s="1190"/>
      <c r="AG15" s="1190"/>
      <c r="AH15" s="1190"/>
      <c r="AI15" s="1190"/>
      <c r="AJ15" s="1190"/>
      <c r="AK15" s="1190"/>
      <c r="AL15" s="1190"/>
      <c r="AM15" s="1190"/>
      <c r="AN15" s="1190"/>
      <c r="AO15" s="1190"/>
      <c r="AP15" s="1190"/>
      <c r="AQ15" s="1190"/>
      <c r="AR15" s="1190"/>
      <c r="AS15" s="1190"/>
      <c r="AT15" s="1190"/>
      <c r="AU15" s="1190"/>
      <c r="AV15" s="1190"/>
      <c r="AW15" s="1190"/>
      <c r="AX15" s="1191"/>
      <c r="AY15" s="1191"/>
      <c r="AZ15" s="1190"/>
      <c r="BA15" s="1190"/>
      <c r="BB15" s="1190"/>
      <c r="BC15" s="1190"/>
      <c r="BD15" s="1190"/>
      <c r="BE15" s="1190"/>
      <c r="BF15" s="970"/>
      <c r="BG15" s="970"/>
      <c r="BH15" s="970"/>
      <c r="BI15" s="970"/>
      <c r="BJ15" s="970"/>
      <c r="BK15" s="970"/>
      <c r="BL15" s="970"/>
      <c r="BM15" s="970"/>
      <c r="BN15" s="970"/>
      <c r="BO15" s="970"/>
      <c r="BP15" s="970"/>
      <c r="BQ15" s="970"/>
      <c r="BR15" s="970"/>
      <c r="BS15" s="970"/>
      <c r="BT15" s="970"/>
      <c r="BU15" s="970"/>
      <c r="BV15" s="970"/>
      <c r="BW15" s="970"/>
      <c r="BX15" s="970"/>
      <c r="BY15" s="970"/>
      <c r="BZ15" s="970"/>
      <c r="CA15" s="970"/>
      <c r="CB15" s="970"/>
      <c r="CC15" s="970"/>
      <c r="CD15" s="970"/>
      <c r="CE15" s="970"/>
      <c r="CF15" s="970"/>
      <c r="CG15" s="970"/>
      <c r="CH15" s="970"/>
      <c r="CI15" s="970"/>
      <c r="CJ15" s="970"/>
      <c r="CK15" s="970"/>
      <c r="CL15" s="970"/>
      <c r="CM15" s="970"/>
      <c r="CN15" s="970"/>
      <c r="CO15" s="970"/>
      <c r="CP15" s="970"/>
      <c r="CQ15" s="970"/>
      <c r="CR15" s="970"/>
      <c r="CS15" s="970"/>
      <c r="CT15" s="970"/>
      <c r="CU15" s="970"/>
      <c r="CV15" s="970"/>
      <c r="CW15" s="970"/>
      <c r="CX15" s="970"/>
    </row>
    <row r="16" spans="1:102" x14ac:dyDescent="0.25">
      <c r="A16" s="1352" t="s">
        <v>20</v>
      </c>
      <c r="B16" s="1183"/>
      <c r="C16" s="1183"/>
      <c r="D16" s="1335"/>
      <c r="E16" s="1179"/>
      <c r="F16" s="1186"/>
      <c r="G16" s="1186"/>
      <c r="H16" s="1186"/>
      <c r="I16" s="1185"/>
      <c r="J16" s="1333"/>
      <c r="K16" s="1333"/>
      <c r="L16" s="1333"/>
      <c r="M16" s="1333"/>
      <c r="N16" s="1333"/>
      <c r="O16" s="1333"/>
      <c r="P16" s="1189"/>
      <c r="Q16" s="1189"/>
      <c r="R16" s="1189"/>
      <c r="S16" s="1189"/>
      <c r="T16" s="1189"/>
      <c r="U16" s="1189"/>
      <c r="V16" s="1189"/>
      <c r="W16" s="1186"/>
      <c r="X16" s="1190"/>
      <c r="Y16" s="1190"/>
      <c r="Z16" s="1190"/>
      <c r="AA16" s="1190"/>
      <c r="AB16" s="1190"/>
      <c r="AC16" s="1190"/>
      <c r="AD16" s="1190"/>
      <c r="AE16" s="1190"/>
      <c r="AF16" s="1190"/>
      <c r="AG16" s="1190"/>
      <c r="AH16" s="1190"/>
      <c r="AI16" s="1190"/>
      <c r="AJ16" s="1190"/>
      <c r="AK16" s="1190"/>
      <c r="AL16" s="1190"/>
      <c r="AM16" s="1190"/>
      <c r="AN16" s="1190"/>
      <c r="AO16" s="1190"/>
      <c r="AP16" s="1190"/>
      <c r="AQ16" s="1190"/>
      <c r="AR16" s="1190"/>
      <c r="AS16" s="1190"/>
      <c r="AT16" s="1190"/>
      <c r="AU16" s="1190"/>
      <c r="AV16" s="1190"/>
      <c r="AW16" s="1190"/>
      <c r="AX16" s="1191"/>
      <c r="AY16" s="1191"/>
      <c r="AZ16" s="1190"/>
      <c r="BA16" s="1190"/>
      <c r="BB16" s="1190"/>
      <c r="BC16" s="1190"/>
      <c r="BD16" s="1190"/>
      <c r="BE16" s="1190"/>
      <c r="BF16" s="970"/>
      <c r="BG16" s="970"/>
      <c r="BH16" s="970"/>
      <c r="BI16" s="970"/>
      <c r="BJ16" s="970"/>
      <c r="BK16" s="970"/>
      <c r="BL16" s="970"/>
      <c r="BM16" s="970"/>
      <c r="BN16" s="970"/>
      <c r="BO16" s="970"/>
      <c r="BP16" s="970"/>
      <c r="BQ16" s="970"/>
      <c r="BR16" s="970"/>
      <c r="BS16" s="970"/>
      <c r="BT16" s="970"/>
      <c r="BU16" s="970"/>
      <c r="BV16" s="970"/>
      <c r="BW16" s="970"/>
      <c r="BX16" s="970"/>
      <c r="BY16" s="970"/>
      <c r="BZ16" s="970"/>
      <c r="CA16" s="970"/>
      <c r="CB16" s="970"/>
      <c r="CC16" s="970"/>
      <c r="CD16" s="970"/>
      <c r="CE16" s="970"/>
      <c r="CF16" s="970"/>
      <c r="CG16" s="970"/>
      <c r="CH16" s="970"/>
      <c r="CI16" s="970"/>
      <c r="CJ16" s="970"/>
      <c r="CK16" s="970"/>
      <c r="CL16" s="970"/>
      <c r="CM16" s="970"/>
      <c r="CN16" s="970"/>
      <c r="CO16" s="970"/>
      <c r="CP16" s="970"/>
      <c r="CQ16" s="970"/>
      <c r="CR16" s="970"/>
      <c r="CS16" s="970"/>
      <c r="CT16" s="970"/>
      <c r="CU16" s="970"/>
      <c r="CV16" s="970"/>
      <c r="CW16" s="970"/>
      <c r="CX16" s="970"/>
    </row>
    <row r="17" spans="1:102" x14ac:dyDescent="0.25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1333"/>
      <c r="K17" s="1333"/>
      <c r="L17" s="1333"/>
      <c r="M17" s="1333"/>
      <c r="N17" s="1333"/>
      <c r="O17" s="1333"/>
      <c r="P17" s="1189"/>
      <c r="Q17" s="1189"/>
      <c r="R17" s="1189"/>
      <c r="S17" s="1189"/>
      <c r="T17" s="1189"/>
      <c r="U17" s="1189"/>
      <c r="V17" s="1189"/>
      <c r="W17" s="1186"/>
      <c r="X17" s="1190"/>
      <c r="Y17" s="1190"/>
      <c r="Z17" s="1190"/>
      <c r="AA17" s="1190"/>
      <c r="AB17" s="1190"/>
      <c r="AC17" s="1190"/>
      <c r="AD17" s="1190"/>
      <c r="AE17" s="1190"/>
      <c r="AF17" s="1190"/>
      <c r="AG17" s="1190"/>
      <c r="AH17" s="1190"/>
      <c r="AI17" s="1190"/>
      <c r="AJ17" s="1190"/>
      <c r="AK17" s="1190"/>
      <c r="AL17" s="1190"/>
      <c r="AM17" s="1190"/>
      <c r="AN17" s="1190"/>
      <c r="AO17" s="1190"/>
      <c r="AP17" s="1190"/>
      <c r="AQ17" s="1190"/>
      <c r="AR17" s="1190"/>
      <c r="AS17" s="1190"/>
      <c r="AT17" s="1190"/>
      <c r="AU17" s="1190"/>
      <c r="AV17" s="1190"/>
      <c r="AW17" s="1190"/>
      <c r="AX17" s="1191"/>
      <c r="AY17" s="1191"/>
      <c r="AZ17" s="1190"/>
      <c r="BA17" s="1190"/>
      <c r="BB17" s="1190"/>
      <c r="BC17" s="1190"/>
      <c r="BD17" s="1190"/>
      <c r="BE17" s="1190"/>
      <c r="BF17" s="1190"/>
      <c r="BG17" s="970"/>
      <c r="BH17" s="970"/>
      <c r="BI17" s="970"/>
      <c r="BJ17" s="970"/>
      <c r="BK17" s="970"/>
      <c r="BL17" s="970"/>
      <c r="BM17" s="970"/>
      <c r="BN17" s="970"/>
      <c r="BO17" s="970"/>
      <c r="BP17" s="970"/>
      <c r="BQ17" s="970"/>
      <c r="BR17" s="970"/>
      <c r="BS17" s="970"/>
      <c r="BT17" s="970"/>
      <c r="BU17" s="970"/>
      <c r="BV17" s="970"/>
      <c r="BW17" s="970"/>
      <c r="BX17" s="970"/>
      <c r="BY17" s="970"/>
      <c r="BZ17" s="970"/>
      <c r="CA17" s="970"/>
      <c r="CB17" s="970"/>
      <c r="CC17" s="970"/>
      <c r="CD17" s="970"/>
      <c r="CE17" s="970"/>
      <c r="CF17" s="970"/>
      <c r="CG17" s="970"/>
      <c r="CH17" s="970"/>
      <c r="CI17" s="970"/>
      <c r="CJ17" s="970"/>
      <c r="CK17" s="970"/>
      <c r="CL17" s="970"/>
      <c r="CM17" s="970"/>
      <c r="CN17" s="970"/>
      <c r="CO17" s="970"/>
      <c r="CP17" s="970"/>
      <c r="CQ17" s="970"/>
      <c r="CR17" s="970"/>
      <c r="CS17" s="970"/>
      <c r="CT17" s="970"/>
      <c r="CU17" s="970"/>
      <c r="CV17" s="970"/>
      <c r="CW17" s="970"/>
      <c r="CX17" s="970"/>
    </row>
    <row r="18" spans="1:102" ht="21" x14ac:dyDescent="0.25">
      <c r="A18" s="1461"/>
      <c r="B18" s="1462"/>
      <c r="C18" s="1421"/>
      <c r="D18" s="1295" t="s">
        <v>24</v>
      </c>
      <c r="E18" s="1195" t="s">
        <v>25</v>
      </c>
      <c r="F18" s="1195" t="s">
        <v>26</v>
      </c>
      <c r="G18" s="1195" t="s">
        <v>27</v>
      </c>
      <c r="H18" s="1195" t="s">
        <v>28</v>
      </c>
      <c r="I18" s="1196" t="s">
        <v>29</v>
      </c>
      <c r="J18" s="1333"/>
      <c r="K18" s="1333"/>
      <c r="L18" s="1333"/>
      <c r="M18" s="1333"/>
      <c r="N18" s="1333"/>
      <c r="O18" s="1333"/>
      <c r="P18" s="1189"/>
      <c r="Q18" s="1189"/>
      <c r="R18" s="1189"/>
      <c r="S18" s="1189"/>
      <c r="T18" s="1189"/>
      <c r="U18" s="1189"/>
      <c r="V18" s="1189"/>
      <c r="W18" s="1186"/>
      <c r="X18" s="1190"/>
      <c r="Y18" s="1190"/>
      <c r="Z18" s="1190"/>
      <c r="AA18" s="1190"/>
      <c r="AB18" s="1190"/>
      <c r="AC18" s="1190"/>
      <c r="AD18" s="1190"/>
      <c r="AE18" s="1190"/>
      <c r="AF18" s="1190"/>
      <c r="AG18" s="1190"/>
      <c r="AH18" s="1190"/>
      <c r="AI18" s="1190"/>
      <c r="AJ18" s="1190"/>
      <c r="AK18" s="1190"/>
      <c r="AL18" s="1190"/>
      <c r="AM18" s="1190"/>
      <c r="AN18" s="1190"/>
      <c r="AO18" s="1190"/>
      <c r="AP18" s="1190"/>
      <c r="AQ18" s="1190"/>
      <c r="AR18" s="1190"/>
      <c r="AS18" s="1190"/>
      <c r="AT18" s="1190"/>
      <c r="AU18" s="1190"/>
      <c r="AV18" s="1190"/>
      <c r="AW18" s="1190"/>
      <c r="AX18" s="1191"/>
      <c r="AY18" s="1191"/>
      <c r="AZ18" s="1190"/>
      <c r="BA18" s="1190"/>
      <c r="BB18" s="1190"/>
      <c r="BC18" s="1190"/>
      <c r="BD18" s="1190"/>
      <c r="BE18" s="1190"/>
      <c r="BF18" s="1190"/>
      <c r="BG18" s="970"/>
      <c r="BH18" s="970"/>
      <c r="BI18" s="970"/>
      <c r="BJ18" s="970"/>
      <c r="BK18" s="970"/>
      <c r="BL18" s="970"/>
      <c r="BM18" s="970"/>
      <c r="BN18" s="970"/>
      <c r="BO18" s="970"/>
      <c r="BP18" s="970"/>
      <c r="BQ18" s="970"/>
      <c r="BR18" s="970"/>
      <c r="BS18" s="970"/>
      <c r="BT18" s="970"/>
      <c r="BU18" s="970"/>
      <c r="BV18" s="970"/>
      <c r="BW18" s="970"/>
      <c r="BX18" s="970"/>
      <c r="BY18" s="970"/>
      <c r="BZ18" s="970"/>
      <c r="CA18" s="970"/>
      <c r="CB18" s="970"/>
      <c r="CC18" s="970"/>
      <c r="CD18" s="970"/>
      <c r="CE18" s="970"/>
      <c r="CF18" s="970"/>
      <c r="CG18" s="970"/>
      <c r="CH18" s="970"/>
      <c r="CI18" s="970"/>
      <c r="CJ18" s="970"/>
      <c r="CK18" s="970"/>
      <c r="CL18" s="970"/>
      <c r="CM18" s="970"/>
      <c r="CN18" s="970"/>
      <c r="CO18" s="970"/>
      <c r="CP18" s="970"/>
      <c r="CQ18" s="970"/>
      <c r="CR18" s="970"/>
      <c r="CS18" s="970"/>
      <c r="CT18" s="970"/>
      <c r="CU18" s="970"/>
      <c r="CV18" s="970"/>
      <c r="CW18" s="970"/>
      <c r="CX18" s="970"/>
    </row>
    <row r="19" spans="1:102" x14ac:dyDescent="0.25">
      <c r="A19" s="1402" t="s">
        <v>30</v>
      </c>
      <c r="B19" s="1403"/>
      <c r="C19" s="1336">
        <v>0</v>
      </c>
      <c r="D19" s="1337"/>
      <c r="E19" s="1338"/>
      <c r="F19" s="1338"/>
      <c r="G19" s="1338"/>
      <c r="H19" s="1338"/>
      <c r="I19" s="1339"/>
      <c r="J19" s="1379" t="s">
        <v>15</v>
      </c>
      <c r="K19" s="1333"/>
      <c r="L19" s="1333"/>
      <c r="M19" s="1333"/>
      <c r="N19" s="1333"/>
      <c r="O19" s="1333"/>
      <c r="P19" s="1189"/>
      <c r="Q19" s="1189"/>
      <c r="R19" s="1189"/>
      <c r="S19" s="1189"/>
      <c r="T19" s="1189"/>
      <c r="U19" s="1189"/>
      <c r="V19" s="1189"/>
      <c r="W19" s="1186"/>
      <c r="X19" s="1190"/>
      <c r="Y19" s="1190"/>
      <c r="Z19" s="1190"/>
      <c r="AA19" s="1190"/>
      <c r="AB19" s="1190"/>
      <c r="AC19" s="1190"/>
      <c r="AD19" s="1190"/>
      <c r="AE19" s="1190"/>
      <c r="AF19" s="1190"/>
      <c r="AG19" s="1190"/>
      <c r="AH19" s="1190"/>
      <c r="AI19" s="1190"/>
      <c r="AJ19" s="1190"/>
      <c r="AK19" s="1190"/>
      <c r="AL19" s="1190"/>
      <c r="AM19" s="1190"/>
      <c r="AN19" s="1190"/>
      <c r="AO19" s="1190"/>
      <c r="AP19" s="1190"/>
      <c r="AQ19" s="1190"/>
      <c r="AR19" s="1190"/>
      <c r="AS19" s="1190"/>
      <c r="AT19" s="1190"/>
      <c r="AU19" s="1190"/>
      <c r="AV19" s="1190"/>
      <c r="AW19" s="1190"/>
      <c r="AX19" s="1191"/>
      <c r="AY19" s="1191"/>
      <c r="AZ19" s="1190"/>
      <c r="BA19" s="1377" t="s">
        <v>15</v>
      </c>
      <c r="BB19" s="1190"/>
      <c r="BC19" s="1190"/>
      <c r="BD19" s="1378">
        <v>0</v>
      </c>
      <c r="BE19" s="1190"/>
      <c r="BF19" s="1190"/>
      <c r="BG19" s="970"/>
      <c r="BH19" s="970"/>
      <c r="BI19" s="970"/>
      <c r="BJ19" s="970"/>
      <c r="BK19" s="970"/>
      <c r="BL19" s="970"/>
      <c r="BM19" s="970"/>
      <c r="BN19" s="970"/>
      <c r="BO19" s="970"/>
      <c r="BP19" s="970"/>
      <c r="BQ19" s="970"/>
      <c r="BR19" s="970"/>
      <c r="BS19" s="970"/>
      <c r="BT19" s="970"/>
      <c r="BU19" s="970"/>
      <c r="BV19" s="970"/>
      <c r="BW19" s="970"/>
      <c r="BX19" s="970"/>
      <c r="BY19" s="970"/>
      <c r="BZ19" s="970"/>
      <c r="CA19" s="970"/>
      <c r="CB19" s="970"/>
      <c r="CC19" s="970"/>
      <c r="CD19" s="970"/>
      <c r="CE19" s="970"/>
      <c r="CF19" s="970"/>
      <c r="CG19" s="970"/>
      <c r="CH19" s="970"/>
      <c r="CI19" s="970"/>
      <c r="CJ19" s="970"/>
      <c r="CK19" s="970"/>
      <c r="CL19" s="970"/>
      <c r="CM19" s="970"/>
      <c r="CN19" s="970"/>
      <c r="CO19" s="970"/>
      <c r="CP19" s="970"/>
      <c r="CQ19" s="970"/>
      <c r="CR19" s="970"/>
      <c r="CS19" s="970"/>
      <c r="CT19" s="970"/>
      <c r="CU19" s="970"/>
      <c r="CV19" s="970"/>
      <c r="CW19" s="970"/>
      <c r="CX19" s="970"/>
    </row>
    <row r="20" spans="1:102" x14ac:dyDescent="0.25">
      <c r="A20" s="1363" t="s">
        <v>31</v>
      </c>
      <c r="B20" s="1363"/>
      <c r="C20" s="1278"/>
      <c r="D20" s="1364"/>
      <c r="E20" s="1364"/>
      <c r="F20" s="1364"/>
      <c r="G20" s="1364"/>
      <c r="H20" s="1364"/>
      <c r="I20" s="1364"/>
      <c r="J20" s="1365"/>
      <c r="K20" s="1365"/>
      <c r="L20" s="1365"/>
      <c r="M20" s="1365"/>
      <c r="N20" s="1365"/>
      <c r="O20" s="1365"/>
      <c r="P20" s="1366"/>
      <c r="Q20" s="1366"/>
      <c r="R20" s="1366"/>
      <c r="S20" s="1366"/>
      <c r="T20" s="1366"/>
      <c r="U20" s="1366"/>
      <c r="V20" s="1366"/>
      <c r="W20" s="1205"/>
      <c r="X20" s="1206"/>
      <c r="Y20" s="1206"/>
      <c r="Z20" s="1206"/>
      <c r="AA20" s="1206"/>
      <c r="AB20" s="1206"/>
      <c r="AC20" s="1206"/>
      <c r="AD20" s="1206"/>
      <c r="AE20" s="1206"/>
      <c r="AF20" s="1206"/>
      <c r="AG20" s="1206"/>
      <c r="AH20" s="1206"/>
      <c r="AI20" s="1206"/>
      <c r="AJ20" s="1206"/>
      <c r="AK20" s="1206"/>
      <c r="AL20" s="1206"/>
      <c r="AM20" s="1206"/>
      <c r="AN20" s="1206"/>
      <c r="AO20" s="1206"/>
      <c r="AP20" s="1206"/>
      <c r="AQ20" s="1206"/>
      <c r="AR20" s="1206"/>
      <c r="AS20" s="1206"/>
      <c r="AT20" s="1206"/>
      <c r="AU20" s="1206"/>
      <c r="AV20" s="1206"/>
      <c r="AW20" s="1206"/>
      <c r="AX20" s="1367"/>
      <c r="AY20" s="1367"/>
      <c r="AZ20" s="1206"/>
      <c r="BA20" s="1206"/>
      <c r="BB20" s="1206"/>
      <c r="BC20" s="1206"/>
      <c r="BD20" s="1206"/>
      <c r="BE20" s="1206"/>
      <c r="BF20" s="1206"/>
      <c r="BG20" s="970"/>
      <c r="BH20" s="970"/>
      <c r="BI20" s="970"/>
      <c r="BJ20" s="970"/>
      <c r="BK20" s="970"/>
      <c r="BL20" s="970"/>
      <c r="BM20" s="970"/>
      <c r="BN20" s="970"/>
      <c r="BO20" s="970"/>
      <c r="BP20" s="970"/>
      <c r="BQ20" s="970"/>
      <c r="BR20" s="970"/>
      <c r="BS20" s="970"/>
      <c r="BT20" s="970"/>
      <c r="BU20" s="970"/>
      <c r="BV20" s="970"/>
      <c r="BW20" s="970"/>
      <c r="BX20" s="970"/>
      <c r="BY20" s="970"/>
      <c r="BZ20" s="970"/>
      <c r="CA20" s="970"/>
      <c r="CB20" s="970"/>
      <c r="CC20" s="970"/>
      <c r="CD20" s="970"/>
      <c r="CE20" s="970"/>
      <c r="CF20" s="970"/>
      <c r="CG20" s="970"/>
      <c r="CH20" s="970"/>
      <c r="CI20" s="970"/>
      <c r="CJ20" s="970"/>
      <c r="CK20" s="970"/>
      <c r="CL20" s="970"/>
      <c r="CM20" s="970"/>
      <c r="CN20" s="970"/>
      <c r="CO20" s="970"/>
      <c r="CP20" s="970"/>
      <c r="CQ20" s="970"/>
      <c r="CR20" s="970"/>
      <c r="CS20" s="970"/>
      <c r="CT20" s="970"/>
      <c r="CU20" s="970"/>
      <c r="CV20" s="970"/>
      <c r="CW20" s="970"/>
      <c r="CX20" s="970"/>
    </row>
    <row r="21" spans="1:102" x14ac:dyDescent="0.25">
      <c r="A21" s="1358" t="s">
        <v>32</v>
      </c>
      <c r="B21" s="1219"/>
      <c r="C21" s="1219"/>
      <c r="D21" s="1219"/>
      <c r="E21" s="1178"/>
      <c r="F21" s="1178"/>
      <c r="G21" s="1178"/>
      <c r="H21" s="1178"/>
      <c r="I21" s="1178"/>
      <c r="J21" s="1178"/>
      <c r="K21" s="1178"/>
      <c r="L21" s="1178"/>
      <c r="M21" s="1178"/>
      <c r="N21" s="1178"/>
      <c r="O21" s="1178"/>
      <c r="P21" s="1178"/>
      <c r="Q21" s="1178"/>
      <c r="R21" s="1178"/>
      <c r="S21" s="1178"/>
      <c r="T21" s="1178"/>
      <c r="U21" s="1178"/>
      <c r="V21" s="1178"/>
      <c r="W21" s="1178"/>
      <c r="X21" s="1178"/>
      <c r="Y21" s="1178"/>
      <c r="Z21" s="1178"/>
      <c r="AA21" s="1178"/>
      <c r="AB21" s="1178"/>
      <c r="AC21" s="1178"/>
      <c r="AD21" s="1178"/>
      <c r="AE21" s="1178"/>
      <c r="AF21" s="1178"/>
      <c r="AG21" s="1178"/>
      <c r="AH21" s="1178"/>
      <c r="AI21" s="1178"/>
      <c r="AJ21" s="1178"/>
      <c r="AK21" s="1178"/>
      <c r="AL21" s="1178"/>
      <c r="AM21" s="1178"/>
      <c r="AN21" s="1178"/>
      <c r="AO21" s="1178"/>
      <c r="AP21" s="1178"/>
      <c r="AQ21" s="1178"/>
      <c r="AR21" s="1178"/>
      <c r="AS21" s="1178"/>
      <c r="AT21" s="1178"/>
      <c r="AU21" s="1178"/>
      <c r="AV21" s="1178"/>
      <c r="AW21" s="1178"/>
      <c r="AX21" s="1178"/>
      <c r="AY21" s="1178"/>
      <c r="AZ21" s="1178"/>
      <c r="BA21" s="1178"/>
      <c r="BB21" s="1178"/>
      <c r="BC21" s="1178"/>
      <c r="BD21" s="1178"/>
      <c r="BE21" s="1178"/>
      <c r="BF21" s="1178"/>
      <c r="BG21" s="970"/>
      <c r="BH21" s="970"/>
      <c r="BI21" s="970"/>
      <c r="BJ21" s="970"/>
      <c r="BK21" s="970"/>
      <c r="BL21" s="970"/>
      <c r="BM21" s="970"/>
      <c r="BN21" s="970"/>
      <c r="BO21" s="970"/>
      <c r="BP21" s="970"/>
      <c r="BQ21" s="970"/>
      <c r="BR21" s="970"/>
      <c r="BS21" s="970"/>
      <c r="BT21" s="970"/>
      <c r="BU21" s="970"/>
      <c r="BV21" s="970"/>
      <c r="BW21" s="970"/>
      <c r="BX21" s="970"/>
      <c r="BY21" s="970"/>
      <c r="BZ21" s="970"/>
      <c r="CA21" s="970"/>
      <c r="CB21" s="970"/>
      <c r="CC21" s="970"/>
      <c r="CD21" s="970"/>
      <c r="CE21" s="970"/>
      <c r="CF21" s="970"/>
      <c r="CG21" s="970"/>
      <c r="CH21" s="970"/>
      <c r="CI21" s="970"/>
      <c r="CJ21" s="970"/>
      <c r="CK21" s="970"/>
      <c r="CL21" s="970"/>
      <c r="CM21" s="970"/>
      <c r="CN21" s="970"/>
      <c r="CO21" s="970"/>
      <c r="CP21" s="970"/>
      <c r="CQ21" s="970"/>
      <c r="CR21" s="970"/>
      <c r="CS21" s="970"/>
      <c r="CT21" s="970"/>
      <c r="CU21" s="970"/>
      <c r="CV21" s="970"/>
      <c r="CW21" s="970"/>
      <c r="CX21" s="970"/>
    </row>
    <row r="22" spans="1:102" ht="1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  <c r="I22" s="1178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78"/>
      <c r="X22" s="1178"/>
      <c r="Y22" s="1178"/>
      <c r="Z22" s="1178"/>
      <c r="AA22" s="1178"/>
      <c r="AB22" s="1178"/>
      <c r="AC22" s="1178"/>
      <c r="AD22" s="1178"/>
      <c r="AE22" s="1178"/>
      <c r="AF22" s="1178"/>
      <c r="AG22" s="1178"/>
      <c r="AH22" s="1178"/>
      <c r="AI22" s="1178"/>
      <c r="AJ22" s="1178"/>
      <c r="AK22" s="1178"/>
      <c r="AL22" s="1178"/>
      <c r="AM22" s="1178"/>
      <c r="AN22" s="1178"/>
      <c r="AO22" s="1178"/>
      <c r="AP22" s="1178"/>
      <c r="AQ22" s="1178"/>
      <c r="AR22" s="1178"/>
      <c r="AS22" s="1178"/>
      <c r="AT22" s="1178"/>
      <c r="AU22" s="1178"/>
      <c r="AV22" s="1178"/>
      <c r="AW22" s="1178"/>
      <c r="AX22" s="1178"/>
      <c r="AY22" s="1178"/>
      <c r="AZ22" s="1178"/>
      <c r="BA22" s="1178"/>
      <c r="BB22" s="1178"/>
      <c r="BC22" s="1178"/>
      <c r="BD22" s="1178"/>
      <c r="BE22" s="1178"/>
      <c r="BF22" s="1178"/>
      <c r="BG22" s="970"/>
      <c r="BH22" s="970"/>
      <c r="BI22" s="970"/>
      <c r="BJ22" s="970"/>
      <c r="BK22" s="970"/>
      <c r="BL22" s="970"/>
      <c r="BM22" s="970"/>
      <c r="BN22" s="970"/>
      <c r="BO22" s="970"/>
      <c r="BP22" s="970"/>
      <c r="BQ22" s="970"/>
      <c r="BR22" s="970"/>
      <c r="BS22" s="970"/>
      <c r="BT22" s="970"/>
      <c r="BU22" s="970"/>
      <c r="BV22" s="970"/>
      <c r="BW22" s="970"/>
      <c r="BX22" s="970"/>
      <c r="BY22" s="970"/>
      <c r="BZ22" s="970"/>
      <c r="CA22" s="970"/>
      <c r="CB22" s="970"/>
      <c r="CC22" s="970"/>
      <c r="CD22" s="970"/>
      <c r="CE22" s="970"/>
      <c r="CF22" s="970"/>
      <c r="CG22" s="970"/>
      <c r="CH22" s="970"/>
      <c r="CI22" s="970"/>
      <c r="CJ22" s="970"/>
      <c r="CK22" s="970"/>
      <c r="CL22" s="970"/>
      <c r="CM22" s="970"/>
      <c r="CN22" s="970"/>
      <c r="CO22" s="970"/>
      <c r="CP22" s="970"/>
      <c r="CQ22" s="970"/>
      <c r="CR22" s="970"/>
      <c r="CS22" s="970"/>
      <c r="CT22" s="970"/>
      <c r="CU22" s="970"/>
      <c r="CV22" s="970"/>
      <c r="CW22" s="970"/>
      <c r="CX22" s="970"/>
    </row>
    <row r="23" spans="1:102" x14ac:dyDescent="0.25">
      <c r="A23" s="1412"/>
      <c r="B23" s="1466"/>
      <c r="C23" s="1412"/>
      <c r="D23" s="1430"/>
      <c r="E23" s="1412"/>
      <c r="F23" s="1433"/>
      <c r="G23" s="1471"/>
      <c r="H23" s="1430"/>
      <c r="I23" s="1178"/>
      <c r="J23" s="1178"/>
      <c r="K23" s="1178"/>
      <c r="L23" s="1178"/>
      <c r="M23" s="1178"/>
      <c r="N23" s="1178"/>
      <c r="O23" s="1178"/>
      <c r="P23" s="1178"/>
      <c r="Q23" s="1178"/>
      <c r="R23" s="1178"/>
      <c r="S23" s="1178"/>
      <c r="T23" s="1178"/>
      <c r="U23" s="1178"/>
      <c r="V23" s="1178"/>
      <c r="W23" s="1178"/>
      <c r="X23" s="1178"/>
      <c r="Y23" s="1178"/>
      <c r="Z23" s="1178"/>
      <c r="AA23" s="1178"/>
      <c r="AB23" s="1178"/>
      <c r="AC23" s="1178"/>
      <c r="AD23" s="1178"/>
      <c r="AE23" s="1178"/>
      <c r="AF23" s="1178"/>
      <c r="AG23" s="1178"/>
      <c r="AH23" s="1178"/>
      <c r="AI23" s="1178"/>
      <c r="AJ23" s="1178"/>
      <c r="AK23" s="1178"/>
      <c r="AL23" s="1178"/>
      <c r="AM23" s="1178"/>
      <c r="AN23" s="1178"/>
      <c r="AO23" s="1178"/>
      <c r="AP23" s="1178"/>
      <c r="AQ23" s="1178"/>
      <c r="AR23" s="1178"/>
      <c r="AS23" s="1178"/>
      <c r="AT23" s="1178"/>
      <c r="AU23" s="1178"/>
      <c r="AV23" s="1178"/>
      <c r="AW23" s="1178"/>
      <c r="AX23" s="1178"/>
      <c r="AY23" s="1178"/>
      <c r="AZ23" s="1178"/>
      <c r="BA23" s="1178"/>
      <c r="BB23" s="1178"/>
      <c r="BC23" s="1178"/>
      <c r="BD23" s="1178"/>
      <c r="BE23" s="1178"/>
      <c r="BF23" s="1178"/>
      <c r="BG23" s="970"/>
      <c r="BH23" s="970"/>
      <c r="BI23" s="970"/>
      <c r="BJ23" s="970"/>
      <c r="BK23" s="970"/>
      <c r="BL23" s="970"/>
      <c r="BM23" s="970"/>
      <c r="BN23" s="970"/>
      <c r="BO23" s="970"/>
      <c r="BP23" s="970"/>
      <c r="BQ23" s="970"/>
      <c r="BR23" s="970"/>
      <c r="BS23" s="970"/>
      <c r="BT23" s="970"/>
      <c r="BU23" s="970"/>
      <c r="BV23" s="970"/>
      <c r="BW23" s="970"/>
      <c r="BX23" s="970"/>
      <c r="BY23" s="970"/>
      <c r="BZ23" s="970"/>
      <c r="CA23" s="970"/>
      <c r="CB23" s="970"/>
      <c r="CC23" s="970"/>
      <c r="CD23" s="970"/>
      <c r="CE23" s="970"/>
      <c r="CF23" s="970"/>
      <c r="CG23" s="970"/>
      <c r="CH23" s="970"/>
      <c r="CI23" s="970"/>
      <c r="CJ23" s="970"/>
      <c r="CK23" s="970"/>
      <c r="CL23" s="970"/>
      <c r="CM23" s="970"/>
      <c r="CN23" s="970"/>
      <c r="CO23" s="970"/>
      <c r="CP23" s="970"/>
      <c r="CQ23" s="970"/>
      <c r="CR23" s="970"/>
      <c r="CS23" s="970"/>
      <c r="CT23" s="970"/>
      <c r="CU23" s="970"/>
      <c r="CV23" s="970"/>
      <c r="CW23" s="970"/>
      <c r="CX23" s="970"/>
    </row>
    <row r="24" spans="1:102" x14ac:dyDescent="0.25">
      <c r="A24" s="1412"/>
      <c r="B24" s="1466"/>
      <c r="C24" s="1413"/>
      <c r="D24" s="1431"/>
      <c r="E24" s="1413"/>
      <c r="F24" s="1434"/>
      <c r="G24" s="1472"/>
      <c r="H24" s="1431"/>
      <c r="I24" s="1178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78"/>
      <c r="X24" s="1178"/>
      <c r="Y24" s="1178"/>
      <c r="Z24" s="1178"/>
      <c r="AA24" s="1178"/>
      <c r="AB24" s="1178"/>
      <c r="AC24" s="1178"/>
      <c r="AD24" s="1178"/>
      <c r="AE24" s="1178"/>
      <c r="AF24" s="1178"/>
      <c r="AG24" s="1178"/>
      <c r="AH24" s="1178"/>
      <c r="AI24" s="1178"/>
      <c r="AJ24" s="1178"/>
      <c r="AK24" s="1178"/>
      <c r="AL24" s="1178"/>
      <c r="AM24" s="1178"/>
      <c r="AN24" s="1178"/>
      <c r="AO24" s="1178"/>
      <c r="AP24" s="1178"/>
      <c r="AQ24" s="1178"/>
      <c r="AR24" s="1178"/>
      <c r="AS24" s="1178"/>
      <c r="AT24" s="1178"/>
      <c r="AU24" s="1178"/>
      <c r="AV24" s="1178"/>
      <c r="AW24" s="1178"/>
      <c r="AX24" s="1178"/>
      <c r="AY24" s="1178"/>
      <c r="AZ24" s="1178"/>
      <c r="BA24" s="1178"/>
      <c r="BB24" s="1178"/>
      <c r="BC24" s="1178"/>
      <c r="BD24" s="1178"/>
      <c r="BE24" s="1178"/>
      <c r="BF24" s="1178"/>
      <c r="BG24" s="970"/>
      <c r="BH24" s="970"/>
      <c r="BI24" s="970"/>
      <c r="BJ24" s="970"/>
      <c r="BK24" s="970"/>
      <c r="BL24" s="970"/>
      <c r="BM24" s="970"/>
      <c r="BN24" s="970"/>
      <c r="BO24" s="970"/>
      <c r="BP24" s="970"/>
      <c r="BQ24" s="970"/>
      <c r="BR24" s="970"/>
      <c r="BS24" s="970"/>
      <c r="BT24" s="970"/>
      <c r="BU24" s="970"/>
      <c r="BV24" s="970"/>
      <c r="BW24" s="970"/>
      <c r="BX24" s="970"/>
      <c r="BY24" s="970"/>
      <c r="BZ24" s="970"/>
      <c r="CA24" s="970"/>
      <c r="CB24" s="970"/>
      <c r="CC24" s="970"/>
      <c r="CD24" s="970"/>
      <c r="CE24" s="970"/>
      <c r="CF24" s="970"/>
      <c r="CG24" s="970"/>
      <c r="CH24" s="970"/>
      <c r="CI24" s="970"/>
      <c r="CJ24" s="970"/>
      <c r="CK24" s="970"/>
      <c r="CL24" s="970"/>
      <c r="CM24" s="970"/>
      <c r="CN24" s="970"/>
      <c r="CO24" s="970"/>
      <c r="CP24" s="970"/>
      <c r="CQ24" s="970"/>
      <c r="CR24" s="970"/>
      <c r="CS24" s="970"/>
      <c r="CT24" s="970"/>
      <c r="CU24" s="970"/>
      <c r="CV24" s="970"/>
      <c r="CW24" s="970"/>
      <c r="CX24" s="970"/>
    </row>
    <row r="25" spans="1:102" ht="21" x14ac:dyDescent="0.25">
      <c r="A25" s="1413"/>
      <c r="B25" s="1467"/>
      <c r="C25" s="1193" t="s">
        <v>38</v>
      </c>
      <c r="D25" s="1220" t="s">
        <v>39</v>
      </c>
      <c r="E25" s="1193" t="s">
        <v>11</v>
      </c>
      <c r="F25" s="1256" t="s">
        <v>12</v>
      </c>
      <c r="G25" s="1277" t="s">
        <v>38</v>
      </c>
      <c r="H25" s="1220" t="s">
        <v>40</v>
      </c>
      <c r="I25" s="1178"/>
      <c r="J25" s="1178"/>
      <c r="K25" s="1178"/>
      <c r="L25" s="1178"/>
      <c r="M25" s="1178"/>
      <c r="N25" s="1178"/>
      <c r="O25" s="1178"/>
      <c r="P25" s="1178"/>
      <c r="Q25" s="1178"/>
      <c r="R25" s="1178"/>
      <c r="S25" s="1178"/>
      <c r="T25" s="1178"/>
      <c r="U25" s="1178"/>
      <c r="V25" s="1178"/>
      <c r="W25" s="1178"/>
      <c r="X25" s="1178"/>
      <c r="Y25" s="1178"/>
      <c r="Z25" s="1178"/>
      <c r="AA25" s="1178"/>
      <c r="AB25" s="1178"/>
      <c r="AC25" s="1178"/>
      <c r="AD25" s="1178"/>
      <c r="AE25" s="1178"/>
      <c r="AF25" s="1178"/>
      <c r="AG25" s="1178"/>
      <c r="AH25" s="1178"/>
      <c r="AI25" s="1178"/>
      <c r="AJ25" s="1178"/>
      <c r="AK25" s="1178"/>
      <c r="AL25" s="1178"/>
      <c r="AM25" s="1178"/>
      <c r="AN25" s="1178"/>
      <c r="AO25" s="1178"/>
      <c r="AP25" s="1178"/>
      <c r="AQ25" s="1178"/>
      <c r="AR25" s="1178"/>
      <c r="AS25" s="1178"/>
      <c r="AT25" s="1178"/>
      <c r="AU25" s="1178"/>
      <c r="AV25" s="1178"/>
      <c r="AW25" s="1178"/>
      <c r="AX25" s="1178"/>
      <c r="AY25" s="1178"/>
      <c r="AZ25" s="1178"/>
      <c r="BA25" s="1178"/>
      <c r="BB25" s="1178"/>
      <c r="BC25" s="1178"/>
      <c r="BD25" s="1178"/>
      <c r="BE25" s="1178"/>
      <c r="BF25" s="1178"/>
      <c r="BG25" s="970"/>
      <c r="BH25" s="970"/>
      <c r="BI25" s="970"/>
      <c r="BJ25" s="970"/>
      <c r="BK25" s="970"/>
      <c r="BL25" s="970"/>
      <c r="BM25" s="970"/>
      <c r="BN25" s="970"/>
      <c r="BO25" s="970"/>
      <c r="BP25" s="970"/>
      <c r="BQ25" s="970"/>
      <c r="BR25" s="970"/>
      <c r="BS25" s="970"/>
      <c r="BT25" s="970"/>
      <c r="BU25" s="970"/>
      <c r="BV25" s="970"/>
      <c r="BW25" s="970"/>
      <c r="BX25" s="970"/>
      <c r="BY25" s="970"/>
      <c r="BZ25" s="970"/>
      <c r="CA25" s="970"/>
      <c r="CB25" s="970"/>
      <c r="CC25" s="970"/>
      <c r="CD25" s="970"/>
      <c r="CE25" s="970"/>
      <c r="CF25" s="970"/>
      <c r="CG25" s="970"/>
      <c r="CH25" s="970"/>
      <c r="CI25" s="970"/>
      <c r="CJ25" s="970"/>
      <c r="CK25" s="970"/>
      <c r="CL25" s="970"/>
      <c r="CM25" s="970"/>
      <c r="CN25" s="970"/>
      <c r="CO25" s="970"/>
      <c r="CP25" s="970"/>
      <c r="CQ25" s="970"/>
      <c r="CR25" s="970"/>
      <c r="CS25" s="970"/>
      <c r="CT25" s="970"/>
      <c r="CU25" s="970"/>
      <c r="CV25" s="970"/>
      <c r="CW25" s="970"/>
      <c r="CX25" s="970"/>
    </row>
    <row r="26" spans="1:102" x14ac:dyDescent="0.25">
      <c r="A26" s="1222" t="s">
        <v>41</v>
      </c>
      <c r="B26" s="1223">
        <v>0</v>
      </c>
      <c r="C26" s="1224"/>
      <c r="D26" s="1202"/>
      <c r="E26" s="1273"/>
      <c r="F26" s="1274"/>
      <c r="G26" s="1275"/>
      <c r="H26" s="1276"/>
      <c r="I26" s="1379" t="s">
        <v>15</v>
      </c>
      <c r="J26" s="1178"/>
      <c r="K26" s="1178"/>
      <c r="L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78"/>
      <c r="X26" s="1178"/>
      <c r="Y26" s="1178"/>
      <c r="Z26" s="1178"/>
      <c r="AA26" s="1178"/>
      <c r="AB26" s="1178"/>
      <c r="AC26" s="1178"/>
      <c r="AD26" s="1178"/>
      <c r="AE26" s="1178"/>
      <c r="AF26" s="1178"/>
      <c r="AG26" s="1178"/>
      <c r="AH26" s="1178"/>
      <c r="AI26" s="1178"/>
      <c r="AJ26" s="1178"/>
      <c r="AK26" s="1178"/>
      <c r="AL26" s="1178"/>
      <c r="AM26" s="1178"/>
      <c r="AN26" s="1178"/>
      <c r="AO26" s="1178"/>
      <c r="AP26" s="1178"/>
      <c r="AQ26" s="1178"/>
      <c r="AR26" s="1178"/>
      <c r="AS26" s="1178"/>
      <c r="AT26" s="1178"/>
      <c r="AU26" s="1178"/>
      <c r="AV26" s="1178"/>
      <c r="AW26" s="1178"/>
      <c r="AX26" s="1178"/>
      <c r="AY26" s="1178"/>
      <c r="AZ26" s="1178"/>
      <c r="BA26" s="1377" t="s">
        <v>15</v>
      </c>
      <c r="BB26" s="1377" t="s">
        <v>15</v>
      </c>
      <c r="BC26" s="1377" t="s">
        <v>15</v>
      </c>
      <c r="BD26" s="1378">
        <v>0</v>
      </c>
      <c r="BE26" s="1378">
        <v>0</v>
      </c>
      <c r="BF26" s="1378">
        <v>0</v>
      </c>
      <c r="BG26" s="970"/>
      <c r="BH26" s="970"/>
      <c r="BI26" s="970"/>
      <c r="BJ26" s="970"/>
      <c r="BK26" s="970"/>
      <c r="BL26" s="970"/>
      <c r="BM26" s="970"/>
      <c r="BN26" s="970"/>
      <c r="BO26" s="970"/>
      <c r="BP26" s="970"/>
      <c r="BQ26" s="970"/>
      <c r="BR26" s="970"/>
      <c r="BS26" s="970"/>
      <c r="BT26" s="970"/>
      <c r="BU26" s="970"/>
      <c r="BV26" s="970"/>
      <c r="BW26" s="970"/>
      <c r="BX26" s="970"/>
      <c r="BY26" s="970"/>
      <c r="BZ26" s="970"/>
      <c r="CA26" s="970"/>
      <c r="CB26" s="970"/>
      <c r="CC26" s="970"/>
      <c r="CD26" s="970"/>
      <c r="CE26" s="970"/>
      <c r="CF26" s="970"/>
      <c r="CG26" s="970"/>
      <c r="CH26" s="970"/>
      <c r="CI26" s="970"/>
      <c r="CJ26" s="970"/>
      <c r="CK26" s="970"/>
      <c r="CL26" s="970"/>
      <c r="CM26" s="970"/>
      <c r="CN26" s="970"/>
      <c r="CO26" s="970"/>
      <c r="CP26" s="970"/>
      <c r="CQ26" s="970"/>
      <c r="CR26" s="970"/>
      <c r="CS26" s="970"/>
      <c r="CT26" s="970"/>
      <c r="CU26" s="970"/>
      <c r="CV26" s="970"/>
      <c r="CW26" s="970"/>
      <c r="CX26" s="970"/>
    </row>
    <row r="27" spans="1:102" x14ac:dyDescent="0.25">
      <c r="A27" s="1226" t="s">
        <v>42</v>
      </c>
      <c r="B27" s="1223">
        <v>0</v>
      </c>
      <c r="C27" s="1224"/>
      <c r="D27" s="1225"/>
      <c r="E27" s="1224"/>
      <c r="F27" s="1258"/>
      <c r="G27" s="1262"/>
      <c r="H27" s="1263"/>
      <c r="I27" s="1379" t="s">
        <v>15</v>
      </c>
      <c r="J27" s="1178"/>
      <c r="K27" s="1178"/>
      <c r="L27" s="1178"/>
      <c r="M27" s="1178"/>
      <c r="N27" s="1178"/>
      <c r="O27" s="1178"/>
      <c r="P27" s="1178"/>
      <c r="Q27" s="1178"/>
      <c r="R27" s="1178"/>
      <c r="S27" s="1178"/>
      <c r="T27" s="1178"/>
      <c r="U27" s="1178"/>
      <c r="V27" s="1178"/>
      <c r="W27" s="1178"/>
      <c r="X27" s="1178"/>
      <c r="Y27" s="1178"/>
      <c r="Z27" s="1178"/>
      <c r="AA27" s="1178"/>
      <c r="AB27" s="1178"/>
      <c r="AC27" s="1178"/>
      <c r="AD27" s="1178"/>
      <c r="AE27" s="1178"/>
      <c r="AF27" s="1178"/>
      <c r="AG27" s="1178"/>
      <c r="AH27" s="1178"/>
      <c r="AI27" s="1178"/>
      <c r="AJ27" s="1178"/>
      <c r="AK27" s="1178"/>
      <c r="AL27" s="1178"/>
      <c r="AM27" s="1178"/>
      <c r="AN27" s="1178"/>
      <c r="AO27" s="1178"/>
      <c r="AP27" s="1178"/>
      <c r="AQ27" s="1178"/>
      <c r="AR27" s="1178"/>
      <c r="AS27" s="1178"/>
      <c r="AT27" s="1178"/>
      <c r="AU27" s="1178"/>
      <c r="AV27" s="1178"/>
      <c r="AW27" s="1178"/>
      <c r="AX27" s="1178"/>
      <c r="AY27" s="1178"/>
      <c r="AZ27" s="1178"/>
      <c r="BA27" s="1377" t="s">
        <v>15</v>
      </c>
      <c r="BB27" s="1377" t="s">
        <v>15</v>
      </c>
      <c r="BC27" s="1377" t="s">
        <v>15</v>
      </c>
      <c r="BD27" s="1378">
        <v>0</v>
      </c>
      <c r="BE27" s="1378">
        <v>0</v>
      </c>
      <c r="BF27" s="1378">
        <v>0</v>
      </c>
      <c r="BG27" s="970"/>
      <c r="BH27" s="970"/>
      <c r="BI27" s="970"/>
      <c r="BJ27" s="970"/>
      <c r="BK27" s="970"/>
      <c r="BL27" s="970"/>
      <c r="BM27" s="970"/>
      <c r="BN27" s="970"/>
      <c r="BO27" s="970"/>
      <c r="BP27" s="970"/>
      <c r="BQ27" s="970"/>
      <c r="BR27" s="970"/>
      <c r="BS27" s="970"/>
      <c r="BT27" s="970"/>
      <c r="BU27" s="970"/>
      <c r="BV27" s="970"/>
      <c r="BW27" s="970"/>
      <c r="BX27" s="970"/>
      <c r="BY27" s="970"/>
      <c r="BZ27" s="970"/>
      <c r="CA27" s="970"/>
      <c r="CB27" s="970"/>
      <c r="CC27" s="970"/>
      <c r="CD27" s="970"/>
      <c r="CE27" s="970"/>
      <c r="CF27" s="970"/>
      <c r="CG27" s="970"/>
      <c r="CH27" s="970"/>
      <c r="CI27" s="970"/>
      <c r="CJ27" s="970"/>
      <c r="CK27" s="970"/>
      <c r="CL27" s="970"/>
      <c r="CM27" s="970"/>
      <c r="CN27" s="970"/>
      <c r="CO27" s="970"/>
      <c r="CP27" s="970"/>
      <c r="CQ27" s="970"/>
      <c r="CR27" s="970"/>
      <c r="CS27" s="970"/>
      <c r="CT27" s="970"/>
      <c r="CU27" s="970"/>
      <c r="CV27" s="970"/>
      <c r="CW27" s="970"/>
      <c r="CX27" s="970"/>
    </row>
    <row r="28" spans="1:102" x14ac:dyDescent="0.25">
      <c r="A28" s="1226" t="s">
        <v>43</v>
      </c>
      <c r="B28" s="1223">
        <v>0</v>
      </c>
      <c r="C28" s="1224"/>
      <c r="D28" s="1225"/>
      <c r="E28" s="1224"/>
      <c r="F28" s="1258"/>
      <c r="G28" s="1262"/>
      <c r="H28" s="1263"/>
      <c r="I28" s="1379" t="s">
        <v>15</v>
      </c>
      <c r="J28" s="1178"/>
      <c r="K28" s="1178"/>
      <c r="L28" s="1178"/>
      <c r="M28" s="1178"/>
      <c r="N28" s="1178"/>
      <c r="O28" s="1178"/>
      <c r="P28" s="1178"/>
      <c r="Q28" s="1178"/>
      <c r="R28" s="1178"/>
      <c r="S28" s="1178"/>
      <c r="T28" s="1178"/>
      <c r="U28" s="1178"/>
      <c r="V28" s="1178"/>
      <c r="W28" s="1178"/>
      <c r="X28" s="1178"/>
      <c r="Y28" s="1178"/>
      <c r="Z28" s="1178"/>
      <c r="AA28" s="1178"/>
      <c r="AB28" s="1178"/>
      <c r="AC28" s="1178"/>
      <c r="AD28" s="1178"/>
      <c r="AE28" s="1178"/>
      <c r="AF28" s="1178"/>
      <c r="AG28" s="1178"/>
      <c r="AH28" s="1178"/>
      <c r="AI28" s="1178"/>
      <c r="AJ28" s="1178"/>
      <c r="AK28" s="1178"/>
      <c r="AL28" s="1178"/>
      <c r="AM28" s="1178"/>
      <c r="AN28" s="1178"/>
      <c r="AO28" s="1178"/>
      <c r="AP28" s="1178"/>
      <c r="AQ28" s="1178"/>
      <c r="AR28" s="1178"/>
      <c r="AS28" s="1178"/>
      <c r="AT28" s="1178"/>
      <c r="AU28" s="1178"/>
      <c r="AV28" s="1178"/>
      <c r="AW28" s="1178"/>
      <c r="AX28" s="1178"/>
      <c r="AY28" s="1178"/>
      <c r="AZ28" s="1178"/>
      <c r="BA28" s="1377" t="s">
        <v>15</v>
      </c>
      <c r="BB28" s="1377" t="s">
        <v>15</v>
      </c>
      <c r="BC28" s="1377" t="s">
        <v>15</v>
      </c>
      <c r="BD28" s="1378">
        <v>0</v>
      </c>
      <c r="BE28" s="1378">
        <v>0</v>
      </c>
      <c r="BF28" s="1378">
        <v>0</v>
      </c>
      <c r="BG28" s="970"/>
      <c r="BH28" s="970"/>
      <c r="BI28" s="970"/>
      <c r="BJ28" s="970"/>
      <c r="BK28" s="970"/>
      <c r="BL28" s="970"/>
      <c r="BM28" s="970"/>
      <c r="BN28" s="970"/>
      <c r="BO28" s="970"/>
      <c r="BP28" s="970"/>
      <c r="BQ28" s="970"/>
      <c r="BR28" s="970"/>
      <c r="BS28" s="970"/>
      <c r="BT28" s="970"/>
      <c r="BU28" s="970"/>
      <c r="BV28" s="970"/>
      <c r="BW28" s="970"/>
      <c r="BX28" s="970"/>
      <c r="BY28" s="970"/>
      <c r="BZ28" s="970"/>
      <c r="CA28" s="970"/>
      <c r="CB28" s="970"/>
      <c r="CC28" s="970"/>
      <c r="CD28" s="970"/>
      <c r="CE28" s="970"/>
      <c r="CF28" s="970"/>
      <c r="CG28" s="970"/>
      <c r="CH28" s="970"/>
      <c r="CI28" s="970"/>
      <c r="CJ28" s="970"/>
      <c r="CK28" s="970"/>
      <c r="CL28" s="970"/>
      <c r="CM28" s="970"/>
      <c r="CN28" s="970"/>
      <c r="CO28" s="970"/>
      <c r="CP28" s="970"/>
      <c r="CQ28" s="970"/>
      <c r="CR28" s="970"/>
      <c r="CS28" s="970"/>
      <c r="CT28" s="970"/>
      <c r="CU28" s="970"/>
      <c r="CV28" s="970"/>
      <c r="CW28" s="970"/>
      <c r="CX28" s="970"/>
    </row>
    <row r="29" spans="1:102" x14ac:dyDescent="0.25">
      <c r="A29" s="1226" t="s">
        <v>44</v>
      </c>
      <c r="B29" s="1223">
        <v>0</v>
      </c>
      <c r="C29" s="1224"/>
      <c r="D29" s="1225"/>
      <c r="E29" s="1224"/>
      <c r="F29" s="1258"/>
      <c r="G29" s="1262"/>
      <c r="H29" s="1263">
        <v>6</v>
      </c>
      <c r="I29" s="1379" t="s">
        <v>15</v>
      </c>
      <c r="J29" s="1178"/>
      <c r="K29" s="1178"/>
      <c r="L29" s="1178"/>
      <c r="M29" s="1178"/>
      <c r="N29" s="1178"/>
      <c r="O29" s="1178"/>
      <c r="P29" s="1178"/>
      <c r="Q29" s="1178"/>
      <c r="R29" s="1178"/>
      <c r="S29" s="1178"/>
      <c r="T29" s="1178"/>
      <c r="U29" s="1178"/>
      <c r="V29" s="1178"/>
      <c r="W29" s="1178"/>
      <c r="X29" s="1178"/>
      <c r="Y29" s="1178"/>
      <c r="Z29" s="1178"/>
      <c r="AA29" s="1178"/>
      <c r="AB29" s="1178"/>
      <c r="AC29" s="1178"/>
      <c r="AD29" s="1178"/>
      <c r="AE29" s="1178"/>
      <c r="AF29" s="1178"/>
      <c r="AG29" s="1178"/>
      <c r="AH29" s="1178"/>
      <c r="AI29" s="1178"/>
      <c r="AJ29" s="1178"/>
      <c r="AK29" s="1178"/>
      <c r="AL29" s="1178"/>
      <c r="AM29" s="1178"/>
      <c r="AN29" s="1178"/>
      <c r="AO29" s="1178"/>
      <c r="AP29" s="1178"/>
      <c r="AQ29" s="1178"/>
      <c r="AR29" s="1178"/>
      <c r="AS29" s="1178"/>
      <c r="AT29" s="1178"/>
      <c r="AU29" s="1178"/>
      <c r="AV29" s="1178"/>
      <c r="AW29" s="1178"/>
      <c r="AX29" s="1178"/>
      <c r="AY29" s="1178"/>
      <c r="AZ29" s="1178"/>
      <c r="BA29" s="1377" t="s">
        <v>15</v>
      </c>
      <c r="BB29" s="1377" t="s">
        <v>15</v>
      </c>
      <c r="BC29" s="1377" t="s">
        <v>15</v>
      </c>
      <c r="BD29" s="1378">
        <v>0</v>
      </c>
      <c r="BE29" s="1378">
        <v>0</v>
      </c>
      <c r="BF29" s="1378">
        <v>0</v>
      </c>
      <c r="BG29" s="970"/>
      <c r="BH29" s="970"/>
      <c r="BI29" s="970"/>
      <c r="BJ29" s="970"/>
      <c r="BK29" s="970"/>
      <c r="BL29" s="970"/>
      <c r="BM29" s="970"/>
      <c r="BN29" s="970"/>
      <c r="BO29" s="970"/>
      <c r="BP29" s="970"/>
      <c r="BQ29" s="970"/>
      <c r="BR29" s="970"/>
      <c r="BS29" s="970"/>
      <c r="BT29" s="970"/>
      <c r="BU29" s="970"/>
      <c r="BV29" s="970"/>
      <c r="BW29" s="970"/>
      <c r="BX29" s="970"/>
      <c r="BY29" s="970"/>
      <c r="BZ29" s="970"/>
      <c r="CA29" s="970"/>
      <c r="CB29" s="970"/>
      <c r="CC29" s="970"/>
      <c r="CD29" s="970"/>
      <c r="CE29" s="970"/>
      <c r="CF29" s="970"/>
      <c r="CG29" s="970"/>
      <c r="CH29" s="970"/>
      <c r="CI29" s="970"/>
      <c r="CJ29" s="970"/>
      <c r="CK29" s="970"/>
      <c r="CL29" s="970"/>
      <c r="CM29" s="970"/>
      <c r="CN29" s="970"/>
      <c r="CO29" s="970"/>
      <c r="CP29" s="970"/>
      <c r="CQ29" s="970"/>
      <c r="CR29" s="970"/>
      <c r="CS29" s="970"/>
      <c r="CT29" s="970"/>
      <c r="CU29" s="970"/>
      <c r="CV29" s="970"/>
      <c r="CW29" s="970"/>
      <c r="CX29" s="970"/>
    </row>
    <row r="30" spans="1:102" x14ac:dyDescent="0.25">
      <c r="A30" s="1226" t="s">
        <v>45</v>
      </c>
      <c r="B30" s="1223">
        <v>0</v>
      </c>
      <c r="C30" s="1224"/>
      <c r="D30" s="1225"/>
      <c r="E30" s="1224"/>
      <c r="F30" s="1258"/>
      <c r="G30" s="1262"/>
      <c r="H30" s="1263"/>
      <c r="I30" s="1379" t="s">
        <v>15</v>
      </c>
      <c r="J30" s="1178"/>
      <c r="K30" s="1178"/>
      <c r="L30" s="1178"/>
      <c r="M30" s="1178"/>
      <c r="N30" s="1178"/>
      <c r="O30" s="1178"/>
      <c r="P30" s="1178"/>
      <c r="Q30" s="1178"/>
      <c r="R30" s="1178"/>
      <c r="S30" s="1178"/>
      <c r="T30" s="1178"/>
      <c r="U30" s="1178"/>
      <c r="V30" s="1178"/>
      <c r="W30" s="1178"/>
      <c r="X30" s="1178"/>
      <c r="Y30" s="1178"/>
      <c r="Z30" s="1178"/>
      <c r="AA30" s="1178"/>
      <c r="AB30" s="1178"/>
      <c r="AC30" s="1178"/>
      <c r="AD30" s="1178"/>
      <c r="AE30" s="1178"/>
      <c r="AF30" s="1178"/>
      <c r="AG30" s="1178"/>
      <c r="AH30" s="1178"/>
      <c r="AI30" s="1178"/>
      <c r="AJ30" s="1178"/>
      <c r="AK30" s="1178"/>
      <c r="AL30" s="1178"/>
      <c r="AM30" s="1178"/>
      <c r="AN30" s="1178"/>
      <c r="AO30" s="1178"/>
      <c r="AP30" s="1178"/>
      <c r="AQ30" s="1178"/>
      <c r="AR30" s="1178"/>
      <c r="AS30" s="1178"/>
      <c r="AT30" s="1178"/>
      <c r="AU30" s="1178"/>
      <c r="AV30" s="1178"/>
      <c r="AW30" s="1178"/>
      <c r="AX30" s="1178"/>
      <c r="AY30" s="1178"/>
      <c r="AZ30" s="1178"/>
      <c r="BA30" s="1377" t="s">
        <v>15</v>
      </c>
      <c r="BB30" s="1377" t="s">
        <v>15</v>
      </c>
      <c r="BC30" s="1377" t="s">
        <v>15</v>
      </c>
      <c r="BD30" s="1378">
        <v>0</v>
      </c>
      <c r="BE30" s="1378">
        <v>0</v>
      </c>
      <c r="BF30" s="1378">
        <v>0</v>
      </c>
      <c r="BG30" s="970"/>
      <c r="BH30" s="970"/>
      <c r="BI30" s="970"/>
      <c r="BJ30" s="970"/>
      <c r="BK30" s="970"/>
      <c r="BL30" s="970"/>
      <c r="BM30" s="970"/>
      <c r="BN30" s="970"/>
      <c r="BO30" s="970"/>
      <c r="BP30" s="970"/>
      <c r="BQ30" s="970"/>
      <c r="BR30" s="970"/>
      <c r="BS30" s="970"/>
      <c r="BT30" s="970"/>
      <c r="BU30" s="970"/>
      <c r="BV30" s="970"/>
      <c r="BW30" s="970"/>
      <c r="BX30" s="970"/>
      <c r="BY30" s="970"/>
      <c r="BZ30" s="970"/>
      <c r="CA30" s="970"/>
      <c r="CB30" s="970"/>
      <c r="CC30" s="970"/>
      <c r="CD30" s="970"/>
      <c r="CE30" s="970"/>
      <c r="CF30" s="970"/>
      <c r="CG30" s="970"/>
      <c r="CH30" s="970"/>
      <c r="CI30" s="970"/>
      <c r="CJ30" s="970"/>
      <c r="CK30" s="970"/>
      <c r="CL30" s="970"/>
      <c r="CM30" s="970"/>
      <c r="CN30" s="970"/>
      <c r="CO30" s="970"/>
      <c r="CP30" s="970"/>
      <c r="CQ30" s="970"/>
      <c r="CR30" s="970"/>
      <c r="CS30" s="970"/>
      <c r="CT30" s="970"/>
      <c r="CU30" s="970"/>
      <c r="CV30" s="970"/>
      <c r="CW30" s="970"/>
      <c r="CX30" s="970"/>
    </row>
    <row r="31" spans="1:102" x14ac:dyDescent="0.25">
      <c r="A31" s="1226" t="s">
        <v>46</v>
      </c>
      <c r="B31" s="1223">
        <v>0</v>
      </c>
      <c r="C31" s="1224"/>
      <c r="D31" s="1225"/>
      <c r="E31" s="1224"/>
      <c r="F31" s="1258"/>
      <c r="G31" s="1262"/>
      <c r="H31" s="1263"/>
      <c r="I31" s="1379" t="s">
        <v>15</v>
      </c>
      <c r="J31" s="1178"/>
      <c r="K31" s="1178"/>
      <c r="L31" s="1178"/>
      <c r="M31" s="1178"/>
      <c r="N31" s="1178"/>
      <c r="O31" s="1178"/>
      <c r="P31" s="1178"/>
      <c r="Q31" s="1178"/>
      <c r="R31" s="1178"/>
      <c r="S31" s="1178"/>
      <c r="T31" s="1178"/>
      <c r="U31" s="1178"/>
      <c r="V31" s="1178"/>
      <c r="W31" s="1178"/>
      <c r="X31" s="1178"/>
      <c r="Y31" s="1178"/>
      <c r="Z31" s="1178"/>
      <c r="AA31" s="1178"/>
      <c r="AB31" s="1178"/>
      <c r="AC31" s="1178"/>
      <c r="AD31" s="1178"/>
      <c r="AE31" s="1178"/>
      <c r="AF31" s="1178"/>
      <c r="AG31" s="1178"/>
      <c r="AH31" s="1178"/>
      <c r="AI31" s="1178"/>
      <c r="AJ31" s="1178"/>
      <c r="AK31" s="1178"/>
      <c r="AL31" s="1178"/>
      <c r="AM31" s="1178"/>
      <c r="AN31" s="1178"/>
      <c r="AO31" s="1178"/>
      <c r="AP31" s="1178"/>
      <c r="AQ31" s="1178"/>
      <c r="AR31" s="1178"/>
      <c r="AS31" s="1178"/>
      <c r="AT31" s="1178"/>
      <c r="AU31" s="1178"/>
      <c r="AV31" s="1178"/>
      <c r="AW31" s="1178"/>
      <c r="AX31" s="1178"/>
      <c r="AY31" s="1178"/>
      <c r="AZ31" s="1178"/>
      <c r="BA31" s="1377" t="s">
        <v>15</v>
      </c>
      <c r="BB31" s="1377" t="s">
        <v>15</v>
      </c>
      <c r="BC31" s="1377" t="s">
        <v>15</v>
      </c>
      <c r="BD31" s="1378">
        <v>0</v>
      </c>
      <c r="BE31" s="1378">
        <v>0</v>
      </c>
      <c r="BF31" s="1378">
        <v>0</v>
      </c>
      <c r="BG31" s="970"/>
      <c r="BH31" s="970"/>
      <c r="BI31" s="970"/>
      <c r="BJ31" s="970"/>
      <c r="BK31" s="970"/>
      <c r="BL31" s="970"/>
      <c r="BM31" s="970"/>
      <c r="BN31" s="970"/>
      <c r="BO31" s="970"/>
      <c r="BP31" s="970"/>
      <c r="BQ31" s="970"/>
      <c r="BR31" s="970"/>
      <c r="BS31" s="970"/>
      <c r="BT31" s="970"/>
      <c r="BU31" s="970"/>
      <c r="BV31" s="970"/>
      <c r="BW31" s="970"/>
      <c r="BX31" s="970"/>
      <c r="BY31" s="970"/>
      <c r="BZ31" s="970"/>
      <c r="CA31" s="970"/>
      <c r="CB31" s="970"/>
      <c r="CC31" s="970"/>
      <c r="CD31" s="970"/>
      <c r="CE31" s="970"/>
      <c r="CF31" s="970"/>
      <c r="CG31" s="970"/>
      <c r="CH31" s="970"/>
      <c r="CI31" s="970"/>
      <c r="CJ31" s="970"/>
      <c r="CK31" s="970"/>
      <c r="CL31" s="970"/>
      <c r="CM31" s="970"/>
      <c r="CN31" s="970"/>
      <c r="CO31" s="970"/>
      <c r="CP31" s="970"/>
      <c r="CQ31" s="970"/>
      <c r="CR31" s="970"/>
      <c r="CS31" s="970"/>
      <c r="CT31" s="970"/>
      <c r="CU31" s="970"/>
      <c r="CV31" s="970"/>
      <c r="CW31" s="970"/>
      <c r="CX31" s="970"/>
    </row>
    <row r="32" spans="1:102" x14ac:dyDescent="0.25">
      <c r="A32" s="1226" t="s">
        <v>47</v>
      </c>
      <c r="B32" s="1223">
        <v>0</v>
      </c>
      <c r="C32" s="1224"/>
      <c r="D32" s="1225"/>
      <c r="E32" s="1224"/>
      <c r="F32" s="1258"/>
      <c r="G32" s="1262"/>
      <c r="H32" s="1263"/>
      <c r="I32" s="1379" t="s">
        <v>15</v>
      </c>
      <c r="J32" s="1178"/>
      <c r="K32" s="1178"/>
      <c r="L32" s="1178"/>
      <c r="M32" s="1178"/>
      <c r="N32" s="1178"/>
      <c r="O32" s="1178"/>
      <c r="P32" s="1178"/>
      <c r="Q32" s="1178"/>
      <c r="R32" s="1178"/>
      <c r="S32" s="1178"/>
      <c r="T32" s="1178"/>
      <c r="U32" s="1178"/>
      <c r="V32" s="1178"/>
      <c r="W32" s="1178"/>
      <c r="X32" s="1178"/>
      <c r="Y32" s="1178"/>
      <c r="Z32" s="1178"/>
      <c r="AA32" s="1178"/>
      <c r="AB32" s="1178"/>
      <c r="AC32" s="1178"/>
      <c r="AD32" s="1178"/>
      <c r="AE32" s="1178"/>
      <c r="AF32" s="1178"/>
      <c r="AG32" s="1178"/>
      <c r="AH32" s="1178"/>
      <c r="AI32" s="1178"/>
      <c r="AJ32" s="1178"/>
      <c r="AK32" s="1178"/>
      <c r="AL32" s="1178"/>
      <c r="AM32" s="1178"/>
      <c r="AN32" s="1178"/>
      <c r="AO32" s="1178"/>
      <c r="AP32" s="1178"/>
      <c r="AQ32" s="1178"/>
      <c r="AR32" s="1178"/>
      <c r="AS32" s="1178"/>
      <c r="AT32" s="1178"/>
      <c r="AU32" s="1178"/>
      <c r="AV32" s="1178"/>
      <c r="AW32" s="1178"/>
      <c r="AX32" s="1178"/>
      <c r="AY32" s="1178"/>
      <c r="AZ32" s="1178"/>
      <c r="BA32" s="1377" t="s">
        <v>15</v>
      </c>
      <c r="BB32" s="1377" t="s">
        <v>15</v>
      </c>
      <c r="BC32" s="1377" t="s">
        <v>15</v>
      </c>
      <c r="BD32" s="1378">
        <v>0</v>
      </c>
      <c r="BE32" s="1378">
        <v>0</v>
      </c>
      <c r="BF32" s="1378">
        <v>0</v>
      </c>
      <c r="BG32" s="970"/>
      <c r="BH32" s="970"/>
      <c r="BI32" s="970"/>
      <c r="BJ32" s="970"/>
      <c r="BK32" s="970"/>
      <c r="BL32" s="970"/>
      <c r="BM32" s="970"/>
      <c r="BN32" s="970"/>
      <c r="BO32" s="970"/>
      <c r="BP32" s="970"/>
      <c r="BQ32" s="970"/>
      <c r="BR32" s="970"/>
      <c r="BS32" s="970"/>
      <c r="BT32" s="970"/>
      <c r="BU32" s="970"/>
      <c r="BV32" s="970"/>
      <c r="BW32" s="970"/>
      <c r="BX32" s="970"/>
      <c r="BY32" s="970"/>
      <c r="BZ32" s="970"/>
      <c r="CA32" s="970"/>
      <c r="CB32" s="970"/>
      <c r="CC32" s="970"/>
      <c r="CD32" s="970"/>
      <c r="CE32" s="970"/>
      <c r="CF32" s="970"/>
      <c r="CG32" s="970"/>
      <c r="CH32" s="970"/>
      <c r="CI32" s="970"/>
      <c r="CJ32" s="970"/>
      <c r="CK32" s="970"/>
      <c r="CL32" s="970"/>
      <c r="CM32" s="970"/>
      <c r="CN32" s="970"/>
      <c r="CO32" s="970"/>
      <c r="CP32" s="970"/>
      <c r="CQ32" s="970"/>
      <c r="CR32" s="970"/>
      <c r="CS32" s="970"/>
      <c r="CT32" s="970"/>
      <c r="CU32" s="970"/>
      <c r="CV32" s="970"/>
      <c r="CW32" s="970"/>
      <c r="CX32" s="970"/>
    </row>
    <row r="33" spans="1:102" x14ac:dyDescent="0.25">
      <c r="A33" s="1226" t="s">
        <v>48</v>
      </c>
      <c r="B33" s="1223">
        <v>0</v>
      </c>
      <c r="C33" s="1224"/>
      <c r="D33" s="1225"/>
      <c r="E33" s="1224"/>
      <c r="F33" s="1258"/>
      <c r="G33" s="1262"/>
      <c r="H33" s="1263"/>
      <c r="I33" s="1379" t="s">
        <v>15</v>
      </c>
      <c r="J33" s="1178"/>
      <c r="K33" s="1178"/>
      <c r="L33" s="1178"/>
      <c r="M33" s="1178"/>
      <c r="N33" s="1178"/>
      <c r="O33" s="1178"/>
      <c r="P33" s="1178"/>
      <c r="Q33" s="1178"/>
      <c r="R33" s="1178"/>
      <c r="S33" s="1178"/>
      <c r="T33" s="1178"/>
      <c r="U33" s="1178"/>
      <c r="V33" s="1178"/>
      <c r="W33" s="1178"/>
      <c r="X33" s="1178"/>
      <c r="Y33" s="1178"/>
      <c r="Z33" s="1178"/>
      <c r="AA33" s="1178"/>
      <c r="AB33" s="1178"/>
      <c r="AC33" s="1178"/>
      <c r="AD33" s="1178"/>
      <c r="AE33" s="1178"/>
      <c r="AF33" s="1178"/>
      <c r="AG33" s="1178"/>
      <c r="AH33" s="1178"/>
      <c r="AI33" s="1178"/>
      <c r="AJ33" s="1178"/>
      <c r="AK33" s="1178"/>
      <c r="AL33" s="1178"/>
      <c r="AM33" s="1178"/>
      <c r="AN33" s="1178"/>
      <c r="AO33" s="1178"/>
      <c r="AP33" s="1178"/>
      <c r="AQ33" s="1178"/>
      <c r="AR33" s="1178"/>
      <c r="AS33" s="1178"/>
      <c r="AT33" s="1178"/>
      <c r="AU33" s="1178"/>
      <c r="AV33" s="1178"/>
      <c r="AW33" s="1178"/>
      <c r="AX33" s="1178"/>
      <c r="AY33" s="1178"/>
      <c r="AZ33" s="1178"/>
      <c r="BA33" s="1377" t="s">
        <v>15</v>
      </c>
      <c r="BB33" s="1377" t="s">
        <v>15</v>
      </c>
      <c r="BC33" s="1377" t="s">
        <v>15</v>
      </c>
      <c r="BD33" s="1378">
        <v>0</v>
      </c>
      <c r="BE33" s="1378">
        <v>0</v>
      </c>
      <c r="BF33" s="1378">
        <v>0</v>
      </c>
      <c r="BG33" s="970"/>
      <c r="BH33" s="970"/>
      <c r="BI33" s="970"/>
      <c r="BJ33" s="970"/>
      <c r="BK33" s="970"/>
      <c r="BL33" s="970"/>
      <c r="BM33" s="970"/>
      <c r="BN33" s="970"/>
      <c r="BO33" s="970"/>
      <c r="BP33" s="970"/>
      <c r="BQ33" s="970"/>
      <c r="BR33" s="970"/>
      <c r="BS33" s="970"/>
      <c r="BT33" s="970"/>
      <c r="BU33" s="970"/>
      <c r="BV33" s="970"/>
      <c r="BW33" s="970"/>
      <c r="BX33" s="970"/>
      <c r="BY33" s="970"/>
      <c r="BZ33" s="970"/>
      <c r="CA33" s="970"/>
      <c r="CB33" s="970"/>
      <c r="CC33" s="970"/>
      <c r="CD33" s="970"/>
      <c r="CE33" s="970"/>
      <c r="CF33" s="970"/>
      <c r="CG33" s="970"/>
      <c r="CH33" s="970"/>
      <c r="CI33" s="970"/>
      <c r="CJ33" s="970"/>
      <c r="CK33" s="970"/>
      <c r="CL33" s="970"/>
      <c r="CM33" s="970"/>
      <c r="CN33" s="970"/>
      <c r="CO33" s="970"/>
      <c r="CP33" s="970"/>
      <c r="CQ33" s="970"/>
      <c r="CR33" s="970"/>
      <c r="CS33" s="970"/>
      <c r="CT33" s="970"/>
      <c r="CU33" s="970"/>
      <c r="CV33" s="970"/>
      <c r="CW33" s="970"/>
      <c r="CX33" s="970"/>
    </row>
    <row r="34" spans="1:102" x14ac:dyDescent="0.25">
      <c r="A34" s="1226" t="s">
        <v>49</v>
      </c>
      <c r="B34" s="1223">
        <v>0</v>
      </c>
      <c r="C34" s="1224"/>
      <c r="D34" s="1225"/>
      <c r="E34" s="1224"/>
      <c r="F34" s="1258"/>
      <c r="G34" s="1262"/>
      <c r="H34" s="1263"/>
      <c r="I34" s="1379" t="s">
        <v>15</v>
      </c>
      <c r="J34" s="1178"/>
      <c r="K34" s="1178"/>
      <c r="L34" s="1178"/>
      <c r="M34" s="1178"/>
      <c r="N34" s="1178"/>
      <c r="O34" s="1178"/>
      <c r="P34" s="1178"/>
      <c r="Q34" s="1178"/>
      <c r="R34" s="1178"/>
      <c r="S34" s="1178"/>
      <c r="T34" s="1178"/>
      <c r="U34" s="1178"/>
      <c r="V34" s="1178"/>
      <c r="W34" s="1178"/>
      <c r="X34" s="1178"/>
      <c r="Y34" s="1178"/>
      <c r="Z34" s="1178"/>
      <c r="AA34" s="1178"/>
      <c r="AB34" s="1178"/>
      <c r="AC34" s="1178"/>
      <c r="AD34" s="1178"/>
      <c r="AE34" s="1178"/>
      <c r="AF34" s="1178"/>
      <c r="AG34" s="1178"/>
      <c r="AH34" s="1178"/>
      <c r="AI34" s="1178"/>
      <c r="AJ34" s="1178"/>
      <c r="AK34" s="1178"/>
      <c r="AL34" s="1178"/>
      <c r="AM34" s="1178"/>
      <c r="AN34" s="1178"/>
      <c r="AO34" s="1178"/>
      <c r="AP34" s="1178"/>
      <c r="AQ34" s="1178"/>
      <c r="AR34" s="1178"/>
      <c r="AS34" s="1178"/>
      <c r="AT34" s="1178"/>
      <c r="AU34" s="1178"/>
      <c r="AV34" s="1178"/>
      <c r="AW34" s="1178"/>
      <c r="AX34" s="1178"/>
      <c r="AY34" s="1178"/>
      <c r="AZ34" s="1178"/>
      <c r="BA34" s="1377" t="s">
        <v>15</v>
      </c>
      <c r="BB34" s="1377" t="s">
        <v>15</v>
      </c>
      <c r="BC34" s="1377" t="s">
        <v>15</v>
      </c>
      <c r="BD34" s="1378">
        <v>0</v>
      </c>
      <c r="BE34" s="1378">
        <v>0</v>
      </c>
      <c r="BF34" s="1378">
        <v>0</v>
      </c>
      <c r="BG34" s="970"/>
      <c r="BH34" s="970"/>
      <c r="BI34" s="970"/>
      <c r="BJ34" s="970"/>
      <c r="BK34" s="970"/>
      <c r="BL34" s="970"/>
      <c r="BM34" s="970"/>
      <c r="BN34" s="970"/>
      <c r="BO34" s="970"/>
      <c r="BP34" s="970"/>
      <c r="BQ34" s="970"/>
      <c r="BR34" s="970"/>
      <c r="BS34" s="970"/>
      <c r="BT34" s="970"/>
      <c r="BU34" s="970"/>
      <c r="BV34" s="970"/>
      <c r="BW34" s="970"/>
      <c r="BX34" s="970"/>
      <c r="BY34" s="970"/>
      <c r="BZ34" s="970"/>
      <c r="CA34" s="970"/>
      <c r="CB34" s="970"/>
      <c r="CC34" s="970"/>
      <c r="CD34" s="970"/>
      <c r="CE34" s="970"/>
      <c r="CF34" s="970"/>
      <c r="CG34" s="970"/>
      <c r="CH34" s="970"/>
      <c r="CI34" s="970"/>
      <c r="CJ34" s="970"/>
      <c r="CK34" s="970"/>
      <c r="CL34" s="970"/>
      <c r="CM34" s="970"/>
      <c r="CN34" s="970"/>
      <c r="CO34" s="970"/>
      <c r="CP34" s="970"/>
      <c r="CQ34" s="970"/>
      <c r="CR34" s="970"/>
      <c r="CS34" s="970"/>
      <c r="CT34" s="970"/>
      <c r="CU34" s="970"/>
      <c r="CV34" s="970"/>
      <c r="CW34" s="970"/>
      <c r="CX34" s="970"/>
    </row>
    <row r="35" spans="1:102" x14ac:dyDescent="0.25">
      <c r="A35" s="1226" t="s">
        <v>50</v>
      </c>
      <c r="B35" s="1223">
        <v>0</v>
      </c>
      <c r="C35" s="1224"/>
      <c r="D35" s="1225"/>
      <c r="E35" s="1224"/>
      <c r="F35" s="1258"/>
      <c r="G35" s="1262"/>
      <c r="H35" s="1263"/>
      <c r="I35" s="1379" t="s">
        <v>15</v>
      </c>
      <c r="J35" s="1178"/>
      <c r="K35" s="1178"/>
      <c r="L35" s="1178"/>
      <c r="M35" s="1178"/>
      <c r="N35" s="1178"/>
      <c r="O35" s="1178"/>
      <c r="P35" s="1178"/>
      <c r="Q35" s="1178"/>
      <c r="R35" s="1178"/>
      <c r="S35" s="1178"/>
      <c r="T35" s="1178"/>
      <c r="U35" s="1178"/>
      <c r="V35" s="1178"/>
      <c r="W35" s="1178"/>
      <c r="X35" s="1178"/>
      <c r="Y35" s="1178"/>
      <c r="Z35" s="1178"/>
      <c r="AA35" s="1178"/>
      <c r="AB35" s="1178"/>
      <c r="AC35" s="1178"/>
      <c r="AD35" s="1178"/>
      <c r="AE35" s="1178"/>
      <c r="AF35" s="1178"/>
      <c r="AG35" s="1178"/>
      <c r="AH35" s="1178"/>
      <c r="AI35" s="1178"/>
      <c r="AJ35" s="1178"/>
      <c r="AK35" s="1178"/>
      <c r="AL35" s="1178"/>
      <c r="AM35" s="1178"/>
      <c r="AN35" s="1178"/>
      <c r="AO35" s="1178"/>
      <c r="AP35" s="1178"/>
      <c r="AQ35" s="1178"/>
      <c r="AR35" s="1178"/>
      <c r="AS35" s="1178"/>
      <c r="AT35" s="1178"/>
      <c r="AU35" s="1178"/>
      <c r="AV35" s="1178"/>
      <c r="AW35" s="1178"/>
      <c r="AX35" s="1178"/>
      <c r="AY35" s="1178"/>
      <c r="AZ35" s="1178"/>
      <c r="BA35" s="1377" t="s">
        <v>15</v>
      </c>
      <c r="BB35" s="1377" t="s">
        <v>15</v>
      </c>
      <c r="BC35" s="1377" t="s">
        <v>15</v>
      </c>
      <c r="BD35" s="1378">
        <v>0</v>
      </c>
      <c r="BE35" s="1378">
        <v>0</v>
      </c>
      <c r="BF35" s="1378">
        <v>0</v>
      </c>
      <c r="BG35" s="970"/>
      <c r="BH35" s="970"/>
      <c r="BI35" s="970"/>
      <c r="BJ35" s="970"/>
      <c r="BK35" s="970"/>
      <c r="BL35" s="970"/>
      <c r="BM35" s="970"/>
      <c r="BN35" s="970"/>
      <c r="BO35" s="970"/>
      <c r="BP35" s="970"/>
      <c r="BQ35" s="970"/>
      <c r="BR35" s="970"/>
      <c r="BS35" s="970"/>
      <c r="BT35" s="970"/>
      <c r="BU35" s="970"/>
      <c r="BV35" s="970"/>
      <c r="BW35" s="970"/>
      <c r="BX35" s="970"/>
      <c r="BY35" s="970"/>
      <c r="BZ35" s="970"/>
      <c r="CA35" s="970"/>
      <c r="CB35" s="970"/>
      <c r="CC35" s="970"/>
      <c r="CD35" s="970"/>
      <c r="CE35" s="970"/>
      <c r="CF35" s="970"/>
      <c r="CG35" s="970"/>
      <c r="CH35" s="970"/>
      <c r="CI35" s="970"/>
      <c r="CJ35" s="970"/>
      <c r="CK35" s="970"/>
      <c r="CL35" s="970"/>
      <c r="CM35" s="970"/>
      <c r="CN35" s="970"/>
      <c r="CO35" s="970"/>
      <c r="CP35" s="970"/>
      <c r="CQ35" s="970"/>
      <c r="CR35" s="970"/>
      <c r="CS35" s="970"/>
      <c r="CT35" s="970"/>
      <c r="CU35" s="970"/>
      <c r="CV35" s="970"/>
      <c r="CW35" s="970"/>
      <c r="CX35" s="970"/>
    </row>
    <row r="36" spans="1:102" x14ac:dyDescent="0.25">
      <c r="A36" s="1227" t="s">
        <v>51</v>
      </c>
      <c r="B36" s="1223">
        <v>0</v>
      </c>
      <c r="C36" s="1224"/>
      <c r="D36" s="1225"/>
      <c r="E36" s="1224"/>
      <c r="F36" s="1258"/>
      <c r="G36" s="1262"/>
      <c r="H36" s="1263"/>
      <c r="I36" s="1379" t="s">
        <v>15</v>
      </c>
      <c r="J36" s="1178"/>
      <c r="K36" s="1178"/>
      <c r="L36" s="1178"/>
      <c r="M36" s="1178"/>
      <c r="N36" s="1178"/>
      <c r="O36" s="1178"/>
      <c r="P36" s="1178"/>
      <c r="Q36" s="1178"/>
      <c r="R36" s="1178"/>
      <c r="S36" s="1178"/>
      <c r="T36" s="1178"/>
      <c r="U36" s="1178"/>
      <c r="V36" s="1178"/>
      <c r="W36" s="1178"/>
      <c r="X36" s="1178"/>
      <c r="Y36" s="1178"/>
      <c r="Z36" s="1178"/>
      <c r="AA36" s="1178"/>
      <c r="AB36" s="1178"/>
      <c r="AC36" s="1178"/>
      <c r="AD36" s="1178"/>
      <c r="AE36" s="1178"/>
      <c r="AF36" s="1178"/>
      <c r="AG36" s="1178"/>
      <c r="AH36" s="1178"/>
      <c r="AI36" s="1178"/>
      <c r="AJ36" s="1178"/>
      <c r="AK36" s="1178"/>
      <c r="AL36" s="1178"/>
      <c r="AM36" s="1178"/>
      <c r="AN36" s="1178"/>
      <c r="AO36" s="1178"/>
      <c r="AP36" s="1178"/>
      <c r="AQ36" s="1178"/>
      <c r="AR36" s="1178"/>
      <c r="AS36" s="1178"/>
      <c r="AT36" s="1178"/>
      <c r="AU36" s="1178"/>
      <c r="AV36" s="1178"/>
      <c r="AW36" s="1178"/>
      <c r="AX36" s="1178"/>
      <c r="AY36" s="1178"/>
      <c r="AZ36" s="1178"/>
      <c r="BA36" s="1377" t="s">
        <v>15</v>
      </c>
      <c r="BB36" s="1377" t="s">
        <v>15</v>
      </c>
      <c r="BC36" s="1377" t="s">
        <v>15</v>
      </c>
      <c r="BD36" s="1378">
        <v>0</v>
      </c>
      <c r="BE36" s="1378">
        <v>0</v>
      </c>
      <c r="BF36" s="1378">
        <v>0</v>
      </c>
      <c r="BG36" s="970"/>
      <c r="BH36" s="970"/>
      <c r="BI36" s="970"/>
      <c r="BJ36" s="970"/>
      <c r="BK36" s="970"/>
      <c r="BL36" s="970"/>
      <c r="BM36" s="970"/>
      <c r="BN36" s="970"/>
      <c r="BO36" s="970"/>
      <c r="BP36" s="970"/>
      <c r="BQ36" s="970"/>
      <c r="BR36" s="970"/>
      <c r="BS36" s="970"/>
      <c r="BT36" s="970"/>
      <c r="BU36" s="970"/>
      <c r="BV36" s="970"/>
      <c r="BW36" s="970"/>
      <c r="BX36" s="970"/>
      <c r="BY36" s="970"/>
      <c r="BZ36" s="970"/>
      <c r="CA36" s="970"/>
      <c r="CB36" s="970"/>
      <c r="CC36" s="970"/>
      <c r="CD36" s="970"/>
      <c r="CE36" s="970"/>
      <c r="CF36" s="970"/>
      <c r="CG36" s="970"/>
      <c r="CH36" s="970"/>
      <c r="CI36" s="970"/>
      <c r="CJ36" s="970"/>
      <c r="CK36" s="970"/>
      <c r="CL36" s="970"/>
      <c r="CM36" s="970"/>
      <c r="CN36" s="970"/>
      <c r="CO36" s="970"/>
      <c r="CP36" s="970"/>
      <c r="CQ36" s="970"/>
      <c r="CR36" s="970"/>
      <c r="CS36" s="970"/>
      <c r="CT36" s="970"/>
      <c r="CU36" s="970"/>
      <c r="CV36" s="970"/>
      <c r="CW36" s="970"/>
      <c r="CX36" s="970"/>
    </row>
    <row r="37" spans="1:102" x14ac:dyDescent="0.25">
      <c r="A37" s="1226" t="s">
        <v>52</v>
      </c>
      <c r="B37" s="1223">
        <v>0</v>
      </c>
      <c r="C37" s="1224"/>
      <c r="D37" s="1225"/>
      <c r="E37" s="1224"/>
      <c r="F37" s="1258"/>
      <c r="G37" s="1262"/>
      <c r="H37" s="1263"/>
      <c r="I37" s="1379" t="s">
        <v>15</v>
      </c>
      <c r="J37" s="1178"/>
      <c r="K37" s="1178"/>
      <c r="L37" s="1178"/>
      <c r="M37" s="1178"/>
      <c r="N37" s="1178"/>
      <c r="O37" s="1178"/>
      <c r="P37" s="1178"/>
      <c r="Q37" s="1178"/>
      <c r="R37" s="1178"/>
      <c r="S37" s="1178"/>
      <c r="T37" s="1178"/>
      <c r="U37" s="1178"/>
      <c r="V37" s="1178"/>
      <c r="W37" s="1178"/>
      <c r="X37" s="1178"/>
      <c r="Y37" s="1178"/>
      <c r="Z37" s="1178"/>
      <c r="AA37" s="1178"/>
      <c r="AB37" s="1178"/>
      <c r="AC37" s="1178"/>
      <c r="AD37" s="1178"/>
      <c r="AE37" s="1178"/>
      <c r="AF37" s="1178"/>
      <c r="AG37" s="1178"/>
      <c r="AH37" s="1178"/>
      <c r="AI37" s="1178"/>
      <c r="AJ37" s="1178"/>
      <c r="AK37" s="1178"/>
      <c r="AL37" s="1178"/>
      <c r="AM37" s="1178"/>
      <c r="AN37" s="1178"/>
      <c r="AO37" s="1178"/>
      <c r="AP37" s="1178"/>
      <c r="AQ37" s="1178"/>
      <c r="AR37" s="1178"/>
      <c r="AS37" s="1178"/>
      <c r="AT37" s="1178"/>
      <c r="AU37" s="1178"/>
      <c r="AV37" s="1178"/>
      <c r="AW37" s="1178"/>
      <c r="AX37" s="1178"/>
      <c r="AY37" s="1178"/>
      <c r="AZ37" s="1178"/>
      <c r="BA37" s="1377" t="s">
        <v>15</v>
      </c>
      <c r="BB37" s="1377" t="s">
        <v>15</v>
      </c>
      <c r="BC37" s="1377" t="s">
        <v>15</v>
      </c>
      <c r="BD37" s="1378">
        <v>0</v>
      </c>
      <c r="BE37" s="1378">
        <v>0</v>
      </c>
      <c r="BF37" s="1378">
        <v>0</v>
      </c>
      <c r="BG37" s="970"/>
      <c r="BH37" s="970"/>
      <c r="BI37" s="970"/>
      <c r="BJ37" s="970"/>
      <c r="BK37" s="970"/>
      <c r="BL37" s="970"/>
      <c r="BM37" s="970"/>
      <c r="BN37" s="970"/>
      <c r="BO37" s="970"/>
      <c r="BP37" s="970"/>
      <c r="BQ37" s="970"/>
      <c r="BR37" s="970"/>
      <c r="BS37" s="970"/>
      <c r="BT37" s="970"/>
      <c r="BU37" s="970"/>
      <c r="BV37" s="970"/>
      <c r="BW37" s="970"/>
      <c r="BX37" s="970"/>
      <c r="BY37" s="970"/>
      <c r="BZ37" s="970"/>
      <c r="CA37" s="970"/>
      <c r="CB37" s="970"/>
      <c r="CC37" s="970"/>
      <c r="CD37" s="970"/>
      <c r="CE37" s="970"/>
      <c r="CF37" s="970"/>
      <c r="CG37" s="970"/>
      <c r="CH37" s="970"/>
      <c r="CI37" s="970"/>
      <c r="CJ37" s="970"/>
      <c r="CK37" s="970"/>
      <c r="CL37" s="970"/>
      <c r="CM37" s="970"/>
      <c r="CN37" s="970"/>
      <c r="CO37" s="970"/>
      <c r="CP37" s="970"/>
      <c r="CQ37" s="970"/>
      <c r="CR37" s="970"/>
      <c r="CS37" s="970"/>
      <c r="CT37" s="970"/>
      <c r="CU37" s="970"/>
      <c r="CV37" s="970"/>
      <c r="CW37" s="970"/>
      <c r="CX37" s="970"/>
    </row>
    <row r="38" spans="1:102" x14ac:dyDescent="0.25">
      <c r="A38" s="1226" t="s">
        <v>53</v>
      </c>
      <c r="B38" s="1223">
        <v>0</v>
      </c>
      <c r="C38" s="1228"/>
      <c r="D38" s="1225"/>
      <c r="E38" s="1224"/>
      <c r="F38" s="1258"/>
      <c r="G38" s="1281"/>
      <c r="H38" s="1263"/>
      <c r="I38" s="1379" t="s">
        <v>15</v>
      </c>
      <c r="J38" s="1178"/>
      <c r="K38" s="1178"/>
      <c r="L38" s="1178"/>
      <c r="M38" s="1178"/>
      <c r="N38" s="1178"/>
      <c r="O38" s="1178"/>
      <c r="P38" s="1178"/>
      <c r="Q38" s="1178"/>
      <c r="R38" s="1178"/>
      <c r="S38" s="1178"/>
      <c r="T38" s="1178"/>
      <c r="U38" s="1178"/>
      <c r="V38" s="1178"/>
      <c r="W38" s="1178"/>
      <c r="X38" s="1178"/>
      <c r="Y38" s="1178"/>
      <c r="Z38" s="1178"/>
      <c r="AA38" s="1178"/>
      <c r="AB38" s="1178"/>
      <c r="AC38" s="1178"/>
      <c r="AD38" s="1178"/>
      <c r="AE38" s="1178"/>
      <c r="AF38" s="1178"/>
      <c r="AG38" s="1178"/>
      <c r="AH38" s="1178"/>
      <c r="AI38" s="1178"/>
      <c r="AJ38" s="1178"/>
      <c r="AK38" s="1178"/>
      <c r="AL38" s="1178"/>
      <c r="AM38" s="1178"/>
      <c r="AN38" s="1178"/>
      <c r="AO38" s="1178"/>
      <c r="AP38" s="1178"/>
      <c r="AQ38" s="1178"/>
      <c r="AR38" s="1178"/>
      <c r="AS38" s="1178"/>
      <c r="AT38" s="1178"/>
      <c r="AU38" s="1178"/>
      <c r="AV38" s="1178"/>
      <c r="AW38" s="1178"/>
      <c r="AX38" s="1178"/>
      <c r="AY38" s="1178"/>
      <c r="AZ38" s="1178"/>
      <c r="BA38" s="1377" t="s">
        <v>15</v>
      </c>
      <c r="BB38" s="1377" t="s">
        <v>15</v>
      </c>
      <c r="BC38" s="1377" t="s">
        <v>15</v>
      </c>
      <c r="BD38" s="1378">
        <v>0</v>
      </c>
      <c r="BE38" s="1378">
        <v>0</v>
      </c>
      <c r="BF38" s="1378">
        <v>0</v>
      </c>
      <c r="BG38" s="970"/>
      <c r="BH38" s="970"/>
      <c r="BI38" s="970"/>
      <c r="BJ38" s="970"/>
      <c r="BK38" s="970"/>
      <c r="BL38" s="970"/>
      <c r="BM38" s="970"/>
      <c r="BN38" s="970"/>
      <c r="BO38" s="970"/>
      <c r="BP38" s="970"/>
      <c r="BQ38" s="970"/>
      <c r="BR38" s="970"/>
      <c r="BS38" s="970"/>
      <c r="BT38" s="970"/>
      <c r="BU38" s="970"/>
      <c r="BV38" s="970"/>
      <c r="BW38" s="970"/>
      <c r="BX38" s="970"/>
      <c r="BY38" s="970"/>
      <c r="BZ38" s="970"/>
      <c r="CA38" s="970"/>
      <c r="CB38" s="970"/>
      <c r="CC38" s="970"/>
      <c r="CD38" s="970"/>
      <c r="CE38" s="970"/>
      <c r="CF38" s="970"/>
      <c r="CG38" s="970"/>
      <c r="CH38" s="970"/>
      <c r="CI38" s="970"/>
      <c r="CJ38" s="970"/>
      <c r="CK38" s="970"/>
      <c r="CL38" s="970"/>
      <c r="CM38" s="970"/>
      <c r="CN38" s="970"/>
      <c r="CO38" s="970"/>
      <c r="CP38" s="970"/>
      <c r="CQ38" s="970"/>
      <c r="CR38" s="970"/>
      <c r="CS38" s="970"/>
      <c r="CT38" s="970"/>
      <c r="CU38" s="970"/>
      <c r="CV38" s="970"/>
      <c r="CW38" s="970"/>
      <c r="CX38" s="970"/>
    </row>
    <row r="39" spans="1:102" x14ac:dyDescent="0.25">
      <c r="A39" s="1280" t="s">
        <v>54</v>
      </c>
      <c r="B39" s="1223">
        <v>0</v>
      </c>
      <c r="C39" s="1224"/>
      <c r="D39" s="1225"/>
      <c r="E39" s="1224"/>
      <c r="F39" s="1258"/>
      <c r="G39" s="1262"/>
      <c r="H39" s="1263"/>
      <c r="I39" s="1379" t="s">
        <v>15</v>
      </c>
      <c r="J39" s="1178"/>
      <c r="K39" s="1178"/>
      <c r="L39" s="1178"/>
      <c r="M39" s="1178"/>
      <c r="N39" s="1178"/>
      <c r="O39" s="1178"/>
      <c r="P39" s="1178"/>
      <c r="Q39" s="1178"/>
      <c r="R39" s="1178"/>
      <c r="S39" s="1178"/>
      <c r="T39" s="1178"/>
      <c r="U39" s="1178"/>
      <c r="V39" s="1178"/>
      <c r="W39" s="1178"/>
      <c r="X39" s="1178"/>
      <c r="Y39" s="1178"/>
      <c r="Z39" s="1178"/>
      <c r="AA39" s="1178"/>
      <c r="AB39" s="1178"/>
      <c r="AC39" s="1178"/>
      <c r="AD39" s="1178"/>
      <c r="AE39" s="1178"/>
      <c r="AF39" s="1178"/>
      <c r="AG39" s="1178"/>
      <c r="AH39" s="1178"/>
      <c r="AI39" s="1178"/>
      <c r="AJ39" s="1178"/>
      <c r="AK39" s="1178"/>
      <c r="AL39" s="1178"/>
      <c r="AM39" s="1178"/>
      <c r="AN39" s="1178"/>
      <c r="AO39" s="1178"/>
      <c r="AP39" s="1178"/>
      <c r="AQ39" s="1178"/>
      <c r="AR39" s="1178"/>
      <c r="AS39" s="1178"/>
      <c r="AT39" s="1178"/>
      <c r="AU39" s="1178"/>
      <c r="AV39" s="1178"/>
      <c r="AW39" s="1178"/>
      <c r="AX39" s="1178"/>
      <c r="AY39" s="1178"/>
      <c r="AZ39" s="1178"/>
      <c r="BA39" s="1377" t="s">
        <v>15</v>
      </c>
      <c r="BB39" s="1377" t="s">
        <v>15</v>
      </c>
      <c r="BC39" s="1377" t="s">
        <v>15</v>
      </c>
      <c r="BD39" s="1378">
        <v>0</v>
      </c>
      <c r="BE39" s="1378">
        <v>0</v>
      </c>
      <c r="BF39" s="1378">
        <v>0</v>
      </c>
      <c r="BG39" s="970"/>
      <c r="BH39" s="970"/>
      <c r="BI39" s="970"/>
      <c r="BJ39" s="970"/>
      <c r="BK39" s="970"/>
      <c r="BL39" s="970"/>
      <c r="BM39" s="970"/>
      <c r="BN39" s="970"/>
      <c r="BO39" s="970"/>
      <c r="BP39" s="970"/>
      <c r="BQ39" s="970"/>
      <c r="BR39" s="970"/>
      <c r="BS39" s="970"/>
      <c r="BT39" s="970"/>
      <c r="BU39" s="970"/>
      <c r="BV39" s="970"/>
      <c r="BW39" s="970"/>
      <c r="BX39" s="970"/>
      <c r="BY39" s="970"/>
      <c r="BZ39" s="970"/>
      <c r="CA39" s="970"/>
      <c r="CB39" s="970"/>
      <c r="CC39" s="970"/>
      <c r="CD39" s="970"/>
      <c r="CE39" s="970"/>
      <c r="CF39" s="970"/>
      <c r="CG39" s="970"/>
      <c r="CH39" s="970"/>
      <c r="CI39" s="970"/>
      <c r="CJ39" s="970"/>
      <c r="CK39" s="970"/>
      <c r="CL39" s="970"/>
      <c r="CM39" s="970"/>
      <c r="CN39" s="970"/>
      <c r="CO39" s="970"/>
      <c r="CP39" s="970"/>
      <c r="CQ39" s="970"/>
      <c r="CR39" s="970"/>
      <c r="CS39" s="970"/>
      <c r="CT39" s="970"/>
      <c r="CU39" s="970"/>
      <c r="CV39" s="970"/>
      <c r="CW39" s="970"/>
      <c r="CX39" s="970"/>
    </row>
    <row r="40" spans="1:102" x14ac:dyDescent="0.25">
      <c r="A40" s="1226" t="s">
        <v>55</v>
      </c>
      <c r="B40" s="1223">
        <v>0</v>
      </c>
      <c r="C40" s="1224"/>
      <c r="D40" s="1225"/>
      <c r="E40" s="1224"/>
      <c r="F40" s="1258"/>
      <c r="G40" s="1262"/>
      <c r="H40" s="1263"/>
      <c r="I40" s="1379" t="s">
        <v>15</v>
      </c>
      <c r="J40" s="1178"/>
      <c r="K40" s="1178"/>
      <c r="L40" s="1178"/>
      <c r="M40" s="1178"/>
      <c r="N40" s="1178"/>
      <c r="O40" s="1178"/>
      <c r="P40" s="1178"/>
      <c r="Q40" s="1178"/>
      <c r="R40" s="1178"/>
      <c r="S40" s="1178"/>
      <c r="T40" s="1178"/>
      <c r="U40" s="1178"/>
      <c r="V40" s="1178"/>
      <c r="W40" s="1178"/>
      <c r="X40" s="1178"/>
      <c r="Y40" s="1178"/>
      <c r="Z40" s="1178"/>
      <c r="AA40" s="1178"/>
      <c r="AB40" s="1178"/>
      <c r="AC40" s="1178"/>
      <c r="AD40" s="1178"/>
      <c r="AE40" s="1178"/>
      <c r="AF40" s="1178"/>
      <c r="AG40" s="1178"/>
      <c r="AH40" s="1178"/>
      <c r="AI40" s="1178"/>
      <c r="AJ40" s="1178"/>
      <c r="AK40" s="1178"/>
      <c r="AL40" s="1178"/>
      <c r="AM40" s="1178"/>
      <c r="AN40" s="1178"/>
      <c r="AO40" s="1178"/>
      <c r="AP40" s="1178"/>
      <c r="AQ40" s="1178"/>
      <c r="AR40" s="1178"/>
      <c r="AS40" s="1178"/>
      <c r="AT40" s="1178"/>
      <c r="AU40" s="1178"/>
      <c r="AV40" s="1178"/>
      <c r="AW40" s="1178"/>
      <c r="AX40" s="1178"/>
      <c r="AY40" s="1178"/>
      <c r="AZ40" s="1178"/>
      <c r="BA40" s="1377" t="s">
        <v>15</v>
      </c>
      <c r="BB40" s="1377" t="s">
        <v>15</v>
      </c>
      <c r="BC40" s="1377" t="s">
        <v>15</v>
      </c>
      <c r="BD40" s="1378">
        <v>0</v>
      </c>
      <c r="BE40" s="1378">
        <v>0</v>
      </c>
      <c r="BF40" s="1378">
        <v>0</v>
      </c>
      <c r="BG40" s="970"/>
      <c r="BH40" s="970"/>
      <c r="BI40" s="970"/>
      <c r="BJ40" s="970"/>
      <c r="BK40" s="970"/>
      <c r="BL40" s="970"/>
      <c r="BM40" s="970"/>
      <c r="BN40" s="970"/>
      <c r="BO40" s="970"/>
      <c r="BP40" s="970"/>
      <c r="BQ40" s="970"/>
      <c r="BR40" s="970"/>
      <c r="BS40" s="970"/>
      <c r="BT40" s="970"/>
      <c r="BU40" s="970"/>
      <c r="BV40" s="970"/>
      <c r="BW40" s="970"/>
      <c r="BX40" s="970"/>
      <c r="BY40" s="970"/>
      <c r="BZ40" s="970"/>
      <c r="CA40" s="970"/>
      <c r="CB40" s="970"/>
      <c r="CC40" s="970"/>
      <c r="CD40" s="970"/>
      <c r="CE40" s="970"/>
      <c r="CF40" s="970"/>
      <c r="CG40" s="970"/>
      <c r="CH40" s="970"/>
      <c r="CI40" s="970"/>
      <c r="CJ40" s="970"/>
      <c r="CK40" s="970"/>
      <c r="CL40" s="970"/>
      <c r="CM40" s="970"/>
      <c r="CN40" s="970"/>
      <c r="CO40" s="970"/>
      <c r="CP40" s="970"/>
      <c r="CQ40" s="970"/>
      <c r="CR40" s="970"/>
      <c r="CS40" s="970"/>
      <c r="CT40" s="970"/>
      <c r="CU40" s="970"/>
      <c r="CV40" s="970"/>
      <c r="CW40" s="970"/>
      <c r="CX40" s="970"/>
    </row>
    <row r="41" spans="1:102" x14ac:dyDescent="0.25">
      <c r="A41" s="1226" t="s">
        <v>56</v>
      </c>
      <c r="B41" s="1223">
        <v>0</v>
      </c>
      <c r="C41" s="1224"/>
      <c r="D41" s="1225"/>
      <c r="E41" s="1224"/>
      <c r="F41" s="1258"/>
      <c r="G41" s="1262"/>
      <c r="H41" s="1263"/>
      <c r="I41" s="1379" t="s">
        <v>15</v>
      </c>
      <c r="J41" s="1178"/>
      <c r="K41" s="1178"/>
      <c r="L41" s="1178"/>
      <c r="M41" s="1178"/>
      <c r="N41" s="1178"/>
      <c r="O41" s="1178"/>
      <c r="P41" s="1178"/>
      <c r="Q41" s="1178"/>
      <c r="R41" s="1178"/>
      <c r="S41" s="1178"/>
      <c r="T41" s="1178"/>
      <c r="U41" s="1178"/>
      <c r="V41" s="1178"/>
      <c r="W41" s="1178"/>
      <c r="X41" s="1178"/>
      <c r="Y41" s="1178"/>
      <c r="Z41" s="1178"/>
      <c r="AA41" s="1178"/>
      <c r="AB41" s="1178"/>
      <c r="AC41" s="1178"/>
      <c r="AD41" s="1178"/>
      <c r="AE41" s="1178"/>
      <c r="AF41" s="1178"/>
      <c r="AG41" s="1178"/>
      <c r="AH41" s="1178"/>
      <c r="AI41" s="1178"/>
      <c r="AJ41" s="1178"/>
      <c r="AK41" s="1178"/>
      <c r="AL41" s="1178"/>
      <c r="AM41" s="1178"/>
      <c r="AN41" s="1178"/>
      <c r="AO41" s="1178"/>
      <c r="AP41" s="1178"/>
      <c r="AQ41" s="1178"/>
      <c r="AR41" s="1178"/>
      <c r="AS41" s="1178"/>
      <c r="AT41" s="1178"/>
      <c r="AU41" s="1178"/>
      <c r="AV41" s="1178"/>
      <c r="AW41" s="1178"/>
      <c r="AX41" s="1178"/>
      <c r="AY41" s="1178"/>
      <c r="AZ41" s="1178"/>
      <c r="BA41" s="1377" t="s">
        <v>15</v>
      </c>
      <c r="BB41" s="1377" t="s">
        <v>15</v>
      </c>
      <c r="BC41" s="1377" t="s">
        <v>15</v>
      </c>
      <c r="BD41" s="1378">
        <v>0</v>
      </c>
      <c r="BE41" s="1378">
        <v>0</v>
      </c>
      <c r="BF41" s="1378">
        <v>0</v>
      </c>
      <c r="BG41" s="970"/>
      <c r="BH41" s="970"/>
      <c r="BI41" s="970"/>
      <c r="BJ41" s="970"/>
      <c r="BK41" s="970"/>
      <c r="BL41" s="970"/>
      <c r="BM41" s="970"/>
      <c r="BN41" s="970"/>
      <c r="BO41" s="970"/>
      <c r="BP41" s="970"/>
      <c r="BQ41" s="970"/>
      <c r="BR41" s="970"/>
      <c r="BS41" s="970"/>
      <c r="BT41" s="970"/>
      <c r="BU41" s="970"/>
      <c r="BV41" s="970"/>
      <c r="BW41" s="970"/>
      <c r="BX41" s="970"/>
      <c r="BY41" s="970"/>
      <c r="BZ41" s="970"/>
      <c r="CA41" s="970"/>
      <c r="CB41" s="970"/>
      <c r="CC41" s="970"/>
      <c r="CD41" s="970"/>
      <c r="CE41" s="970"/>
      <c r="CF41" s="970"/>
      <c r="CG41" s="970"/>
      <c r="CH41" s="970"/>
      <c r="CI41" s="970"/>
      <c r="CJ41" s="970"/>
      <c r="CK41" s="970"/>
      <c r="CL41" s="970"/>
      <c r="CM41" s="970"/>
      <c r="CN41" s="970"/>
      <c r="CO41" s="970"/>
      <c r="CP41" s="970"/>
      <c r="CQ41" s="970"/>
      <c r="CR41" s="970"/>
      <c r="CS41" s="970"/>
      <c r="CT41" s="970"/>
      <c r="CU41" s="970"/>
      <c r="CV41" s="970"/>
      <c r="CW41" s="970"/>
      <c r="CX41" s="970"/>
    </row>
    <row r="42" spans="1:102" x14ac:dyDescent="0.25">
      <c r="A42" s="1226" t="s">
        <v>57</v>
      </c>
      <c r="B42" s="1223">
        <v>0</v>
      </c>
      <c r="C42" s="1224"/>
      <c r="D42" s="1225"/>
      <c r="E42" s="1224"/>
      <c r="F42" s="1258"/>
      <c r="G42" s="1262"/>
      <c r="H42" s="1263"/>
      <c r="I42" s="1379" t="s">
        <v>15</v>
      </c>
      <c r="J42" s="1178"/>
      <c r="K42" s="1178"/>
      <c r="L42" s="1178"/>
      <c r="M42" s="1178"/>
      <c r="N42" s="1178"/>
      <c r="O42" s="1178"/>
      <c r="P42" s="1178"/>
      <c r="Q42" s="1178"/>
      <c r="R42" s="1178"/>
      <c r="S42" s="1178"/>
      <c r="T42" s="1178"/>
      <c r="U42" s="1178"/>
      <c r="V42" s="1178"/>
      <c r="W42" s="1178"/>
      <c r="X42" s="1178"/>
      <c r="Y42" s="1178"/>
      <c r="Z42" s="1178"/>
      <c r="AA42" s="1178"/>
      <c r="AB42" s="1178"/>
      <c r="AC42" s="1178"/>
      <c r="AD42" s="1178"/>
      <c r="AE42" s="1178"/>
      <c r="AF42" s="1178"/>
      <c r="AG42" s="1178"/>
      <c r="AH42" s="1178"/>
      <c r="AI42" s="1178"/>
      <c r="AJ42" s="1178"/>
      <c r="AK42" s="1178"/>
      <c r="AL42" s="1178"/>
      <c r="AM42" s="1178"/>
      <c r="AN42" s="1178"/>
      <c r="AO42" s="1178"/>
      <c r="AP42" s="1178"/>
      <c r="AQ42" s="1178"/>
      <c r="AR42" s="1178"/>
      <c r="AS42" s="1178"/>
      <c r="AT42" s="1178"/>
      <c r="AU42" s="1178"/>
      <c r="AV42" s="1178"/>
      <c r="AW42" s="1178"/>
      <c r="AX42" s="1178"/>
      <c r="AY42" s="1178"/>
      <c r="AZ42" s="1178"/>
      <c r="BA42" s="1377" t="s">
        <v>15</v>
      </c>
      <c r="BB42" s="1377" t="s">
        <v>15</v>
      </c>
      <c r="BC42" s="1377" t="s">
        <v>15</v>
      </c>
      <c r="BD42" s="1378">
        <v>0</v>
      </c>
      <c r="BE42" s="1378">
        <v>0</v>
      </c>
      <c r="BF42" s="1378">
        <v>0</v>
      </c>
      <c r="BG42" s="970"/>
      <c r="BH42" s="970"/>
      <c r="BI42" s="970"/>
      <c r="BJ42" s="970"/>
      <c r="BK42" s="970"/>
      <c r="BL42" s="970"/>
      <c r="BM42" s="970"/>
      <c r="BN42" s="970"/>
      <c r="BO42" s="970"/>
      <c r="BP42" s="970"/>
      <c r="BQ42" s="970"/>
      <c r="BR42" s="970"/>
      <c r="BS42" s="970"/>
      <c r="BT42" s="970"/>
      <c r="BU42" s="970"/>
      <c r="BV42" s="970"/>
      <c r="BW42" s="970"/>
      <c r="BX42" s="970"/>
      <c r="BY42" s="970"/>
      <c r="BZ42" s="970"/>
      <c r="CA42" s="970"/>
      <c r="CB42" s="970"/>
      <c r="CC42" s="970"/>
      <c r="CD42" s="970"/>
      <c r="CE42" s="970"/>
      <c r="CF42" s="970"/>
      <c r="CG42" s="970"/>
      <c r="CH42" s="970"/>
      <c r="CI42" s="970"/>
      <c r="CJ42" s="970"/>
      <c r="CK42" s="970"/>
      <c r="CL42" s="970"/>
      <c r="CM42" s="970"/>
      <c r="CN42" s="970"/>
      <c r="CO42" s="970"/>
      <c r="CP42" s="970"/>
      <c r="CQ42" s="970"/>
      <c r="CR42" s="970"/>
      <c r="CS42" s="970"/>
      <c r="CT42" s="970"/>
      <c r="CU42" s="970"/>
      <c r="CV42" s="970"/>
      <c r="CW42" s="970"/>
      <c r="CX42" s="970"/>
    </row>
    <row r="43" spans="1:102" x14ac:dyDescent="0.25">
      <c r="A43" s="1226" t="s">
        <v>58</v>
      </c>
      <c r="B43" s="1223">
        <v>0</v>
      </c>
      <c r="C43" s="1224"/>
      <c r="D43" s="1225"/>
      <c r="E43" s="1224"/>
      <c r="F43" s="1258"/>
      <c r="G43" s="1262"/>
      <c r="H43" s="1263"/>
      <c r="I43" s="1379" t="s">
        <v>15</v>
      </c>
      <c r="J43" s="1178"/>
      <c r="K43" s="1178"/>
      <c r="L43" s="1178"/>
      <c r="M43" s="1178"/>
      <c r="N43" s="1178"/>
      <c r="O43" s="1178"/>
      <c r="P43" s="1178"/>
      <c r="Q43" s="1178"/>
      <c r="R43" s="1178"/>
      <c r="S43" s="1178"/>
      <c r="T43" s="1178"/>
      <c r="U43" s="1178"/>
      <c r="V43" s="1178"/>
      <c r="W43" s="1178"/>
      <c r="X43" s="1178"/>
      <c r="Y43" s="1178"/>
      <c r="Z43" s="1178"/>
      <c r="AA43" s="1178"/>
      <c r="AB43" s="1178"/>
      <c r="AC43" s="1178"/>
      <c r="AD43" s="1178"/>
      <c r="AE43" s="1178"/>
      <c r="AF43" s="1178"/>
      <c r="AG43" s="1178"/>
      <c r="AH43" s="1178"/>
      <c r="AI43" s="1178"/>
      <c r="AJ43" s="1178"/>
      <c r="AK43" s="1178"/>
      <c r="AL43" s="1178"/>
      <c r="AM43" s="1178"/>
      <c r="AN43" s="1178"/>
      <c r="AO43" s="1178"/>
      <c r="AP43" s="1178"/>
      <c r="AQ43" s="1178"/>
      <c r="AR43" s="1178"/>
      <c r="AS43" s="1178"/>
      <c r="AT43" s="1178"/>
      <c r="AU43" s="1178"/>
      <c r="AV43" s="1178"/>
      <c r="AW43" s="1178"/>
      <c r="AX43" s="1178"/>
      <c r="AY43" s="1178"/>
      <c r="AZ43" s="1178"/>
      <c r="BA43" s="1377" t="s">
        <v>15</v>
      </c>
      <c r="BB43" s="1377" t="s">
        <v>15</v>
      </c>
      <c r="BC43" s="1377" t="s">
        <v>15</v>
      </c>
      <c r="BD43" s="1378">
        <v>0</v>
      </c>
      <c r="BE43" s="1378">
        <v>0</v>
      </c>
      <c r="BF43" s="1378">
        <v>0</v>
      </c>
      <c r="BG43" s="970"/>
      <c r="BH43" s="970"/>
      <c r="BI43" s="970"/>
      <c r="BJ43" s="970"/>
      <c r="BK43" s="970"/>
      <c r="BL43" s="970"/>
      <c r="BM43" s="970"/>
      <c r="BN43" s="970"/>
      <c r="BO43" s="970"/>
      <c r="BP43" s="970"/>
      <c r="BQ43" s="970"/>
      <c r="BR43" s="970"/>
      <c r="BS43" s="970"/>
      <c r="BT43" s="970"/>
      <c r="BU43" s="970"/>
      <c r="BV43" s="970"/>
      <c r="BW43" s="970"/>
      <c r="BX43" s="970"/>
      <c r="BY43" s="970"/>
      <c r="BZ43" s="970"/>
      <c r="CA43" s="970"/>
      <c r="CB43" s="970"/>
      <c r="CC43" s="970"/>
      <c r="CD43" s="970"/>
      <c r="CE43" s="970"/>
      <c r="CF43" s="970"/>
      <c r="CG43" s="970"/>
      <c r="CH43" s="970"/>
      <c r="CI43" s="970"/>
      <c r="CJ43" s="970"/>
      <c r="CK43" s="970"/>
      <c r="CL43" s="970"/>
      <c r="CM43" s="970"/>
      <c r="CN43" s="970"/>
      <c r="CO43" s="970"/>
      <c r="CP43" s="970"/>
      <c r="CQ43" s="970"/>
      <c r="CR43" s="970"/>
      <c r="CS43" s="970"/>
      <c r="CT43" s="970"/>
      <c r="CU43" s="970"/>
      <c r="CV43" s="970"/>
      <c r="CW43" s="970"/>
      <c r="CX43" s="970"/>
    </row>
    <row r="44" spans="1:102" x14ac:dyDescent="0.25">
      <c r="A44" s="1226" t="s">
        <v>59</v>
      </c>
      <c r="B44" s="1223">
        <v>0</v>
      </c>
      <c r="C44" s="1224"/>
      <c r="D44" s="1225"/>
      <c r="E44" s="1224"/>
      <c r="F44" s="1258"/>
      <c r="G44" s="1262"/>
      <c r="H44" s="1263"/>
      <c r="I44" s="1379" t="s">
        <v>15</v>
      </c>
      <c r="J44" s="1178"/>
      <c r="K44" s="1178"/>
      <c r="L44" s="1178"/>
      <c r="M44" s="1178"/>
      <c r="N44" s="1178"/>
      <c r="O44" s="1178"/>
      <c r="P44" s="1178"/>
      <c r="Q44" s="1178"/>
      <c r="R44" s="1178"/>
      <c r="S44" s="1178"/>
      <c r="T44" s="1178"/>
      <c r="U44" s="1178"/>
      <c r="V44" s="1178"/>
      <c r="W44" s="1178"/>
      <c r="X44" s="1178"/>
      <c r="Y44" s="1178"/>
      <c r="Z44" s="1178"/>
      <c r="AA44" s="1178"/>
      <c r="AB44" s="1178"/>
      <c r="AC44" s="1178"/>
      <c r="AD44" s="1178"/>
      <c r="AE44" s="1178"/>
      <c r="AF44" s="1178"/>
      <c r="AG44" s="1178"/>
      <c r="AH44" s="1178"/>
      <c r="AI44" s="1178"/>
      <c r="AJ44" s="1178"/>
      <c r="AK44" s="1178"/>
      <c r="AL44" s="1178"/>
      <c r="AM44" s="1178"/>
      <c r="AN44" s="1178"/>
      <c r="AO44" s="1178"/>
      <c r="AP44" s="1178"/>
      <c r="AQ44" s="1178"/>
      <c r="AR44" s="1178"/>
      <c r="AS44" s="1178"/>
      <c r="AT44" s="1178"/>
      <c r="AU44" s="1178"/>
      <c r="AV44" s="1178"/>
      <c r="AW44" s="1178"/>
      <c r="AX44" s="1178"/>
      <c r="AY44" s="1178"/>
      <c r="AZ44" s="1178"/>
      <c r="BA44" s="1377" t="s">
        <v>15</v>
      </c>
      <c r="BB44" s="1377" t="s">
        <v>15</v>
      </c>
      <c r="BC44" s="1377" t="s">
        <v>15</v>
      </c>
      <c r="BD44" s="1378">
        <v>0</v>
      </c>
      <c r="BE44" s="1378">
        <v>0</v>
      </c>
      <c r="BF44" s="1378">
        <v>0</v>
      </c>
      <c r="BG44" s="970"/>
      <c r="BH44" s="970"/>
      <c r="BI44" s="970"/>
      <c r="BJ44" s="970"/>
      <c r="BK44" s="970"/>
      <c r="BL44" s="970"/>
      <c r="BM44" s="970"/>
      <c r="BN44" s="970"/>
      <c r="BO44" s="970"/>
      <c r="BP44" s="970"/>
      <c r="BQ44" s="970"/>
      <c r="BR44" s="970"/>
      <c r="BS44" s="970"/>
      <c r="BT44" s="970"/>
      <c r="BU44" s="970"/>
      <c r="BV44" s="970"/>
      <c r="BW44" s="970"/>
      <c r="BX44" s="970"/>
      <c r="BY44" s="970"/>
      <c r="BZ44" s="970"/>
      <c r="CA44" s="970"/>
      <c r="CB44" s="970"/>
      <c r="CC44" s="970"/>
      <c r="CD44" s="970"/>
      <c r="CE44" s="970"/>
      <c r="CF44" s="970"/>
      <c r="CG44" s="970"/>
      <c r="CH44" s="970"/>
      <c r="CI44" s="970"/>
      <c r="CJ44" s="970"/>
      <c r="CK44" s="970"/>
      <c r="CL44" s="970"/>
      <c r="CM44" s="970"/>
      <c r="CN44" s="970"/>
      <c r="CO44" s="970"/>
      <c r="CP44" s="970"/>
      <c r="CQ44" s="970"/>
      <c r="CR44" s="970"/>
      <c r="CS44" s="970"/>
      <c r="CT44" s="970"/>
      <c r="CU44" s="970"/>
      <c r="CV44" s="970"/>
      <c r="CW44" s="970"/>
      <c r="CX44" s="970"/>
    </row>
    <row r="45" spans="1:102" x14ac:dyDescent="0.25">
      <c r="A45" s="1226" t="s">
        <v>60</v>
      </c>
      <c r="B45" s="1223">
        <v>0</v>
      </c>
      <c r="C45" s="1224"/>
      <c r="D45" s="1225"/>
      <c r="E45" s="1224"/>
      <c r="F45" s="1258"/>
      <c r="G45" s="1262"/>
      <c r="H45" s="1263"/>
      <c r="I45" s="1379" t="s">
        <v>15</v>
      </c>
      <c r="J45" s="1178"/>
      <c r="K45" s="1178"/>
      <c r="L45" s="1178"/>
      <c r="M45" s="1178"/>
      <c r="N45" s="1178"/>
      <c r="O45" s="1178"/>
      <c r="P45" s="1178"/>
      <c r="Q45" s="1178"/>
      <c r="R45" s="1178"/>
      <c r="S45" s="1178"/>
      <c r="T45" s="1178"/>
      <c r="U45" s="1178"/>
      <c r="V45" s="1178"/>
      <c r="W45" s="1178"/>
      <c r="X45" s="1178"/>
      <c r="Y45" s="1178"/>
      <c r="Z45" s="1178"/>
      <c r="AA45" s="1178"/>
      <c r="AB45" s="1178"/>
      <c r="AC45" s="1178"/>
      <c r="AD45" s="1178"/>
      <c r="AE45" s="1178"/>
      <c r="AF45" s="1178"/>
      <c r="AG45" s="1178"/>
      <c r="AH45" s="1178"/>
      <c r="AI45" s="1178"/>
      <c r="AJ45" s="1178"/>
      <c r="AK45" s="1178"/>
      <c r="AL45" s="1178"/>
      <c r="AM45" s="1178"/>
      <c r="AN45" s="1178"/>
      <c r="AO45" s="1178"/>
      <c r="AP45" s="1178"/>
      <c r="AQ45" s="1178"/>
      <c r="AR45" s="1178"/>
      <c r="AS45" s="1178"/>
      <c r="AT45" s="1178"/>
      <c r="AU45" s="1178"/>
      <c r="AV45" s="1178"/>
      <c r="AW45" s="1178"/>
      <c r="AX45" s="1178"/>
      <c r="AY45" s="1178"/>
      <c r="AZ45" s="1178"/>
      <c r="BA45" s="1377" t="s">
        <v>15</v>
      </c>
      <c r="BB45" s="1377" t="s">
        <v>15</v>
      </c>
      <c r="BC45" s="1377" t="s">
        <v>15</v>
      </c>
      <c r="BD45" s="1378">
        <v>0</v>
      </c>
      <c r="BE45" s="1378">
        <v>0</v>
      </c>
      <c r="BF45" s="1378">
        <v>0</v>
      </c>
      <c r="BG45" s="970"/>
      <c r="BH45" s="970"/>
      <c r="BI45" s="970"/>
      <c r="BJ45" s="970"/>
      <c r="BK45" s="970"/>
      <c r="BL45" s="970"/>
      <c r="BM45" s="970"/>
      <c r="BN45" s="970"/>
      <c r="BO45" s="970"/>
      <c r="BP45" s="970"/>
      <c r="BQ45" s="970"/>
      <c r="BR45" s="970"/>
      <c r="BS45" s="970"/>
      <c r="BT45" s="970"/>
      <c r="BU45" s="970"/>
      <c r="BV45" s="970"/>
      <c r="BW45" s="970"/>
      <c r="BX45" s="970"/>
      <c r="BY45" s="970"/>
      <c r="BZ45" s="970"/>
      <c r="CA45" s="970"/>
      <c r="CB45" s="970"/>
      <c r="CC45" s="970"/>
      <c r="CD45" s="970"/>
      <c r="CE45" s="970"/>
      <c r="CF45" s="970"/>
      <c r="CG45" s="970"/>
      <c r="CH45" s="970"/>
      <c r="CI45" s="970"/>
      <c r="CJ45" s="970"/>
      <c r="CK45" s="970"/>
      <c r="CL45" s="970"/>
      <c r="CM45" s="970"/>
      <c r="CN45" s="970"/>
      <c r="CO45" s="970"/>
      <c r="CP45" s="970"/>
      <c r="CQ45" s="970"/>
      <c r="CR45" s="970"/>
      <c r="CS45" s="970"/>
      <c r="CT45" s="970"/>
      <c r="CU45" s="970"/>
      <c r="CV45" s="970"/>
      <c r="CW45" s="970"/>
      <c r="CX45" s="970"/>
    </row>
    <row r="46" spans="1:102" x14ac:dyDescent="0.25">
      <c r="A46" s="1226" t="s">
        <v>61</v>
      </c>
      <c r="B46" s="1223">
        <v>0</v>
      </c>
      <c r="C46" s="1224"/>
      <c r="D46" s="1225"/>
      <c r="E46" s="1224"/>
      <c r="F46" s="1258"/>
      <c r="G46" s="1262"/>
      <c r="H46" s="1263"/>
      <c r="I46" s="1379" t="s">
        <v>15</v>
      </c>
      <c r="J46" s="1178"/>
      <c r="K46" s="1178"/>
      <c r="L46" s="1178"/>
      <c r="M46" s="1178"/>
      <c r="N46" s="1178"/>
      <c r="O46" s="1178"/>
      <c r="P46" s="1178"/>
      <c r="Q46" s="1178"/>
      <c r="R46" s="1178"/>
      <c r="S46" s="1178"/>
      <c r="T46" s="1178"/>
      <c r="U46" s="1178"/>
      <c r="V46" s="1178"/>
      <c r="W46" s="1178"/>
      <c r="X46" s="1178"/>
      <c r="Y46" s="1178"/>
      <c r="Z46" s="1178"/>
      <c r="AA46" s="1178"/>
      <c r="AB46" s="1178"/>
      <c r="AC46" s="1178"/>
      <c r="AD46" s="1178"/>
      <c r="AE46" s="1178"/>
      <c r="AF46" s="1178"/>
      <c r="AG46" s="1178"/>
      <c r="AH46" s="1178"/>
      <c r="AI46" s="1178"/>
      <c r="AJ46" s="1178"/>
      <c r="AK46" s="1178"/>
      <c r="AL46" s="1178"/>
      <c r="AM46" s="1178"/>
      <c r="AN46" s="1178"/>
      <c r="AO46" s="1178"/>
      <c r="AP46" s="1178"/>
      <c r="AQ46" s="1178"/>
      <c r="AR46" s="1178"/>
      <c r="AS46" s="1178"/>
      <c r="AT46" s="1178"/>
      <c r="AU46" s="1178"/>
      <c r="AV46" s="1178"/>
      <c r="AW46" s="1178"/>
      <c r="AX46" s="1178"/>
      <c r="AY46" s="1178"/>
      <c r="AZ46" s="1178"/>
      <c r="BA46" s="1377" t="s">
        <v>15</v>
      </c>
      <c r="BB46" s="1377" t="s">
        <v>15</v>
      </c>
      <c r="BC46" s="1377" t="s">
        <v>15</v>
      </c>
      <c r="BD46" s="1378">
        <v>0</v>
      </c>
      <c r="BE46" s="1378">
        <v>0</v>
      </c>
      <c r="BF46" s="1378">
        <v>0</v>
      </c>
      <c r="BG46" s="970"/>
      <c r="BH46" s="970"/>
      <c r="BI46" s="970"/>
      <c r="BJ46" s="970"/>
      <c r="BK46" s="970"/>
      <c r="BL46" s="970"/>
      <c r="BM46" s="970"/>
      <c r="BN46" s="970"/>
      <c r="BO46" s="970"/>
      <c r="BP46" s="970"/>
      <c r="BQ46" s="970"/>
      <c r="BR46" s="970"/>
      <c r="BS46" s="970"/>
      <c r="BT46" s="970"/>
      <c r="BU46" s="970"/>
      <c r="BV46" s="970"/>
      <c r="BW46" s="970"/>
      <c r="BX46" s="970"/>
      <c r="BY46" s="970"/>
      <c r="BZ46" s="970"/>
      <c r="CA46" s="970"/>
      <c r="CB46" s="970"/>
      <c r="CC46" s="970"/>
      <c r="CD46" s="970"/>
      <c r="CE46" s="970"/>
      <c r="CF46" s="970"/>
      <c r="CG46" s="970"/>
      <c r="CH46" s="970"/>
      <c r="CI46" s="970"/>
      <c r="CJ46" s="970"/>
      <c r="CK46" s="970"/>
      <c r="CL46" s="970"/>
      <c r="CM46" s="970"/>
      <c r="CN46" s="970"/>
      <c r="CO46" s="970"/>
      <c r="CP46" s="970"/>
      <c r="CQ46" s="970"/>
      <c r="CR46" s="970"/>
      <c r="CS46" s="970"/>
      <c r="CT46" s="970"/>
      <c r="CU46" s="970"/>
      <c r="CV46" s="970"/>
      <c r="CW46" s="970"/>
      <c r="CX46" s="970"/>
    </row>
    <row r="47" spans="1:102" x14ac:dyDescent="0.25">
      <c r="A47" s="1280" t="s">
        <v>62</v>
      </c>
      <c r="B47" s="1223">
        <v>0</v>
      </c>
      <c r="C47" s="1228"/>
      <c r="D47" s="1225"/>
      <c r="E47" s="1224"/>
      <c r="F47" s="1258"/>
      <c r="G47" s="1281"/>
      <c r="H47" s="1263"/>
      <c r="I47" s="1379" t="s">
        <v>15</v>
      </c>
      <c r="J47" s="1178"/>
      <c r="K47" s="1178"/>
      <c r="L47" s="1178"/>
      <c r="M47" s="1178"/>
      <c r="N47" s="1178"/>
      <c r="O47" s="1178"/>
      <c r="P47" s="1178"/>
      <c r="Q47" s="1178"/>
      <c r="R47" s="1178"/>
      <c r="S47" s="1178"/>
      <c r="T47" s="1178"/>
      <c r="U47" s="1178"/>
      <c r="V47" s="1178"/>
      <c r="W47" s="1178"/>
      <c r="X47" s="1178"/>
      <c r="Y47" s="1178"/>
      <c r="Z47" s="1178"/>
      <c r="AA47" s="1178"/>
      <c r="AB47" s="1178"/>
      <c r="AC47" s="1178"/>
      <c r="AD47" s="1178"/>
      <c r="AE47" s="1178"/>
      <c r="AF47" s="1178"/>
      <c r="AG47" s="1178"/>
      <c r="AH47" s="1178"/>
      <c r="AI47" s="1178"/>
      <c r="AJ47" s="1178"/>
      <c r="AK47" s="1178"/>
      <c r="AL47" s="1178"/>
      <c r="AM47" s="1178"/>
      <c r="AN47" s="1178"/>
      <c r="AO47" s="1178"/>
      <c r="AP47" s="1178"/>
      <c r="AQ47" s="1178"/>
      <c r="AR47" s="1178"/>
      <c r="AS47" s="1178"/>
      <c r="AT47" s="1178"/>
      <c r="AU47" s="1178"/>
      <c r="AV47" s="1178"/>
      <c r="AW47" s="1178"/>
      <c r="AX47" s="1178"/>
      <c r="AY47" s="1178"/>
      <c r="AZ47" s="1178"/>
      <c r="BA47" s="1377" t="s">
        <v>15</v>
      </c>
      <c r="BB47" s="1377" t="s">
        <v>15</v>
      </c>
      <c r="BC47" s="1377" t="s">
        <v>15</v>
      </c>
      <c r="BD47" s="1378">
        <v>0</v>
      </c>
      <c r="BE47" s="1378">
        <v>0</v>
      </c>
      <c r="BF47" s="1378">
        <v>0</v>
      </c>
      <c r="BG47" s="970"/>
      <c r="BH47" s="970"/>
      <c r="BI47" s="970"/>
      <c r="BJ47" s="970"/>
      <c r="BK47" s="970"/>
      <c r="BL47" s="970"/>
      <c r="BM47" s="970"/>
      <c r="BN47" s="970"/>
      <c r="BO47" s="970"/>
      <c r="BP47" s="970"/>
      <c r="BQ47" s="970"/>
      <c r="BR47" s="970"/>
      <c r="BS47" s="970"/>
      <c r="BT47" s="970"/>
      <c r="BU47" s="970"/>
      <c r="BV47" s="970"/>
      <c r="BW47" s="970"/>
      <c r="BX47" s="970"/>
      <c r="BY47" s="970"/>
      <c r="BZ47" s="970"/>
      <c r="CA47" s="970"/>
      <c r="CB47" s="970"/>
      <c r="CC47" s="970"/>
      <c r="CD47" s="970"/>
      <c r="CE47" s="970"/>
      <c r="CF47" s="970"/>
      <c r="CG47" s="970"/>
      <c r="CH47" s="970"/>
      <c r="CI47" s="970"/>
      <c r="CJ47" s="970"/>
      <c r="CK47" s="970"/>
      <c r="CL47" s="970"/>
      <c r="CM47" s="970"/>
      <c r="CN47" s="970"/>
      <c r="CO47" s="970"/>
      <c r="CP47" s="970"/>
      <c r="CQ47" s="970"/>
      <c r="CR47" s="970"/>
      <c r="CS47" s="970"/>
      <c r="CT47" s="970"/>
      <c r="CU47" s="970"/>
      <c r="CV47" s="970"/>
      <c r="CW47" s="970"/>
      <c r="CX47" s="970"/>
    </row>
    <row r="48" spans="1:102" x14ac:dyDescent="0.25">
      <c r="A48" s="1280" t="s">
        <v>63</v>
      </c>
      <c r="B48" s="1223">
        <v>0</v>
      </c>
      <c r="C48" s="1228"/>
      <c r="D48" s="1225"/>
      <c r="E48" s="1224"/>
      <c r="F48" s="1258"/>
      <c r="G48" s="1281"/>
      <c r="H48" s="1263"/>
      <c r="I48" s="1379" t="s">
        <v>15</v>
      </c>
      <c r="J48" s="1178"/>
      <c r="K48" s="1178"/>
      <c r="L48" s="1178"/>
      <c r="M48" s="1178"/>
      <c r="N48" s="1178"/>
      <c r="O48" s="1178"/>
      <c r="P48" s="1178"/>
      <c r="Q48" s="1178"/>
      <c r="R48" s="1178"/>
      <c r="S48" s="1178"/>
      <c r="T48" s="1178"/>
      <c r="U48" s="1178"/>
      <c r="V48" s="1178"/>
      <c r="W48" s="1178"/>
      <c r="X48" s="1178"/>
      <c r="Y48" s="1178"/>
      <c r="Z48" s="1178"/>
      <c r="AA48" s="1178"/>
      <c r="AB48" s="1178"/>
      <c r="AC48" s="1178"/>
      <c r="AD48" s="1178"/>
      <c r="AE48" s="1178"/>
      <c r="AF48" s="1178"/>
      <c r="AG48" s="1178"/>
      <c r="AH48" s="1178"/>
      <c r="AI48" s="1178"/>
      <c r="AJ48" s="1178"/>
      <c r="AK48" s="1178"/>
      <c r="AL48" s="1178"/>
      <c r="AM48" s="1178"/>
      <c r="AN48" s="1178"/>
      <c r="AO48" s="1178"/>
      <c r="AP48" s="1178"/>
      <c r="AQ48" s="1178"/>
      <c r="AR48" s="1178"/>
      <c r="AS48" s="1178"/>
      <c r="AT48" s="1178"/>
      <c r="AU48" s="1178"/>
      <c r="AV48" s="1178"/>
      <c r="AW48" s="1178"/>
      <c r="AX48" s="1178"/>
      <c r="AY48" s="1178"/>
      <c r="AZ48" s="1178"/>
      <c r="BA48" s="1377" t="s">
        <v>15</v>
      </c>
      <c r="BB48" s="1377" t="s">
        <v>15</v>
      </c>
      <c r="BC48" s="1377" t="s">
        <v>15</v>
      </c>
      <c r="BD48" s="1378">
        <v>0</v>
      </c>
      <c r="BE48" s="1378">
        <v>0</v>
      </c>
      <c r="BF48" s="1378">
        <v>0</v>
      </c>
      <c r="BG48" s="970"/>
      <c r="BH48" s="970"/>
      <c r="BI48" s="970"/>
      <c r="BJ48" s="970"/>
      <c r="BK48" s="970"/>
      <c r="BL48" s="970"/>
      <c r="BM48" s="970"/>
      <c r="BN48" s="970"/>
      <c r="BO48" s="970"/>
      <c r="BP48" s="970"/>
      <c r="BQ48" s="970"/>
      <c r="BR48" s="970"/>
      <c r="BS48" s="970"/>
      <c r="BT48" s="970"/>
      <c r="BU48" s="970"/>
      <c r="BV48" s="970"/>
      <c r="BW48" s="970"/>
      <c r="BX48" s="970"/>
      <c r="BY48" s="970"/>
      <c r="BZ48" s="970"/>
      <c r="CA48" s="970"/>
      <c r="CB48" s="970"/>
      <c r="CC48" s="970"/>
      <c r="CD48" s="970"/>
      <c r="CE48" s="970"/>
      <c r="CF48" s="970"/>
      <c r="CG48" s="970"/>
      <c r="CH48" s="970"/>
      <c r="CI48" s="970"/>
      <c r="CJ48" s="970"/>
      <c r="CK48" s="970"/>
      <c r="CL48" s="970"/>
      <c r="CM48" s="970"/>
      <c r="CN48" s="970"/>
      <c r="CO48" s="970"/>
      <c r="CP48" s="970"/>
      <c r="CQ48" s="970"/>
      <c r="CR48" s="970"/>
      <c r="CS48" s="970"/>
      <c r="CT48" s="970"/>
      <c r="CU48" s="970"/>
      <c r="CV48" s="970"/>
      <c r="CW48" s="970"/>
      <c r="CX48" s="970"/>
    </row>
    <row r="49" spans="1:102" x14ac:dyDescent="0.25">
      <c r="A49" s="1226" t="s">
        <v>64</v>
      </c>
      <c r="B49" s="1223">
        <v>0</v>
      </c>
      <c r="C49" s="1224"/>
      <c r="D49" s="1225"/>
      <c r="E49" s="1224"/>
      <c r="F49" s="1258"/>
      <c r="G49" s="1262"/>
      <c r="H49" s="1263"/>
      <c r="I49" s="1379" t="s">
        <v>15</v>
      </c>
      <c r="J49" s="1178"/>
      <c r="K49" s="1178"/>
      <c r="L49" s="1178"/>
      <c r="M49" s="1178"/>
      <c r="N49" s="1178"/>
      <c r="O49" s="1178"/>
      <c r="P49" s="1178"/>
      <c r="Q49" s="1178"/>
      <c r="R49" s="1178"/>
      <c r="S49" s="1178"/>
      <c r="T49" s="1178"/>
      <c r="U49" s="1178"/>
      <c r="V49" s="1178"/>
      <c r="W49" s="1178"/>
      <c r="X49" s="1178"/>
      <c r="Y49" s="1178"/>
      <c r="Z49" s="1178"/>
      <c r="AA49" s="1178"/>
      <c r="AB49" s="1178"/>
      <c r="AC49" s="1178"/>
      <c r="AD49" s="1178"/>
      <c r="AE49" s="1178"/>
      <c r="AF49" s="1178"/>
      <c r="AG49" s="1178"/>
      <c r="AH49" s="1178"/>
      <c r="AI49" s="1178"/>
      <c r="AJ49" s="1178"/>
      <c r="AK49" s="1178"/>
      <c r="AL49" s="1178"/>
      <c r="AM49" s="1178"/>
      <c r="AN49" s="1178"/>
      <c r="AO49" s="1178"/>
      <c r="AP49" s="1178"/>
      <c r="AQ49" s="1178"/>
      <c r="AR49" s="1178"/>
      <c r="AS49" s="1178"/>
      <c r="AT49" s="1178"/>
      <c r="AU49" s="1178"/>
      <c r="AV49" s="1178"/>
      <c r="AW49" s="1178"/>
      <c r="AX49" s="1178"/>
      <c r="AY49" s="1178"/>
      <c r="AZ49" s="1178"/>
      <c r="BA49" s="1377" t="s">
        <v>15</v>
      </c>
      <c r="BB49" s="1377" t="s">
        <v>15</v>
      </c>
      <c r="BC49" s="1377" t="s">
        <v>15</v>
      </c>
      <c r="BD49" s="1378">
        <v>0</v>
      </c>
      <c r="BE49" s="1378">
        <v>0</v>
      </c>
      <c r="BF49" s="1378">
        <v>0</v>
      </c>
      <c r="BG49" s="970"/>
      <c r="BH49" s="970"/>
      <c r="BI49" s="970"/>
      <c r="BJ49" s="970"/>
      <c r="BK49" s="970"/>
      <c r="BL49" s="970"/>
      <c r="BM49" s="970"/>
      <c r="BN49" s="970"/>
      <c r="BO49" s="970"/>
      <c r="BP49" s="970"/>
      <c r="BQ49" s="970"/>
      <c r="BR49" s="970"/>
      <c r="BS49" s="970"/>
      <c r="BT49" s="970"/>
      <c r="BU49" s="970"/>
      <c r="BV49" s="970"/>
      <c r="BW49" s="970"/>
      <c r="BX49" s="970"/>
      <c r="BY49" s="970"/>
      <c r="BZ49" s="970"/>
      <c r="CA49" s="970"/>
      <c r="CB49" s="970"/>
      <c r="CC49" s="970"/>
      <c r="CD49" s="970"/>
      <c r="CE49" s="970"/>
      <c r="CF49" s="970"/>
      <c r="CG49" s="970"/>
      <c r="CH49" s="970"/>
      <c r="CI49" s="970"/>
      <c r="CJ49" s="970"/>
      <c r="CK49" s="970"/>
      <c r="CL49" s="970"/>
      <c r="CM49" s="970"/>
      <c r="CN49" s="970"/>
      <c r="CO49" s="970"/>
      <c r="CP49" s="970"/>
      <c r="CQ49" s="970"/>
      <c r="CR49" s="970"/>
      <c r="CS49" s="970"/>
      <c r="CT49" s="970"/>
      <c r="CU49" s="970"/>
      <c r="CV49" s="970"/>
      <c r="CW49" s="970"/>
      <c r="CX49" s="970"/>
    </row>
    <row r="50" spans="1:102" x14ac:dyDescent="0.25">
      <c r="A50" s="1226" t="s">
        <v>65</v>
      </c>
      <c r="B50" s="1223">
        <v>0</v>
      </c>
      <c r="C50" s="1224"/>
      <c r="D50" s="1225"/>
      <c r="E50" s="1224"/>
      <c r="F50" s="1258"/>
      <c r="G50" s="1262"/>
      <c r="H50" s="1263"/>
      <c r="I50" s="1379" t="s">
        <v>15</v>
      </c>
      <c r="J50" s="1178"/>
      <c r="K50" s="1178"/>
      <c r="L50" s="1178"/>
      <c r="M50" s="1178"/>
      <c r="N50" s="1178"/>
      <c r="O50" s="1178"/>
      <c r="P50" s="1178"/>
      <c r="Q50" s="1178"/>
      <c r="R50" s="1178"/>
      <c r="S50" s="1178"/>
      <c r="T50" s="1178"/>
      <c r="U50" s="1178"/>
      <c r="V50" s="1178"/>
      <c r="W50" s="1178"/>
      <c r="X50" s="1178"/>
      <c r="Y50" s="1178"/>
      <c r="Z50" s="1178"/>
      <c r="AA50" s="1178"/>
      <c r="AB50" s="1178"/>
      <c r="AC50" s="1178"/>
      <c r="AD50" s="1178"/>
      <c r="AE50" s="1178"/>
      <c r="AF50" s="1178"/>
      <c r="AG50" s="1178"/>
      <c r="AH50" s="1178"/>
      <c r="AI50" s="1178"/>
      <c r="AJ50" s="1178"/>
      <c r="AK50" s="1178"/>
      <c r="AL50" s="1178"/>
      <c r="AM50" s="1178"/>
      <c r="AN50" s="1178"/>
      <c r="AO50" s="1178"/>
      <c r="AP50" s="1178"/>
      <c r="AQ50" s="1178"/>
      <c r="AR50" s="1178"/>
      <c r="AS50" s="1178"/>
      <c r="AT50" s="1178"/>
      <c r="AU50" s="1178"/>
      <c r="AV50" s="1178"/>
      <c r="AW50" s="1178"/>
      <c r="AX50" s="1178"/>
      <c r="AY50" s="1178"/>
      <c r="AZ50" s="1178"/>
      <c r="BA50" s="1377" t="s">
        <v>15</v>
      </c>
      <c r="BB50" s="1377" t="s">
        <v>15</v>
      </c>
      <c r="BC50" s="1377" t="s">
        <v>15</v>
      </c>
      <c r="BD50" s="1378">
        <v>0</v>
      </c>
      <c r="BE50" s="1378">
        <v>0</v>
      </c>
      <c r="BF50" s="1378">
        <v>0</v>
      </c>
      <c r="BG50" s="970"/>
      <c r="BH50" s="970"/>
      <c r="BI50" s="970"/>
      <c r="BJ50" s="970"/>
      <c r="BK50" s="970"/>
      <c r="BL50" s="970"/>
      <c r="BM50" s="970"/>
      <c r="BN50" s="970"/>
      <c r="BO50" s="970"/>
      <c r="BP50" s="970"/>
      <c r="BQ50" s="970"/>
      <c r="BR50" s="970"/>
      <c r="BS50" s="970"/>
      <c r="BT50" s="970"/>
      <c r="BU50" s="970"/>
      <c r="BV50" s="970"/>
      <c r="BW50" s="970"/>
      <c r="BX50" s="970"/>
      <c r="BY50" s="970"/>
      <c r="BZ50" s="970"/>
      <c r="CA50" s="970"/>
      <c r="CB50" s="970"/>
      <c r="CC50" s="970"/>
      <c r="CD50" s="970"/>
      <c r="CE50" s="970"/>
      <c r="CF50" s="970"/>
      <c r="CG50" s="970"/>
      <c r="CH50" s="970"/>
      <c r="CI50" s="970"/>
      <c r="CJ50" s="970"/>
      <c r="CK50" s="970"/>
      <c r="CL50" s="970"/>
      <c r="CM50" s="970"/>
      <c r="CN50" s="970"/>
      <c r="CO50" s="970"/>
      <c r="CP50" s="970"/>
      <c r="CQ50" s="970"/>
      <c r="CR50" s="970"/>
      <c r="CS50" s="970"/>
      <c r="CT50" s="970"/>
      <c r="CU50" s="970"/>
      <c r="CV50" s="970"/>
      <c r="CW50" s="970"/>
      <c r="CX50" s="970"/>
    </row>
    <row r="51" spans="1:102" x14ac:dyDescent="0.25">
      <c r="A51" s="1226" t="s">
        <v>66</v>
      </c>
      <c r="B51" s="1223">
        <v>0</v>
      </c>
      <c r="C51" s="1228"/>
      <c r="D51" s="1225"/>
      <c r="E51" s="1224"/>
      <c r="F51" s="1258"/>
      <c r="G51" s="1281"/>
      <c r="H51" s="1263"/>
      <c r="I51" s="1379" t="s">
        <v>15</v>
      </c>
      <c r="J51" s="1178"/>
      <c r="K51" s="1178"/>
      <c r="L51" s="1178"/>
      <c r="M51" s="1178"/>
      <c r="N51" s="1178"/>
      <c r="O51" s="1178"/>
      <c r="P51" s="1178"/>
      <c r="Q51" s="1178"/>
      <c r="R51" s="1178"/>
      <c r="S51" s="1178"/>
      <c r="T51" s="1178"/>
      <c r="U51" s="1178"/>
      <c r="V51" s="1178"/>
      <c r="W51" s="1178"/>
      <c r="X51" s="1178"/>
      <c r="Y51" s="1178"/>
      <c r="Z51" s="1178"/>
      <c r="AA51" s="1178"/>
      <c r="AB51" s="1178"/>
      <c r="AC51" s="1178"/>
      <c r="AD51" s="1178"/>
      <c r="AE51" s="1178"/>
      <c r="AF51" s="1178"/>
      <c r="AG51" s="1178"/>
      <c r="AH51" s="1178"/>
      <c r="AI51" s="1178"/>
      <c r="AJ51" s="1178"/>
      <c r="AK51" s="1178"/>
      <c r="AL51" s="1178"/>
      <c r="AM51" s="1178"/>
      <c r="AN51" s="1178"/>
      <c r="AO51" s="1178"/>
      <c r="AP51" s="1178"/>
      <c r="AQ51" s="1178"/>
      <c r="AR51" s="1178"/>
      <c r="AS51" s="1178"/>
      <c r="AT51" s="1178"/>
      <c r="AU51" s="1178"/>
      <c r="AV51" s="1178"/>
      <c r="AW51" s="1178"/>
      <c r="AX51" s="1178"/>
      <c r="AY51" s="1178"/>
      <c r="AZ51" s="1178"/>
      <c r="BA51" s="1377" t="s">
        <v>15</v>
      </c>
      <c r="BB51" s="1377" t="s">
        <v>15</v>
      </c>
      <c r="BC51" s="1377" t="s">
        <v>15</v>
      </c>
      <c r="BD51" s="1378">
        <v>0</v>
      </c>
      <c r="BE51" s="1378">
        <v>0</v>
      </c>
      <c r="BF51" s="1378">
        <v>0</v>
      </c>
      <c r="BG51" s="970"/>
      <c r="BH51" s="970"/>
      <c r="BI51" s="970"/>
      <c r="BJ51" s="970"/>
      <c r="BK51" s="970"/>
      <c r="BL51" s="970"/>
      <c r="BM51" s="970"/>
      <c r="BN51" s="970"/>
      <c r="BO51" s="970"/>
      <c r="BP51" s="970"/>
      <c r="BQ51" s="970"/>
      <c r="BR51" s="970"/>
      <c r="BS51" s="970"/>
      <c r="BT51" s="970"/>
      <c r="BU51" s="970"/>
      <c r="BV51" s="970"/>
      <c r="BW51" s="970"/>
      <c r="BX51" s="970"/>
      <c r="BY51" s="970"/>
      <c r="BZ51" s="970"/>
      <c r="CA51" s="970"/>
      <c r="CB51" s="970"/>
      <c r="CC51" s="970"/>
      <c r="CD51" s="970"/>
      <c r="CE51" s="970"/>
      <c r="CF51" s="970"/>
      <c r="CG51" s="970"/>
      <c r="CH51" s="970"/>
      <c r="CI51" s="970"/>
      <c r="CJ51" s="970"/>
      <c r="CK51" s="970"/>
      <c r="CL51" s="970"/>
      <c r="CM51" s="970"/>
      <c r="CN51" s="970"/>
      <c r="CO51" s="970"/>
      <c r="CP51" s="970"/>
      <c r="CQ51" s="970"/>
      <c r="CR51" s="970"/>
      <c r="CS51" s="970"/>
      <c r="CT51" s="970"/>
      <c r="CU51" s="970"/>
      <c r="CV51" s="970"/>
      <c r="CW51" s="970"/>
      <c r="CX51" s="970"/>
    </row>
    <row r="52" spans="1:102" x14ac:dyDescent="0.25">
      <c r="A52" s="1226" t="s">
        <v>67</v>
      </c>
      <c r="B52" s="1223">
        <v>0</v>
      </c>
      <c r="C52" s="1224"/>
      <c r="D52" s="1225"/>
      <c r="E52" s="1224"/>
      <c r="F52" s="1258"/>
      <c r="G52" s="1262"/>
      <c r="H52" s="1263"/>
      <c r="I52" s="1379" t="s">
        <v>15</v>
      </c>
      <c r="J52" s="1178"/>
      <c r="K52" s="1178"/>
      <c r="L52" s="1178"/>
      <c r="M52" s="1178"/>
      <c r="N52" s="1178"/>
      <c r="O52" s="1178"/>
      <c r="P52" s="1178"/>
      <c r="Q52" s="1178"/>
      <c r="R52" s="1178"/>
      <c r="S52" s="1178"/>
      <c r="T52" s="1178"/>
      <c r="U52" s="1178"/>
      <c r="V52" s="1178"/>
      <c r="W52" s="1178"/>
      <c r="X52" s="1178"/>
      <c r="Y52" s="1178"/>
      <c r="Z52" s="1178"/>
      <c r="AA52" s="1178"/>
      <c r="AB52" s="1178"/>
      <c r="AC52" s="1178"/>
      <c r="AD52" s="1178"/>
      <c r="AE52" s="1178"/>
      <c r="AF52" s="1178"/>
      <c r="AG52" s="1178"/>
      <c r="AH52" s="1178"/>
      <c r="AI52" s="1178"/>
      <c r="AJ52" s="1178"/>
      <c r="AK52" s="1178"/>
      <c r="AL52" s="1178"/>
      <c r="AM52" s="1178"/>
      <c r="AN52" s="1178"/>
      <c r="AO52" s="1178"/>
      <c r="AP52" s="1178"/>
      <c r="AQ52" s="1178"/>
      <c r="AR52" s="1178"/>
      <c r="AS52" s="1178"/>
      <c r="AT52" s="1178"/>
      <c r="AU52" s="1178"/>
      <c r="AV52" s="1178"/>
      <c r="AW52" s="1178"/>
      <c r="AX52" s="1178"/>
      <c r="AY52" s="1178"/>
      <c r="AZ52" s="1178"/>
      <c r="BA52" s="1377" t="s">
        <v>15</v>
      </c>
      <c r="BB52" s="1377" t="s">
        <v>15</v>
      </c>
      <c r="BC52" s="1377" t="s">
        <v>15</v>
      </c>
      <c r="BD52" s="1378">
        <v>0</v>
      </c>
      <c r="BE52" s="1378">
        <v>0</v>
      </c>
      <c r="BF52" s="1378">
        <v>0</v>
      </c>
      <c r="BG52" s="970"/>
      <c r="BH52" s="970"/>
      <c r="BI52" s="970"/>
      <c r="BJ52" s="970"/>
      <c r="BK52" s="970"/>
      <c r="BL52" s="970"/>
      <c r="BM52" s="970"/>
      <c r="BN52" s="970"/>
      <c r="BO52" s="970"/>
      <c r="BP52" s="970"/>
      <c r="BQ52" s="970"/>
      <c r="BR52" s="970"/>
      <c r="BS52" s="970"/>
      <c r="BT52" s="970"/>
      <c r="BU52" s="970"/>
      <c r="BV52" s="970"/>
      <c r="BW52" s="970"/>
      <c r="BX52" s="970"/>
      <c r="BY52" s="970"/>
      <c r="BZ52" s="970"/>
      <c r="CA52" s="970"/>
      <c r="CB52" s="970"/>
      <c r="CC52" s="970"/>
      <c r="CD52" s="970"/>
      <c r="CE52" s="970"/>
      <c r="CF52" s="970"/>
      <c r="CG52" s="970"/>
      <c r="CH52" s="970"/>
      <c r="CI52" s="970"/>
      <c r="CJ52" s="970"/>
      <c r="CK52" s="970"/>
      <c r="CL52" s="970"/>
      <c r="CM52" s="970"/>
      <c r="CN52" s="970"/>
      <c r="CO52" s="970"/>
      <c r="CP52" s="970"/>
      <c r="CQ52" s="970"/>
      <c r="CR52" s="970"/>
      <c r="CS52" s="970"/>
      <c r="CT52" s="970"/>
      <c r="CU52" s="970"/>
      <c r="CV52" s="970"/>
      <c r="CW52" s="970"/>
      <c r="CX52" s="970"/>
    </row>
    <row r="53" spans="1:102" x14ac:dyDescent="0.25">
      <c r="A53" s="1226" t="s">
        <v>68</v>
      </c>
      <c r="B53" s="1223">
        <v>0</v>
      </c>
      <c r="C53" s="1228"/>
      <c r="D53" s="1225"/>
      <c r="E53" s="1224"/>
      <c r="F53" s="1258"/>
      <c r="G53" s="1281"/>
      <c r="H53" s="1263"/>
      <c r="I53" s="1379" t="s">
        <v>15</v>
      </c>
      <c r="J53" s="1178"/>
      <c r="K53" s="1178"/>
      <c r="L53" s="1178"/>
      <c r="M53" s="1178"/>
      <c r="N53" s="1178"/>
      <c r="O53" s="1178"/>
      <c r="P53" s="1178"/>
      <c r="Q53" s="1178"/>
      <c r="R53" s="1178"/>
      <c r="S53" s="1178"/>
      <c r="T53" s="1178"/>
      <c r="U53" s="1178"/>
      <c r="V53" s="1178"/>
      <c r="W53" s="1178"/>
      <c r="X53" s="1178"/>
      <c r="Y53" s="1178"/>
      <c r="Z53" s="1178"/>
      <c r="AA53" s="1178"/>
      <c r="AB53" s="1178"/>
      <c r="AC53" s="1178"/>
      <c r="AD53" s="1178"/>
      <c r="AE53" s="1178"/>
      <c r="AF53" s="1178"/>
      <c r="AG53" s="1178"/>
      <c r="AH53" s="1178"/>
      <c r="AI53" s="1178"/>
      <c r="AJ53" s="1178"/>
      <c r="AK53" s="1178"/>
      <c r="AL53" s="1178"/>
      <c r="AM53" s="1178"/>
      <c r="AN53" s="1178"/>
      <c r="AO53" s="1178"/>
      <c r="AP53" s="1178"/>
      <c r="AQ53" s="1178"/>
      <c r="AR53" s="1178"/>
      <c r="AS53" s="1178"/>
      <c r="AT53" s="1178"/>
      <c r="AU53" s="1178"/>
      <c r="AV53" s="1178"/>
      <c r="AW53" s="1178"/>
      <c r="AX53" s="1178"/>
      <c r="AY53" s="1178"/>
      <c r="AZ53" s="1178"/>
      <c r="BA53" s="1377" t="s">
        <v>15</v>
      </c>
      <c r="BB53" s="1377" t="s">
        <v>15</v>
      </c>
      <c r="BC53" s="1377" t="s">
        <v>15</v>
      </c>
      <c r="BD53" s="1378">
        <v>0</v>
      </c>
      <c r="BE53" s="1378">
        <v>0</v>
      </c>
      <c r="BF53" s="1378">
        <v>0</v>
      </c>
      <c r="BG53" s="970"/>
      <c r="BH53" s="970"/>
      <c r="BI53" s="970"/>
      <c r="BJ53" s="970"/>
      <c r="BK53" s="970"/>
      <c r="BL53" s="970"/>
      <c r="BM53" s="970"/>
      <c r="BN53" s="970"/>
      <c r="BO53" s="970"/>
      <c r="BP53" s="970"/>
      <c r="BQ53" s="970"/>
      <c r="BR53" s="970"/>
      <c r="BS53" s="970"/>
      <c r="BT53" s="970"/>
      <c r="BU53" s="970"/>
      <c r="BV53" s="970"/>
      <c r="BW53" s="970"/>
      <c r="BX53" s="970"/>
      <c r="BY53" s="970"/>
      <c r="BZ53" s="970"/>
      <c r="CA53" s="970"/>
      <c r="CB53" s="970"/>
      <c r="CC53" s="970"/>
      <c r="CD53" s="970"/>
      <c r="CE53" s="970"/>
      <c r="CF53" s="970"/>
      <c r="CG53" s="970"/>
      <c r="CH53" s="970"/>
      <c r="CI53" s="970"/>
      <c r="CJ53" s="970"/>
      <c r="CK53" s="970"/>
      <c r="CL53" s="970"/>
      <c r="CM53" s="970"/>
      <c r="CN53" s="970"/>
      <c r="CO53" s="970"/>
      <c r="CP53" s="970"/>
      <c r="CQ53" s="970"/>
      <c r="CR53" s="970"/>
      <c r="CS53" s="970"/>
      <c r="CT53" s="970"/>
      <c r="CU53" s="970"/>
      <c r="CV53" s="970"/>
      <c r="CW53" s="970"/>
      <c r="CX53" s="970"/>
    </row>
    <row r="54" spans="1:102" x14ac:dyDescent="0.25">
      <c r="A54" s="1226" t="s">
        <v>69</v>
      </c>
      <c r="B54" s="1223">
        <v>0</v>
      </c>
      <c r="C54" s="1224"/>
      <c r="D54" s="1225"/>
      <c r="E54" s="1224"/>
      <c r="F54" s="1258"/>
      <c r="G54" s="1262"/>
      <c r="H54" s="1263"/>
      <c r="I54" s="1379" t="s">
        <v>15</v>
      </c>
      <c r="J54" s="1178"/>
      <c r="K54" s="1178"/>
      <c r="L54" s="1178"/>
      <c r="M54" s="1178"/>
      <c r="N54" s="1178"/>
      <c r="O54" s="1178"/>
      <c r="P54" s="1178"/>
      <c r="Q54" s="1178"/>
      <c r="R54" s="1178"/>
      <c r="S54" s="1178"/>
      <c r="T54" s="1178"/>
      <c r="U54" s="1178"/>
      <c r="V54" s="1178"/>
      <c r="W54" s="1178"/>
      <c r="X54" s="1178"/>
      <c r="Y54" s="1178"/>
      <c r="Z54" s="1178"/>
      <c r="AA54" s="1178"/>
      <c r="AB54" s="1178"/>
      <c r="AC54" s="1178"/>
      <c r="AD54" s="1178"/>
      <c r="AE54" s="1178"/>
      <c r="AF54" s="1178"/>
      <c r="AG54" s="1178"/>
      <c r="AH54" s="1178"/>
      <c r="AI54" s="1178"/>
      <c r="AJ54" s="1178"/>
      <c r="AK54" s="1178"/>
      <c r="AL54" s="1178"/>
      <c r="AM54" s="1178"/>
      <c r="AN54" s="1178"/>
      <c r="AO54" s="1178"/>
      <c r="AP54" s="1178"/>
      <c r="AQ54" s="1178"/>
      <c r="AR54" s="1178"/>
      <c r="AS54" s="1178"/>
      <c r="AT54" s="1178"/>
      <c r="AU54" s="1178"/>
      <c r="AV54" s="1178"/>
      <c r="AW54" s="1178"/>
      <c r="AX54" s="1178"/>
      <c r="AY54" s="1178"/>
      <c r="AZ54" s="1178"/>
      <c r="BA54" s="1377" t="s">
        <v>15</v>
      </c>
      <c r="BB54" s="1377" t="s">
        <v>15</v>
      </c>
      <c r="BC54" s="1377" t="s">
        <v>15</v>
      </c>
      <c r="BD54" s="1378">
        <v>0</v>
      </c>
      <c r="BE54" s="1378">
        <v>0</v>
      </c>
      <c r="BF54" s="1378">
        <v>0</v>
      </c>
      <c r="BG54" s="970"/>
      <c r="BH54" s="970"/>
      <c r="BI54" s="970"/>
      <c r="BJ54" s="970"/>
      <c r="BK54" s="970"/>
      <c r="BL54" s="970"/>
      <c r="BM54" s="970"/>
      <c r="BN54" s="970"/>
      <c r="BO54" s="970"/>
      <c r="BP54" s="970"/>
      <c r="BQ54" s="970"/>
      <c r="BR54" s="970"/>
      <c r="BS54" s="970"/>
      <c r="BT54" s="970"/>
      <c r="BU54" s="970"/>
      <c r="BV54" s="970"/>
      <c r="BW54" s="970"/>
      <c r="BX54" s="970"/>
      <c r="BY54" s="970"/>
      <c r="BZ54" s="970"/>
      <c r="CA54" s="970"/>
      <c r="CB54" s="970"/>
      <c r="CC54" s="970"/>
      <c r="CD54" s="970"/>
      <c r="CE54" s="970"/>
      <c r="CF54" s="970"/>
      <c r="CG54" s="970"/>
      <c r="CH54" s="970"/>
      <c r="CI54" s="970"/>
      <c r="CJ54" s="970"/>
      <c r="CK54" s="970"/>
      <c r="CL54" s="970"/>
      <c r="CM54" s="970"/>
      <c r="CN54" s="970"/>
      <c r="CO54" s="970"/>
      <c r="CP54" s="970"/>
      <c r="CQ54" s="970"/>
      <c r="CR54" s="970"/>
      <c r="CS54" s="970"/>
      <c r="CT54" s="970"/>
      <c r="CU54" s="970"/>
      <c r="CV54" s="970"/>
      <c r="CW54" s="970"/>
      <c r="CX54" s="970"/>
    </row>
    <row r="55" spans="1:102" x14ac:dyDescent="0.25">
      <c r="A55" s="1226" t="s">
        <v>70</v>
      </c>
      <c r="B55" s="1223">
        <v>0</v>
      </c>
      <c r="C55" s="1224"/>
      <c r="D55" s="1225"/>
      <c r="E55" s="1224"/>
      <c r="F55" s="1258"/>
      <c r="G55" s="1262"/>
      <c r="H55" s="1263"/>
      <c r="I55" s="1379" t="s">
        <v>15</v>
      </c>
      <c r="J55" s="1178"/>
      <c r="K55" s="1178"/>
      <c r="L55" s="1178"/>
      <c r="M55" s="1178"/>
      <c r="N55" s="1178"/>
      <c r="O55" s="1178"/>
      <c r="P55" s="1178"/>
      <c r="Q55" s="1178"/>
      <c r="R55" s="1178"/>
      <c r="S55" s="1178"/>
      <c r="T55" s="1178"/>
      <c r="U55" s="1178"/>
      <c r="V55" s="1178"/>
      <c r="W55" s="1178"/>
      <c r="X55" s="1178"/>
      <c r="Y55" s="1178"/>
      <c r="Z55" s="1178"/>
      <c r="AA55" s="1178"/>
      <c r="AB55" s="1178"/>
      <c r="AC55" s="1178"/>
      <c r="AD55" s="1178"/>
      <c r="AE55" s="1178"/>
      <c r="AF55" s="1178"/>
      <c r="AG55" s="1178"/>
      <c r="AH55" s="1178"/>
      <c r="AI55" s="1178"/>
      <c r="AJ55" s="1178"/>
      <c r="AK55" s="1178"/>
      <c r="AL55" s="1178"/>
      <c r="AM55" s="1178"/>
      <c r="AN55" s="1178"/>
      <c r="AO55" s="1178"/>
      <c r="AP55" s="1178"/>
      <c r="AQ55" s="1178"/>
      <c r="AR55" s="1178"/>
      <c r="AS55" s="1178"/>
      <c r="AT55" s="1178"/>
      <c r="AU55" s="1178"/>
      <c r="AV55" s="1178"/>
      <c r="AW55" s="1178"/>
      <c r="AX55" s="1178"/>
      <c r="AY55" s="1178"/>
      <c r="AZ55" s="1178"/>
      <c r="BA55" s="1377" t="s">
        <v>15</v>
      </c>
      <c r="BB55" s="1377" t="s">
        <v>15</v>
      </c>
      <c r="BC55" s="1377" t="s">
        <v>15</v>
      </c>
      <c r="BD55" s="1378">
        <v>0</v>
      </c>
      <c r="BE55" s="1378">
        <v>0</v>
      </c>
      <c r="BF55" s="1378">
        <v>0</v>
      </c>
      <c r="BG55" s="970"/>
      <c r="BH55" s="970"/>
      <c r="BI55" s="970"/>
      <c r="BJ55" s="970"/>
      <c r="BK55" s="970"/>
      <c r="BL55" s="970"/>
      <c r="BM55" s="970"/>
      <c r="BN55" s="970"/>
      <c r="BO55" s="970"/>
      <c r="BP55" s="970"/>
      <c r="BQ55" s="970"/>
      <c r="BR55" s="970"/>
      <c r="BS55" s="970"/>
      <c r="BT55" s="970"/>
      <c r="BU55" s="970"/>
      <c r="BV55" s="970"/>
      <c r="BW55" s="970"/>
      <c r="BX55" s="970"/>
      <c r="BY55" s="970"/>
      <c r="BZ55" s="970"/>
      <c r="CA55" s="970"/>
      <c r="CB55" s="970"/>
      <c r="CC55" s="970"/>
      <c r="CD55" s="970"/>
      <c r="CE55" s="970"/>
      <c r="CF55" s="970"/>
      <c r="CG55" s="970"/>
      <c r="CH55" s="970"/>
      <c r="CI55" s="970"/>
      <c r="CJ55" s="970"/>
      <c r="CK55" s="970"/>
      <c r="CL55" s="970"/>
      <c r="CM55" s="970"/>
      <c r="CN55" s="970"/>
      <c r="CO55" s="970"/>
      <c r="CP55" s="970"/>
      <c r="CQ55" s="970"/>
      <c r="CR55" s="970"/>
      <c r="CS55" s="970"/>
      <c r="CT55" s="970"/>
      <c r="CU55" s="970"/>
      <c r="CV55" s="970"/>
      <c r="CW55" s="970"/>
      <c r="CX55" s="970"/>
    </row>
    <row r="56" spans="1:102" x14ac:dyDescent="0.25">
      <c r="A56" s="1226" t="s">
        <v>71</v>
      </c>
      <c r="B56" s="1223">
        <v>0</v>
      </c>
      <c r="C56" s="1224"/>
      <c r="D56" s="1225"/>
      <c r="E56" s="1224"/>
      <c r="F56" s="1258"/>
      <c r="G56" s="1262"/>
      <c r="H56" s="1263"/>
      <c r="I56" s="1379" t="s">
        <v>15</v>
      </c>
      <c r="J56" s="1178"/>
      <c r="K56" s="1178"/>
      <c r="L56" s="1178"/>
      <c r="M56" s="1178"/>
      <c r="N56" s="1178"/>
      <c r="O56" s="1178"/>
      <c r="P56" s="1178"/>
      <c r="Q56" s="1178"/>
      <c r="R56" s="1178"/>
      <c r="S56" s="1178"/>
      <c r="T56" s="1178"/>
      <c r="U56" s="1178"/>
      <c r="V56" s="1178"/>
      <c r="W56" s="1178"/>
      <c r="X56" s="1178"/>
      <c r="Y56" s="1178"/>
      <c r="Z56" s="1178"/>
      <c r="AA56" s="1178"/>
      <c r="AB56" s="1178"/>
      <c r="AC56" s="1178"/>
      <c r="AD56" s="1178"/>
      <c r="AE56" s="1178"/>
      <c r="AF56" s="1178"/>
      <c r="AG56" s="1178"/>
      <c r="AH56" s="1178"/>
      <c r="AI56" s="1178"/>
      <c r="AJ56" s="1178"/>
      <c r="AK56" s="1178"/>
      <c r="AL56" s="1178"/>
      <c r="AM56" s="1178"/>
      <c r="AN56" s="1178"/>
      <c r="AO56" s="1178"/>
      <c r="AP56" s="1178"/>
      <c r="AQ56" s="1178"/>
      <c r="AR56" s="1178"/>
      <c r="AS56" s="1178"/>
      <c r="AT56" s="1178"/>
      <c r="AU56" s="1178"/>
      <c r="AV56" s="1178"/>
      <c r="AW56" s="1178"/>
      <c r="AX56" s="1178"/>
      <c r="AY56" s="1178"/>
      <c r="AZ56" s="1178"/>
      <c r="BA56" s="1377" t="s">
        <v>15</v>
      </c>
      <c r="BB56" s="1377" t="s">
        <v>15</v>
      </c>
      <c r="BC56" s="1377" t="s">
        <v>15</v>
      </c>
      <c r="BD56" s="1378">
        <v>0</v>
      </c>
      <c r="BE56" s="1378">
        <v>0</v>
      </c>
      <c r="BF56" s="1378">
        <v>0</v>
      </c>
      <c r="BG56" s="970"/>
      <c r="BH56" s="970"/>
      <c r="BI56" s="970"/>
      <c r="BJ56" s="970"/>
      <c r="BK56" s="970"/>
      <c r="BL56" s="970"/>
      <c r="BM56" s="970"/>
      <c r="BN56" s="970"/>
      <c r="BO56" s="970"/>
      <c r="BP56" s="970"/>
      <c r="BQ56" s="970"/>
      <c r="BR56" s="970"/>
      <c r="BS56" s="970"/>
      <c r="BT56" s="970"/>
      <c r="BU56" s="970"/>
      <c r="BV56" s="970"/>
      <c r="BW56" s="970"/>
      <c r="BX56" s="970"/>
      <c r="BY56" s="970"/>
      <c r="BZ56" s="970"/>
      <c r="CA56" s="970"/>
      <c r="CB56" s="970"/>
      <c r="CC56" s="970"/>
      <c r="CD56" s="970"/>
      <c r="CE56" s="970"/>
      <c r="CF56" s="970"/>
      <c r="CG56" s="970"/>
      <c r="CH56" s="970"/>
      <c r="CI56" s="970"/>
      <c r="CJ56" s="970"/>
      <c r="CK56" s="970"/>
      <c r="CL56" s="970"/>
      <c r="CM56" s="970"/>
      <c r="CN56" s="970"/>
      <c r="CO56" s="970"/>
      <c r="CP56" s="970"/>
      <c r="CQ56" s="970"/>
      <c r="CR56" s="970"/>
      <c r="CS56" s="970"/>
      <c r="CT56" s="970"/>
      <c r="CU56" s="970"/>
      <c r="CV56" s="970"/>
      <c r="CW56" s="970"/>
      <c r="CX56" s="970"/>
    </row>
    <row r="57" spans="1:102" x14ac:dyDescent="0.25">
      <c r="A57" s="1226" t="s">
        <v>72</v>
      </c>
      <c r="B57" s="1223">
        <v>0</v>
      </c>
      <c r="C57" s="1224"/>
      <c r="D57" s="1225"/>
      <c r="E57" s="1261"/>
      <c r="F57" s="1258"/>
      <c r="G57" s="1262"/>
      <c r="H57" s="1263"/>
      <c r="I57" s="1379" t="s">
        <v>15</v>
      </c>
      <c r="J57" s="1178"/>
      <c r="K57" s="1178"/>
      <c r="L57" s="1178"/>
      <c r="M57" s="1178"/>
      <c r="N57" s="1178"/>
      <c r="O57" s="1178"/>
      <c r="P57" s="1178"/>
      <c r="Q57" s="1178"/>
      <c r="R57" s="1178"/>
      <c r="S57" s="1178"/>
      <c r="T57" s="1178"/>
      <c r="U57" s="1178"/>
      <c r="V57" s="1178"/>
      <c r="W57" s="1178"/>
      <c r="X57" s="1178"/>
      <c r="Y57" s="1178"/>
      <c r="Z57" s="1178"/>
      <c r="AA57" s="1178"/>
      <c r="AB57" s="1178"/>
      <c r="AC57" s="1178"/>
      <c r="AD57" s="1178"/>
      <c r="AE57" s="1178"/>
      <c r="AF57" s="1178"/>
      <c r="AG57" s="1178"/>
      <c r="AH57" s="1178"/>
      <c r="AI57" s="1178"/>
      <c r="AJ57" s="1178"/>
      <c r="AK57" s="1178"/>
      <c r="AL57" s="1178"/>
      <c r="AM57" s="1178"/>
      <c r="AN57" s="1178"/>
      <c r="AO57" s="1178"/>
      <c r="AP57" s="1178"/>
      <c r="AQ57" s="1178"/>
      <c r="AR57" s="1178"/>
      <c r="AS57" s="1178"/>
      <c r="AT57" s="1178"/>
      <c r="AU57" s="1178"/>
      <c r="AV57" s="1178"/>
      <c r="AW57" s="1178"/>
      <c r="AX57" s="1178"/>
      <c r="AY57" s="1178"/>
      <c r="AZ57" s="1178"/>
      <c r="BA57" s="1377" t="s">
        <v>15</v>
      </c>
      <c r="BB57" s="1377" t="s">
        <v>15</v>
      </c>
      <c r="BC57" s="1377" t="s">
        <v>15</v>
      </c>
      <c r="BD57" s="1378">
        <v>0</v>
      </c>
      <c r="BE57" s="1378">
        <v>0</v>
      </c>
      <c r="BF57" s="1378">
        <v>0</v>
      </c>
      <c r="BG57" s="970"/>
      <c r="BH57" s="970"/>
      <c r="BI57" s="970"/>
      <c r="BJ57" s="970"/>
      <c r="BK57" s="970"/>
      <c r="BL57" s="970"/>
      <c r="BM57" s="970"/>
      <c r="BN57" s="970"/>
      <c r="BO57" s="970"/>
      <c r="BP57" s="970"/>
      <c r="BQ57" s="970"/>
      <c r="BR57" s="970"/>
      <c r="BS57" s="970"/>
      <c r="BT57" s="970"/>
      <c r="BU57" s="970"/>
      <c r="BV57" s="970"/>
      <c r="BW57" s="970"/>
      <c r="BX57" s="970"/>
      <c r="BY57" s="970"/>
      <c r="BZ57" s="970"/>
      <c r="CA57" s="970"/>
      <c r="CB57" s="970"/>
      <c r="CC57" s="970"/>
      <c r="CD57" s="970"/>
      <c r="CE57" s="970"/>
      <c r="CF57" s="970"/>
      <c r="CG57" s="970"/>
      <c r="CH57" s="970"/>
      <c r="CI57" s="970"/>
      <c r="CJ57" s="970"/>
      <c r="CK57" s="970"/>
      <c r="CL57" s="970"/>
      <c r="CM57" s="970"/>
      <c r="CN57" s="970"/>
      <c r="CO57" s="970"/>
      <c r="CP57" s="970"/>
      <c r="CQ57" s="970"/>
      <c r="CR57" s="970"/>
      <c r="CS57" s="970"/>
      <c r="CT57" s="970"/>
      <c r="CU57" s="970"/>
      <c r="CV57" s="970"/>
      <c r="CW57" s="970"/>
      <c r="CX57" s="970"/>
    </row>
    <row r="58" spans="1:102" x14ac:dyDescent="0.25">
      <c r="A58" s="1227" t="s">
        <v>73</v>
      </c>
      <c r="B58" s="1223">
        <v>0</v>
      </c>
      <c r="C58" s="1224"/>
      <c r="D58" s="1225"/>
      <c r="E58" s="1224"/>
      <c r="F58" s="1258"/>
      <c r="G58" s="1262"/>
      <c r="H58" s="1263"/>
      <c r="I58" s="1379" t="s">
        <v>15</v>
      </c>
      <c r="J58" s="1178"/>
      <c r="K58" s="1178"/>
      <c r="L58" s="1178"/>
      <c r="M58" s="1178"/>
      <c r="N58" s="1178"/>
      <c r="O58" s="1178"/>
      <c r="P58" s="1178"/>
      <c r="Q58" s="1178"/>
      <c r="R58" s="1178"/>
      <c r="S58" s="1178"/>
      <c r="T58" s="1178"/>
      <c r="U58" s="1178"/>
      <c r="V58" s="1178"/>
      <c r="W58" s="1178"/>
      <c r="X58" s="1178"/>
      <c r="Y58" s="1178"/>
      <c r="Z58" s="1178"/>
      <c r="AA58" s="1178"/>
      <c r="AB58" s="1178"/>
      <c r="AC58" s="1178"/>
      <c r="AD58" s="1178"/>
      <c r="AE58" s="1178"/>
      <c r="AF58" s="1178"/>
      <c r="AG58" s="1178"/>
      <c r="AH58" s="1178"/>
      <c r="AI58" s="1178"/>
      <c r="AJ58" s="1178"/>
      <c r="AK58" s="1178"/>
      <c r="AL58" s="1178"/>
      <c r="AM58" s="1178"/>
      <c r="AN58" s="1178"/>
      <c r="AO58" s="1178"/>
      <c r="AP58" s="1178"/>
      <c r="AQ58" s="1178"/>
      <c r="AR58" s="1178"/>
      <c r="AS58" s="1178"/>
      <c r="AT58" s="1178"/>
      <c r="AU58" s="1178"/>
      <c r="AV58" s="1178"/>
      <c r="AW58" s="1178"/>
      <c r="AX58" s="1178"/>
      <c r="AY58" s="1178"/>
      <c r="AZ58" s="1178"/>
      <c r="BA58" s="1377" t="s">
        <v>15</v>
      </c>
      <c r="BB58" s="1377" t="s">
        <v>15</v>
      </c>
      <c r="BC58" s="1377" t="s">
        <v>15</v>
      </c>
      <c r="BD58" s="1378">
        <v>0</v>
      </c>
      <c r="BE58" s="1378">
        <v>0</v>
      </c>
      <c r="BF58" s="1378">
        <v>0</v>
      </c>
      <c r="BG58" s="970"/>
      <c r="BH58" s="970"/>
      <c r="BI58" s="970"/>
      <c r="BJ58" s="970"/>
      <c r="BK58" s="970"/>
      <c r="BL58" s="970"/>
      <c r="BM58" s="970"/>
      <c r="BN58" s="970"/>
      <c r="BO58" s="970"/>
      <c r="BP58" s="970"/>
      <c r="BQ58" s="970"/>
      <c r="BR58" s="970"/>
      <c r="BS58" s="970"/>
      <c r="BT58" s="970"/>
      <c r="BU58" s="970"/>
      <c r="BV58" s="970"/>
      <c r="BW58" s="970"/>
      <c r="BX58" s="970"/>
      <c r="BY58" s="970"/>
      <c r="BZ58" s="970"/>
      <c r="CA58" s="970"/>
      <c r="CB58" s="970"/>
      <c r="CC58" s="970"/>
      <c r="CD58" s="970"/>
      <c r="CE58" s="970"/>
      <c r="CF58" s="970"/>
      <c r="CG58" s="970"/>
      <c r="CH58" s="970"/>
      <c r="CI58" s="970"/>
      <c r="CJ58" s="970"/>
      <c r="CK58" s="970"/>
      <c r="CL58" s="970"/>
      <c r="CM58" s="970"/>
      <c r="CN58" s="970"/>
      <c r="CO58" s="970"/>
      <c r="CP58" s="970"/>
      <c r="CQ58" s="970"/>
      <c r="CR58" s="970"/>
      <c r="CS58" s="970"/>
      <c r="CT58" s="970"/>
      <c r="CU58" s="970"/>
      <c r="CV58" s="970"/>
      <c r="CW58" s="970"/>
      <c r="CX58" s="970"/>
    </row>
    <row r="59" spans="1:102" x14ac:dyDescent="0.25">
      <c r="A59" s="1227" t="s">
        <v>74</v>
      </c>
      <c r="B59" s="1223">
        <v>0</v>
      </c>
      <c r="C59" s="1224"/>
      <c r="D59" s="1225"/>
      <c r="E59" s="1261"/>
      <c r="F59" s="1258"/>
      <c r="G59" s="1262"/>
      <c r="H59" s="1263"/>
      <c r="I59" s="1379" t="s">
        <v>15</v>
      </c>
      <c r="J59" s="1178"/>
      <c r="K59" s="1178"/>
      <c r="L59" s="1178"/>
      <c r="M59" s="1178"/>
      <c r="N59" s="1178"/>
      <c r="O59" s="1178"/>
      <c r="P59" s="1178"/>
      <c r="Q59" s="1178"/>
      <c r="R59" s="1178"/>
      <c r="S59" s="1178"/>
      <c r="T59" s="1178"/>
      <c r="U59" s="1178"/>
      <c r="V59" s="1178"/>
      <c r="W59" s="1178"/>
      <c r="X59" s="1178"/>
      <c r="Y59" s="1178"/>
      <c r="Z59" s="1178"/>
      <c r="AA59" s="1178"/>
      <c r="AB59" s="1178"/>
      <c r="AC59" s="1178"/>
      <c r="AD59" s="1178"/>
      <c r="AE59" s="1178"/>
      <c r="AF59" s="1178"/>
      <c r="AG59" s="1178"/>
      <c r="AH59" s="1178"/>
      <c r="AI59" s="1178"/>
      <c r="AJ59" s="1178"/>
      <c r="AK59" s="1178"/>
      <c r="AL59" s="1178"/>
      <c r="AM59" s="1178"/>
      <c r="AN59" s="1178"/>
      <c r="AO59" s="1178"/>
      <c r="AP59" s="1178"/>
      <c r="AQ59" s="1178"/>
      <c r="AR59" s="1178"/>
      <c r="AS59" s="1178"/>
      <c r="AT59" s="1178"/>
      <c r="AU59" s="1178"/>
      <c r="AV59" s="1178"/>
      <c r="AW59" s="1178"/>
      <c r="AX59" s="1178"/>
      <c r="AY59" s="1178"/>
      <c r="AZ59" s="1178"/>
      <c r="BA59" s="1377" t="s">
        <v>15</v>
      </c>
      <c r="BB59" s="1377" t="s">
        <v>15</v>
      </c>
      <c r="BC59" s="1377" t="s">
        <v>15</v>
      </c>
      <c r="BD59" s="1378">
        <v>0</v>
      </c>
      <c r="BE59" s="1378">
        <v>0</v>
      </c>
      <c r="BF59" s="1378">
        <v>0</v>
      </c>
      <c r="BG59" s="970"/>
      <c r="BH59" s="970"/>
      <c r="BI59" s="970"/>
      <c r="BJ59" s="970"/>
      <c r="BK59" s="970"/>
      <c r="BL59" s="970"/>
      <c r="BM59" s="970"/>
      <c r="BN59" s="970"/>
      <c r="BO59" s="970"/>
      <c r="BP59" s="970"/>
      <c r="BQ59" s="970"/>
      <c r="BR59" s="970"/>
      <c r="BS59" s="970"/>
      <c r="BT59" s="970"/>
      <c r="BU59" s="970"/>
      <c r="BV59" s="970"/>
      <c r="BW59" s="970"/>
      <c r="BX59" s="970"/>
      <c r="BY59" s="970"/>
      <c r="BZ59" s="970"/>
      <c r="CA59" s="970"/>
      <c r="CB59" s="970"/>
      <c r="CC59" s="970"/>
      <c r="CD59" s="970"/>
      <c r="CE59" s="970"/>
      <c r="CF59" s="970"/>
      <c r="CG59" s="970"/>
      <c r="CH59" s="970"/>
      <c r="CI59" s="970"/>
      <c r="CJ59" s="970"/>
      <c r="CK59" s="970"/>
      <c r="CL59" s="970"/>
      <c r="CM59" s="970"/>
      <c r="CN59" s="970"/>
      <c r="CO59" s="970"/>
      <c r="CP59" s="970"/>
      <c r="CQ59" s="970"/>
      <c r="CR59" s="970"/>
      <c r="CS59" s="970"/>
      <c r="CT59" s="970"/>
      <c r="CU59" s="970"/>
      <c r="CV59" s="970"/>
      <c r="CW59" s="970"/>
      <c r="CX59" s="970"/>
    </row>
    <row r="60" spans="1:102" x14ac:dyDescent="0.25">
      <c r="A60" s="1226" t="s">
        <v>75</v>
      </c>
      <c r="B60" s="1223">
        <v>0</v>
      </c>
      <c r="C60" s="1224"/>
      <c r="D60" s="1225"/>
      <c r="E60" s="1224"/>
      <c r="F60" s="1258"/>
      <c r="G60" s="1262"/>
      <c r="H60" s="1263"/>
      <c r="I60" s="1379" t="s">
        <v>15</v>
      </c>
      <c r="J60" s="1178"/>
      <c r="K60" s="1178"/>
      <c r="L60" s="1178"/>
      <c r="M60" s="1178"/>
      <c r="N60" s="1178"/>
      <c r="O60" s="1178"/>
      <c r="P60" s="1178"/>
      <c r="Q60" s="1178"/>
      <c r="R60" s="1178"/>
      <c r="S60" s="1178"/>
      <c r="T60" s="1178"/>
      <c r="U60" s="1178"/>
      <c r="V60" s="1178"/>
      <c r="W60" s="1178"/>
      <c r="X60" s="1178"/>
      <c r="Y60" s="1178"/>
      <c r="Z60" s="1178"/>
      <c r="AA60" s="1178"/>
      <c r="AB60" s="1178"/>
      <c r="AC60" s="1178"/>
      <c r="AD60" s="1178"/>
      <c r="AE60" s="1178"/>
      <c r="AF60" s="1178"/>
      <c r="AG60" s="1178"/>
      <c r="AH60" s="1178"/>
      <c r="AI60" s="1178"/>
      <c r="AJ60" s="1178"/>
      <c r="AK60" s="1178"/>
      <c r="AL60" s="1178"/>
      <c r="AM60" s="1178"/>
      <c r="AN60" s="1178"/>
      <c r="AO60" s="1178"/>
      <c r="AP60" s="1178"/>
      <c r="AQ60" s="1178"/>
      <c r="AR60" s="1178"/>
      <c r="AS60" s="1178"/>
      <c r="AT60" s="1178"/>
      <c r="AU60" s="1178"/>
      <c r="AV60" s="1178"/>
      <c r="AW60" s="1178"/>
      <c r="AX60" s="1178"/>
      <c r="AY60" s="1178"/>
      <c r="AZ60" s="1178"/>
      <c r="BA60" s="1377" t="s">
        <v>15</v>
      </c>
      <c r="BB60" s="1377" t="s">
        <v>15</v>
      </c>
      <c r="BC60" s="1377" t="s">
        <v>15</v>
      </c>
      <c r="BD60" s="1378">
        <v>0</v>
      </c>
      <c r="BE60" s="1378">
        <v>0</v>
      </c>
      <c r="BF60" s="1378">
        <v>0</v>
      </c>
      <c r="BG60" s="970"/>
      <c r="BH60" s="970"/>
      <c r="BI60" s="970"/>
      <c r="BJ60" s="970"/>
      <c r="BK60" s="970"/>
      <c r="BL60" s="970"/>
      <c r="BM60" s="970"/>
      <c r="BN60" s="970"/>
      <c r="BO60" s="970"/>
      <c r="BP60" s="970"/>
      <c r="BQ60" s="970"/>
      <c r="BR60" s="970"/>
      <c r="BS60" s="970"/>
      <c r="BT60" s="970"/>
      <c r="BU60" s="970"/>
      <c r="BV60" s="970"/>
      <c r="BW60" s="970"/>
      <c r="BX60" s="970"/>
      <c r="BY60" s="970"/>
      <c r="BZ60" s="970"/>
      <c r="CA60" s="970"/>
      <c r="CB60" s="970"/>
      <c r="CC60" s="970"/>
      <c r="CD60" s="970"/>
      <c r="CE60" s="970"/>
      <c r="CF60" s="970"/>
      <c r="CG60" s="970"/>
      <c r="CH60" s="970"/>
      <c r="CI60" s="970"/>
      <c r="CJ60" s="970"/>
      <c r="CK60" s="970"/>
      <c r="CL60" s="970"/>
      <c r="CM60" s="970"/>
      <c r="CN60" s="970"/>
      <c r="CO60" s="970"/>
      <c r="CP60" s="970"/>
      <c r="CQ60" s="970"/>
      <c r="CR60" s="970"/>
      <c r="CS60" s="970"/>
      <c r="CT60" s="970"/>
      <c r="CU60" s="970"/>
      <c r="CV60" s="970"/>
      <c r="CW60" s="970"/>
      <c r="CX60" s="970"/>
    </row>
    <row r="61" spans="1:102" x14ac:dyDescent="0.25">
      <c r="A61" s="1226" t="s">
        <v>76</v>
      </c>
      <c r="B61" s="1223">
        <v>0</v>
      </c>
      <c r="C61" s="1224"/>
      <c r="D61" s="1225"/>
      <c r="E61" s="1224"/>
      <c r="F61" s="1258"/>
      <c r="G61" s="1262"/>
      <c r="H61" s="1263"/>
      <c r="I61" s="1379" t="s">
        <v>15</v>
      </c>
      <c r="J61" s="1178"/>
      <c r="K61" s="1178"/>
      <c r="L61" s="1178"/>
      <c r="M61" s="1178"/>
      <c r="N61" s="1178"/>
      <c r="O61" s="1178"/>
      <c r="P61" s="1178"/>
      <c r="Q61" s="1178"/>
      <c r="R61" s="1178"/>
      <c r="S61" s="1178"/>
      <c r="T61" s="1178"/>
      <c r="U61" s="1178"/>
      <c r="V61" s="1178"/>
      <c r="W61" s="1178"/>
      <c r="X61" s="1178"/>
      <c r="Y61" s="1178"/>
      <c r="Z61" s="1178"/>
      <c r="AA61" s="1178"/>
      <c r="AB61" s="1178"/>
      <c r="AC61" s="1178"/>
      <c r="AD61" s="1178"/>
      <c r="AE61" s="1178"/>
      <c r="AF61" s="1178"/>
      <c r="AG61" s="1178"/>
      <c r="AH61" s="1178"/>
      <c r="AI61" s="1178"/>
      <c r="AJ61" s="1178"/>
      <c r="AK61" s="1178"/>
      <c r="AL61" s="1178"/>
      <c r="AM61" s="1178"/>
      <c r="AN61" s="1178"/>
      <c r="AO61" s="1178"/>
      <c r="AP61" s="1178"/>
      <c r="AQ61" s="1178"/>
      <c r="AR61" s="1178"/>
      <c r="AS61" s="1178"/>
      <c r="AT61" s="1178"/>
      <c r="AU61" s="1178"/>
      <c r="AV61" s="1178"/>
      <c r="AW61" s="1178"/>
      <c r="AX61" s="1178"/>
      <c r="AY61" s="1178"/>
      <c r="AZ61" s="1178"/>
      <c r="BA61" s="1377" t="s">
        <v>15</v>
      </c>
      <c r="BB61" s="1377" t="s">
        <v>15</v>
      </c>
      <c r="BC61" s="1377" t="s">
        <v>15</v>
      </c>
      <c r="BD61" s="1378">
        <v>0</v>
      </c>
      <c r="BE61" s="1378">
        <v>0</v>
      </c>
      <c r="BF61" s="1378">
        <v>0</v>
      </c>
      <c r="BG61" s="970"/>
      <c r="BH61" s="970"/>
      <c r="BI61" s="970"/>
      <c r="BJ61" s="970"/>
      <c r="BK61" s="970"/>
      <c r="BL61" s="970"/>
      <c r="BM61" s="970"/>
      <c r="BN61" s="970"/>
      <c r="BO61" s="970"/>
      <c r="BP61" s="970"/>
      <c r="BQ61" s="970"/>
      <c r="BR61" s="970"/>
      <c r="BS61" s="970"/>
      <c r="BT61" s="970"/>
      <c r="BU61" s="970"/>
      <c r="BV61" s="970"/>
      <c r="BW61" s="970"/>
      <c r="BX61" s="970"/>
      <c r="BY61" s="970"/>
      <c r="BZ61" s="970"/>
      <c r="CA61" s="970"/>
      <c r="CB61" s="970"/>
      <c r="CC61" s="970"/>
      <c r="CD61" s="970"/>
      <c r="CE61" s="970"/>
      <c r="CF61" s="970"/>
      <c r="CG61" s="970"/>
      <c r="CH61" s="970"/>
      <c r="CI61" s="970"/>
      <c r="CJ61" s="970"/>
      <c r="CK61" s="970"/>
      <c r="CL61" s="970"/>
      <c r="CM61" s="970"/>
      <c r="CN61" s="970"/>
      <c r="CO61" s="970"/>
      <c r="CP61" s="970"/>
      <c r="CQ61" s="970"/>
      <c r="CR61" s="970"/>
      <c r="CS61" s="970"/>
      <c r="CT61" s="970"/>
      <c r="CU61" s="970"/>
      <c r="CV61" s="970"/>
      <c r="CW61" s="970"/>
      <c r="CX61" s="970"/>
    </row>
    <row r="62" spans="1:102" x14ac:dyDescent="0.25">
      <c r="A62" s="1226" t="s">
        <v>77</v>
      </c>
      <c r="B62" s="1223">
        <v>0</v>
      </c>
      <c r="C62" s="1224"/>
      <c r="D62" s="1225"/>
      <c r="E62" s="1224"/>
      <c r="F62" s="1258"/>
      <c r="G62" s="1262"/>
      <c r="H62" s="1263"/>
      <c r="I62" s="1379" t="s">
        <v>15</v>
      </c>
      <c r="J62" s="1178"/>
      <c r="K62" s="1178"/>
      <c r="L62" s="1178"/>
      <c r="M62" s="1178"/>
      <c r="N62" s="1178"/>
      <c r="O62" s="1178"/>
      <c r="P62" s="1178"/>
      <c r="Q62" s="1178"/>
      <c r="R62" s="1178"/>
      <c r="S62" s="1178"/>
      <c r="T62" s="1178"/>
      <c r="U62" s="1178"/>
      <c r="V62" s="1178"/>
      <c r="W62" s="1178"/>
      <c r="X62" s="1178"/>
      <c r="Y62" s="1178"/>
      <c r="Z62" s="1178"/>
      <c r="AA62" s="1178"/>
      <c r="AB62" s="1178"/>
      <c r="AC62" s="1178"/>
      <c r="AD62" s="1178"/>
      <c r="AE62" s="1178"/>
      <c r="AF62" s="1178"/>
      <c r="AG62" s="1178"/>
      <c r="AH62" s="1178"/>
      <c r="AI62" s="1178"/>
      <c r="AJ62" s="1178"/>
      <c r="AK62" s="1178"/>
      <c r="AL62" s="1178"/>
      <c r="AM62" s="1178"/>
      <c r="AN62" s="1178"/>
      <c r="AO62" s="1178"/>
      <c r="AP62" s="1178"/>
      <c r="AQ62" s="1178"/>
      <c r="AR62" s="1178"/>
      <c r="AS62" s="1178"/>
      <c r="AT62" s="1178"/>
      <c r="AU62" s="1178"/>
      <c r="AV62" s="1178"/>
      <c r="AW62" s="1178"/>
      <c r="AX62" s="1178"/>
      <c r="AY62" s="1178"/>
      <c r="AZ62" s="1178"/>
      <c r="BA62" s="1377" t="s">
        <v>15</v>
      </c>
      <c r="BB62" s="1377" t="s">
        <v>15</v>
      </c>
      <c r="BC62" s="1377" t="s">
        <v>15</v>
      </c>
      <c r="BD62" s="1378">
        <v>0</v>
      </c>
      <c r="BE62" s="1378">
        <v>0</v>
      </c>
      <c r="BF62" s="1378">
        <v>0</v>
      </c>
      <c r="BG62" s="970"/>
      <c r="BH62" s="970"/>
      <c r="BI62" s="970"/>
      <c r="BJ62" s="970"/>
      <c r="BK62" s="970"/>
      <c r="BL62" s="970"/>
      <c r="BM62" s="970"/>
      <c r="BN62" s="970"/>
      <c r="BO62" s="970"/>
      <c r="BP62" s="970"/>
      <c r="BQ62" s="970"/>
      <c r="BR62" s="970"/>
      <c r="BS62" s="970"/>
      <c r="BT62" s="970"/>
      <c r="BU62" s="970"/>
      <c r="BV62" s="970"/>
      <c r="BW62" s="970"/>
      <c r="BX62" s="970"/>
      <c r="BY62" s="970"/>
      <c r="BZ62" s="970"/>
      <c r="CA62" s="970"/>
      <c r="CB62" s="970"/>
      <c r="CC62" s="970"/>
      <c r="CD62" s="970"/>
      <c r="CE62" s="970"/>
      <c r="CF62" s="970"/>
      <c r="CG62" s="970"/>
      <c r="CH62" s="970"/>
      <c r="CI62" s="970"/>
      <c r="CJ62" s="970"/>
      <c r="CK62" s="970"/>
      <c r="CL62" s="970"/>
      <c r="CM62" s="970"/>
      <c r="CN62" s="970"/>
      <c r="CO62" s="970"/>
      <c r="CP62" s="970"/>
      <c r="CQ62" s="970"/>
      <c r="CR62" s="970"/>
      <c r="CS62" s="970"/>
      <c r="CT62" s="970"/>
      <c r="CU62" s="970"/>
      <c r="CV62" s="970"/>
      <c r="CW62" s="970"/>
      <c r="CX62" s="970"/>
    </row>
    <row r="63" spans="1:102" x14ac:dyDescent="0.25">
      <c r="A63" s="1226" t="s">
        <v>78</v>
      </c>
      <c r="B63" s="1223">
        <v>0</v>
      </c>
      <c r="C63" s="1224"/>
      <c r="D63" s="1225"/>
      <c r="E63" s="1224"/>
      <c r="F63" s="1258"/>
      <c r="G63" s="1262"/>
      <c r="H63" s="1263"/>
      <c r="I63" s="1379" t="s">
        <v>15</v>
      </c>
      <c r="J63" s="1178"/>
      <c r="K63" s="1178"/>
      <c r="L63" s="1178"/>
      <c r="M63" s="1178"/>
      <c r="N63" s="1178"/>
      <c r="O63" s="1178"/>
      <c r="P63" s="1178"/>
      <c r="Q63" s="1178"/>
      <c r="R63" s="1178"/>
      <c r="S63" s="1178"/>
      <c r="T63" s="1178"/>
      <c r="U63" s="1178"/>
      <c r="V63" s="1178"/>
      <c r="W63" s="1178"/>
      <c r="X63" s="1178"/>
      <c r="Y63" s="1178"/>
      <c r="Z63" s="1178"/>
      <c r="AA63" s="1178"/>
      <c r="AB63" s="1178"/>
      <c r="AC63" s="1178"/>
      <c r="AD63" s="1178"/>
      <c r="AE63" s="1178"/>
      <c r="AF63" s="1178"/>
      <c r="AG63" s="1178"/>
      <c r="AH63" s="1178"/>
      <c r="AI63" s="1178"/>
      <c r="AJ63" s="1178"/>
      <c r="AK63" s="1178"/>
      <c r="AL63" s="1178"/>
      <c r="AM63" s="1178"/>
      <c r="AN63" s="1178"/>
      <c r="AO63" s="1178"/>
      <c r="AP63" s="1178"/>
      <c r="AQ63" s="1178"/>
      <c r="AR63" s="1178"/>
      <c r="AS63" s="1178"/>
      <c r="AT63" s="1178"/>
      <c r="AU63" s="1178"/>
      <c r="AV63" s="1178"/>
      <c r="AW63" s="1178"/>
      <c r="AX63" s="1178"/>
      <c r="AY63" s="1178"/>
      <c r="AZ63" s="1178"/>
      <c r="BA63" s="1377" t="s">
        <v>15</v>
      </c>
      <c r="BB63" s="1377" t="s">
        <v>15</v>
      </c>
      <c r="BC63" s="1377" t="s">
        <v>15</v>
      </c>
      <c r="BD63" s="1378">
        <v>0</v>
      </c>
      <c r="BE63" s="1378">
        <v>0</v>
      </c>
      <c r="BF63" s="1378">
        <v>0</v>
      </c>
      <c r="BG63" s="970"/>
      <c r="BH63" s="970"/>
      <c r="BI63" s="970"/>
      <c r="BJ63" s="970"/>
      <c r="BK63" s="970"/>
      <c r="BL63" s="970"/>
      <c r="BM63" s="970"/>
      <c r="BN63" s="970"/>
      <c r="BO63" s="970"/>
      <c r="BP63" s="970"/>
      <c r="BQ63" s="970"/>
      <c r="BR63" s="970"/>
      <c r="BS63" s="970"/>
      <c r="BT63" s="970"/>
      <c r="BU63" s="970"/>
      <c r="BV63" s="970"/>
      <c r="BW63" s="970"/>
      <c r="BX63" s="970"/>
      <c r="BY63" s="970"/>
      <c r="BZ63" s="970"/>
      <c r="CA63" s="970"/>
      <c r="CB63" s="970"/>
      <c r="CC63" s="970"/>
      <c r="CD63" s="970"/>
      <c r="CE63" s="970"/>
      <c r="CF63" s="970"/>
      <c r="CG63" s="970"/>
      <c r="CH63" s="970"/>
      <c r="CI63" s="970"/>
      <c r="CJ63" s="970"/>
      <c r="CK63" s="970"/>
      <c r="CL63" s="970"/>
      <c r="CM63" s="970"/>
      <c r="CN63" s="970"/>
      <c r="CO63" s="970"/>
      <c r="CP63" s="970"/>
      <c r="CQ63" s="970"/>
      <c r="CR63" s="970"/>
      <c r="CS63" s="970"/>
      <c r="CT63" s="970"/>
      <c r="CU63" s="970"/>
      <c r="CV63" s="970"/>
      <c r="CW63" s="970"/>
      <c r="CX63" s="970"/>
    </row>
    <row r="64" spans="1:102" x14ac:dyDescent="0.25">
      <c r="A64" s="1226" t="s">
        <v>79</v>
      </c>
      <c r="B64" s="1223">
        <v>0</v>
      </c>
      <c r="C64" s="1224"/>
      <c r="D64" s="1225"/>
      <c r="E64" s="1224"/>
      <c r="F64" s="1258"/>
      <c r="G64" s="1262"/>
      <c r="H64" s="1263"/>
      <c r="I64" s="1379" t="s">
        <v>15</v>
      </c>
      <c r="J64" s="1178"/>
      <c r="K64" s="1178"/>
      <c r="L64" s="1178"/>
      <c r="M64" s="1178"/>
      <c r="N64" s="1178"/>
      <c r="O64" s="1178"/>
      <c r="P64" s="1178"/>
      <c r="Q64" s="1178"/>
      <c r="R64" s="1178"/>
      <c r="S64" s="1178"/>
      <c r="T64" s="1178"/>
      <c r="U64" s="1178"/>
      <c r="V64" s="1178"/>
      <c r="W64" s="1178"/>
      <c r="X64" s="1178"/>
      <c r="Y64" s="1178"/>
      <c r="Z64" s="1178"/>
      <c r="AA64" s="1178"/>
      <c r="AB64" s="1178"/>
      <c r="AC64" s="1178"/>
      <c r="AD64" s="1178"/>
      <c r="AE64" s="1178"/>
      <c r="AF64" s="1178"/>
      <c r="AG64" s="1178"/>
      <c r="AH64" s="1178"/>
      <c r="AI64" s="1178"/>
      <c r="AJ64" s="1178"/>
      <c r="AK64" s="1178"/>
      <c r="AL64" s="1178"/>
      <c r="AM64" s="1178"/>
      <c r="AN64" s="1178"/>
      <c r="AO64" s="1178"/>
      <c r="AP64" s="1178"/>
      <c r="AQ64" s="1178"/>
      <c r="AR64" s="1178"/>
      <c r="AS64" s="1178"/>
      <c r="AT64" s="1178"/>
      <c r="AU64" s="1178"/>
      <c r="AV64" s="1178"/>
      <c r="AW64" s="1178"/>
      <c r="AX64" s="1178"/>
      <c r="AY64" s="1178"/>
      <c r="AZ64" s="1178"/>
      <c r="BA64" s="1377" t="s">
        <v>15</v>
      </c>
      <c r="BB64" s="1377" t="s">
        <v>15</v>
      </c>
      <c r="BC64" s="1377" t="s">
        <v>15</v>
      </c>
      <c r="BD64" s="1378">
        <v>0</v>
      </c>
      <c r="BE64" s="1378">
        <v>0</v>
      </c>
      <c r="BF64" s="1378">
        <v>0</v>
      </c>
      <c r="BG64" s="970"/>
      <c r="BH64" s="970"/>
      <c r="BI64" s="970"/>
      <c r="BJ64" s="970"/>
      <c r="BK64" s="970"/>
      <c r="BL64" s="970"/>
      <c r="BM64" s="970"/>
      <c r="BN64" s="970"/>
      <c r="BO64" s="970"/>
      <c r="BP64" s="970"/>
      <c r="BQ64" s="970"/>
      <c r="BR64" s="970"/>
      <c r="BS64" s="970"/>
      <c r="BT64" s="970"/>
      <c r="BU64" s="970"/>
      <c r="BV64" s="970"/>
      <c r="BW64" s="970"/>
      <c r="BX64" s="970"/>
      <c r="BY64" s="970"/>
      <c r="BZ64" s="970"/>
      <c r="CA64" s="970"/>
      <c r="CB64" s="970"/>
      <c r="CC64" s="970"/>
      <c r="CD64" s="970"/>
      <c r="CE64" s="970"/>
      <c r="CF64" s="970"/>
      <c r="CG64" s="970"/>
      <c r="CH64" s="970"/>
      <c r="CI64" s="970"/>
      <c r="CJ64" s="970"/>
      <c r="CK64" s="970"/>
      <c r="CL64" s="970"/>
      <c r="CM64" s="970"/>
      <c r="CN64" s="970"/>
      <c r="CO64" s="970"/>
      <c r="CP64" s="970"/>
      <c r="CQ64" s="970"/>
      <c r="CR64" s="970"/>
      <c r="CS64" s="970"/>
      <c r="CT64" s="970"/>
      <c r="CU64" s="970"/>
      <c r="CV64" s="970"/>
      <c r="CW64" s="970"/>
      <c r="CX64" s="970"/>
    </row>
    <row r="65" spans="1:102" x14ac:dyDescent="0.25">
      <c r="A65" s="1229" t="s">
        <v>80</v>
      </c>
      <c r="B65" s="1268">
        <v>0</v>
      </c>
      <c r="C65" s="1224"/>
      <c r="D65" s="1225"/>
      <c r="E65" s="1224"/>
      <c r="F65" s="1258"/>
      <c r="G65" s="1262"/>
      <c r="H65" s="1263"/>
      <c r="I65" s="1379" t="s">
        <v>15</v>
      </c>
      <c r="J65" s="1178"/>
      <c r="K65" s="1178"/>
      <c r="L65" s="1178"/>
      <c r="M65" s="1178"/>
      <c r="N65" s="1178"/>
      <c r="O65" s="1178"/>
      <c r="P65" s="1178"/>
      <c r="Q65" s="1178"/>
      <c r="R65" s="1178"/>
      <c r="S65" s="1178"/>
      <c r="T65" s="1178"/>
      <c r="U65" s="1178"/>
      <c r="V65" s="1178"/>
      <c r="W65" s="1178"/>
      <c r="X65" s="1178"/>
      <c r="Y65" s="1178"/>
      <c r="Z65" s="1178"/>
      <c r="AA65" s="1178"/>
      <c r="AB65" s="1178"/>
      <c r="AC65" s="1178"/>
      <c r="AD65" s="1178"/>
      <c r="AE65" s="1178"/>
      <c r="AF65" s="1178"/>
      <c r="AG65" s="1178"/>
      <c r="AH65" s="1178"/>
      <c r="AI65" s="1178"/>
      <c r="AJ65" s="1178"/>
      <c r="AK65" s="1178"/>
      <c r="AL65" s="1178"/>
      <c r="AM65" s="1178"/>
      <c r="AN65" s="1178"/>
      <c r="AO65" s="1178"/>
      <c r="AP65" s="1178"/>
      <c r="AQ65" s="1178"/>
      <c r="AR65" s="1178"/>
      <c r="AS65" s="1178"/>
      <c r="AT65" s="1178"/>
      <c r="AU65" s="1178"/>
      <c r="AV65" s="1178"/>
      <c r="AW65" s="1178"/>
      <c r="AX65" s="1178"/>
      <c r="AY65" s="1178"/>
      <c r="AZ65" s="1178"/>
      <c r="BA65" s="1377" t="s">
        <v>15</v>
      </c>
      <c r="BB65" s="1377" t="s">
        <v>15</v>
      </c>
      <c r="BC65" s="1377" t="s">
        <v>15</v>
      </c>
      <c r="BD65" s="1378">
        <v>0</v>
      </c>
      <c r="BE65" s="1378">
        <v>0</v>
      </c>
      <c r="BF65" s="1378">
        <v>0</v>
      </c>
      <c r="BG65" s="1178"/>
      <c r="BH65" s="1178"/>
      <c r="BI65" s="1178"/>
      <c r="BJ65" s="1178"/>
      <c r="BK65" s="1178"/>
      <c r="BL65" s="1178"/>
      <c r="BM65" s="1178"/>
      <c r="BN65" s="1178"/>
      <c r="BO65" s="1178"/>
      <c r="BP65" s="1178"/>
      <c r="BQ65" s="1178"/>
      <c r="BR65" s="1178"/>
      <c r="BS65" s="1178"/>
      <c r="BT65" s="970"/>
      <c r="BU65" s="970"/>
      <c r="BV65" s="970"/>
      <c r="BW65" s="970"/>
      <c r="BX65" s="970"/>
      <c r="BY65" s="970"/>
      <c r="BZ65" s="970"/>
      <c r="CA65" s="970"/>
      <c r="CB65" s="970"/>
      <c r="CC65" s="970"/>
      <c r="CD65" s="970"/>
      <c r="CE65" s="970"/>
      <c r="CF65" s="970"/>
      <c r="CG65" s="970"/>
      <c r="CH65" s="970"/>
      <c r="CI65" s="970"/>
      <c r="CJ65" s="970"/>
      <c r="CK65" s="970"/>
      <c r="CL65" s="970"/>
      <c r="CM65" s="970"/>
      <c r="CN65" s="970"/>
      <c r="CO65" s="970"/>
      <c r="CP65" s="970"/>
      <c r="CQ65" s="970"/>
      <c r="CR65" s="970"/>
      <c r="CS65" s="970"/>
      <c r="CT65" s="970"/>
      <c r="CU65" s="970"/>
      <c r="CV65" s="970"/>
      <c r="CW65" s="970"/>
      <c r="CX65" s="970"/>
    </row>
    <row r="66" spans="1:102" x14ac:dyDescent="0.25">
      <c r="A66" s="1226" t="s">
        <v>81</v>
      </c>
      <c r="B66" s="1223">
        <v>0</v>
      </c>
      <c r="C66" s="1266"/>
      <c r="D66" s="1231"/>
      <c r="E66" s="1271"/>
      <c r="F66" s="1267"/>
      <c r="G66" s="1264"/>
      <c r="H66" s="1265"/>
      <c r="I66" s="1379" t="s">
        <v>15</v>
      </c>
      <c r="J66" s="1178"/>
      <c r="K66" s="1178"/>
      <c r="L66" s="1178"/>
      <c r="M66" s="1178"/>
      <c r="N66" s="1178"/>
      <c r="O66" s="1178"/>
      <c r="P66" s="1178"/>
      <c r="Q66" s="1178"/>
      <c r="R66" s="1178"/>
      <c r="S66" s="1178"/>
      <c r="T66" s="1178"/>
      <c r="U66" s="1178"/>
      <c r="V66" s="1178"/>
      <c r="W66" s="1178"/>
      <c r="X66" s="1178"/>
      <c r="Y66" s="1178"/>
      <c r="Z66" s="1178"/>
      <c r="AA66" s="1178"/>
      <c r="AB66" s="1178"/>
      <c r="AC66" s="1178"/>
      <c r="AD66" s="1178"/>
      <c r="AE66" s="1178"/>
      <c r="AF66" s="1178"/>
      <c r="AG66" s="1178"/>
      <c r="AH66" s="1178"/>
      <c r="AI66" s="1178"/>
      <c r="AJ66" s="1178"/>
      <c r="AK66" s="1178"/>
      <c r="AL66" s="1178"/>
      <c r="AM66" s="1178"/>
      <c r="AN66" s="1178"/>
      <c r="AO66" s="1178"/>
      <c r="AP66" s="1178"/>
      <c r="AQ66" s="1178"/>
      <c r="AR66" s="1178"/>
      <c r="AS66" s="1178"/>
      <c r="AT66" s="1178"/>
      <c r="AU66" s="1178"/>
      <c r="AV66" s="1178"/>
      <c r="AW66" s="1178"/>
      <c r="AX66" s="1178"/>
      <c r="AY66" s="1178"/>
      <c r="AZ66" s="1178"/>
      <c r="BA66" s="1377" t="s">
        <v>15</v>
      </c>
      <c r="BB66" s="1377" t="s">
        <v>15</v>
      </c>
      <c r="BC66" s="1377" t="s">
        <v>15</v>
      </c>
      <c r="BD66" s="1378">
        <v>0</v>
      </c>
      <c r="BE66" s="1378">
        <v>0</v>
      </c>
      <c r="BF66" s="1378">
        <v>0</v>
      </c>
      <c r="BG66" s="1178"/>
      <c r="BH66" s="1178"/>
      <c r="BI66" s="1178"/>
      <c r="BJ66" s="1178"/>
      <c r="BK66" s="1178"/>
      <c r="BL66" s="1178"/>
      <c r="BM66" s="1178"/>
      <c r="BN66" s="1178"/>
      <c r="BO66" s="1178"/>
      <c r="BP66" s="1178"/>
      <c r="BQ66" s="1178"/>
      <c r="BR66" s="1178"/>
      <c r="BS66" s="1178"/>
      <c r="BT66" s="970"/>
      <c r="BU66" s="970"/>
      <c r="BV66" s="970"/>
      <c r="BW66" s="970"/>
      <c r="BX66" s="970"/>
      <c r="BY66" s="970"/>
      <c r="BZ66" s="970"/>
      <c r="CA66" s="970"/>
      <c r="CB66" s="970"/>
      <c r="CC66" s="970"/>
      <c r="CD66" s="970"/>
      <c r="CE66" s="970"/>
      <c r="CF66" s="970"/>
      <c r="CG66" s="970"/>
      <c r="CH66" s="970"/>
      <c r="CI66" s="970"/>
      <c r="CJ66" s="970"/>
      <c r="CK66" s="970"/>
      <c r="CL66" s="970"/>
      <c r="CM66" s="970"/>
      <c r="CN66" s="970"/>
      <c r="CO66" s="970"/>
      <c r="CP66" s="970"/>
      <c r="CQ66" s="970"/>
      <c r="CR66" s="970"/>
      <c r="CS66" s="970"/>
      <c r="CT66" s="970"/>
      <c r="CU66" s="970"/>
      <c r="CV66" s="970"/>
      <c r="CW66" s="970"/>
      <c r="CX66" s="970"/>
    </row>
    <row r="67" spans="1:102" x14ac:dyDescent="0.25">
      <c r="A67" s="1232" t="s">
        <v>82</v>
      </c>
      <c r="B67" s="1233">
        <v>0</v>
      </c>
      <c r="C67" s="1234">
        <v>0</v>
      </c>
      <c r="D67" s="1235">
        <v>0</v>
      </c>
      <c r="E67" s="1233">
        <v>0</v>
      </c>
      <c r="F67" s="1272">
        <v>0</v>
      </c>
      <c r="G67" s="1260">
        <v>0</v>
      </c>
      <c r="H67" s="1235">
        <v>6</v>
      </c>
      <c r="I67" s="1178"/>
      <c r="J67" s="1178"/>
      <c r="K67" s="1178"/>
      <c r="L67" s="1178"/>
      <c r="M67" s="1178"/>
      <c r="N67" s="1178"/>
      <c r="O67" s="1178"/>
      <c r="P67" s="1178"/>
      <c r="Q67" s="1178"/>
      <c r="R67" s="1178"/>
      <c r="S67" s="1178"/>
      <c r="T67" s="1178"/>
      <c r="U67" s="1178"/>
      <c r="V67" s="1178"/>
      <c r="W67" s="1178"/>
      <c r="X67" s="1178"/>
      <c r="Y67" s="1178"/>
      <c r="Z67" s="1178"/>
      <c r="AA67" s="1178"/>
      <c r="AB67" s="1178"/>
      <c r="AC67" s="1178"/>
      <c r="AD67" s="1178"/>
      <c r="AE67" s="1178"/>
      <c r="AF67" s="1178"/>
      <c r="AG67" s="1178"/>
      <c r="AH67" s="1178"/>
      <c r="AI67" s="1178"/>
      <c r="AJ67" s="1178"/>
      <c r="AK67" s="1178"/>
      <c r="AL67" s="1178"/>
      <c r="AM67" s="1178"/>
      <c r="AN67" s="1178"/>
      <c r="AO67" s="1178"/>
      <c r="AP67" s="1178"/>
      <c r="AQ67" s="1178"/>
      <c r="AR67" s="1178"/>
      <c r="AS67" s="1178"/>
      <c r="AT67" s="1178"/>
      <c r="AU67" s="1178"/>
      <c r="AV67" s="1178"/>
      <c r="AW67" s="1178"/>
      <c r="AX67" s="1178"/>
      <c r="AY67" s="1178"/>
      <c r="AZ67" s="1178"/>
      <c r="BA67" s="1178"/>
      <c r="BB67" s="1178"/>
      <c r="BC67" s="1178"/>
      <c r="BD67" s="1178"/>
      <c r="BE67" s="1178"/>
      <c r="BF67" s="1178"/>
      <c r="BG67" s="1178"/>
      <c r="BH67" s="1178"/>
      <c r="BI67" s="1178"/>
      <c r="BJ67" s="1178"/>
      <c r="BK67" s="1178"/>
      <c r="BL67" s="1178"/>
      <c r="BM67" s="1178"/>
      <c r="BN67" s="1178"/>
      <c r="BO67" s="1178"/>
      <c r="BP67" s="1178"/>
      <c r="BQ67" s="1178"/>
      <c r="BR67" s="1178"/>
      <c r="BS67" s="1178"/>
      <c r="BT67" s="970"/>
      <c r="BU67" s="970"/>
      <c r="BV67" s="970"/>
      <c r="BW67" s="970"/>
      <c r="BX67" s="970"/>
      <c r="BY67" s="970"/>
      <c r="BZ67" s="970"/>
      <c r="CA67" s="970"/>
      <c r="CB67" s="970"/>
      <c r="CC67" s="970"/>
      <c r="CD67" s="970"/>
      <c r="CE67" s="970"/>
      <c r="CF67" s="970"/>
      <c r="CG67" s="970"/>
      <c r="CH67" s="970"/>
      <c r="CI67" s="970"/>
      <c r="CJ67" s="970"/>
      <c r="CK67" s="970"/>
      <c r="CL67" s="970"/>
      <c r="CM67" s="970"/>
      <c r="CN67" s="970"/>
      <c r="CO67" s="970"/>
      <c r="CP67" s="970"/>
      <c r="CQ67" s="970"/>
      <c r="CR67" s="970"/>
      <c r="CS67" s="970"/>
      <c r="CT67" s="970"/>
      <c r="CU67" s="970"/>
      <c r="CV67" s="970"/>
      <c r="CW67" s="970"/>
      <c r="CX67" s="970"/>
    </row>
    <row r="68" spans="1:102" x14ac:dyDescent="0.25">
      <c r="A68" s="1279" t="s">
        <v>83</v>
      </c>
      <c r="B68" s="1278"/>
      <c r="C68" s="1368"/>
      <c r="D68" s="1278"/>
      <c r="E68" s="1278"/>
      <c r="F68" s="1278"/>
      <c r="G68" s="1278"/>
      <c r="H68" s="1278"/>
      <c r="I68" s="1178"/>
      <c r="J68" s="1178"/>
      <c r="K68" s="1178"/>
      <c r="L68" s="1178"/>
      <c r="M68" s="1178"/>
      <c r="N68" s="1178"/>
      <c r="O68" s="1178"/>
      <c r="P68" s="1178"/>
      <c r="Q68" s="1178"/>
      <c r="R68" s="1178"/>
      <c r="S68" s="1178"/>
      <c r="T68" s="1178"/>
      <c r="U68" s="1178"/>
      <c r="V68" s="1178"/>
      <c r="W68" s="1178"/>
      <c r="X68" s="1178"/>
      <c r="Y68" s="1178"/>
      <c r="Z68" s="1178"/>
      <c r="AA68" s="1178"/>
      <c r="AB68" s="1178"/>
      <c r="AC68" s="1178"/>
      <c r="AD68" s="1178"/>
      <c r="AE68" s="1178"/>
      <c r="AF68" s="1178"/>
      <c r="AG68" s="1178"/>
      <c r="AH68" s="1178"/>
      <c r="AI68" s="1178"/>
      <c r="AJ68" s="1178"/>
      <c r="AK68" s="1178"/>
      <c r="AL68" s="1178"/>
      <c r="AM68" s="1178"/>
      <c r="AN68" s="1178"/>
      <c r="AO68" s="1178"/>
      <c r="AP68" s="1178"/>
      <c r="AQ68" s="1178"/>
      <c r="AR68" s="1178"/>
      <c r="AS68" s="1178"/>
      <c r="AT68" s="1178"/>
      <c r="AU68" s="1178"/>
      <c r="AV68" s="1178"/>
      <c r="AW68" s="1178"/>
      <c r="AX68" s="1178"/>
      <c r="AY68" s="1178"/>
      <c r="AZ68" s="1178"/>
      <c r="BA68" s="1178"/>
      <c r="BB68" s="1178"/>
      <c r="BC68" s="1178"/>
      <c r="BD68" s="1178"/>
      <c r="BE68" s="1178"/>
      <c r="BF68" s="1178"/>
      <c r="BG68" s="1178"/>
      <c r="BH68" s="1178"/>
      <c r="BI68" s="1178"/>
      <c r="BJ68" s="1178"/>
      <c r="BK68" s="1178"/>
      <c r="BL68" s="1178"/>
      <c r="BM68" s="1178"/>
      <c r="BN68" s="1178"/>
      <c r="BO68" s="1178"/>
      <c r="BP68" s="1178"/>
      <c r="BQ68" s="1178"/>
      <c r="BR68" s="1178"/>
      <c r="BS68" s="1178"/>
      <c r="BT68" s="970"/>
      <c r="BU68" s="970"/>
      <c r="BV68" s="970"/>
      <c r="BW68" s="970"/>
      <c r="BX68" s="970"/>
      <c r="BY68" s="970"/>
      <c r="BZ68" s="970"/>
      <c r="CA68" s="970"/>
      <c r="CB68" s="970"/>
      <c r="CC68" s="970"/>
      <c r="CD68" s="970"/>
      <c r="CE68" s="970"/>
      <c r="CF68" s="970"/>
      <c r="CG68" s="970"/>
      <c r="CH68" s="970"/>
      <c r="CI68" s="970"/>
      <c r="CJ68" s="970"/>
      <c r="CK68" s="970"/>
      <c r="CL68" s="970"/>
      <c r="CM68" s="970"/>
      <c r="CN68" s="970"/>
      <c r="CO68" s="970"/>
      <c r="CP68" s="970"/>
      <c r="CQ68" s="970"/>
      <c r="CR68" s="970"/>
      <c r="CS68" s="970"/>
      <c r="CT68" s="970"/>
      <c r="CU68" s="970"/>
      <c r="CV68" s="970"/>
      <c r="CW68" s="970"/>
      <c r="CX68" s="970"/>
    </row>
    <row r="69" spans="1:102" x14ac:dyDescent="0.25">
      <c r="A69" s="1357" t="s">
        <v>84</v>
      </c>
      <c r="B69" s="1181"/>
      <c r="C69" s="1278"/>
      <c r="D69" s="1278"/>
      <c r="E69" s="1278"/>
      <c r="F69" s="1278"/>
      <c r="G69" s="1278"/>
      <c r="H69" s="1278"/>
      <c r="I69" s="1178"/>
      <c r="J69" s="1178"/>
      <c r="K69" s="1178"/>
      <c r="L69" s="1178"/>
      <c r="M69" s="1178"/>
      <c r="N69" s="1178"/>
      <c r="O69" s="1178"/>
      <c r="P69" s="1178"/>
      <c r="Q69" s="1178"/>
      <c r="R69" s="1178"/>
      <c r="S69" s="1178"/>
      <c r="T69" s="1178"/>
      <c r="U69" s="1178"/>
      <c r="V69" s="1178"/>
      <c r="W69" s="1178"/>
      <c r="X69" s="1178"/>
      <c r="Y69" s="1178"/>
      <c r="Z69" s="1178"/>
      <c r="AA69" s="1178"/>
      <c r="AB69" s="1178"/>
      <c r="AC69" s="1178"/>
      <c r="AD69" s="1178"/>
      <c r="AE69" s="1178"/>
      <c r="AF69" s="1178"/>
      <c r="AG69" s="1178"/>
      <c r="AH69" s="1178"/>
      <c r="AI69" s="1178"/>
      <c r="AJ69" s="1178"/>
      <c r="AK69" s="1178"/>
      <c r="AL69" s="1178"/>
      <c r="AM69" s="1178"/>
      <c r="AN69" s="1178"/>
      <c r="AO69" s="1178"/>
      <c r="AP69" s="1178"/>
      <c r="AQ69" s="1178"/>
      <c r="AR69" s="1178"/>
      <c r="AS69" s="1178"/>
      <c r="AT69" s="1178"/>
      <c r="AU69" s="1178"/>
      <c r="AV69" s="1178"/>
      <c r="AW69" s="1178"/>
      <c r="AX69" s="1178"/>
      <c r="AY69" s="1178"/>
      <c r="AZ69" s="1178"/>
      <c r="BA69" s="1178"/>
      <c r="BB69" s="1178"/>
      <c r="BC69" s="1178"/>
      <c r="BD69" s="1178"/>
      <c r="BE69" s="1178"/>
      <c r="BF69" s="1178"/>
      <c r="BG69" s="1178"/>
      <c r="BH69" s="1178"/>
      <c r="BI69" s="1178"/>
      <c r="BJ69" s="1178"/>
      <c r="BK69" s="1178"/>
      <c r="BL69" s="1178"/>
      <c r="BM69" s="1178"/>
      <c r="BN69" s="1178"/>
      <c r="BO69" s="1178"/>
      <c r="BP69" s="1178"/>
      <c r="BQ69" s="1178"/>
      <c r="BR69" s="1178"/>
      <c r="BS69" s="1178"/>
      <c r="BT69" s="970"/>
      <c r="BU69" s="970"/>
      <c r="BV69" s="970"/>
      <c r="BW69" s="970"/>
      <c r="BX69" s="970"/>
      <c r="BY69" s="970"/>
      <c r="BZ69" s="970"/>
      <c r="CA69" s="970"/>
      <c r="CB69" s="970"/>
      <c r="CC69" s="970"/>
      <c r="CD69" s="970"/>
      <c r="CE69" s="970"/>
      <c r="CF69" s="970"/>
      <c r="CG69" s="970"/>
      <c r="CH69" s="970"/>
      <c r="CI69" s="970"/>
      <c r="CJ69" s="970"/>
      <c r="CK69" s="970"/>
      <c r="CL69" s="970"/>
      <c r="CM69" s="970"/>
      <c r="CN69" s="970"/>
      <c r="CO69" s="970"/>
      <c r="CP69" s="970"/>
      <c r="CQ69" s="970"/>
      <c r="CR69" s="970"/>
      <c r="CS69" s="970"/>
      <c r="CT69" s="970"/>
      <c r="CU69" s="970"/>
      <c r="CV69" s="970"/>
      <c r="CW69" s="970"/>
      <c r="CX69" s="970"/>
    </row>
    <row r="70" spans="1:102" ht="42" x14ac:dyDescent="0.25">
      <c r="A70" s="1332" t="s">
        <v>85</v>
      </c>
      <c r="B70" s="1349" t="s">
        <v>86</v>
      </c>
      <c r="C70" s="1278"/>
      <c r="D70" s="1278"/>
      <c r="E70" s="1278"/>
      <c r="F70" s="1278"/>
      <c r="G70" s="1278"/>
      <c r="H70" s="1278"/>
      <c r="I70" s="1178"/>
      <c r="J70" s="1178"/>
      <c r="K70" s="1178"/>
      <c r="L70" s="1178"/>
      <c r="M70" s="1178"/>
      <c r="N70" s="1178"/>
      <c r="O70" s="1178"/>
      <c r="P70" s="1178"/>
      <c r="Q70" s="1178"/>
      <c r="R70" s="1178"/>
      <c r="S70" s="1178"/>
      <c r="T70" s="1178"/>
      <c r="U70" s="1178"/>
      <c r="V70" s="1178"/>
      <c r="W70" s="1178"/>
      <c r="X70" s="1178"/>
      <c r="Y70" s="1178"/>
      <c r="Z70" s="1178"/>
      <c r="AA70" s="1178"/>
      <c r="AB70" s="1178"/>
      <c r="AC70" s="1178"/>
      <c r="AD70" s="1178"/>
      <c r="AE70" s="1178"/>
      <c r="AF70" s="1178"/>
      <c r="AG70" s="1178"/>
      <c r="AH70" s="1178"/>
      <c r="AI70" s="1178"/>
      <c r="AJ70" s="1178"/>
      <c r="AK70" s="1178"/>
      <c r="AL70" s="1178"/>
      <c r="AM70" s="1178"/>
      <c r="AN70" s="1178"/>
      <c r="AO70" s="1178"/>
      <c r="AP70" s="1178"/>
      <c r="AQ70" s="1178"/>
      <c r="AR70" s="1178"/>
      <c r="AS70" s="1178"/>
      <c r="AT70" s="1178"/>
      <c r="AU70" s="1178"/>
      <c r="AV70" s="1178"/>
      <c r="AW70" s="1178"/>
      <c r="AX70" s="1178"/>
      <c r="AY70" s="1178"/>
      <c r="AZ70" s="1178"/>
      <c r="BA70" s="1178"/>
      <c r="BB70" s="1178"/>
      <c r="BC70" s="1178"/>
      <c r="BD70" s="1178"/>
      <c r="BE70" s="1178"/>
      <c r="BF70" s="1178"/>
      <c r="BG70" s="1178"/>
      <c r="BH70" s="1178"/>
      <c r="BI70" s="1178"/>
      <c r="BJ70" s="1178"/>
      <c r="BK70" s="1178"/>
      <c r="BL70" s="1178"/>
      <c r="BM70" s="1178"/>
      <c r="BN70" s="1178"/>
      <c r="BO70" s="1178"/>
      <c r="BP70" s="1178"/>
      <c r="BQ70" s="1178"/>
      <c r="BR70" s="1178"/>
      <c r="BS70" s="1178"/>
      <c r="BT70" s="970"/>
      <c r="BU70" s="970"/>
      <c r="BV70" s="970"/>
      <c r="BW70" s="970"/>
      <c r="BX70" s="970"/>
      <c r="BY70" s="970"/>
      <c r="BZ70" s="970"/>
      <c r="CA70" s="970"/>
      <c r="CB70" s="970"/>
      <c r="CC70" s="970"/>
      <c r="CD70" s="970"/>
      <c r="CE70" s="970"/>
      <c r="CF70" s="970"/>
      <c r="CG70" s="970"/>
      <c r="CH70" s="970"/>
      <c r="CI70" s="970"/>
      <c r="CJ70" s="970"/>
      <c r="CK70" s="970"/>
      <c r="CL70" s="970"/>
      <c r="CM70" s="970"/>
      <c r="CN70" s="970"/>
      <c r="CO70" s="970"/>
      <c r="CP70" s="970"/>
      <c r="CQ70" s="970"/>
      <c r="CR70" s="970"/>
      <c r="CS70" s="970"/>
      <c r="CT70" s="970"/>
      <c r="CU70" s="970"/>
      <c r="CV70" s="970"/>
      <c r="CW70" s="970"/>
      <c r="CX70" s="970"/>
    </row>
    <row r="71" spans="1:102" x14ac:dyDescent="0.25">
      <c r="A71" s="1350" t="s">
        <v>46</v>
      </c>
      <c r="B71" s="1348"/>
      <c r="C71" s="1278"/>
      <c r="D71" s="1278"/>
      <c r="E71" s="1278"/>
      <c r="F71" s="1278"/>
      <c r="G71" s="1278"/>
      <c r="H71" s="1278"/>
      <c r="I71" s="1178"/>
      <c r="J71" s="1178"/>
      <c r="K71" s="1178"/>
      <c r="L71" s="1178"/>
      <c r="M71" s="1178"/>
      <c r="N71" s="1178"/>
      <c r="O71" s="1178"/>
      <c r="P71" s="1178"/>
      <c r="Q71" s="1178"/>
      <c r="R71" s="1178"/>
      <c r="S71" s="1178"/>
      <c r="T71" s="1178"/>
      <c r="U71" s="1178"/>
      <c r="V71" s="1178"/>
      <c r="W71" s="1178"/>
      <c r="X71" s="1178"/>
      <c r="Y71" s="1178"/>
      <c r="Z71" s="1178"/>
      <c r="AA71" s="1178"/>
      <c r="AB71" s="1178"/>
      <c r="AC71" s="1178"/>
      <c r="AD71" s="1178"/>
      <c r="AE71" s="1178"/>
      <c r="AF71" s="1178"/>
      <c r="AG71" s="1178"/>
      <c r="AH71" s="1178"/>
      <c r="AI71" s="1178"/>
      <c r="AJ71" s="1178"/>
      <c r="AK71" s="1178"/>
      <c r="AL71" s="1178"/>
      <c r="AM71" s="1178"/>
      <c r="AN71" s="1178"/>
      <c r="AO71" s="1178"/>
      <c r="AP71" s="1178"/>
      <c r="AQ71" s="1178"/>
      <c r="AR71" s="1178"/>
      <c r="AS71" s="1178"/>
      <c r="AT71" s="1178"/>
      <c r="AU71" s="1178"/>
      <c r="AV71" s="1178"/>
      <c r="AW71" s="1178"/>
      <c r="AX71" s="1178"/>
      <c r="AY71" s="1178"/>
      <c r="AZ71" s="1178"/>
      <c r="BA71" s="1178"/>
      <c r="BB71" s="1178"/>
      <c r="BC71" s="1178"/>
      <c r="BD71" s="1178"/>
      <c r="BE71" s="1178"/>
      <c r="BF71" s="1178"/>
      <c r="BG71" s="1178"/>
      <c r="BH71" s="1178"/>
      <c r="BI71" s="1178"/>
      <c r="BJ71" s="1178"/>
      <c r="BK71" s="1178"/>
      <c r="BL71" s="1178"/>
      <c r="BM71" s="1178"/>
      <c r="BN71" s="1178"/>
      <c r="BO71" s="1178"/>
      <c r="BP71" s="1178"/>
      <c r="BQ71" s="1178"/>
      <c r="BR71" s="1178"/>
      <c r="BS71" s="1178"/>
      <c r="BT71" s="970"/>
      <c r="BU71" s="970"/>
      <c r="BV71" s="970"/>
      <c r="BW71" s="970"/>
      <c r="BX71" s="970"/>
      <c r="BY71" s="970"/>
      <c r="BZ71" s="970"/>
      <c r="CA71" s="970"/>
      <c r="CB71" s="970"/>
      <c r="CC71" s="970"/>
      <c r="CD71" s="970"/>
      <c r="CE71" s="970"/>
      <c r="CF71" s="970"/>
      <c r="CG71" s="970"/>
      <c r="CH71" s="970"/>
      <c r="CI71" s="970"/>
      <c r="CJ71" s="970"/>
      <c r="CK71" s="970"/>
      <c r="CL71" s="970"/>
      <c r="CM71" s="970"/>
      <c r="CN71" s="970"/>
      <c r="CO71" s="970"/>
      <c r="CP71" s="970"/>
      <c r="CQ71" s="970"/>
      <c r="CR71" s="970"/>
      <c r="CS71" s="970"/>
      <c r="CT71" s="970"/>
      <c r="CU71" s="970"/>
      <c r="CV71" s="970"/>
      <c r="CW71" s="970"/>
      <c r="CX71" s="970"/>
    </row>
    <row r="72" spans="1:102" x14ac:dyDescent="0.25">
      <c r="A72" s="1219" t="s">
        <v>87</v>
      </c>
      <c r="B72" s="1351"/>
      <c r="C72" s="1278"/>
      <c r="D72" s="1278"/>
      <c r="E72" s="1278"/>
      <c r="F72" s="1278"/>
      <c r="G72" s="1278"/>
      <c r="H72" s="1278"/>
      <c r="I72" s="1353"/>
      <c r="J72" s="1353"/>
      <c r="K72" s="1353"/>
      <c r="L72" s="1353"/>
      <c r="M72" s="1353"/>
      <c r="N72" s="1353"/>
      <c r="O72" s="1353"/>
      <c r="P72" s="1353"/>
      <c r="Q72" s="1353"/>
      <c r="R72" s="1353"/>
      <c r="S72" s="1353"/>
      <c r="T72" s="1353"/>
      <c r="U72" s="1353"/>
      <c r="V72" s="1353"/>
      <c r="W72" s="1353"/>
      <c r="X72" s="1353"/>
      <c r="Y72" s="1353"/>
      <c r="Z72" s="1353"/>
      <c r="AA72" s="1353"/>
      <c r="AB72" s="1353"/>
      <c r="AC72" s="1353"/>
      <c r="AD72" s="1353"/>
      <c r="AE72" s="1353"/>
      <c r="AF72" s="1353"/>
      <c r="AG72" s="1353"/>
      <c r="AH72" s="1353"/>
      <c r="AI72" s="1353"/>
      <c r="AJ72" s="1353"/>
      <c r="AK72" s="1353"/>
      <c r="AL72" s="1353"/>
      <c r="AM72" s="1353"/>
      <c r="AN72" s="1353"/>
      <c r="AO72" s="1353"/>
      <c r="AP72" s="1353"/>
      <c r="AQ72" s="1353"/>
      <c r="AR72" s="1353"/>
      <c r="AS72" s="1353"/>
      <c r="AT72" s="1353"/>
      <c r="AU72" s="1353"/>
      <c r="AV72" s="1353"/>
      <c r="AW72" s="1353"/>
      <c r="AX72" s="1353"/>
      <c r="AY72" s="1353"/>
      <c r="AZ72" s="1353"/>
      <c r="BA72" s="1353"/>
      <c r="BB72" s="1353"/>
      <c r="BC72" s="1353"/>
      <c r="BD72" s="1353"/>
      <c r="BE72" s="1353"/>
      <c r="BF72" s="1353"/>
      <c r="BG72" s="1353"/>
      <c r="BH72" s="1353"/>
      <c r="BI72" s="1353"/>
      <c r="BJ72" s="1353"/>
      <c r="BK72" s="1353"/>
      <c r="BL72" s="1353"/>
      <c r="BM72" s="1353"/>
      <c r="BN72" s="1353"/>
      <c r="BO72" s="1353"/>
      <c r="BP72" s="1353"/>
      <c r="BQ72" s="1353"/>
      <c r="BR72" s="1353"/>
      <c r="BS72" s="1353"/>
      <c r="BT72" s="970"/>
      <c r="BU72" s="970"/>
      <c r="BV72" s="970"/>
      <c r="BW72" s="970"/>
      <c r="BX72" s="970"/>
      <c r="BY72" s="970"/>
      <c r="BZ72" s="970"/>
      <c r="CA72" s="970"/>
      <c r="CB72" s="970"/>
      <c r="CC72" s="970"/>
      <c r="CD72" s="970"/>
      <c r="CE72" s="970"/>
      <c r="CF72" s="970"/>
      <c r="CG72" s="970"/>
      <c r="CH72" s="970"/>
      <c r="CI72" s="970"/>
      <c r="CJ72" s="970"/>
      <c r="CK72" s="970"/>
      <c r="CL72" s="970"/>
      <c r="CM72" s="970"/>
      <c r="CN72" s="970"/>
      <c r="CO72" s="970"/>
      <c r="CP72" s="970"/>
      <c r="CQ72" s="970"/>
      <c r="CR72" s="970"/>
      <c r="CS72" s="970"/>
      <c r="CT72" s="970"/>
      <c r="CU72" s="970"/>
      <c r="CV72" s="970"/>
      <c r="CW72" s="970"/>
      <c r="CX72" s="970"/>
    </row>
    <row r="73" spans="1:102" x14ac:dyDescent="0.25">
      <c r="A73" s="1357" t="s">
        <v>88</v>
      </c>
      <c r="B73" s="1236"/>
      <c r="C73" s="1236"/>
      <c r="D73" s="1236"/>
      <c r="E73" s="1236"/>
      <c r="F73" s="1236"/>
      <c r="G73" s="1236"/>
      <c r="H73" s="1236"/>
      <c r="I73" s="1236"/>
      <c r="J73" s="1236"/>
      <c r="K73" s="1218"/>
      <c r="L73" s="1218"/>
      <c r="M73" s="1218"/>
      <c r="N73" s="1352"/>
      <c r="O73" s="1352"/>
      <c r="P73" s="1237"/>
      <c r="Q73" s="1237"/>
      <c r="R73" s="1237"/>
      <c r="S73" s="1237"/>
      <c r="T73" s="1182"/>
      <c r="U73" s="1182"/>
      <c r="V73" s="1182"/>
      <c r="W73" s="1182"/>
      <c r="X73" s="1182"/>
      <c r="Y73" s="1182"/>
      <c r="Z73" s="1179"/>
      <c r="AA73" s="1179"/>
      <c r="AB73" s="1179"/>
      <c r="AC73" s="1179"/>
      <c r="AD73" s="1179"/>
      <c r="AE73" s="1179"/>
      <c r="AF73" s="1179"/>
      <c r="AG73" s="1179"/>
      <c r="AH73" s="1179"/>
      <c r="AI73" s="1179"/>
      <c r="AJ73" s="1179"/>
      <c r="AK73" s="1179"/>
      <c r="AL73" s="1179"/>
      <c r="AM73" s="1179"/>
      <c r="AN73" s="1179"/>
      <c r="AO73" s="1179"/>
      <c r="AP73" s="1179"/>
      <c r="AQ73" s="1179"/>
      <c r="AR73" s="1179"/>
      <c r="AS73" s="1179"/>
      <c r="AT73" s="1179"/>
      <c r="AU73" s="1179"/>
      <c r="AV73" s="1179"/>
      <c r="AW73" s="1179"/>
      <c r="AX73" s="1179"/>
      <c r="AY73" s="1179"/>
      <c r="AZ73" s="1179"/>
      <c r="BA73" s="1179"/>
      <c r="BB73" s="1179"/>
      <c r="BC73" s="1179"/>
      <c r="BD73" s="1179"/>
      <c r="BE73" s="1179"/>
      <c r="BF73" s="1179"/>
      <c r="BG73" s="1179"/>
      <c r="BH73" s="1179"/>
      <c r="BI73" s="1179"/>
      <c r="BJ73" s="1179"/>
      <c r="BK73" s="1179"/>
      <c r="BL73" s="1179"/>
      <c r="BM73" s="1179"/>
      <c r="BN73" s="1179"/>
      <c r="BO73" s="1179"/>
      <c r="BP73" s="1179"/>
      <c r="BQ73" s="1179"/>
      <c r="BR73" s="1179"/>
      <c r="BS73" s="1179"/>
      <c r="BT73" s="970"/>
      <c r="BU73" s="970"/>
      <c r="BV73" s="970"/>
      <c r="BW73" s="970"/>
      <c r="BX73" s="970"/>
      <c r="BY73" s="970"/>
      <c r="BZ73" s="970"/>
      <c r="CA73" s="970"/>
      <c r="CB73" s="970"/>
      <c r="CC73" s="970"/>
      <c r="CD73" s="970"/>
      <c r="CE73" s="970"/>
      <c r="CF73" s="970"/>
      <c r="CG73" s="970"/>
      <c r="CH73" s="970"/>
      <c r="CI73" s="970"/>
      <c r="CJ73" s="970"/>
      <c r="CK73" s="970"/>
      <c r="CL73" s="970"/>
      <c r="CM73" s="970"/>
      <c r="CN73" s="970"/>
      <c r="CO73" s="970"/>
      <c r="CP73" s="970"/>
      <c r="CQ73" s="970"/>
      <c r="CR73" s="970"/>
      <c r="CS73" s="970"/>
      <c r="CT73" s="970"/>
      <c r="CU73" s="970"/>
      <c r="CV73" s="970"/>
      <c r="CW73" s="970"/>
      <c r="CX73" s="970"/>
    </row>
    <row r="74" spans="1:102" ht="15" customHeight="1" x14ac:dyDescent="0.25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1238"/>
      <c r="N74" s="1238"/>
      <c r="O74" s="1182"/>
      <c r="P74" s="1182"/>
      <c r="Q74" s="1182"/>
      <c r="R74" s="1182"/>
      <c r="S74" s="1182"/>
      <c r="T74" s="1182"/>
      <c r="U74" s="1179"/>
      <c r="V74" s="1179"/>
      <c r="W74" s="1179"/>
      <c r="X74" s="1179"/>
      <c r="Y74" s="1179"/>
      <c r="Z74" s="1179"/>
      <c r="AA74" s="1179"/>
      <c r="AB74" s="1179"/>
      <c r="AC74" s="1179"/>
      <c r="AD74" s="1179"/>
      <c r="AE74" s="1179"/>
      <c r="AF74" s="1179"/>
      <c r="AG74" s="1179"/>
      <c r="AH74" s="1180"/>
      <c r="AI74" s="1180"/>
      <c r="AJ74" s="1180"/>
      <c r="AK74" s="1180"/>
      <c r="AL74" s="1180"/>
      <c r="AM74" s="1180"/>
      <c r="AN74" s="1180"/>
      <c r="AO74" s="1180"/>
      <c r="AP74" s="1180"/>
      <c r="AQ74" s="1180"/>
      <c r="AR74" s="1180"/>
      <c r="AS74" s="1180"/>
      <c r="AT74" s="1180"/>
      <c r="AU74" s="1180"/>
      <c r="AV74" s="1180"/>
      <c r="AW74" s="1180"/>
      <c r="AX74" s="1180"/>
      <c r="AY74" s="1180"/>
      <c r="AZ74" s="1180"/>
      <c r="BA74" s="1180"/>
      <c r="BB74" s="1180"/>
      <c r="BC74" s="1180"/>
      <c r="BD74" s="1180"/>
      <c r="BE74" s="1180"/>
      <c r="BF74" s="1180"/>
      <c r="BG74" s="1180"/>
      <c r="BH74" s="1180"/>
      <c r="BI74" s="1180"/>
      <c r="BJ74" s="1180"/>
      <c r="BK74" s="1180"/>
      <c r="BL74" s="1180"/>
      <c r="BM74" s="1180"/>
      <c r="BN74" s="1180"/>
      <c r="BO74" s="1180"/>
      <c r="BP74" s="1180"/>
      <c r="BQ74" s="1180"/>
      <c r="BR74" s="1180"/>
      <c r="BS74" s="1180"/>
      <c r="BT74" s="970"/>
      <c r="BU74" s="970"/>
      <c r="BV74" s="970"/>
      <c r="BW74" s="970"/>
      <c r="BX74" s="970"/>
      <c r="BY74" s="970"/>
      <c r="BZ74" s="970"/>
      <c r="CA74" s="970"/>
      <c r="CB74" s="970"/>
      <c r="CC74" s="970"/>
      <c r="CD74" s="970"/>
      <c r="CE74" s="970"/>
      <c r="CF74" s="970"/>
      <c r="CG74" s="970"/>
      <c r="CH74" s="970"/>
      <c r="CI74" s="970"/>
      <c r="CJ74" s="970"/>
      <c r="CK74" s="970"/>
      <c r="CL74" s="970"/>
      <c r="CM74" s="970"/>
      <c r="CN74" s="970"/>
      <c r="CO74" s="970"/>
      <c r="CP74" s="970"/>
      <c r="CQ74" s="970"/>
      <c r="CR74" s="970"/>
      <c r="CS74" s="970"/>
      <c r="CT74" s="970"/>
      <c r="CU74" s="970"/>
      <c r="CV74" s="970"/>
      <c r="CW74" s="970"/>
      <c r="CX74" s="970"/>
    </row>
    <row r="75" spans="1:102" ht="21" x14ac:dyDescent="0.25">
      <c r="A75" s="1451"/>
      <c r="B75" s="1467"/>
      <c r="C75" s="1239" t="s">
        <v>93</v>
      </c>
      <c r="D75" s="1240" t="s">
        <v>94</v>
      </c>
      <c r="E75" s="1240" t="s">
        <v>95</v>
      </c>
      <c r="F75" s="1240" t="s">
        <v>26</v>
      </c>
      <c r="G75" s="1240" t="s">
        <v>96</v>
      </c>
      <c r="H75" s="1221" t="s">
        <v>97</v>
      </c>
      <c r="I75" s="1269" t="s">
        <v>11</v>
      </c>
      <c r="J75" s="1270" t="s">
        <v>12</v>
      </c>
      <c r="K75" s="1239" t="s">
        <v>38</v>
      </c>
      <c r="L75" s="1220" t="s">
        <v>40</v>
      </c>
      <c r="M75" s="1238"/>
      <c r="N75" s="1238"/>
      <c r="O75" s="1182"/>
      <c r="P75" s="1182"/>
      <c r="Q75" s="1182"/>
      <c r="R75" s="1182"/>
      <c r="S75" s="1182"/>
      <c r="T75" s="1182"/>
      <c r="U75" s="1179"/>
      <c r="V75" s="1179"/>
      <c r="W75" s="1179"/>
      <c r="X75" s="1179"/>
      <c r="Y75" s="1179"/>
      <c r="Z75" s="1179"/>
      <c r="AA75" s="1179"/>
      <c r="AB75" s="1179"/>
      <c r="AC75" s="1179"/>
      <c r="AD75" s="1179"/>
      <c r="AE75" s="1179"/>
      <c r="AF75" s="1179"/>
      <c r="AG75" s="1179"/>
      <c r="AH75" s="1180"/>
      <c r="AI75" s="1180"/>
      <c r="AJ75" s="1180"/>
      <c r="AK75" s="1180"/>
      <c r="AL75" s="1180"/>
      <c r="AM75" s="1180"/>
      <c r="AN75" s="1180"/>
      <c r="AO75" s="1180"/>
      <c r="AP75" s="1180"/>
      <c r="AQ75" s="1180"/>
      <c r="AR75" s="1180"/>
      <c r="AS75" s="1180"/>
      <c r="AT75" s="1180"/>
      <c r="AU75" s="1180"/>
      <c r="AV75" s="1180"/>
      <c r="AW75" s="1180"/>
      <c r="AX75" s="1180"/>
      <c r="AY75" s="1180"/>
      <c r="AZ75" s="1180"/>
      <c r="BA75" s="1180"/>
      <c r="BB75" s="1180"/>
      <c r="BC75" s="1180"/>
      <c r="BD75" s="1180"/>
      <c r="BE75" s="1180"/>
      <c r="BF75" s="1180"/>
      <c r="BG75" s="1180"/>
      <c r="BH75" s="1180"/>
      <c r="BI75" s="1180"/>
      <c r="BJ75" s="1180"/>
      <c r="BK75" s="1180"/>
      <c r="BL75" s="1180"/>
      <c r="BM75" s="1180"/>
      <c r="BN75" s="1180"/>
      <c r="BO75" s="1180"/>
      <c r="BP75" s="1180"/>
      <c r="BQ75" s="1180"/>
      <c r="BR75" s="1180"/>
      <c r="BS75" s="1180"/>
      <c r="BT75" s="970"/>
      <c r="BU75" s="970"/>
      <c r="BV75" s="970"/>
      <c r="BW75" s="970"/>
      <c r="BX75" s="970"/>
      <c r="BY75" s="970"/>
      <c r="BZ75" s="970"/>
      <c r="CA75" s="970"/>
      <c r="CB75" s="970"/>
      <c r="CC75" s="970"/>
      <c r="CD75" s="970"/>
      <c r="CE75" s="970"/>
      <c r="CF75" s="970"/>
      <c r="CG75" s="970"/>
      <c r="CH75" s="970"/>
      <c r="CI75" s="970"/>
      <c r="CJ75" s="970"/>
      <c r="CK75" s="970"/>
      <c r="CL75" s="970"/>
      <c r="CM75" s="970"/>
      <c r="CN75" s="970"/>
      <c r="CO75" s="970"/>
      <c r="CP75" s="970"/>
      <c r="CQ75" s="970"/>
      <c r="CR75" s="970"/>
      <c r="CS75" s="970"/>
      <c r="CT75" s="970"/>
      <c r="CU75" s="970"/>
      <c r="CV75" s="970"/>
      <c r="CW75" s="970"/>
      <c r="CX75" s="970"/>
    </row>
    <row r="76" spans="1:102" x14ac:dyDescent="0.25">
      <c r="A76" s="1241" t="s">
        <v>98</v>
      </c>
      <c r="B76" s="1242">
        <v>0</v>
      </c>
      <c r="C76" s="1243"/>
      <c r="D76" s="1201"/>
      <c r="E76" s="1201"/>
      <c r="F76" s="1201"/>
      <c r="G76" s="1201"/>
      <c r="H76" s="1244"/>
      <c r="I76" s="1245"/>
      <c r="J76" s="1282"/>
      <c r="K76" s="1283"/>
      <c r="L76" s="1284"/>
      <c r="M76" s="1379" t="s">
        <v>15</v>
      </c>
      <c r="N76" s="1182"/>
      <c r="O76" s="1182"/>
      <c r="P76" s="1182"/>
      <c r="Q76" s="1182"/>
      <c r="R76" s="1182"/>
      <c r="S76" s="1180"/>
      <c r="T76" s="1180"/>
      <c r="U76" s="1180"/>
      <c r="V76" s="1180"/>
      <c r="W76" s="1180"/>
      <c r="X76" s="1180"/>
      <c r="Y76" s="1179"/>
      <c r="Z76" s="1179"/>
      <c r="AA76" s="1180"/>
      <c r="AB76" s="1180"/>
      <c r="AC76" s="1180"/>
      <c r="AD76" s="1180"/>
      <c r="AE76" s="1180"/>
      <c r="AF76" s="1180"/>
      <c r="AG76" s="1179"/>
      <c r="AH76" s="1180"/>
      <c r="AI76" s="1180"/>
      <c r="AJ76" s="1180"/>
      <c r="AK76" s="1180"/>
      <c r="AL76" s="1180"/>
      <c r="AM76" s="1180"/>
      <c r="AN76" s="1180"/>
      <c r="AO76" s="1180"/>
      <c r="AP76" s="1180"/>
      <c r="AQ76" s="1180"/>
      <c r="AR76" s="1180"/>
      <c r="AS76" s="1180"/>
      <c r="AT76" s="1180"/>
      <c r="AU76" s="1180"/>
      <c r="AV76" s="1180"/>
      <c r="AW76" s="1180"/>
      <c r="AX76" s="1180"/>
      <c r="AY76" s="1180"/>
      <c r="AZ76" s="1180"/>
      <c r="BA76" s="1377" t="s">
        <v>15</v>
      </c>
      <c r="BB76" s="1377" t="s">
        <v>15</v>
      </c>
      <c r="BC76" s="1377" t="s">
        <v>15</v>
      </c>
      <c r="BD76" s="1378">
        <v>0</v>
      </c>
      <c r="BE76" s="1378">
        <v>0</v>
      </c>
      <c r="BF76" s="1378">
        <v>0</v>
      </c>
      <c r="BG76" s="1180"/>
      <c r="BH76" s="1180"/>
      <c r="BI76" s="1180"/>
      <c r="BJ76" s="1180"/>
      <c r="BK76" s="1180"/>
      <c r="BL76" s="1205"/>
      <c r="BM76" s="1381"/>
      <c r="BN76" s="1381"/>
      <c r="BO76" s="1255"/>
      <c r="BP76" s="1205"/>
      <c r="BQ76" s="1205"/>
      <c r="BR76" s="1205"/>
      <c r="BS76" s="1205"/>
      <c r="BT76" s="970"/>
      <c r="BU76" s="970"/>
      <c r="BV76" s="970"/>
      <c r="BW76" s="970"/>
      <c r="BX76" s="970"/>
      <c r="BY76" s="970"/>
      <c r="BZ76" s="970"/>
      <c r="CA76" s="970"/>
      <c r="CB76" s="970"/>
      <c r="CC76" s="970"/>
      <c r="CD76" s="970"/>
      <c r="CE76" s="970"/>
      <c r="CF76" s="970"/>
      <c r="CG76" s="970"/>
      <c r="CH76" s="970"/>
      <c r="CI76" s="970"/>
      <c r="CJ76" s="970"/>
      <c r="CK76" s="970"/>
      <c r="CL76" s="970"/>
      <c r="CM76" s="970"/>
      <c r="CN76" s="970"/>
      <c r="CO76" s="970"/>
      <c r="CP76" s="970"/>
      <c r="CQ76" s="970"/>
      <c r="CR76" s="970"/>
      <c r="CS76" s="970"/>
      <c r="CT76" s="970"/>
      <c r="CU76" s="970"/>
      <c r="CV76" s="970"/>
      <c r="CW76" s="970"/>
      <c r="CX76" s="970"/>
    </row>
    <row r="77" spans="1:102" x14ac:dyDescent="0.25">
      <c r="A77" s="1246" t="s">
        <v>99</v>
      </c>
      <c r="B77" s="1230">
        <v>0</v>
      </c>
      <c r="C77" s="1247"/>
      <c r="D77" s="1200"/>
      <c r="E77" s="1200"/>
      <c r="F77" s="1200"/>
      <c r="G77" s="1200"/>
      <c r="H77" s="1248"/>
      <c r="I77" s="1249"/>
      <c r="J77" s="1267"/>
      <c r="K77" s="1285"/>
      <c r="L77" s="1265"/>
      <c r="M77" s="1379" t="s">
        <v>15</v>
      </c>
      <c r="N77" s="1182"/>
      <c r="O77" s="1182"/>
      <c r="P77" s="1182"/>
      <c r="Q77" s="1182"/>
      <c r="R77" s="1182"/>
      <c r="S77" s="1186"/>
      <c r="T77" s="1250"/>
      <c r="U77" s="1250"/>
      <c r="V77" s="1251"/>
      <c r="W77" s="1186"/>
      <c r="X77" s="1186"/>
      <c r="Y77" s="1179"/>
      <c r="Z77" s="1179"/>
      <c r="AA77" s="1180"/>
      <c r="AB77" s="1180"/>
      <c r="AC77" s="1180"/>
      <c r="AD77" s="1180"/>
      <c r="AE77" s="1180"/>
      <c r="AF77" s="1180"/>
      <c r="AG77" s="1179"/>
      <c r="AH77" s="1180"/>
      <c r="AI77" s="1180"/>
      <c r="AJ77" s="1180"/>
      <c r="AK77" s="1180"/>
      <c r="AL77" s="1180"/>
      <c r="AM77" s="1180"/>
      <c r="AN77" s="1180"/>
      <c r="AO77" s="1180"/>
      <c r="AP77" s="1180"/>
      <c r="AQ77" s="1180"/>
      <c r="AR77" s="1180"/>
      <c r="AS77" s="1180"/>
      <c r="AT77" s="1180"/>
      <c r="AU77" s="1180"/>
      <c r="AV77" s="1180"/>
      <c r="AW77" s="1180"/>
      <c r="AX77" s="1180"/>
      <c r="AY77" s="1180"/>
      <c r="AZ77" s="1180"/>
      <c r="BA77" s="1377" t="s">
        <v>15</v>
      </c>
      <c r="BB77" s="1377" t="s">
        <v>15</v>
      </c>
      <c r="BC77" s="1377" t="s">
        <v>15</v>
      </c>
      <c r="BD77" s="1378">
        <v>0</v>
      </c>
      <c r="BE77" s="1378">
        <v>0</v>
      </c>
      <c r="BF77" s="1378">
        <v>0</v>
      </c>
      <c r="BG77" s="1180"/>
      <c r="BH77" s="1180"/>
      <c r="BI77" s="1180"/>
      <c r="BJ77" s="1180"/>
      <c r="BK77" s="1180"/>
      <c r="BL77" s="1205"/>
      <c r="BM77" s="1381"/>
      <c r="BN77" s="1381"/>
      <c r="BO77" s="1255"/>
      <c r="BP77" s="1205"/>
      <c r="BQ77" s="1205"/>
      <c r="BR77" s="1205"/>
      <c r="BS77" s="1205"/>
      <c r="BT77" s="970"/>
      <c r="BU77" s="970"/>
      <c r="BV77" s="970"/>
      <c r="BW77" s="970"/>
      <c r="BX77" s="970"/>
      <c r="BY77" s="970"/>
      <c r="BZ77" s="970"/>
      <c r="CA77" s="970"/>
      <c r="CB77" s="970"/>
      <c r="CC77" s="970"/>
      <c r="CD77" s="970"/>
      <c r="CE77" s="970"/>
      <c r="CF77" s="970"/>
      <c r="CG77" s="970"/>
      <c r="CH77" s="970"/>
      <c r="CI77" s="970"/>
      <c r="CJ77" s="970"/>
      <c r="CK77" s="970"/>
      <c r="CL77" s="970"/>
      <c r="CM77" s="970"/>
      <c r="CN77" s="970"/>
      <c r="CO77" s="970"/>
      <c r="CP77" s="970"/>
      <c r="CQ77" s="970"/>
      <c r="CR77" s="970"/>
      <c r="CS77" s="970"/>
      <c r="CT77" s="970"/>
      <c r="CU77" s="970"/>
      <c r="CV77" s="970"/>
      <c r="CW77" s="970"/>
      <c r="CX77" s="970"/>
    </row>
    <row r="78" spans="1:102" x14ac:dyDescent="0.25">
      <c r="A78" s="1252" t="s">
        <v>100</v>
      </c>
      <c r="B78" s="1203">
        <v>0</v>
      </c>
      <c r="C78" s="1253"/>
      <c r="D78" s="1198"/>
      <c r="E78" s="1198"/>
      <c r="F78" s="1198"/>
      <c r="G78" s="1198"/>
      <c r="H78" s="1254"/>
      <c r="I78" s="1197"/>
      <c r="J78" s="1286"/>
      <c r="K78" s="1287"/>
      <c r="L78" s="1288"/>
      <c r="M78" s="1379" t="s">
        <v>15</v>
      </c>
      <c r="N78" s="1182"/>
      <c r="O78" s="1182"/>
      <c r="P78" s="1182"/>
      <c r="Q78" s="1182"/>
      <c r="R78" s="1182"/>
      <c r="S78" s="1186"/>
      <c r="T78" s="1250"/>
      <c r="U78" s="1250"/>
      <c r="V78" s="1251"/>
      <c r="W78" s="1186"/>
      <c r="X78" s="1186"/>
      <c r="Y78" s="1179"/>
      <c r="Z78" s="1179"/>
      <c r="AA78" s="1180"/>
      <c r="AB78" s="1180"/>
      <c r="AC78" s="1180"/>
      <c r="AD78" s="1180"/>
      <c r="AE78" s="1180"/>
      <c r="AF78" s="1180"/>
      <c r="AG78" s="1179"/>
      <c r="AH78" s="1180"/>
      <c r="AI78" s="1180"/>
      <c r="AJ78" s="1180"/>
      <c r="AK78" s="1180"/>
      <c r="AL78" s="1180"/>
      <c r="AM78" s="1180"/>
      <c r="AN78" s="1180"/>
      <c r="AO78" s="1180"/>
      <c r="AP78" s="1180"/>
      <c r="AQ78" s="1180"/>
      <c r="AR78" s="1180"/>
      <c r="AS78" s="1180"/>
      <c r="AT78" s="1180"/>
      <c r="AU78" s="1180"/>
      <c r="AV78" s="1180"/>
      <c r="AW78" s="1180"/>
      <c r="AX78" s="1180"/>
      <c r="AY78" s="1180"/>
      <c r="AZ78" s="1180"/>
      <c r="BA78" s="1377" t="s">
        <v>15</v>
      </c>
      <c r="BB78" s="1377" t="s">
        <v>15</v>
      </c>
      <c r="BC78" s="1377" t="s">
        <v>15</v>
      </c>
      <c r="BD78" s="1378">
        <v>0</v>
      </c>
      <c r="BE78" s="1378">
        <v>0</v>
      </c>
      <c r="BF78" s="1378">
        <v>0</v>
      </c>
      <c r="BG78" s="1180"/>
      <c r="BH78" s="1180"/>
      <c r="BI78" s="1180"/>
      <c r="BJ78" s="1180"/>
      <c r="BK78" s="1180"/>
      <c r="BL78" s="1205"/>
      <c r="BM78" s="1381"/>
      <c r="BN78" s="1381"/>
      <c r="BO78" s="1255"/>
      <c r="BP78" s="1205"/>
      <c r="BQ78" s="1205"/>
      <c r="BR78" s="1205"/>
      <c r="BS78" s="1205"/>
      <c r="BT78" s="970"/>
      <c r="BU78" s="970"/>
      <c r="BV78" s="970"/>
      <c r="BW78" s="970"/>
      <c r="BX78" s="970"/>
      <c r="BY78" s="970"/>
      <c r="BZ78" s="970"/>
      <c r="CA78" s="970"/>
      <c r="CB78" s="970"/>
      <c r="CC78" s="970"/>
      <c r="CD78" s="970"/>
      <c r="CE78" s="970"/>
      <c r="CF78" s="970"/>
      <c r="CG78" s="970"/>
      <c r="CH78" s="970"/>
      <c r="CI78" s="970"/>
      <c r="CJ78" s="970"/>
      <c r="CK78" s="970"/>
      <c r="CL78" s="970"/>
      <c r="CM78" s="970"/>
      <c r="CN78" s="970"/>
      <c r="CO78" s="970"/>
      <c r="CP78" s="970"/>
      <c r="CQ78" s="970"/>
      <c r="CR78" s="970"/>
      <c r="CS78" s="970"/>
      <c r="CT78" s="970"/>
      <c r="CU78" s="970"/>
      <c r="CV78" s="970"/>
      <c r="CW78" s="970"/>
      <c r="CX78" s="970"/>
    </row>
    <row r="79" spans="1:102" x14ac:dyDescent="0.25">
      <c r="A79" s="1279" t="s">
        <v>101</v>
      </c>
      <c r="B79" s="1359"/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M79" s="1190"/>
      <c r="N79" s="1190"/>
      <c r="O79" s="1190"/>
      <c r="P79" s="1190"/>
      <c r="Q79" s="1190"/>
      <c r="R79" s="1190"/>
      <c r="S79" s="1190"/>
      <c r="T79" s="1190"/>
      <c r="U79" s="1190"/>
      <c r="V79" s="1190"/>
      <c r="W79" s="1190"/>
      <c r="X79" s="1186"/>
      <c r="Y79" s="1186"/>
      <c r="Z79" s="1190"/>
      <c r="AA79" s="1190"/>
      <c r="AB79" s="1190"/>
      <c r="AC79" s="1190"/>
      <c r="AD79" s="1190"/>
      <c r="AE79" s="1190"/>
      <c r="AF79" s="1190"/>
      <c r="AG79" s="1190"/>
      <c r="AH79" s="1190"/>
      <c r="AI79" s="1190"/>
      <c r="AJ79" s="1190"/>
      <c r="AK79" s="1190"/>
      <c r="AL79" s="1190"/>
      <c r="AM79" s="1190"/>
      <c r="AN79" s="1190"/>
      <c r="AO79" s="1190"/>
      <c r="AP79" s="1190"/>
      <c r="AQ79" s="1190"/>
      <c r="AR79" s="1190"/>
      <c r="AS79" s="1190"/>
      <c r="AT79" s="1190"/>
      <c r="AU79" s="1190"/>
      <c r="AV79" s="1190"/>
      <c r="AW79" s="1190"/>
      <c r="AX79" s="1190"/>
      <c r="AY79" s="1190"/>
      <c r="AZ79" s="1190"/>
      <c r="BA79" s="1190"/>
      <c r="BB79" s="1190"/>
      <c r="BC79" s="1190"/>
      <c r="BD79" s="1190"/>
      <c r="BE79" s="1190"/>
      <c r="BF79" s="1190"/>
      <c r="BG79" s="1190"/>
      <c r="BH79" s="1190"/>
      <c r="BI79" s="1190"/>
      <c r="BJ79" s="1190"/>
      <c r="BK79" s="1190"/>
      <c r="BL79" s="1190"/>
      <c r="BM79" s="1190"/>
      <c r="BN79" s="1190"/>
      <c r="BO79" s="1190"/>
      <c r="BP79" s="1190"/>
      <c r="BQ79" s="1190"/>
      <c r="BR79" s="1190"/>
      <c r="BS79" s="1190"/>
      <c r="BT79" s="970"/>
      <c r="BU79" s="970"/>
      <c r="BV79" s="970"/>
      <c r="BW79" s="970"/>
      <c r="BX79" s="970"/>
      <c r="BY79" s="970"/>
      <c r="BZ79" s="970"/>
      <c r="CA79" s="970"/>
      <c r="CB79" s="970"/>
      <c r="CC79" s="970"/>
      <c r="CD79" s="970"/>
      <c r="CE79" s="970"/>
      <c r="CF79" s="970"/>
      <c r="CG79" s="970"/>
      <c r="CH79" s="970"/>
      <c r="CI79" s="970"/>
      <c r="CJ79" s="970"/>
      <c r="CK79" s="970"/>
      <c r="CL79" s="970"/>
      <c r="CM79" s="970"/>
      <c r="CN79" s="970"/>
      <c r="CO79" s="970"/>
      <c r="CP79" s="970"/>
      <c r="CQ79" s="970"/>
      <c r="CR79" s="970"/>
      <c r="CS79" s="970"/>
      <c r="CT79" s="970"/>
      <c r="CU79" s="970"/>
      <c r="CV79" s="970"/>
      <c r="CW79" s="970"/>
      <c r="CX79" s="970"/>
    </row>
    <row r="80" spans="1:102" x14ac:dyDescent="0.25">
      <c r="A80" s="1360" t="s">
        <v>102</v>
      </c>
      <c r="B80" s="1324"/>
      <c r="C80" s="1325"/>
      <c r="D80" s="1325"/>
      <c r="E80" s="1325"/>
      <c r="F80" s="1354"/>
      <c r="G80" s="1325"/>
      <c r="H80" s="1325"/>
      <c r="I80" s="1325"/>
      <c r="J80" s="1325"/>
      <c r="K80" s="1311"/>
      <c r="L80" s="1308"/>
      <c r="M80" s="1326"/>
      <c r="N80" s="1326"/>
      <c r="O80" s="1326"/>
      <c r="P80" s="1186"/>
      <c r="Q80" s="1186"/>
      <c r="R80" s="1186"/>
      <c r="S80" s="1186"/>
      <c r="T80" s="1186"/>
      <c r="U80" s="1186"/>
      <c r="V80" s="1186"/>
      <c r="W80" s="1186"/>
      <c r="X80" s="1186"/>
      <c r="Y80" s="1186"/>
      <c r="Z80" s="1186"/>
      <c r="AA80" s="1186"/>
      <c r="AB80" s="1186"/>
      <c r="AC80" s="1186"/>
      <c r="AD80" s="1186"/>
      <c r="AE80" s="1186"/>
      <c r="AF80" s="1186"/>
      <c r="AG80" s="1186"/>
      <c r="AH80" s="1186"/>
      <c r="AI80" s="1186"/>
      <c r="AJ80" s="1186"/>
      <c r="AK80" s="1186"/>
      <c r="AL80" s="1186"/>
      <c r="AM80" s="1186"/>
      <c r="AN80" s="1186"/>
      <c r="AO80" s="1186"/>
      <c r="AP80" s="1186"/>
      <c r="AQ80" s="1186"/>
      <c r="AR80" s="1186"/>
      <c r="AS80" s="1186"/>
      <c r="AT80" s="1186"/>
      <c r="AU80" s="1186"/>
      <c r="AV80" s="1186"/>
      <c r="AW80" s="1186"/>
      <c r="AX80" s="1186"/>
      <c r="AY80" s="1186"/>
      <c r="AZ80" s="1186"/>
      <c r="BA80" s="1205"/>
      <c r="BB80" s="1205"/>
      <c r="BC80" s="1205"/>
      <c r="BD80" s="1186"/>
      <c r="BE80" s="1205"/>
      <c r="BF80" s="1205"/>
      <c r="BG80" s="1186"/>
      <c r="BH80" s="1186"/>
      <c r="BI80" s="1186"/>
      <c r="BJ80" s="1186"/>
      <c r="BK80" s="1186"/>
      <c r="BL80" s="1186"/>
      <c r="BM80" s="1186"/>
      <c r="BN80" s="1186"/>
      <c r="BO80" s="1186"/>
      <c r="BP80" s="1186"/>
      <c r="BQ80" s="1186"/>
      <c r="BR80" s="1186"/>
      <c r="BS80" s="1186"/>
      <c r="BT80" s="970"/>
      <c r="BU80" s="970"/>
      <c r="BV80" s="970"/>
      <c r="BW80" s="970"/>
      <c r="BX80" s="970"/>
      <c r="BY80" s="970"/>
      <c r="BZ80" s="970"/>
      <c r="CA80" s="970"/>
      <c r="CB80" s="970"/>
      <c r="CC80" s="970"/>
      <c r="CD80" s="970"/>
      <c r="CE80" s="970"/>
      <c r="CF80" s="970"/>
      <c r="CG80" s="970"/>
      <c r="CH80" s="970"/>
      <c r="CI80" s="970"/>
      <c r="CJ80" s="970"/>
      <c r="CK80" s="970"/>
      <c r="CL80" s="970"/>
      <c r="CM80" s="970"/>
      <c r="CN80" s="970"/>
      <c r="CO80" s="970"/>
      <c r="CP80" s="970"/>
      <c r="CQ80" s="970"/>
      <c r="CR80" s="970"/>
      <c r="CS80" s="970"/>
      <c r="CT80" s="970"/>
      <c r="CU80" s="970"/>
      <c r="CV80" s="970"/>
      <c r="CW80" s="970"/>
      <c r="CX80" s="970"/>
    </row>
    <row r="81" spans="1:102" ht="15" customHeight="1" x14ac:dyDescent="0.2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1186"/>
      <c r="H81" s="1186"/>
      <c r="I81" s="1186"/>
      <c r="J81" s="1186"/>
      <c r="K81" s="1186"/>
      <c r="L81" s="1186"/>
      <c r="M81" s="1186"/>
      <c r="N81" s="1186"/>
      <c r="O81" s="1186"/>
      <c r="P81" s="1186"/>
      <c r="Q81" s="1186"/>
      <c r="R81" s="1186"/>
      <c r="S81" s="1186"/>
      <c r="T81" s="1186"/>
      <c r="U81" s="1186"/>
      <c r="V81" s="1186"/>
      <c r="W81" s="1186"/>
      <c r="X81" s="1186"/>
      <c r="Y81" s="1186"/>
      <c r="Z81" s="1186"/>
      <c r="AA81" s="1186"/>
      <c r="AB81" s="1297"/>
      <c r="AC81" s="1297"/>
      <c r="AD81" s="1297"/>
      <c r="AE81" s="1297"/>
      <c r="AF81" s="1297"/>
      <c r="AG81" s="1186"/>
      <c r="AH81" s="1186"/>
      <c r="AI81" s="1186"/>
      <c r="AJ81" s="1186"/>
      <c r="AK81" s="1186"/>
      <c r="AL81" s="1186"/>
      <c r="AM81" s="1186"/>
      <c r="AN81" s="1186"/>
      <c r="AO81" s="1186"/>
      <c r="AP81" s="1186"/>
      <c r="AQ81" s="1186"/>
      <c r="AR81" s="1186"/>
      <c r="AS81" s="1186"/>
      <c r="AT81" s="1205"/>
      <c r="AU81" s="1205"/>
      <c r="AV81" s="1205"/>
      <c r="AW81" s="1205"/>
      <c r="AX81" s="1205"/>
      <c r="AY81" s="1205"/>
      <c r="AZ81" s="1205"/>
      <c r="BA81" s="1205"/>
      <c r="BB81" s="1186"/>
      <c r="BC81" s="1186"/>
      <c r="BD81" s="1186"/>
      <c r="BE81" s="1186"/>
      <c r="BF81" s="1186"/>
      <c r="BG81" s="1186"/>
      <c r="BH81" s="1205"/>
      <c r="BI81" s="1205"/>
      <c r="BJ81" s="1205"/>
      <c r="BK81" s="1205"/>
      <c r="BL81" s="1205"/>
      <c r="BM81" s="1205"/>
      <c r="BN81" s="1205"/>
      <c r="BO81" s="1205"/>
      <c r="BP81" s="1205"/>
      <c r="BQ81" s="1297"/>
      <c r="BR81" s="970"/>
      <c r="BS81" s="970"/>
      <c r="BT81" s="970"/>
      <c r="BU81" s="970"/>
      <c r="BV81" s="970"/>
      <c r="BW81" s="970"/>
      <c r="BX81" s="970"/>
      <c r="BY81" s="970"/>
      <c r="BZ81" s="970"/>
      <c r="CA81" s="970"/>
      <c r="CB81" s="970"/>
      <c r="CC81" s="970"/>
      <c r="CD81" s="970"/>
      <c r="CE81" s="970"/>
      <c r="CF81" s="970"/>
      <c r="CG81" s="970"/>
      <c r="CH81" s="970"/>
      <c r="CI81" s="970"/>
      <c r="CJ81" s="970"/>
      <c r="CK81" s="970"/>
      <c r="CL81" s="970"/>
      <c r="CM81" s="970"/>
      <c r="CN81" s="970"/>
      <c r="CO81" s="970"/>
      <c r="CP81" s="970"/>
      <c r="CQ81" s="970"/>
      <c r="CR81" s="970"/>
      <c r="CS81" s="970"/>
      <c r="CT81" s="970"/>
      <c r="CU81" s="970"/>
      <c r="CV81" s="970"/>
      <c r="CW81" s="970"/>
      <c r="CX81" s="970"/>
    </row>
    <row r="82" spans="1:102" x14ac:dyDescent="0.25">
      <c r="A82" s="1424"/>
      <c r="B82" s="1425"/>
      <c r="C82" s="1441"/>
      <c r="D82" s="1421"/>
      <c r="E82" s="1421"/>
      <c r="F82" s="1421"/>
      <c r="G82" s="129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1186"/>
      <c r="U82" s="1186"/>
      <c r="V82" s="1186"/>
      <c r="W82" s="1186"/>
      <c r="X82" s="1186"/>
      <c r="Y82" s="1186"/>
      <c r="Z82" s="1186"/>
      <c r="AA82" s="1186"/>
      <c r="AB82" s="1297"/>
      <c r="AC82" s="1297"/>
      <c r="AD82" s="1297"/>
      <c r="AE82" s="1297"/>
      <c r="AF82" s="1297"/>
      <c r="AG82" s="1186"/>
      <c r="AH82" s="1186"/>
      <c r="AI82" s="1186"/>
      <c r="AJ82" s="1186"/>
      <c r="AK82" s="1186"/>
      <c r="AL82" s="1186"/>
      <c r="AM82" s="1186"/>
      <c r="AN82" s="1186"/>
      <c r="AO82" s="1186"/>
      <c r="AP82" s="1186"/>
      <c r="AQ82" s="1186"/>
      <c r="AR82" s="1186"/>
      <c r="AS82" s="1186"/>
      <c r="AT82" s="1205"/>
      <c r="AU82" s="1205"/>
      <c r="AV82" s="1205"/>
      <c r="AW82" s="1205"/>
      <c r="AX82" s="1205"/>
      <c r="AY82" s="1205"/>
      <c r="AZ82" s="1205"/>
      <c r="BA82" s="1205"/>
      <c r="BB82" s="1186"/>
      <c r="BC82" s="1186"/>
      <c r="BD82" s="1186"/>
      <c r="BE82" s="1186"/>
      <c r="BF82" s="1186"/>
      <c r="BG82" s="1186"/>
      <c r="BH82" s="1205"/>
      <c r="BI82" s="1205"/>
      <c r="BJ82" s="1205"/>
      <c r="BK82" s="1205"/>
      <c r="BL82" s="1205"/>
      <c r="BM82" s="1205"/>
      <c r="BN82" s="1205"/>
      <c r="BO82" s="1205"/>
      <c r="BP82" s="1205"/>
      <c r="BQ82" s="1297"/>
      <c r="BR82" s="970"/>
      <c r="BS82" s="970"/>
      <c r="BT82" s="970"/>
      <c r="BU82" s="970"/>
      <c r="BV82" s="970"/>
      <c r="BW82" s="970"/>
      <c r="BX82" s="970"/>
      <c r="BY82" s="970"/>
      <c r="BZ82" s="970"/>
      <c r="CA82" s="970"/>
      <c r="CB82" s="970"/>
      <c r="CC82" s="970"/>
      <c r="CD82" s="970"/>
      <c r="CE82" s="970"/>
      <c r="CF82" s="970"/>
      <c r="CG82" s="970"/>
      <c r="CH82" s="970"/>
      <c r="CI82" s="970"/>
      <c r="CJ82" s="970"/>
      <c r="CK82" s="970"/>
      <c r="CL82" s="970"/>
      <c r="CM82" s="970"/>
      <c r="CN82" s="970"/>
      <c r="CO82" s="970"/>
      <c r="CP82" s="970"/>
      <c r="CQ82" s="970"/>
      <c r="CR82" s="970"/>
      <c r="CS82" s="970"/>
      <c r="CT82" s="970"/>
      <c r="CU82" s="970"/>
      <c r="CV82" s="970"/>
      <c r="CW82" s="970"/>
      <c r="CX82" s="970"/>
    </row>
    <row r="83" spans="1:102" x14ac:dyDescent="0.25">
      <c r="A83" s="1448" t="s">
        <v>107</v>
      </c>
      <c r="B83" s="1449"/>
      <c r="C83" s="1268">
        <v>0</v>
      </c>
      <c r="D83" s="1245"/>
      <c r="E83" s="1376"/>
      <c r="F83" s="1376"/>
      <c r="G83" s="1380" t="s">
        <v>15</v>
      </c>
      <c r="H83" s="1186"/>
      <c r="I83" s="1328"/>
      <c r="J83" s="1186"/>
      <c r="K83" s="1186"/>
      <c r="L83" s="1186"/>
      <c r="M83" s="1186"/>
      <c r="N83" s="1186"/>
      <c r="O83" s="1186" t="s">
        <v>15</v>
      </c>
      <c r="P83" s="1186"/>
      <c r="Q83" s="1186"/>
      <c r="R83" s="1186"/>
      <c r="S83" s="1186"/>
      <c r="T83" s="1186"/>
      <c r="U83" s="1186"/>
      <c r="V83" s="1186"/>
      <c r="W83" s="1186"/>
      <c r="X83" s="1186"/>
      <c r="Y83" s="1186"/>
      <c r="Z83" s="1186"/>
      <c r="AA83" s="1186"/>
      <c r="AB83" s="1297"/>
      <c r="AC83" s="1297"/>
      <c r="AD83" s="1297"/>
      <c r="AE83" s="1297"/>
      <c r="AF83" s="1297"/>
      <c r="AG83" s="1186"/>
      <c r="AH83" s="1186"/>
      <c r="AI83" s="1186"/>
      <c r="AJ83" s="1186"/>
      <c r="AK83" s="1186"/>
      <c r="AL83" s="1186"/>
      <c r="AM83" s="1186"/>
      <c r="AN83" s="1186"/>
      <c r="AO83" s="1186"/>
      <c r="AP83" s="1186"/>
      <c r="AQ83" s="1186"/>
      <c r="AR83" s="1186"/>
      <c r="AS83" s="1186"/>
      <c r="AT83" s="1205"/>
      <c r="AU83" s="1205"/>
      <c r="AV83" s="1205"/>
      <c r="AW83" s="1205"/>
      <c r="AX83" s="1205"/>
      <c r="AY83" s="1205"/>
      <c r="AZ83" s="1205"/>
      <c r="BA83" s="1377" t="s">
        <v>15</v>
      </c>
      <c r="BB83" s="1205"/>
      <c r="BC83" s="1205"/>
      <c r="BD83" s="1378">
        <v>0</v>
      </c>
      <c r="BE83" s="1186"/>
      <c r="BF83" s="1205"/>
      <c r="BG83" s="1186"/>
      <c r="BH83" s="1205"/>
      <c r="BI83" s="1205"/>
      <c r="BJ83" s="1205"/>
      <c r="BK83" s="1205"/>
      <c r="BL83" s="1205"/>
      <c r="BM83" s="1205"/>
      <c r="BN83" s="1205"/>
      <c r="BO83" s="1205"/>
      <c r="BP83" s="1205"/>
      <c r="BQ83" s="1297"/>
      <c r="BR83" s="970"/>
      <c r="BS83" s="970"/>
      <c r="BT83" s="970"/>
      <c r="BU83" s="970"/>
      <c r="BV83" s="970"/>
      <c r="BW83" s="970"/>
      <c r="BX83" s="970"/>
      <c r="BY83" s="970"/>
      <c r="BZ83" s="970"/>
      <c r="CA83" s="970"/>
      <c r="CB83" s="970"/>
      <c r="CC83" s="970"/>
      <c r="CD83" s="970"/>
      <c r="CE83" s="970"/>
      <c r="CF83" s="970"/>
      <c r="CG83" s="970"/>
      <c r="CH83" s="970"/>
      <c r="CI83" s="970"/>
      <c r="CJ83" s="970"/>
      <c r="CK83" s="970"/>
      <c r="CL83" s="970"/>
      <c r="CM83" s="970"/>
      <c r="CN83" s="970"/>
      <c r="CO83" s="970"/>
      <c r="CP83" s="970"/>
      <c r="CQ83" s="970"/>
      <c r="CR83" s="970"/>
      <c r="CS83" s="970"/>
      <c r="CT83" s="970"/>
      <c r="CU83" s="970"/>
      <c r="CV83" s="970"/>
      <c r="CW83" s="970"/>
      <c r="CX83" s="970"/>
    </row>
    <row r="84" spans="1:102" x14ac:dyDescent="0.25">
      <c r="A84" s="1435" t="s">
        <v>108</v>
      </c>
      <c r="B84" s="1436"/>
      <c r="C84" s="1329">
        <v>0</v>
      </c>
      <c r="D84" s="1257"/>
      <c r="E84" s="1257"/>
      <c r="F84" s="1257"/>
      <c r="G84" s="1380" t="s">
        <v>15</v>
      </c>
      <c r="H84" s="1186"/>
      <c r="I84" s="1328"/>
      <c r="J84" s="1186"/>
      <c r="K84" s="1186"/>
      <c r="L84" s="1186"/>
      <c r="M84" s="1186"/>
      <c r="N84" s="1186"/>
      <c r="O84" s="1186" t="s">
        <v>15</v>
      </c>
      <c r="P84" s="1186"/>
      <c r="Q84" s="1186"/>
      <c r="R84" s="1186"/>
      <c r="S84" s="1186"/>
      <c r="T84" s="1186"/>
      <c r="U84" s="1186"/>
      <c r="V84" s="1186"/>
      <c r="W84" s="1186"/>
      <c r="X84" s="1186"/>
      <c r="Y84" s="1186"/>
      <c r="Z84" s="1186"/>
      <c r="AA84" s="1186"/>
      <c r="AB84" s="1297"/>
      <c r="AC84" s="1297"/>
      <c r="AD84" s="1297"/>
      <c r="AE84" s="1297"/>
      <c r="AF84" s="1297"/>
      <c r="AG84" s="1186"/>
      <c r="AH84" s="1186"/>
      <c r="AI84" s="1186"/>
      <c r="AJ84" s="1186"/>
      <c r="AK84" s="1186"/>
      <c r="AL84" s="1186"/>
      <c r="AM84" s="1186"/>
      <c r="AN84" s="1186"/>
      <c r="AO84" s="1186"/>
      <c r="AP84" s="1186"/>
      <c r="AQ84" s="1186"/>
      <c r="AR84" s="1186"/>
      <c r="AS84" s="1186"/>
      <c r="AT84" s="1205"/>
      <c r="AU84" s="1205"/>
      <c r="AV84" s="1205"/>
      <c r="AW84" s="1205"/>
      <c r="AX84" s="1205"/>
      <c r="AY84" s="1205"/>
      <c r="AZ84" s="1205"/>
      <c r="BA84" s="1377" t="s">
        <v>15</v>
      </c>
      <c r="BB84" s="1205"/>
      <c r="BC84" s="1205"/>
      <c r="BD84" s="1378">
        <v>0</v>
      </c>
      <c r="BE84" s="1186"/>
      <c r="BF84" s="1205"/>
      <c r="BG84" s="1186"/>
      <c r="BH84" s="1205"/>
      <c r="BI84" s="1205"/>
      <c r="BJ84" s="1205"/>
      <c r="BK84" s="1205"/>
      <c r="BL84" s="1205"/>
      <c r="BM84" s="1205"/>
      <c r="BN84" s="1205"/>
      <c r="BO84" s="1205"/>
      <c r="BP84" s="1205"/>
      <c r="BQ84" s="1297"/>
      <c r="BR84" s="970"/>
      <c r="BS84" s="970"/>
      <c r="BT84" s="970"/>
      <c r="BU84" s="970"/>
      <c r="BV84" s="970"/>
      <c r="BW84" s="970"/>
      <c r="BX84" s="970"/>
      <c r="BY84" s="970"/>
      <c r="BZ84" s="970"/>
      <c r="CA84" s="970"/>
      <c r="CB84" s="970"/>
      <c r="CC84" s="970"/>
      <c r="CD84" s="970"/>
      <c r="CE84" s="970"/>
      <c r="CF84" s="970"/>
      <c r="CG84" s="970"/>
      <c r="CH84" s="970"/>
      <c r="CI84" s="970"/>
      <c r="CJ84" s="970"/>
      <c r="CK84" s="970"/>
      <c r="CL84" s="970"/>
      <c r="CM84" s="970"/>
      <c r="CN84" s="970"/>
      <c r="CO84" s="970"/>
      <c r="CP84" s="970"/>
      <c r="CQ84" s="970"/>
      <c r="CR84" s="970"/>
      <c r="CS84" s="970"/>
      <c r="CT84" s="970"/>
      <c r="CU84" s="970"/>
      <c r="CV84" s="970"/>
      <c r="CW84" s="970"/>
      <c r="CX84" s="970"/>
    </row>
    <row r="85" spans="1:102" x14ac:dyDescent="0.25">
      <c r="A85" s="1435" t="s">
        <v>109</v>
      </c>
      <c r="B85" s="1436"/>
      <c r="C85" s="1329">
        <v>0</v>
      </c>
      <c r="D85" s="1257"/>
      <c r="E85" s="1257"/>
      <c r="F85" s="1257"/>
      <c r="G85" s="1380" t="s">
        <v>15</v>
      </c>
      <c r="H85" s="1186"/>
      <c r="I85" s="1328"/>
      <c r="J85" s="1186"/>
      <c r="K85" s="1186"/>
      <c r="L85" s="1186"/>
      <c r="M85" s="1186"/>
      <c r="N85" s="1186"/>
      <c r="O85" s="1186" t="s">
        <v>15</v>
      </c>
      <c r="P85" s="1186"/>
      <c r="Q85" s="1186"/>
      <c r="R85" s="1186"/>
      <c r="S85" s="1186"/>
      <c r="T85" s="1186"/>
      <c r="U85" s="1186"/>
      <c r="V85" s="1186"/>
      <c r="W85" s="1186"/>
      <c r="X85" s="1186"/>
      <c r="Y85" s="1186"/>
      <c r="Z85" s="1186"/>
      <c r="AA85" s="1186"/>
      <c r="AB85" s="1297"/>
      <c r="AC85" s="1297"/>
      <c r="AD85" s="1297"/>
      <c r="AE85" s="1297"/>
      <c r="AF85" s="1297"/>
      <c r="AG85" s="1186"/>
      <c r="AH85" s="1186"/>
      <c r="AI85" s="1186"/>
      <c r="AJ85" s="1186"/>
      <c r="AK85" s="1186"/>
      <c r="AL85" s="1186"/>
      <c r="AM85" s="1186"/>
      <c r="AN85" s="1186"/>
      <c r="AO85" s="1186"/>
      <c r="AP85" s="1186"/>
      <c r="AQ85" s="1186"/>
      <c r="AR85" s="1186"/>
      <c r="AS85" s="1186"/>
      <c r="AT85" s="1205"/>
      <c r="AU85" s="1205"/>
      <c r="AV85" s="1205"/>
      <c r="AW85" s="1205"/>
      <c r="AX85" s="1205"/>
      <c r="AY85" s="1205"/>
      <c r="AZ85" s="1205"/>
      <c r="BA85" s="1377" t="s">
        <v>15</v>
      </c>
      <c r="BB85" s="1205"/>
      <c r="BC85" s="1205"/>
      <c r="BD85" s="1378">
        <v>0</v>
      </c>
      <c r="BE85" s="1186"/>
      <c r="BF85" s="1205"/>
      <c r="BG85" s="1186"/>
      <c r="BH85" s="1205"/>
      <c r="BI85" s="1205"/>
      <c r="BJ85" s="1205"/>
      <c r="BK85" s="1205"/>
      <c r="BL85" s="1205"/>
      <c r="BM85" s="1205"/>
      <c r="BN85" s="1205"/>
      <c r="BO85" s="1205"/>
      <c r="BP85" s="1205"/>
      <c r="BQ85" s="1297"/>
      <c r="BR85" s="970"/>
      <c r="BS85" s="970"/>
      <c r="BT85" s="970"/>
      <c r="BU85" s="970"/>
      <c r="BV85" s="970"/>
      <c r="BW85" s="970"/>
      <c r="BX85" s="970"/>
      <c r="BY85" s="970"/>
      <c r="BZ85" s="970"/>
      <c r="CA85" s="970"/>
      <c r="CB85" s="970"/>
      <c r="CC85" s="970"/>
      <c r="CD85" s="970"/>
      <c r="CE85" s="970"/>
      <c r="CF85" s="970"/>
      <c r="CG85" s="970"/>
      <c r="CH85" s="970"/>
      <c r="CI85" s="970"/>
      <c r="CJ85" s="970"/>
      <c r="CK85" s="970"/>
      <c r="CL85" s="970"/>
      <c r="CM85" s="970"/>
      <c r="CN85" s="970"/>
      <c r="CO85" s="970"/>
      <c r="CP85" s="970"/>
      <c r="CQ85" s="970"/>
      <c r="CR85" s="970"/>
      <c r="CS85" s="970"/>
      <c r="CT85" s="970"/>
      <c r="CU85" s="970"/>
      <c r="CV85" s="970"/>
      <c r="CW85" s="970"/>
      <c r="CX85" s="970"/>
    </row>
    <row r="86" spans="1:102" x14ac:dyDescent="0.25">
      <c r="A86" s="1435" t="s">
        <v>110</v>
      </c>
      <c r="B86" s="1436"/>
      <c r="C86" s="1329">
        <v>0</v>
      </c>
      <c r="D86" s="1257"/>
      <c r="E86" s="1257"/>
      <c r="F86" s="1257"/>
      <c r="G86" s="1380" t="s">
        <v>15</v>
      </c>
      <c r="H86" s="1186"/>
      <c r="I86" s="1328"/>
      <c r="J86" s="1186"/>
      <c r="K86" s="1186"/>
      <c r="L86" s="1186"/>
      <c r="M86" s="1186"/>
      <c r="N86" s="1186"/>
      <c r="O86" s="1186" t="s">
        <v>15</v>
      </c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B86" s="1297"/>
      <c r="AC86" s="1297"/>
      <c r="AD86" s="1297"/>
      <c r="AE86" s="1297"/>
      <c r="AF86" s="1297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205"/>
      <c r="AU86" s="1205"/>
      <c r="AV86" s="1205"/>
      <c r="AW86" s="1205"/>
      <c r="AX86" s="1205"/>
      <c r="AY86" s="1205"/>
      <c r="AZ86" s="1205"/>
      <c r="BA86" s="1377" t="s">
        <v>15</v>
      </c>
      <c r="BB86" s="1205"/>
      <c r="BC86" s="1205"/>
      <c r="BD86" s="1378">
        <v>0</v>
      </c>
      <c r="BE86" s="1186"/>
      <c r="BF86" s="1205"/>
      <c r="BG86" s="1186"/>
      <c r="BH86" s="1205"/>
      <c r="BI86" s="1205"/>
      <c r="BJ86" s="1205"/>
      <c r="BK86" s="1205"/>
      <c r="BL86" s="1205"/>
      <c r="BM86" s="1205"/>
      <c r="BN86" s="1205"/>
      <c r="BO86" s="1205"/>
      <c r="BP86" s="1205"/>
      <c r="BQ86" s="1297"/>
      <c r="BR86" s="970"/>
      <c r="BS86" s="970"/>
      <c r="BT86" s="970"/>
      <c r="BU86" s="970"/>
      <c r="BV86" s="970"/>
      <c r="BW86" s="970"/>
      <c r="BX86" s="970"/>
      <c r="BY86" s="970"/>
      <c r="BZ86" s="970"/>
      <c r="CA86" s="970"/>
      <c r="CB86" s="970"/>
      <c r="CC86" s="970"/>
      <c r="CD86" s="970"/>
      <c r="CE86" s="970"/>
      <c r="CF86" s="970"/>
      <c r="CG86" s="970"/>
      <c r="CH86" s="970"/>
      <c r="CI86" s="970"/>
      <c r="CJ86" s="970"/>
      <c r="CK86" s="970"/>
      <c r="CL86" s="970"/>
      <c r="CM86" s="970"/>
      <c r="CN86" s="970"/>
      <c r="CO86" s="970"/>
      <c r="CP86" s="970"/>
      <c r="CQ86" s="970"/>
      <c r="CR86" s="970"/>
      <c r="CS86" s="970"/>
      <c r="CT86" s="970"/>
      <c r="CU86" s="970"/>
      <c r="CV86" s="970"/>
      <c r="CW86" s="970"/>
      <c r="CX86" s="970"/>
    </row>
    <row r="87" spans="1:102" x14ac:dyDescent="0.25">
      <c r="A87" s="1435" t="s">
        <v>111</v>
      </c>
      <c r="B87" s="1436">
        <v>0</v>
      </c>
      <c r="C87" s="1329">
        <v>0</v>
      </c>
      <c r="D87" s="1257"/>
      <c r="E87" s="1257"/>
      <c r="F87" s="1257"/>
      <c r="G87" s="1380" t="s">
        <v>15</v>
      </c>
      <c r="H87" s="1186"/>
      <c r="I87" s="1328"/>
      <c r="J87" s="1186"/>
      <c r="K87" s="1186"/>
      <c r="L87" s="1186"/>
      <c r="M87" s="1186"/>
      <c r="N87" s="1186"/>
      <c r="O87" s="1186"/>
      <c r="P87" s="1186"/>
      <c r="Q87" s="1186"/>
      <c r="R87" s="1186"/>
      <c r="S87" s="1186"/>
      <c r="T87" s="1186"/>
      <c r="U87" s="1186"/>
      <c r="V87" s="1186"/>
      <c r="W87" s="1186"/>
      <c r="X87" s="1186"/>
      <c r="Y87" s="1186"/>
      <c r="Z87" s="1186"/>
      <c r="AA87" s="1186"/>
      <c r="AB87" s="1297"/>
      <c r="AC87" s="1297"/>
      <c r="AD87" s="1297"/>
      <c r="AE87" s="1297"/>
      <c r="AF87" s="1297"/>
      <c r="AG87" s="1186"/>
      <c r="AH87" s="1186"/>
      <c r="AI87" s="1186"/>
      <c r="AJ87" s="1186"/>
      <c r="AK87" s="1186"/>
      <c r="AL87" s="1186"/>
      <c r="AM87" s="1186"/>
      <c r="AN87" s="1186"/>
      <c r="AO87" s="1186"/>
      <c r="AP87" s="1186"/>
      <c r="AQ87" s="1186"/>
      <c r="AR87" s="1186"/>
      <c r="AS87" s="1186"/>
      <c r="AT87" s="1205"/>
      <c r="AU87" s="1205"/>
      <c r="AV87" s="1205"/>
      <c r="AW87" s="1205"/>
      <c r="AX87" s="1205"/>
      <c r="AY87" s="1205"/>
      <c r="AZ87" s="1205"/>
      <c r="BA87" s="1377" t="s">
        <v>15</v>
      </c>
      <c r="BB87" s="1205"/>
      <c r="BC87" s="1205"/>
      <c r="BD87" s="1378">
        <v>0</v>
      </c>
      <c r="BE87" s="1186"/>
      <c r="BF87" s="1205"/>
      <c r="BG87" s="1186"/>
      <c r="BH87" s="1205"/>
      <c r="BI87" s="1205"/>
      <c r="BJ87" s="1205"/>
      <c r="BK87" s="1205"/>
      <c r="BL87" s="1205"/>
      <c r="BM87" s="1205"/>
      <c r="BN87" s="1205"/>
      <c r="BO87" s="1205"/>
      <c r="BP87" s="1205"/>
      <c r="BQ87" s="1297"/>
      <c r="BR87" s="970"/>
      <c r="BS87" s="970"/>
      <c r="BT87" s="970"/>
      <c r="BU87" s="970"/>
      <c r="BV87" s="970"/>
      <c r="BW87" s="970"/>
      <c r="BX87" s="970"/>
      <c r="BY87" s="970"/>
      <c r="BZ87" s="970"/>
      <c r="CA87" s="970"/>
      <c r="CB87" s="970"/>
      <c r="CC87" s="970"/>
      <c r="CD87" s="970"/>
      <c r="CE87" s="970"/>
      <c r="CF87" s="970"/>
      <c r="CG87" s="970"/>
      <c r="CH87" s="970"/>
      <c r="CI87" s="970"/>
      <c r="CJ87" s="970"/>
      <c r="CK87" s="970"/>
      <c r="CL87" s="970"/>
      <c r="CM87" s="970"/>
      <c r="CN87" s="970"/>
      <c r="CO87" s="970"/>
      <c r="CP87" s="970"/>
      <c r="CQ87" s="970"/>
      <c r="CR87" s="970"/>
      <c r="CS87" s="970"/>
      <c r="CT87" s="970"/>
      <c r="CU87" s="970"/>
      <c r="CV87" s="970"/>
      <c r="CW87" s="970"/>
      <c r="CX87" s="970"/>
    </row>
    <row r="88" spans="1:102" x14ac:dyDescent="0.25">
      <c r="A88" s="1454" t="s">
        <v>112</v>
      </c>
      <c r="B88" s="1455"/>
      <c r="C88" s="1329">
        <v>0</v>
      </c>
      <c r="D88" s="1259"/>
      <c r="E88" s="1259"/>
      <c r="F88" s="1199"/>
      <c r="G88" s="1380" t="s">
        <v>15</v>
      </c>
      <c r="H88" s="1330"/>
      <c r="I88" s="1330"/>
      <c r="J88" s="1330"/>
      <c r="K88" s="1330"/>
      <c r="L88" s="1330"/>
      <c r="M88" s="1330"/>
      <c r="N88" s="1330"/>
      <c r="O88" s="1330"/>
      <c r="P88" s="1330"/>
      <c r="Q88" s="1331"/>
      <c r="R88" s="1186"/>
      <c r="S88" s="1186"/>
      <c r="T88" s="1186"/>
      <c r="U88" s="1186"/>
      <c r="V88" s="1186"/>
      <c r="W88" s="1186"/>
      <c r="X88" s="1186"/>
      <c r="Y88" s="1186"/>
      <c r="Z88" s="1186"/>
      <c r="AA88" s="1186"/>
      <c r="AB88" s="1297"/>
      <c r="AC88" s="1297"/>
      <c r="AD88" s="1297"/>
      <c r="AE88" s="1297"/>
      <c r="AF88" s="1297"/>
      <c r="AG88" s="1186"/>
      <c r="AH88" s="1186"/>
      <c r="AI88" s="1186"/>
      <c r="AJ88" s="1186"/>
      <c r="AK88" s="1186"/>
      <c r="AL88" s="1186"/>
      <c r="AM88" s="1186"/>
      <c r="AN88" s="1186"/>
      <c r="AO88" s="1186"/>
      <c r="AP88" s="1186"/>
      <c r="AQ88" s="1186"/>
      <c r="AR88" s="1186"/>
      <c r="AS88" s="1186"/>
      <c r="AT88" s="1205"/>
      <c r="AU88" s="1205"/>
      <c r="AV88" s="1205"/>
      <c r="AW88" s="1205"/>
      <c r="AX88" s="1205"/>
      <c r="AY88" s="1205"/>
      <c r="AZ88" s="1205"/>
      <c r="BA88" s="1377" t="s">
        <v>15</v>
      </c>
      <c r="BB88" s="1205"/>
      <c r="BC88" s="1205"/>
      <c r="BD88" s="1378">
        <v>0</v>
      </c>
      <c r="BE88" s="1186"/>
      <c r="BF88" s="1205"/>
      <c r="BG88" s="1186"/>
      <c r="BH88" s="1205"/>
      <c r="BI88" s="1205"/>
      <c r="BJ88" s="1205"/>
      <c r="BK88" s="1205"/>
      <c r="BL88" s="1205"/>
      <c r="BM88" s="1205"/>
      <c r="BN88" s="1205"/>
      <c r="BO88" s="1205"/>
      <c r="BP88" s="1205"/>
      <c r="BQ88" s="1205"/>
      <c r="BR88" s="970"/>
      <c r="BS88" s="970"/>
      <c r="BT88" s="970"/>
      <c r="BU88" s="970"/>
      <c r="BV88" s="970"/>
      <c r="BW88" s="970"/>
      <c r="BX88" s="970"/>
      <c r="BY88" s="970"/>
      <c r="BZ88" s="970"/>
      <c r="CA88" s="970"/>
      <c r="CB88" s="970"/>
      <c r="CC88" s="970"/>
      <c r="CD88" s="970"/>
      <c r="CE88" s="970"/>
      <c r="CF88" s="970"/>
      <c r="CG88" s="970"/>
      <c r="CH88" s="970"/>
      <c r="CI88" s="970"/>
      <c r="CJ88" s="970"/>
      <c r="CK88" s="970"/>
      <c r="CL88" s="970"/>
      <c r="CM88" s="970"/>
      <c r="CN88" s="970"/>
      <c r="CO88" s="970"/>
      <c r="CP88" s="970"/>
      <c r="CQ88" s="970"/>
      <c r="CR88" s="970"/>
      <c r="CS88" s="970"/>
      <c r="CT88" s="970"/>
      <c r="CU88" s="970"/>
      <c r="CV88" s="970"/>
      <c r="CW88" s="970"/>
      <c r="CX88" s="970"/>
    </row>
    <row r="89" spans="1:102" x14ac:dyDescent="0.25">
      <c r="A89" s="1406" t="s">
        <v>82</v>
      </c>
      <c r="B89" s="1407"/>
      <c r="C89" s="1233">
        <v>0</v>
      </c>
      <c r="D89" s="1233">
        <v>0</v>
      </c>
      <c r="E89" s="1233">
        <v>0</v>
      </c>
      <c r="F89" s="1233">
        <v>0</v>
      </c>
      <c r="G89" s="1327"/>
      <c r="H89" s="1330"/>
      <c r="I89" s="1330"/>
      <c r="J89" s="1330"/>
      <c r="K89" s="1330"/>
      <c r="L89" s="1330"/>
      <c r="M89" s="1330"/>
      <c r="N89" s="1330"/>
      <c r="O89" s="1330"/>
      <c r="P89" s="1330"/>
      <c r="Q89" s="1331"/>
      <c r="R89" s="1186"/>
      <c r="S89" s="1186"/>
      <c r="T89" s="1186"/>
      <c r="U89" s="1186"/>
      <c r="V89" s="1186"/>
      <c r="W89" s="1186"/>
      <c r="X89" s="1186"/>
      <c r="Y89" s="1186"/>
      <c r="Z89" s="1186"/>
      <c r="AA89" s="1186"/>
      <c r="AB89" s="1297"/>
      <c r="AC89" s="1297"/>
      <c r="AD89" s="1297"/>
      <c r="AE89" s="1297"/>
      <c r="AF89" s="1297"/>
      <c r="AG89" s="1186"/>
      <c r="AH89" s="1186"/>
      <c r="AI89" s="1186"/>
      <c r="AJ89" s="1186"/>
      <c r="AK89" s="1186"/>
      <c r="AL89" s="1186"/>
      <c r="AM89" s="1186"/>
      <c r="AN89" s="1186"/>
      <c r="AO89" s="1186"/>
      <c r="AP89" s="1186"/>
      <c r="AQ89" s="1186"/>
      <c r="AR89" s="1186"/>
      <c r="AS89" s="1186"/>
      <c r="AT89" s="1205"/>
      <c r="AU89" s="1205"/>
      <c r="AV89" s="1205"/>
      <c r="AW89" s="1205"/>
      <c r="AX89" s="1205"/>
      <c r="AY89" s="1205"/>
      <c r="AZ89" s="1205"/>
      <c r="BA89" s="1205"/>
      <c r="BB89" s="1205"/>
      <c r="BC89" s="1205"/>
      <c r="BD89" s="1186"/>
      <c r="BE89" s="1186"/>
      <c r="BF89" s="1205"/>
      <c r="BG89" s="1186"/>
      <c r="BH89" s="1205"/>
      <c r="BI89" s="1205"/>
      <c r="BJ89" s="1205"/>
      <c r="BK89" s="1205"/>
      <c r="BL89" s="1205"/>
      <c r="BM89" s="1205"/>
      <c r="BN89" s="1205"/>
      <c r="BO89" s="1205"/>
      <c r="BP89" s="1205"/>
      <c r="BQ89" s="1205"/>
      <c r="BR89" s="970"/>
      <c r="BS89" s="970"/>
      <c r="BT89" s="970"/>
      <c r="BU89" s="970"/>
      <c r="BV89" s="970"/>
      <c r="BW89" s="970"/>
      <c r="BX89" s="970"/>
      <c r="BY89" s="970"/>
      <c r="BZ89" s="970"/>
      <c r="CA89" s="970"/>
      <c r="CB89" s="970"/>
      <c r="CC89" s="970"/>
      <c r="CD89" s="970"/>
      <c r="CE89" s="970"/>
      <c r="CF89" s="970"/>
      <c r="CG89" s="970"/>
      <c r="CH89" s="970"/>
      <c r="CI89" s="970"/>
      <c r="CJ89" s="970"/>
      <c r="CK89" s="970"/>
      <c r="CL89" s="970"/>
      <c r="CM89" s="970"/>
      <c r="CN89" s="970"/>
      <c r="CO89" s="970"/>
      <c r="CP89" s="970"/>
      <c r="CQ89" s="970"/>
      <c r="CR89" s="970"/>
      <c r="CS89" s="970"/>
      <c r="CT89" s="970"/>
      <c r="CU89" s="970"/>
      <c r="CV89" s="970"/>
      <c r="CW89" s="970"/>
      <c r="CX89" s="970"/>
    </row>
    <row r="90" spans="1:102" x14ac:dyDescent="0.25">
      <c r="A90" s="1371" t="s">
        <v>113</v>
      </c>
      <c r="B90" s="1369"/>
      <c r="C90" s="1278"/>
      <c r="D90" s="1278"/>
      <c r="E90" s="1278"/>
      <c r="F90" s="1278"/>
      <c r="G90" s="1370"/>
      <c r="H90" s="1330"/>
      <c r="I90" s="1330"/>
      <c r="J90" s="1330"/>
      <c r="K90" s="1330"/>
      <c r="L90" s="1330"/>
      <c r="M90" s="1330"/>
      <c r="N90" s="1330"/>
      <c r="O90" s="1330"/>
      <c r="P90" s="1330"/>
      <c r="Q90" s="1331"/>
      <c r="R90" s="1186"/>
      <c r="S90" s="1186"/>
      <c r="T90" s="1186"/>
      <c r="U90" s="1186"/>
      <c r="V90" s="1186"/>
      <c r="W90" s="1186"/>
      <c r="X90" s="1186"/>
      <c r="Y90" s="1186"/>
      <c r="Z90" s="1186"/>
      <c r="AA90" s="1186"/>
      <c r="AB90" s="1297"/>
      <c r="AC90" s="1297"/>
      <c r="AD90" s="1297"/>
      <c r="AE90" s="1297"/>
      <c r="AF90" s="1297"/>
      <c r="AG90" s="1186"/>
      <c r="AH90" s="1186"/>
      <c r="AI90" s="1186"/>
      <c r="AJ90" s="1186"/>
      <c r="AK90" s="1186"/>
      <c r="AL90" s="1186"/>
      <c r="AM90" s="1186"/>
      <c r="AN90" s="1186"/>
      <c r="AO90" s="1186"/>
      <c r="AP90" s="1186"/>
      <c r="AQ90" s="1186"/>
      <c r="AR90" s="1186"/>
      <c r="AS90" s="1186"/>
      <c r="AT90" s="1205"/>
      <c r="AU90" s="1205"/>
      <c r="AV90" s="1205"/>
      <c r="AW90" s="1205"/>
      <c r="AX90" s="1205"/>
      <c r="AY90" s="1205"/>
      <c r="AZ90" s="1205"/>
      <c r="BA90" s="1205"/>
      <c r="BB90" s="1205"/>
      <c r="BC90" s="1205"/>
      <c r="BD90" s="1186"/>
      <c r="BE90" s="1186"/>
      <c r="BF90" s="1205"/>
      <c r="BG90" s="1186"/>
      <c r="BH90" s="1205"/>
      <c r="BI90" s="1205"/>
      <c r="BJ90" s="1205"/>
      <c r="BK90" s="1205"/>
      <c r="BL90" s="1205"/>
      <c r="BM90" s="1205"/>
      <c r="BN90" s="1205"/>
      <c r="BO90" s="1205"/>
      <c r="BP90" s="1205"/>
      <c r="BQ90" s="1205"/>
      <c r="BR90" s="970"/>
      <c r="BS90" s="970"/>
      <c r="BT90" s="970"/>
      <c r="BU90" s="970"/>
      <c r="BV90" s="970"/>
      <c r="BW90" s="970"/>
      <c r="BX90" s="970"/>
      <c r="BY90" s="970"/>
      <c r="BZ90" s="970"/>
      <c r="CA90" s="970"/>
      <c r="CB90" s="970"/>
      <c r="CC90" s="970"/>
      <c r="CD90" s="970"/>
      <c r="CE90" s="970"/>
      <c r="CF90" s="970"/>
      <c r="CG90" s="970"/>
      <c r="CH90" s="970"/>
      <c r="CI90" s="970"/>
      <c r="CJ90" s="970"/>
      <c r="CK90" s="970"/>
      <c r="CL90" s="970"/>
      <c r="CM90" s="970"/>
      <c r="CN90" s="970"/>
      <c r="CO90" s="970"/>
      <c r="CP90" s="970"/>
      <c r="CQ90" s="970"/>
      <c r="CR90" s="970"/>
      <c r="CS90" s="970"/>
      <c r="CT90" s="970"/>
      <c r="CU90" s="970"/>
      <c r="CV90" s="970"/>
      <c r="CW90" s="970"/>
      <c r="CX90" s="970"/>
    </row>
    <row r="91" spans="1:102" x14ac:dyDescent="0.25">
      <c r="A91" s="1361" t="s">
        <v>114</v>
      </c>
      <c r="B91" s="1309"/>
      <c r="C91" s="1310"/>
      <c r="D91" s="1309"/>
      <c r="E91" s="1311"/>
      <c r="F91" s="1311"/>
      <c r="G91" s="1299"/>
      <c r="H91" s="1299"/>
      <c r="I91" s="1300"/>
      <c r="J91" s="1179"/>
      <c r="K91" s="1179"/>
      <c r="L91" s="1179"/>
      <c r="M91" s="1179"/>
      <c r="N91" s="1179"/>
      <c r="O91" s="1179"/>
      <c r="P91" s="1301"/>
      <c r="Q91" s="1301"/>
      <c r="R91" s="1301"/>
      <c r="S91" s="1301"/>
      <c r="T91" s="1301"/>
      <c r="U91" s="1302"/>
      <c r="V91" s="1302"/>
      <c r="W91" s="1302"/>
      <c r="X91" s="1302"/>
      <c r="Y91" s="1302"/>
      <c r="Z91" s="1302"/>
      <c r="AA91" s="1302"/>
      <c r="AB91" s="1302"/>
      <c r="AC91" s="1302"/>
      <c r="AD91" s="1302"/>
      <c r="AE91" s="1302"/>
      <c r="AF91" s="1302"/>
      <c r="AG91" s="1302"/>
      <c r="AH91" s="1302"/>
      <c r="AI91" s="1302"/>
      <c r="AJ91" s="1302"/>
      <c r="AK91" s="1302"/>
      <c r="AL91" s="1302"/>
      <c r="AM91" s="1302"/>
      <c r="AN91" s="1302"/>
      <c r="AO91" s="1302"/>
      <c r="AP91" s="1302"/>
      <c r="AQ91" s="1302"/>
      <c r="AR91" s="1302"/>
      <c r="AS91" s="1302"/>
      <c r="AT91" s="1302"/>
      <c r="AU91" s="1302"/>
      <c r="AV91" s="1302"/>
      <c r="AW91" s="1302"/>
      <c r="AX91" s="1302"/>
      <c r="AY91" s="1302"/>
      <c r="AZ91" s="1302"/>
      <c r="BA91" s="1302"/>
      <c r="BB91" s="1302"/>
      <c r="BC91" s="1302"/>
      <c r="BD91" s="1302"/>
      <c r="BE91" s="1302"/>
      <c r="BF91" s="1302"/>
      <c r="BG91" s="1302"/>
      <c r="BH91" s="1302"/>
      <c r="BI91" s="1302"/>
      <c r="BJ91" s="1302"/>
      <c r="BK91" s="1302"/>
      <c r="BL91" s="1302"/>
      <c r="BM91" s="1302"/>
      <c r="BN91" s="1302"/>
      <c r="BO91" s="1302"/>
      <c r="BP91" s="1302"/>
      <c r="BQ91" s="1302"/>
      <c r="BR91" s="970"/>
      <c r="BS91" s="970"/>
      <c r="BT91" s="970"/>
      <c r="BU91" s="970"/>
      <c r="BV91" s="970"/>
      <c r="BW91" s="970"/>
      <c r="BX91" s="970"/>
      <c r="BY91" s="970"/>
      <c r="BZ91" s="970"/>
      <c r="CA91" s="970"/>
      <c r="CB91" s="970"/>
      <c r="CC91" s="970"/>
      <c r="CD91" s="970"/>
      <c r="CE91" s="970"/>
      <c r="CF91" s="970"/>
      <c r="CG91" s="970"/>
      <c r="CH91" s="970"/>
      <c r="CI91" s="970"/>
      <c r="CJ91" s="970"/>
      <c r="CK91" s="970"/>
      <c r="CL91" s="970"/>
      <c r="CM91" s="970"/>
      <c r="CN91" s="970"/>
      <c r="CO91" s="970"/>
      <c r="CP91" s="970"/>
      <c r="CQ91" s="970"/>
      <c r="CR91" s="970"/>
      <c r="CS91" s="970"/>
      <c r="CT91" s="970"/>
      <c r="CU91" s="970"/>
      <c r="CV91" s="970"/>
      <c r="CW91" s="970"/>
      <c r="CX91" s="970"/>
    </row>
    <row r="92" spans="1:102" ht="63" x14ac:dyDescent="0.25">
      <c r="A92" s="1408" t="s">
        <v>115</v>
      </c>
      <c r="B92" s="1473"/>
      <c r="C92" s="1303" t="s">
        <v>82</v>
      </c>
      <c r="D92" s="1304" t="s">
        <v>116</v>
      </c>
      <c r="E92" s="1194" t="s">
        <v>117</v>
      </c>
      <c r="F92" s="1305" t="s">
        <v>118</v>
      </c>
      <c r="G92" s="1355"/>
      <c r="H92" s="1191"/>
      <c r="I92" s="1300"/>
      <c r="J92" s="1179"/>
      <c r="K92" s="1179"/>
      <c r="L92" s="1179"/>
      <c r="M92" s="1179"/>
      <c r="N92" s="1179"/>
      <c r="O92" s="1179"/>
      <c r="P92" s="1301"/>
      <c r="Q92" s="1301"/>
      <c r="R92" s="1301"/>
      <c r="S92" s="1301"/>
      <c r="T92" s="1301"/>
      <c r="U92" s="1302"/>
      <c r="V92" s="1302"/>
      <c r="W92" s="1302"/>
      <c r="X92" s="1302"/>
      <c r="Y92" s="1302"/>
      <c r="Z92" s="1302"/>
      <c r="AA92" s="1302"/>
      <c r="AB92" s="1302"/>
      <c r="AC92" s="1302"/>
      <c r="AD92" s="1302"/>
      <c r="AE92" s="1302"/>
      <c r="AF92" s="1302"/>
      <c r="AG92" s="1302"/>
      <c r="AH92" s="1302"/>
      <c r="AI92" s="1302"/>
      <c r="AJ92" s="1302"/>
      <c r="AK92" s="1302"/>
      <c r="AL92" s="1302"/>
      <c r="AM92" s="1302"/>
      <c r="AN92" s="1302"/>
      <c r="AO92" s="1302"/>
      <c r="AP92" s="1302"/>
      <c r="AQ92" s="1302"/>
      <c r="AR92" s="1302"/>
      <c r="AS92" s="1302"/>
      <c r="AT92" s="1302"/>
      <c r="AU92" s="1302"/>
      <c r="AV92" s="1302"/>
      <c r="AW92" s="1302"/>
      <c r="AX92" s="1302"/>
      <c r="AY92" s="1302"/>
      <c r="AZ92" s="1302"/>
      <c r="BA92" s="1302"/>
      <c r="BB92" s="1302"/>
      <c r="BC92" s="1302"/>
      <c r="BD92" s="1302"/>
      <c r="BE92" s="1302"/>
      <c r="BF92" s="1302"/>
      <c r="BG92" s="1302"/>
      <c r="BH92" s="1302"/>
      <c r="BI92" s="1302"/>
      <c r="BJ92" s="1302"/>
      <c r="BK92" s="1302"/>
      <c r="BL92" s="1302"/>
      <c r="BM92" s="1302"/>
      <c r="BN92" s="1302"/>
      <c r="BO92" s="1302"/>
      <c r="BP92" s="1302"/>
      <c r="BQ92" s="1302"/>
      <c r="BR92" s="970"/>
      <c r="BS92" s="970"/>
      <c r="BT92" s="970"/>
      <c r="BU92" s="970"/>
      <c r="BV92" s="970"/>
      <c r="BW92" s="970"/>
      <c r="BX92" s="970"/>
      <c r="BY92" s="970"/>
      <c r="BZ92" s="970"/>
      <c r="CA92" s="970"/>
      <c r="CB92" s="970"/>
      <c r="CC92" s="970"/>
      <c r="CD92" s="970"/>
      <c r="CE92" s="970"/>
      <c r="CF92" s="970"/>
      <c r="CG92" s="970"/>
      <c r="CH92" s="970"/>
      <c r="CI92" s="970"/>
      <c r="CJ92" s="970"/>
      <c r="CK92" s="970"/>
      <c r="CL92" s="970"/>
      <c r="CM92" s="970"/>
      <c r="CN92" s="970"/>
      <c r="CO92" s="970"/>
      <c r="CP92" s="970"/>
      <c r="CQ92" s="970"/>
      <c r="CR92" s="970"/>
      <c r="CS92" s="970"/>
      <c r="CT92" s="970"/>
      <c r="CU92" s="970"/>
      <c r="CV92" s="970"/>
      <c r="CW92" s="970"/>
      <c r="CX92" s="970"/>
    </row>
    <row r="93" spans="1:102" ht="15" customHeight="1" x14ac:dyDescent="0.25">
      <c r="A93" s="1452" t="s">
        <v>119</v>
      </c>
      <c r="B93" s="1453"/>
      <c r="C93" s="1317">
        <v>0</v>
      </c>
      <c r="D93" s="1318"/>
      <c r="E93" s="1319"/>
      <c r="F93" s="1320"/>
      <c r="G93" s="1380" t="s">
        <v>15</v>
      </c>
      <c r="H93" s="1190"/>
      <c r="I93" s="1300"/>
      <c r="J93" s="1179"/>
      <c r="K93" s="1179"/>
      <c r="L93" s="1179"/>
      <c r="M93" s="1179"/>
      <c r="N93" s="1179"/>
      <c r="O93" s="1179"/>
      <c r="P93" s="1301"/>
      <c r="Q93" s="1301"/>
      <c r="R93" s="1301"/>
      <c r="S93" s="1301"/>
      <c r="T93" s="1301"/>
      <c r="U93" s="1302"/>
      <c r="V93" s="1302"/>
      <c r="W93" s="1302"/>
      <c r="X93" s="1302"/>
      <c r="Y93" s="1302"/>
      <c r="Z93" s="1302"/>
      <c r="AA93" s="1302"/>
      <c r="AB93" s="1302"/>
      <c r="AC93" s="1302"/>
      <c r="AD93" s="1302"/>
      <c r="AE93" s="1302"/>
      <c r="AF93" s="1302"/>
      <c r="AG93" s="1302"/>
      <c r="AH93" s="1302"/>
      <c r="AI93" s="1302"/>
      <c r="AJ93" s="1302"/>
      <c r="AK93" s="1302"/>
      <c r="AL93" s="1302"/>
      <c r="AM93" s="1302"/>
      <c r="AN93" s="1302"/>
      <c r="AO93" s="1302"/>
      <c r="AP93" s="1302"/>
      <c r="AQ93" s="1302"/>
      <c r="AR93" s="1302"/>
      <c r="AS93" s="1302"/>
      <c r="AT93" s="1302"/>
      <c r="AU93" s="1302"/>
      <c r="AV93" s="1302"/>
      <c r="AW93" s="1302"/>
      <c r="AX93" s="1302"/>
      <c r="AY93" s="1302"/>
      <c r="AZ93" s="1302"/>
      <c r="BA93" s="1377" t="s">
        <v>15</v>
      </c>
      <c r="BB93" s="1205"/>
      <c r="BC93" s="1205"/>
      <c r="BD93" s="1378">
        <v>0</v>
      </c>
      <c r="BE93" s="1302"/>
      <c r="BF93" s="1205"/>
      <c r="BG93" s="1302"/>
      <c r="BH93" s="1302"/>
      <c r="BI93" s="1302"/>
      <c r="BJ93" s="1302"/>
      <c r="BK93" s="1302"/>
      <c r="BL93" s="1302"/>
      <c r="BM93" s="1302"/>
      <c r="BN93" s="1302"/>
      <c r="BO93" s="1302"/>
      <c r="BP93" s="1302"/>
      <c r="BQ93" s="1302"/>
      <c r="BR93" s="970"/>
      <c r="BS93" s="970"/>
      <c r="BT93" s="970"/>
      <c r="BU93" s="970"/>
      <c r="BV93" s="970"/>
      <c r="BW93" s="970"/>
      <c r="BX93" s="970"/>
      <c r="BY93" s="970"/>
      <c r="BZ93" s="970"/>
      <c r="CA93" s="970"/>
      <c r="CB93" s="970"/>
      <c r="CC93" s="970"/>
      <c r="CD93" s="970"/>
      <c r="CE93" s="970"/>
      <c r="CF93" s="970"/>
      <c r="CG93" s="970"/>
      <c r="CH93" s="970"/>
      <c r="CI93" s="970"/>
      <c r="CJ93" s="970"/>
      <c r="CK93" s="970"/>
      <c r="CL93" s="970"/>
      <c r="CM93" s="970"/>
      <c r="CN93" s="970"/>
      <c r="CO93" s="970"/>
      <c r="CP93" s="970"/>
      <c r="CQ93" s="970"/>
      <c r="CR93" s="970"/>
      <c r="CS93" s="970"/>
      <c r="CT93" s="970"/>
      <c r="CU93" s="970"/>
      <c r="CV93" s="970"/>
      <c r="CW93" s="970"/>
      <c r="CX93" s="970"/>
    </row>
    <row r="94" spans="1:102" ht="15" customHeight="1" x14ac:dyDescent="0.25">
      <c r="A94" s="1446" t="s">
        <v>120</v>
      </c>
      <c r="B94" s="1447"/>
      <c r="C94" s="1312">
        <v>0</v>
      </c>
      <c r="D94" s="1321"/>
      <c r="E94" s="1322"/>
      <c r="F94" s="1323"/>
      <c r="G94" s="1380" t="s">
        <v>15</v>
      </c>
      <c r="H94" s="1190"/>
      <c r="I94" s="1300"/>
      <c r="J94" s="1179"/>
      <c r="K94" s="1179"/>
      <c r="L94" s="1179"/>
      <c r="M94" s="1179"/>
      <c r="N94" s="1179"/>
      <c r="O94" s="1179"/>
      <c r="P94" s="1301"/>
      <c r="Q94" s="1301"/>
      <c r="R94" s="1301"/>
      <c r="S94" s="1301"/>
      <c r="T94" s="1301"/>
      <c r="U94" s="1302"/>
      <c r="V94" s="1302"/>
      <c r="W94" s="1302"/>
      <c r="X94" s="1302"/>
      <c r="Y94" s="1302"/>
      <c r="Z94" s="1302"/>
      <c r="AA94" s="1302"/>
      <c r="AB94" s="1302"/>
      <c r="AC94" s="1302"/>
      <c r="AD94" s="1302"/>
      <c r="AE94" s="1302"/>
      <c r="AF94" s="1302"/>
      <c r="AG94" s="1302"/>
      <c r="AH94" s="1302"/>
      <c r="AI94" s="1302"/>
      <c r="AJ94" s="1302"/>
      <c r="AK94" s="1302"/>
      <c r="AL94" s="1302"/>
      <c r="AM94" s="1302"/>
      <c r="AN94" s="1302"/>
      <c r="AO94" s="1302"/>
      <c r="AP94" s="1302"/>
      <c r="AQ94" s="1302"/>
      <c r="AR94" s="1302"/>
      <c r="AS94" s="1302"/>
      <c r="AT94" s="1302"/>
      <c r="AU94" s="1302"/>
      <c r="AV94" s="1302"/>
      <c r="AW94" s="1302"/>
      <c r="AX94" s="1302"/>
      <c r="AY94" s="1302"/>
      <c r="AZ94" s="1302"/>
      <c r="BA94" s="1377" t="s">
        <v>15</v>
      </c>
      <c r="BB94" s="1205"/>
      <c r="BC94" s="1205"/>
      <c r="BD94" s="1378">
        <v>0</v>
      </c>
      <c r="BE94" s="1302"/>
      <c r="BF94" s="1205"/>
      <c r="BG94" s="1302"/>
      <c r="BH94" s="1302"/>
      <c r="BI94" s="1302"/>
      <c r="BJ94" s="1302"/>
      <c r="BK94" s="1302"/>
      <c r="BL94" s="1302"/>
      <c r="BM94" s="1302"/>
      <c r="BN94" s="1302"/>
      <c r="BO94" s="1302"/>
      <c r="BP94" s="1302"/>
      <c r="BQ94" s="1302"/>
      <c r="BR94" s="970"/>
      <c r="BS94" s="970"/>
      <c r="BT94" s="970"/>
      <c r="BU94" s="970"/>
      <c r="BV94" s="970"/>
      <c r="BW94" s="970"/>
      <c r="BX94" s="970"/>
      <c r="BY94" s="970"/>
      <c r="BZ94" s="970"/>
      <c r="CA94" s="970"/>
      <c r="CB94" s="970"/>
      <c r="CC94" s="970"/>
      <c r="CD94" s="970"/>
      <c r="CE94" s="970"/>
      <c r="CF94" s="970"/>
      <c r="CG94" s="970"/>
      <c r="CH94" s="970"/>
      <c r="CI94" s="970"/>
      <c r="CJ94" s="970"/>
      <c r="CK94" s="970"/>
      <c r="CL94" s="970"/>
      <c r="CM94" s="970"/>
      <c r="CN94" s="970"/>
      <c r="CO94" s="970"/>
      <c r="CP94" s="970"/>
      <c r="CQ94" s="970"/>
      <c r="CR94" s="970"/>
      <c r="CS94" s="970"/>
      <c r="CT94" s="970"/>
      <c r="CU94" s="970"/>
      <c r="CV94" s="970"/>
      <c r="CW94" s="970"/>
      <c r="CX94" s="970"/>
    </row>
    <row r="95" spans="1:102" ht="15" customHeight="1" x14ac:dyDescent="0.25">
      <c r="A95" s="1446" t="s">
        <v>121</v>
      </c>
      <c r="B95" s="1447"/>
      <c r="C95" s="1312">
        <v>0</v>
      </c>
      <c r="D95" s="1321"/>
      <c r="E95" s="1322"/>
      <c r="F95" s="1323"/>
      <c r="G95" s="1380" t="s">
        <v>15</v>
      </c>
      <c r="H95" s="1190"/>
      <c r="I95" s="1300"/>
      <c r="J95" s="1179"/>
      <c r="K95" s="1179"/>
      <c r="L95" s="1179"/>
      <c r="M95" s="1179"/>
      <c r="N95" s="1179"/>
      <c r="O95" s="1179"/>
      <c r="P95" s="1301"/>
      <c r="Q95" s="1301"/>
      <c r="R95" s="1301"/>
      <c r="S95" s="1301"/>
      <c r="T95" s="1301"/>
      <c r="U95" s="1302"/>
      <c r="V95" s="1302"/>
      <c r="W95" s="1302"/>
      <c r="X95" s="1302"/>
      <c r="Y95" s="1302"/>
      <c r="Z95" s="1302"/>
      <c r="AA95" s="1302"/>
      <c r="AB95" s="1302"/>
      <c r="AC95" s="1302"/>
      <c r="AD95" s="1302"/>
      <c r="AE95" s="1302"/>
      <c r="AF95" s="1302"/>
      <c r="AG95" s="1302"/>
      <c r="AH95" s="1302"/>
      <c r="AI95" s="1302"/>
      <c r="AJ95" s="1302"/>
      <c r="AK95" s="1302"/>
      <c r="AL95" s="1302"/>
      <c r="AM95" s="1302"/>
      <c r="AN95" s="1302"/>
      <c r="AO95" s="1302"/>
      <c r="AP95" s="1302"/>
      <c r="AQ95" s="1302"/>
      <c r="AR95" s="1302"/>
      <c r="AS95" s="1302"/>
      <c r="AT95" s="1302"/>
      <c r="AU95" s="1302"/>
      <c r="AV95" s="1302"/>
      <c r="AW95" s="1302"/>
      <c r="AX95" s="1302"/>
      <c r="AY95" s="1302"/>
      <c r="AZ95" s="1302"/>
      <c r="BA95" s="1377" t="s">
        <v>15</v>
      </c>
      <c r="BB95" s="1205"/>
      <c r="BC95" s="1205"/>
      <c r="BD95" s="1378">
        <v>0</v>
      </c>
      <c r="BE95" s="1302"/>
      <c r="BF95" s="1205"/>
      <c r="BG95" s="1302"/>
      <c r="BH95" s="1302"/>
      <c r="BI95" s="1302"/>
      <c r="BJ95" s="1302"/>
      <c r="BK95" s="1302"/>
      <c r="BL95" s="1302"/>
      <c r="BM95" s="1302"/>
      <c r="BN95" s="1302"/>
      <c r="BO95" s="1302"/>
      <c r="BP95" s="1302"/>
      <c r="BQ95" s="1302"/>
      <c r="BR95" s="970"/>
      <c r="BS95" s="970"/>
      <c r="BT95" s="970"/>
      <c r="BU95" s="970"/>
      <c r="BV95" s="970"/>
      <c r="BW95" s="970"/>
      <c r="BX95" s="970"/>
      <c r="BY95" s="970"/>
      <c r="BZ95" s="970"/>
      <c r="CA95" s="970"/>
      <c r="CB95" s="970"/>
      <c r="CC95" s="970"/>
      <c r="CD95" s="970"/>
      <c r="CE95" s="970"/>
      <c r="CF95" s="970"/>
      <c r="CG95" s="970"/>
      <c r="CH95" s="970"/>
      <c r="CI95" s="970"/>
      <c r="CJ95" s="970"/>
      <c r="CK95" s="970"/>
      <c r="CL95" s="970"/>
      <c r="CM95" s="970"/>
      <c r="CN95" s="970"/>
      <c r="CO95" s="970"/>
      <c r="CP95" s="970"/>
      <c r="CQ95" s="970"/>
      <c r="CR95" s="970"/>
      <c r="CS95" s="970"/>
      <c r="CT95" s="970"/>
      <c r="CU95" s="970"/>
      <c r="CV95" s="970"/>
      <c r="CW95" s="970"/>
      <c r="CX95" s="970"/>
    </row>
    <row r="96" spans="1:102" ht="15" customHeight="1" x14ac:dyDescent="0.25">
      <c r="A96" s="1404" t="s">
        <v>122</v>
      </c>
      <c r="B96" s="1405"/>
      <c r="C96" s="1313">
        <v>0</v>
      </c>
      <c r="D96" s="1314"/>
      <c r="E96" s="1315"/>
      <c r="F96" s="1316"/>
      <c r="G96" s="1380" t="s">
        <v>15</v>
      </c>
      <c r="H96" s="1190"/>
      <c r="I96" s="1300"/>
      <c r="J96" s="1179"/>
      <c r="K96" s="1179"/>
      <c r="L96" s="1179"/>
      <c r="M96" s="1179"/>
      <c r="N96" s="1179"/>
      <c r="O96" s="1179"/>
      <c r="P96" s="1301"/>
      <c r="Q96" s="1301"/>
      <c r="R96" s="1301"/>
      <c r="S96" s="1301"/>
      <c r="T96" s="1301"/>
      <c r="U96" s="1302"/>
      <c r="V96" s="1302"/>
      <c r="W96" s="1302"/>
      <c r="X96" s="1302"/>
      <c r="Y96" s="1302"/>
      <c r="Z96" s="1302"/>
      <c r="AA96" s="1302"/>
      <c r="AB96" s="1302"/>
      <c r="AC96" s="1302"/>
      <c r="AD96" s="1302"/>
      <c r="AE96" s="1302"/>
      <c r="AF96" s="1302"/>
      <c r="AG96" s="1302"/>
      <c r="AH96" s="1302"/>
      <c r="AI96" s="1302"/>
      <c r="AJ96" s="1302"/>
      <c r="AK96" s="1302"/>
      <c r="AL96" s="1302"/>
      <c r="AM96" s="1302"/>
      <c r="AN96" s="1302"/>
      <c r="AO96" s="1302"/>
      <c r="AP96" s="1302"/>
      <c r="AQ96" s="1302"/>
      <c r="AR96" s="1302"/>
      <c r="AS96" s="1302"/>
      <c r="AT96" s="1302"/>
      <c r="AU96" s="1302"/>
      <c r="AV96" s="1302"/>
      <c r="AW96" s="1302"/>
      <c r="AX96" s="1302"/>
      <c r="AY96" s="1302"/>
      <c r="AZ96" s="1302"/>
      <c r="BA96" s="1377" t="s">
        <v>15</v>
      </c>
      <c r="BB96" s="1205"/>
      <c r="BC96" s="1205"/>
      <c r="BD96" s="1378">
        <v>0</v>
      </c>
      <c r="BE96" s="1302"/>
      <c r="BF96" s="1205"/>
      <c r="BG96" s="1302"/>
      <c r="BH96" s="1302"/>
      <c r="BI96" s="1302"/>
      <c r="BJ96" s="1302"/>
      <c r="BK96" s="1302"/>
      <c r="BL96" s="1302"/>
      <c r="BM96" s="1302"/>
      <c r="BN96" s="1302"/>
      <c r="BO96" s="1302"/>
      <c r="BP96" s="1302"/>
      <c r="BQ96" s="1302"/>
      <c r="BR96" s="970"/>
      <c r="BS96" s="970"/>
      <c r="BT96" s="970"/>
      <c r="BU96" s="970"/>
      <c r="BV96" s="970"/>
      <c r="BW96" s="970"/>
      <c r="BX96" s="970"/>
      <c r="BY96" s="970"/>
      <c r="BZ96" s="970"/>
      <c r="CA96" s="970"/>
      <c r="CB96" s="970"/>
      <c r="CC96" s="970"/>
      <c r="CD96" s="970"/>
      <c r="CE96" s="970"/>
      <c r="CF96" s="970"/>
      <c r="CG96" s="970"/>
      <c r="CH96" s="970"/>
      <c r="CI96" s="970"/>
      <c r="CJ96" s="970"/>
      <c r="CK96" s="970"/>
      <c r="CL96" s="970"/>
      <c r="CM96" s="970"/>
      <c r="CN96" s="970"/>
      <c r="CO96" s="970"/>
      <c r="CP96" s="970"/>
      <c r="CQ96" s="970"/>
      <c r="CR96" s="970"/>
      <c r="CS96" s="970"/>
      <c r="CT96" s="970"/>
      <c r="CU96" s="970"/>
      <c r="CV96" s="970"/>
      <c r="CW96" s="970"/>
      <c r="CX96" s="970"/>
    </row>
    <row r="97" spans="1:102" x14ac:dyDescent="0.25">
      <c r="A97" s="1362" t="s">
        <v>123</v>
      </c>
      <c r="B97" s="1362"/>
      <c r="C97" s="1374"/>
      <c r="D97" s="1372"/>
      <c r="E97" s="1372"/>
      <c r="F97" s="1372"/>
      <c r="G97" s="1373"/>
      <c r="H97" s="1190"/>
      <c r="I97" s="1300"/>
      <c r="J97" s="1179"/>
      <c r="K97" s="1179"/>
      <c r="L97" s="1179"/>
      <c r="M97" s="1179"/>
      <c r="N97" s="1179"/>
      <c r="O97" s="1179"/>
      <c r="P97" s="1301"/>
      <c r="Q97" s="1301"/>
      <c r="R97" s="1301"/>
      <c r="S97" s="1301"/>
      <c r="T97" s="1301"/>
      <c r="U97" s="1302"/>
      <c r="V97" s="1302"/>
      <c r="W97" s="1302"/>
      <c r="X97" s="1302"/>
      <c r="Y97" s="1302"/>
      <c r="Z97" s="1302"/>
      <c r="AA97" s="1302"/>
      <c r="AB97" s="1302"/>
      <c r="AC97" s="1302"/>
      <c r="AD97" s="1302"/>
      <c r="AE97" s="1302"/>
      <c r="AF97" s="1302"/>
      <c r="AG97" s="1302"/>
      <c r="AH97" s="1302"/>
      <c r="AI97" s="1302"/>
      <c r="AJ97" s="1302"/>
      <c r="AK97" s="1302"/>
      <c r="AL97" s="1302"/>
      <c r="AM97" s="1302"/>
      <c r="AN97" s="1302"/>
      <c r="AO97" s="1302"/>
      <c r="AP97" s="1302"/>
      <c r="AQ97" s="1302"/>
      <c r="AR97" s="1302"/>
      <c r="AS97" s="1302"/>
      <c r="AT97" s="1302"/>
      <c r="AU97" s="1302"/>
      <c r="AV97" s="1302"/>
      <c r="AW97" s="1302"/>
      <c r="AX97" s="1302"/>
      <c r="AY97" s="1302"/>
      <c r="AZ97" s="1302"/>
      <c r="BA97" s="1205"/>
      <c r="BB97" s="1302"/>
      <c r="BC97" s="1302"/>
      <c r="BD97" s="1302"/>
      <c r="BE97" s="1302"/>
      <c r="BF97" s="1205"/>
      <c r="BG97" s="1302"/>
      <c r="BH97" s="1302"/>
      <c r="BI97" s="1302"/>
      <c r="BJ97" s="1302"/>
      <c r="BK97" s="1302"/>
      <c r="BL97" s="1302"/>
      <c r="BM97" s="1302"/>
      <c r="BN97" s="1302"/>
      <c r="BO97" s="1302"/>
      <c r="BP97" s="1302"/>
      <c r="BQ97" s="1302"/>
      <c r="BR97" s="1302"/>
      <c r="BS97" s="1302"/>
      <c r="BT97" s="1302"/>
      <c r="BU97" s="1302"/>
      <c r="BV97" s="1302"/>
      <c r="BW97" s="1302"/>
      <c r="BX97" s="1302"/>
      <c r="BY97" s="1302"/>
      <c r="BZ97" s="1302"/>
      <c r="CA97" s="1302"/>
      <c r="CB97" s="1302"/>
      <c r="CC97" s="1302"/>
      <c r="CD97" s="1302"/>
      <c r="CE97" s="1302"/>
      <c r="CF97" s="1302"/>
      <c r="CG97" s="1302"/>
      <c r="CH97" s="1302"/>
      <c r="CI97" s="1302"/>
      <c r="CJ97" s="1302"/>
      <c r="CK97" s="1302"/>
      <c r="CL97" s="1302"/>
      <c r="CM97" s="1302"/>
      <c r="CN97" s="1302"/>
      <c r="CO97" s="1302"/>
      <c r="CP97" s="1302"/>
      <c r="CQ97" s="1302"/>
      <c r="CR97" s="1302"/>
      <c r="CS97" s="1302"/>
      <c r="CT97" s="1302"/>
      <c r="CU97" s="1302"/>
      <c r="CV97" s="1302"/>
      <c r="CW97" s="1302"/>
      <c r="CX97" s="1302"/>
    </row>
    <row r="98" spans="1:102" x14ac:dyDescent="0.25">
      <c r="A98" s="1298" t="s">
        <v>124</v>
      </c>
      <c r="B98" s="1298"/>
      <c r="C98" s="1298"/>
      <c r="D98" s="1299"/>
      <c r="E98" s="1299"/>
      <c r="F98" s="1299"/>
      <c r="G98" s="1307"/>
      <c r="H98" s="1190"/>
      <c r="I98" s="1300"/>
      <c r="J98" s="1179"/>
      <c r="K98" s="1179"/>
      <c r="L98" s="1179"/>
      <c r="M98" s="1179"/>
      <c r="N98" s="1179"/>
      <c r="O98" s="1179"/>
      <c r="P98" s="1301"/>
      <c r="Q98" s="1301"/>
      <c r="R98" s="1301"/>
      <c r="S98" s="1301"/>
      <c r="T98" s="1301"/>
      <c r="U98" s="1302"/>
      <c r="V98" s="1302"/>
      <c r="W98" s="1302"/>
      <c r="X98" s="1302"/>
      <c r="Y98" s="1302"/>
      <c r="Z98" s="1302"/>
      <c r="AA98" s="1302"/>
      <c r="AB98" s="1302"/>
      <c r="AC98" s="1302"/>
      <c r="AD98" s="1302"/>
      <c r="AE98" s="1302"/>
      <c r="AF98" s="1302"/>
      <c r="AG98" s="1302"/>
      <c r="AH98" s="1302"/>
      <c r="AI98" s="1302"/>
      <c r="AJ98" s="1302"/>
      <c r="AK98" s="1302"/>
      <c r="AL98" s="1302"/>
      <c r="AM98" s="1302"/>
      <c r="AN98" s="1302"/>
      <c r="AO98" s="1302"/>
      <c r="AP98" s="1302"/>
      <c r="AQ98" s="1302"/>
      <c r="AR98" s="1302"/>
      <c r="AS98" s="1302"/>
      <c r="AT98" s="1302"/>
      <c r="AU98" s="1302"/>
      <c r="AV98" s="1302"/>
      <c r="AW98" s="1302"/>
      <c r="AX98" s="1302"/>
      <c r="AY98" s="1302"/>
      <c r="AZ98" s="1302"/>
      <c r="BA98" s="1205"/>
      <c r="BB98" s="1302"/>
      <c r="BC98" s="1302"/>
      <c r="BD98" s="1302"/>
      <c r="BE98" s="1302"/>
      <c r="BF98" s="1205"/>
      <c r="BG98" s="1302"/>
      <c r="BH98" s="1302"/>
      <c r="BI98" s="1302"/>
      <c r="BJ98" s="1302"/>
      <c r="BK98" s="1302"/>
      <c r="BL98" s="1302"/>
      <c r="BM98" s="1302"/>
      <c r="BN98" s="1302"/>
      <c r="BO98" s="1302"/>
      <c r="BP98" s="1302"/>
      <c r="BQ98" s="1302"/>
      <c r="BR98" s="1302"/>
      <c r="BS98" s="1302"/>
      <c r="BT98" s="1302"/>
      <c r="BU98" s="1302"/>
      <c r="BV98" s="1302"/>
      <c r="BW98" s="1302"/>
      <c r="BX98" s="1302"/>
      <c r="BY98" s="1302"/>
      <c r="BZ98" s="1302"/>
      <c r="CA98" s="1302"/>
      <c r="CB98" s="1302"/>
      <c r="CC98" s="1302"/>
      <c r="CD98" s="1302"/>
      <c r="CE98" s="1302"/>
      <c r="CF98" s="1302"/>
      <c r="CG98" s="1302"/>
      <c r="CH98" s="1302"/>
      <c r="CI98" s="1302"/>
      <c r="CJ98" s="1302"/>
      <c r="CK98" s="1302"/>
      <c r="CL98" s="1302"/>
      <c r="CM98" s="1302"/>
      <c r="CN98" s="1302"/>
      <c r="CO98" s="1302"/>
      <c r="CP98" s="1302"/>
      <c r="CQ98" s="1302"/>
      <c r="CR98" s="1302"/>
      <c r="CS98" s="1302"/>
      <c r="CT98" s="1302"/>
      <c r="CU98" s="1302"/>
      <c r="CV98" s="1302"/>
      <c r="CW98" s="1302"/>
      <c r="CX98" s="1302"/>
    </row>
    <row r="99" spans="1:102" x14ac:dyDescent="0.25">
      <c r="A99" s="1408" t="s">
        <v>115</v>
      </c>
      <c r="B99" s="1409"/>
      <c r="C99" s="1356" t="s">
        <v>82</v>
      </c>
      <c r="D99" s="1375"/>
      <c r="E99" s="1190"/>
      <c r="F99" s="1300"/>
      <c r="G99" s="1179"/>
      <c r="H99" s="1179"/>
      <c r="I99" s="1179"/>
      <c r="J99" s="1179"/>
      <c r="K99" s="1179"/>
      <c r="L99" s="1179"/>
      <c r="M99" s="1301"/>
      <c r="N99" s="1301"/>
      <c r="O99" s="1301"/>
      <c r="P99" s="1301"/>
      <c r="Q99" s="1301"/>
      <c r="R99" s="1302"/>
      <c r="S99" s="1302"/>
      <c r="T99" s="1302"/>
      <c r="U99" s="1302"/>
      <c r="V99" s="1302"/>
      <c r="W99" s="1302"/>
      <c r="X99" s="1302"/>
      <c r="Y99" s="1302"/>
      <c r="Z99" s="1302"/>
      <c r="AA99" s="1302"/>
      <c r="AB99" s="1302"/>
      <c r="AC99" s="1302"/>
      <c r="AD99" s="1302"/>
      <c r="AE99" s="1302"/>
      <c r="AF99" s="1302"/>
      <c r="AG99" s="1302"/>
      <c r="AH99" s="1302"/>
      <c r="AI99" s="1302"/>
      <c r="AJ99" s="1302"/>
      <c r="AK99" s="1302"/>
      <c r="AL99" s="1302"/>
      <c r="AM99" s="1302"/>
      <c r="AN99" s="1302"/>
      <c r="AO99" s="1302"/>
      <c r="AP99" s="1302"/>
      <c r="AQ99" s="1302"/>
      <c r="AR99" s="1302"/>
      <c r="AS99" s="1302"/>
      <c r="AT99" s="1302"/>
      <c r="AU99" s="1302"/>
      <c r="AV99" s="1302"/>
      <c r="AW99" s="1302"/>
      <c r="AX99" s="1205"/>
      <c r="AY99" s="1381"/>
      <c r="AZ99" s="1205"/>
      <c r="BA99" s="1205"/>
      <c r="BB99" s="1205"/>
      <c r="BC99" s="1205"/>
      <c r="BD99" s="1205"/>
      <c r="BE99" s="1302"/>
      <c r="BF99" s="1302"/>
      <c r="BG99" s="1302"/>
      <c r="BH99" s="1302"/>
      <c r="BI99" s="1302"/>
      <c r="BJ99" s="1302"/>
      <c r="BK99" s="1302"/>
      <c r="BL99" s="1302"/>
      <c r="BM99" s="1302"/>
      <c r="BN99" s="1302"/>
      <c r="BO99" s="1302"/>
      <c r="BP99" s="1302"/>
      <c r="BQ99" s="1302"/>
      <c r="BR99" s="1302"/>
      <c r="BS99" s="1302"/>
      <c r="BT99" s="1302"/>
      <c r="BU99" s="1302"/>
      <c r="BV99" s="1302"/>
      <c r="BW99" s="1302"/>
      <c r="BX99" s="1302"/>
      <c r="BY99" s="1302"/>
      <c r="BZ99" s="1302"/>
      <c r="CA99" s="1302"/>
      <c r="CB99" s="1302"/>
      <c r="CC99" s="1302"/>
      <c r="CD99" s="1302"/>
      <c r="CE99" s="1302"/>
      <c r="CF99" s="1302"/>
      <c r="CG99" s="1302"/>
      <c r="CH99" s="1302"/>
      <c r="CI99" s="1302"/>
      <c r="CJ99" s="1302"/>
      <c r="CK99" s="1302"/>
      <c r="CL99" s="1302"/>
      <c r="CM99" s="1302"/>
      <c r="CN99" s="1302"/>
      <c r="CO99" s="1302"/>
      <c r="CP99" s="1302"/>
      <c r="CQ99" s="1302"/>
      <c r="CR99" s="1302"/>
      <c r="CS99" s="1302"/>
      <c r="CT99" s="1302"/>
      <c r="CU99" s="1302"/>
      <c r="CV99" s="1302"/>
      <c r="CW99" s="1302"/>
      <c r="CX99" s="1302"/>
    </row>
    <row r="100" spans="1:102" ht="15" customHeight="1" x14ac:dyDescent="0.25">
      <c r="A100" s="1444" t="s">
        <v>125</v>
      </c>
      <c r="B100" s="1445"/>
      <c r="C100" s="1306"/>
      <c r="D100" s="1190"/>
      <c r="E100" s="1190"/>
      <c r="F100" s="1190"/>
      <c r="G100" s="1190"/>
      <c r="H100" s="1190"/>
      <c r="I100" s="1190"/>
      <c r="J100" s="1190"/>
      <c r="K100" s="1190"/>
      <c r="L100" s="1190"/>
      <c r="M100" s="1190"/>
      <c r="N100" s="1190"/>
      <c r="O100" s="1190"/>
      <c r="P100" s="1190"/>
      <c r="Q100" s="1190"/>
      <c r="R100" s="1190"/>
      <c r="S100" s="1190"/>
      <c r="T100" s="1190"/>
      <c r="U100" s="1186"/>
      <c r="V100" s="1186"/>
      <c r="W100" s="1190"/>
      <c r="X100" s="1190"/>
      <c r="Y100" s="1190"/>
      <c r="Z100" s="1190"/>
      <c r="AA100" s="1190"/>
      <c r="AB100" s="1190"/>
      <c r="AC100" s="1190"/>
      <c r="AD100" s="1190"/>
      <c r="AE100" s="1190"/>
      <c r="AF100" s="1190"/>
      <c r="AG100" s="1190"/>
      <c r="AH100" s="1190"/>
      <c r="AI100" s="1190"/>
      <c r="AJ100" s="1190"/>
      <c r="AK100" s="1190"/>
      <c r="AL100" s="1190"/>
      <c r="AM100" s="1190"/>
      <c r="AN100" s="1190"/>
      <c r="AO100" s="1190"/>
      <c r="AP100" s="1190"/>
      <c r="AQ100" s="1190"/>
      <c r="AR100" s="1190"/>
      <c r="AS100" s="1190"/>
      <c r="AT100" s="1190"/>
      <c r="AU100" s="1190"/>
      <c r="AV100" s="1190"/>
      <c r="AW100" s="1190"/>
      <c r="AX100" s="1190"/>
      <c r="AY100" s="1190"/>
      <c r="AZ100" s="1190"/>
      <c r="BA100" s="1190"/>
      <c r="BB100" s="1190"/>
      <c r="BC100" s="1190"/>
      <c r="BD100" s="1190"/>
      <c r="BE100" s="1190"/>
      <c r="BF100" s="1190"/>
      <c r="BG100" s="1190"/>
      <c r="BH100" s="1190"/>
      <c r="BI100" s="1190"/>
      <c r="BJ100" s="1190"/>
      <c r="BK100" s="1190"/>
      <c r="BL100" s="1190"/>
      <c r="BM100" s="1190"/>
      <c r="BN100" s="1190"/>
      <c r="BO100" s="1190"/>
      <c r="BP100" s="1190"/>
      <c r="BQ100" s="1190"/>
      <c r="BR100" s="1190"/>
      <c r="BS100" s="1190"/>
      <c r="BT100" s="1190"/>
      <c r="BU100" s="1190"/>
      <c r="BV100" s="1190"/>
      <c r="BW100" s="1190"/>
      <c r="BX100" s="1190"/>
      <c r="BY100" s="1190"/>
      <c r="BZ100" s="1190"/>
      <c r="CA100" s="1190"/>
      <c r="CB100" s="1190"/>
      <c r="CC100" s="1190"/>
      <c r="CD100" s="1190"/>
      <c r="CE100" s="1190"/>
      <c r="CF100" s="1190"/>
      <c r="CG100" s="1190"/>
      <c r="CH100" s="1190"/>
      <c r="CI100" s="1190"/>
      <c r="CJ100" s="1190"/>
      <c r="CK100" s="1190"/>
      <c r="CL100" s="1190"/>
      <c r="CM100" s="1190"/>
      <c r="CN100" s="1190"/>
      <c r="CO100" s="1190"/>
      <c r="CP100" s="1190"/>
      <c r="CQ100" s="1190"/>
      <c r="CR100" s="1190"/>
      <c r="CS100" s="1190"/>
      <c r="CT100" s="1190"/>
      <c r="CU100" s="1190"/>
      <c r="CV100" s="1190"/>
      <c r="CW100" s="1190"/>
      <c r="CX100" s="1190"/>
    </row>
    <row r="101" spans="1:102" x14ac:dyDescent="0.25">
      <c r="A101" s="1362" t="s">
        <v>126</v>
      </c>
      <c r="B101" s="1362"/>
      <c r="C101" s="1374"/>
      <c r="D101" s="1372"/>
      <c r="E101" s="1372"/>
      <c r="F101" s="1372"/>
      <c r="G101" s="1373"/>
      <c r="H101" s="1190"/>
      <c r="I101" s="1300"/>
      <c r="J101" s="1179"/>
      <c r="K101" s="1179"/>
      <c r="L101" s="1179"/>
      <c r="M101" s="1179"/>
      <c r="N101" s="1179"/>
      <c r="O101" s="1179"/>
      <c r="P101" s="1301"/>
      <c r="Q101" s="1301"/>
      <c r="R101" s="1301"/>
      <c r="S101" s="1301"/>
      <c r="T101" s="1301"/>
      <c r="U101" s="1302"/>
      <c r="V101" s="1302"/>
      <c r="W101" s="1302"/>
      <c r="X101" s="1302"/>
      <c r="Y101" s="1302"/>
      <c r="Z101" s="1302"/>
      <c r="AA101" s="1302"/>
      <c r="AB101" s="1302"/>
      <c r="AC101" s="1302"/>
      <c r="AD101" s="1302"/>
      <c r="AE101" s="1302"/>
      <c r="AF101" s="1302"/>
      <c r="AG101" s="1302"/>
      <c r="AH101" s="1302"/>
      <c r="AI101" s="1302"/>
      <c r="AJ101" s="1302"/>
      <c r="AK101" s="1302"/>
      <c r="AL101" s="1302"/>
      <c r="AM101" s="1302"/>
      <c r="AN101" s="1302"/>
      <c r="AO101" s="1302"/>
      <c r="AP101" s="1302"/>
      <c r="AQ101" s="1302"/>
      <c r="AR101" s="1302"/>
      <c r="AS101" s="1302"/>
      <c r="AT101" s="1302"/>
      <c r="AU101" s="1302"/>
      <c r="AV101" s="1302"/>
      <c r="AW101" s="1302"/>
      <c r="AX101" s="1302"/>
      <c r="AY101" s="1302"/>
      <c r="AZ101" s="1302"/>
      <c r="BA101" s="1205"/>
      <c r="BB101" s="1302"/>
      <c r="BC101" s="1302"/>
      <c r="BD101" s="1302"/>
      <c r="BE101" s="1302"/>
      <c r="BF101" s="1205"/>
      <c r="BG101" s="1302"/>
      <c r="BH101" s="1302"/>
      <c r="BI101" s="1302"/>
      <c r="BJ101" s="1302"/>
      <c r="BK101" s="1302"/>
      <c r="BL101" s="1302"/>
      <c r="BM101" s="1302"/>
      <c r="BN101" s="1302"/>
      <c r="BO101" s="1302"/>
      <c r="BP101" s="1302"/>
      <c r="BQ101" s="1302"/>
      <c r="BR101" s="1302"/>
      <c r="BS101" s="1302"/>
      <c r="BT101" s="1302"/>
      <c r="BU101" s="1302"/>
      <c r="BV101" s="1302"/>
      <c r="BW101" s="1302"/>
      <c r="BX101" s="1302"/>
      <c r="BY101" s="1302"/>
      <c r="BZ101" s="1302"/>
      <c r="CA101" s="1302"/>
      <c r="CB101" s="1302"/>
      <c r="CC101" s="1302"/>
      <c r="CD101" s="1302"/>
      <c r="CE101" s="1302"/>
      <c r="CF101" s="1302"/>
      <c r="CG101" s="1302"/>
      <c r="CH101" s="1302"/>
      <c r="CI101" s="1302"/>
      <c r="CJ101" s="1302"/>
      <c r="CK101" s="1302"/>
      <c r="CL101" s="1302"/>
      <c r="CM101" s="1302"/>
      <c r="CN101" s="1302"/>
      <c r="CO101" s="1302"/>
      <c r="CP101" s="1302"/>
      <c r="CQ101" s="1302"/>
      <c r="CR101" s="1302"/>
      <c r="CS101" s="1302"/>
      <c r="CT101" s="1302"/>
      <c r="CU101" s="1302"/>
      <c r="CV101" s="1302"/>
      <c r="CW101" s="1302"/>
      <c r="CX101" s="1302"/>
    </row>
    <row r="102" spans="1:102" x14ac:dyDescent="0.25">
      <c r="A102" s="1352" t="s">
        <v>127</v>
      </c>
      <c r="B102" s="1289"/>
      <c r="C102" s="1290"/>
      <c r="D102" s="1237"/>
      <c r="E102" s="1291"/>
      <c r="F102" s="1292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90"/>
      <c r="R102" s="1190"/>
      <c r="S102" s="1190"/>
      <c r="T102" s="1190"/>
      <c r="U102" s="1190"/>
      <c r="V102" s="1190"/>
      <c r="W102" s="1190"/>
      <c r="X102" s="1190"/>
      <c r="Y102" s="1190"/>
      <c r="Z102" s="1190"/>
      <c r="AA102" s="1190"/>
      <c r="AB102" s="1190"/>
      <c r="AC102" s="1190"/>
      <c r="AD102" s="1190"/>
      <c r="AE102" s="1190"/>
      <c r="AF102" s="1190"/>
      <c r="AG102" s="1190"/>
      <c r="AH102" s="1190"/>
      <c r="AI102" s="1190"/>
      <c r="AJ102" s="1190"/>
      <c r="AK102" s="1190"/>
      <c r="AL102" s="1190"/>
      <c r="AM102" s="1190"/>
      <c r="AN102" s="1190"/>
      <c r="AO102" s="1190"/>
      <c r="AP102" s="1190"/>
      <c r="AQ102" s="1190"/>
      <c r="AR102" s="1190"/>
      <c r="AS102" s="1190"/>
      <c r="AT102" s="1190"/>
      <c r="AU102" s="1190"/>
      <c r="AV102" s="1190"/>
      <c r="AW102" s="1190"/>
      <c r="AX102" s="1190"/>
      <c r="AY102" s="1190"/>
      <c r="AZ102" s="1190"/>
      <c r="BA102" s="1190"/>
      <c r="BB102" s="1190"/>
      <c r="BC102" s="1190"/>
      <c r="BD102" s="1190"/>
      <c r="BE102" s="1190"/>
      <c r="BF102" s="1190"/>
      <c r="BG102" s="1190"/>
      <c r="BH102" s="1190"/>
      <c r="BI102" s="1190"/>
      <c r="BJ102" s="1190"/>
      <c r="BK102" s="1190"/>
      <c r="BL102" s="1190"/>
      <c r="BM102" s="1190"/>
      <c r="BN102" s="1190"/>
      <c r="BO102" s="1190"/>
      <c r="BP102" s="1190"/>
      <c r="BQ102" s="1190"/>
      <c r="BR102" s="1190"/>
      <c r="BS102" s="1190"/>
      <c r="BT102" s="1190"/>
      <c r="BU102" s="1190"/>
      <c r="BV102" s="1190"/>
      <c r="BW102" s="1190"/>
      <c r="BX102" s="1190"/>
      <c r="BY102" s="1190"/>
      <c r="BZ102" s="1190"/>
      <c r="CA102" s="1190"/>
      <c r="CB102" s="1190"/>
      <c r="CC102" s="1190"/>
      <c r="CD102" s="1190"/>
      <c r="CE102" s="1190"/>
      <c r="CF102" s="1190"/>
      <c r="CG102" s="1190"/>
      <c r="CH102" s="1190"/>
      <c r="CI102" s="1190"/>
      <c r="CJ102" s="1190"/>
      <c r="CK102" s="1190"/>
      <c r="CL102" s="1190"/>
      <c r="CM102" s="1190"/>
      <c r="CN102" s="1190"/>
      <c r="CO102" s="1190"/>
      <c r="CP102" s="1190"/>
      <c r="CQ102" s="1190"/>
      <c r="CR102" s="1190"/>
      <c r="CS102" s="1190"/>
      <c r="CT102" s="1190"/>
      <c r="CU102" s="1190"/>
      <c r="CV102" s="1190"/>
      <c r="CW102" s="1190"/>
      <c r="CX102" s="1190"/>
    </row>
    <row r="103" spans="1:102" x14ac:dyDescent="0.25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1293"/>
      <c r="K103" s="1456"/>
      <c r="L103" s="1456"/>
      <c r="M103" s="1294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90"/>
      <c r="Y103" s="1190"/>
      <c r="Z103" s="1190"/>
      <c r="AA103" s="1190"/>
      <c r="AB103" s="1190"/>
      <c r="AC103" s="1190"/>
      <c r="AD103" s="1190"/>
      <c r="AE103" s="1190"/>
      <c r="AF103" s="1190"/>
      <c r="AG103" s="1190"/>
      <c r="AH103" s="1190"/>
      <c r="AI103" s="1190"/>
      <c r="AJ103" s="1190"/>
      <c r="AK103" s="1190"/>
      <c r="AL103" s="1190"/>
      <c r="AM103" s="1190"/>
      <c r="AN103" s="1190"/>
      <c r="AO103" s="1190"/>
      <c r="AP103" s="1190"/>
      <c r="AQ103" s="1206"/>
      <c r="AR103" s="1206"/>
      <c r="AS103" s="1206"/>
      <c r="AT103" s="1206"/>
      <c r="AU103" s="1206"/>
      <c r="AV103" s="1206"/>
      <c r="AW103" s="1206"/>
      <c r="AX103" s="1206"/>
      <c r="AY103" s="1206"/>
      <c r="AZ103" s="1206"/>
      <c r="BA103" s="1206"/>
      <c r="BB103" s="1206"/>
      <c r="BC103" s="1206"/>
      <c r="BD103" s="1206"/>
      <c r="BE103" s="1206"/>
      <c r="BF103" s="1206"/>
      <c r="BG103" s="1206"/>
      <c r="BH103" s="1206"/>
      <c r="BI103" s="1206"/>
      <c r="BJ103" s="1206"/>
      <c r="BK103" s="1206"/>
      <c r="BL103" s="1206"/>
      <c r="BM103" s="1206"/>
      <c r="BN103" s="1206"/>
      <c r="BO103" s="1206"/>
      <c r="BP103" s="1206"/>
      <c r="BQ103" s="1206"/>
      <c r="BR103" s="1206"/>
      <c r="BS103" s="1206"/>
      <c r="BT103" s="1206"/>
      <c r="BU103" s="1206"/>
      <c r="BV103" s="1206"/>
      <c r="BW103" s="1206"/>
      <c r="BX103" s="1206"/>
      <c r="BY103" s="1206"/>
      <c r="BZ103" s="1206"/>
      <c r="CA103" s="1206"/>
      <c r="CB103" s="1206"/>
      <c r="CC103" s="1206"/>
      <c r="CD103" s="1206"/>
      <c r="CE103" s="1206"/>
      <c r="CF103" s="1206"/>
      <c r="CG103" s="1206"/>
      <c r="CH103" s="1206"/>
      <c r="CI103" s="1206"/>
      <c r="CJ103" s="1206"/>
      <c r="CK103" s="1206"/>
      <c r="CL103" s="1206"/>
      <c r="CM103" s="1206"/>
      <c r="CN103" s="1206"/>
      <c r="CO103" s="1206"/>
      <c r="CP103" s="1206"/>
      <c r="CQ103" s="1206"/>
      <c r="CR103" s="1206"/>
      <c r="CS103" s="1206"/>
      <c r="CT103" s="1206"/>
      <c r="CU103" s="1206"/>
      <c r="CV103" s="1206"/>
      <c r="CW103" s="1206"/>
      <c r="CX103" s="1192"/>
    </row>
    <row r="104" spans="1:102" ht="21" x14ac:dyDescent="0.25">
      <c r="A104" s="1461"/>
      <c r="B104" s="1462"/>
      <c r="C104" s="1421"/>
      <c r="D104" s="1295" t="s">
        <v>24</v>
      </c>
      <c r="E104" s="1195" t="s">
        <v>25</v>
      </c>
      <c r="F104" s="1195" t="s">
        <v>26</v>
      </c>
      <c r="G104" s="1195" t="s">
        <v>27</v>
      </c>
      <c r="H104" s="1195" t="s">
        <v>28</v>
      </c>
      <c r="I104" s="1196" t="s">
        <v>29</v>
      </c>
      <c r="J104" s="1296"/>
      <c r="K104" s="1293"/>
      <c r="L104" s="1293"/>
      <c r="M104" s="1293"/>
      <c r="N104" s="1294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6"/>
      <c r="Z104" s="1186"/>
      <c r="AA104" s="1186"/>
      <c r="AB104" s="1186"/>
      <c r="AC104" s="1186"/>
      <c r="AD104" s="1186"/>
      <c r="AE104" s="1186"/>
      <c r="AF104" s="1186"/>
      <c r="AG104" s="1186"/>
      <c r="AH104" s="1186"/>
      <c r="AI104" s="1186"/>
      <c r="AJ104" s="1186"/>
      <c r="AK104" s="1186"/>
      <c r="AL104" s="1186"/>
      <c r="AM104" s="1186"/>
      <c r="AN104" s="1186"/>
      <c r="AO104" s="1186"/>
      <c r="AP104" s="1186"/>
      <c r="AQ104" s="1205"/>
      <c r="AR104" s="1205"/>
      <c r="AS104" s="1205"/>
      <c r="AT104" s="1205"/>
      <c r="AU104" s="1205"/>
      <c r="AV104" s="1205"/>
      <c r="AW104" s="1205"/>
      <c r="AX104" s="1205"/>
      <c r="AY104" s="1205"/>
      <c r="AZ104" s="1205"/>
      <c r="BA104" s="1205"/>
      <c r="BB104" s="1205"/>
      <c r="BC104" s="1205"/>
      <c r="BD104" s="1205"/>
      <c r="BE104" s="1205"/>
      <c r="BF104" s="1205"/>
      <c r="BG104" s="1205"/>
      <c r="BH104" s="1205"/>
      <c r="BI104" s="1205"/>
      <c r="BJ104" s="1205"/>
      <c r="BK104" s="1205"/>
      <c r="BL104" s="1205"/>
      <c r="BM104" s="1205"/>
      <c r="BN104" s="1205"/>
      <c r="BO104" s="1205"/>
      <c r="BP104" s="1205"/>
      <c r="BQ104" s="1205"/>
      <c r="BR104" s="1205"/>
      <c r="BS104" s="1205"/>
      <c r="BT104" s="1205"/>
      <c r="BU104" s="1205"/>
      <c r="BV104" s="1205"/>
      <c r="BW104" s="1205"/>
      <c r="BX104" s="1205"/>
      <c r="BY104" s="1205"/>
      <c r="BZ104" s="1205"/>
      <c r="CA104" s="1205"/>
      <c r="CB104" s="1205"/>
      <c r="CC104" s="1205"/>
      <c r="CD104" s="1205"/>
      <c r="CE104" s="1205"/>
      <c r="CF104" s="1205"/>
      <c r="CG104" s="1205"/>
      <c r="CH104" s="1205"/>
      <c r="CI104" s="1205"/>
      <c r="CJ104" s="1205"/>
      <c r="CK104" s="1205"/>
      <c r="CL104" s="1205"/>
      <c r="CM104" s="1205"/>
      <c r="CN104" s="1205"/>
      <c r="CO104" s="1205"/>
      <c r="CP104" s="1205"/>
      <c r="CQ104" s="1205"/>
      <c r="CR104" s="1205"/>
      <c r="CS104" s="1205"/>
      <c r="CT104" s="1205"/>
      <c r="CU104" s="1205"/>
      <c r="CV104" s="1205"/>
      <c r="CW104" s="1205"/>
      <c r="CX104" s="1205"/>
    </row>
    <row r="105" spans="1:102" x14ac:dyDescent="0.25">
      <c r="A105" s="1402" t="s">
        <v>129</v>
      </c>
      <c r="B105" s="1403"/>
      <c r="C105" s="1233">
        <v>0</v>
      </c>
      <c r="D105" s="1337"/>
      <c r="E105" s="1338"/>
      <c r="F105" s="1338"/>
      <c r="G105" s="1338"/>
      <c r="H105" s="1338"/>
      <c r="I105" s="1339"/>
      <c r="J105" s="1380" t="s">
        <v>15</v>
      </c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6"/>
      <c r="Z105" s="1186"/>
      <c r="AA105" s="1186"/>
      <c r="AB105" s="1186"/>
      <c r="AC105" s="1186"/>
      <c r="AD105" s="1186"/>
      <c r="AE105" s="1186"/>
      <c r="AF105" s="1186"/>
      <c r="AG105" s="1186"/>
      <c r="AH105" s="1186"/>
      <c r="AI105" s="1186"/>
      <c r="AJ105" s="1186"/>
      <c r="AK105" s="1186"/>
      <c r="AL105" s="1186"/>
      <c r="AM105" s="1186"/>
      <c r="AN105" s="1186"/>
      <c r="AO105" s="1186"/>
      <c r="AP105" s="1186"/>
      <c r="AQ105" s="1205"/>
      <c r="AR105" s="1205"/>
      <c r="AS105" s="1205"/>
      <c r="AT105" s="1205"/>
      <c r="AU105" s="1205"/>
      <c r="AV105" s="1205"/>
      <c r="AW105" s="1205"/>
      <c r="AX105" s="1205"/>
      <c r="AY105" s="1205"/>
      <c r="AZ105" s="1205"/>
      <c r="BA105" s="1377" t="s">
        <v>15</v>
      </c>
      <c r="BB105" s="1205"/>
      <c r="BC105" s="1205"/>
      <c r="BD105" s="1378">
        <v>0</v>
      </c>
      <c r="BE105" s="1205"/>
      <c r="BF105" s="1205"/>
      <c r="BG105" s="1205"/>
      <c r="BH105" s="1205"/>
      <c r="BI105" s="1205"/>
      <c r="BJ105" s="1205"/>
      <c r="BK105" s="1205"/>
      <c r="BL105" s="1205"/>
      <c r="BM105" s="1205"/>
      <c r="BN105" s="1205"/>
      <c r="BO105" s="1205"/>
      <c r="BP105" s="1205"/>
      <c r="BQ105" s="1205"/>
      <c r="BR105" s="1205"/>
      <c r="BS105" s="1205"/>
      <c r="BT105" s="1205"/>
      <c r="BU105" s="1205"/>
      <c r="BV105" s="1205"/>
      <c r="BW105" s="1205"/>
      <c r="BX105" s="1205"/>
      <c r="BY105" s="1205"/>
      <c r="BZ105" s="1205"/>
      <c r="CA105" s="1205"/>
      <c r="CB105" s="1205"/>
      <c r="CC105" s="1205"/>
      <c r="CD105" s="1205"/>
      <c r="CE105" s="1205"/>
      <c r="CF105" s="1205"/>
      <c r="CG105" s="1205"/>
      <c r="CH105" s="1205"/>
      <c r="CI105" s="1205"/>
      <c r="CJ105" s="1205"/>
      <c r="CK105" s="1205"/>
      <c r="CL105" s="1205"/>
      <c r="CM105" s="1205"/>
      <c r="CN105" s="1205"/>
      <c r="CO105" s="1205"/>
      <c r="CP105" s="1205"/>
      <c r="CQ105" s="1205"/>
      <c r="CR105" s="1205"/>
      <c r="CS105" s="1205"/>
      <c r="CT105" s="1205"/>
      <c r="CU105" s="1205"/>
      <c r="CV105" s="1205"/>
      <c r="CW105" s="1205"/>
      <c r="CX105" s="1205"/>
    </row>
    <row r="106" spans="1:102" x14ac:dyDescent="0.25">
      <c r="A106" s="1362" t="s">
        <v>130</v>
      </c>
      <c r="B106" s="1362"/>
      <c r="C106" s="1374"/>
      <c r="D106" s="1372"/>
      <c r="E106" s="1372"/>
      <c r="F106" s="1372"/>
      <c r="G106" s="1373"/>
      <c r="H106" s="1190"/>
      <c r="I106" s="1300"/>
      <c r="J106" s="1179"/>
      <c r="K106" s="1179"/>
      <c r="L106" s="1179"/>
      <c r="M106" s="1179"/>
      <c r="N106" s="1179"/>
      <c r="O106" s="1179"/>
      <c r="P106" s="1301"/>
      <c r="Q106" s="1301"/>
      <c r="R106" s="1301"/>
      <c r="S106" s="1301"/>
      <c r="T106" s="1301"/>
      <c r="U106" s="1302"/>
      <c r="V106" s="1302"/>
      <c r="W106" s="1302"/>
      <c r="X106" s="1302"/>
      <c r="Y106" s="1302"/>
      <c r="Z106" s="1302"/>
      <c r="AA106" s="1302"/>
      <c r="AB106" s="1302"/>
      <c r="AC106" s="1302"/>
      <c r="AD106" s="1302"/>
      <c r="AE106" s="1302"/>
      <c r="AF106" s="1302"/>
      <c r="AG106" s="1302"/>
      <c r="AH106" s="1302"/>
      <c r="AI106" s="1302"/>
      <c r="AJ106" s="1302"/>
      <c r="AK106" s="1302"/>
      <c r="AL106" s="1302"/>
      <c r="AM106" s="1302"/>
      <c r="AN106" s="1302"/>
      <c r="AO106" s="1302"/>
      <c r="AP106" s="1302"/>
      <c r="AQ106" s="1302"/>
      <c r="AR106" s="1302"/>
      <c r="AS106" s="1302"/>
      <c r="AT106" s="1302"/>
      <c r="AU106" s="1302"/>
      <c r="AV106" s="1302"/>
      <c r="AW106" s="1302"/>
      <c r="AX106" s="1302"/>
      <c r="AY106" s="1302"/>
      <c r="AZ106" s="1302"/>
      <c r="BA106" s="1205"/>
      <c r="BB106" s="1302"/>
      <c r="BC106" s="1302"/>
      <c r="BD106" s="1302"/>
      <c r="BE106" s="1302"/>
      <c r="BF106" s="1205"/>
      <c r="BG106" s="1302"/>
      <c r="BH106" s="1302"/>
      <c r="BI106" s="1302"/>
      <c r="BJ106" s="1302"/>
      <c r="BK106" s="1302"/>
      <c r="BL106" s="1302"/>
      <c r="BM106" s="1302"/>
      <c r="BN106" s="1302"/>
      <c r="BO106" s="1302"/>
      <c r="BP106" s="1302"/>
      <c r="BQ106" s="1302"/>
      <c r="BR106" s="1302"/>
      <c r="BS106" s="1302"/>
      <c r="BT106" s="1302"/>
      <c r="BU106" s="1302"/>
      <c r="BV106" s="1302"/>
      <c r="BW106" s="1302"/>
      <c r="BX106" s="1302"/>
      <c r="BY106" s="1302"/>
      <c r="BZ106" s="1302"/>
      <c r="CA106" s="1302"/>
      <c r="CB106" s="1302"/>
      <c r="CC106" s="1302"/>
      <c r="CD106" s="1302"/>
      <c r="CE106" s="1302"/>
      <c r="CF106" s="1302"/>
      <c r="CG106" s="1302"/>
      <c r="CH106" s="1302"/>
      <c r="CI106" s="1302"/>
      <c r="CJ106" s="1302"/>
      <c r="CK106" s="1302"/>
      <c r="CL106" s="1302"/>
      <c r="CM106" s="1302"/>
      <c r="CN106" s="1302"/>
      <c r="CO106" s="1302"/>
      <c r="CP106" s="1302"/>
      <c r="CQ106" s="1302"/>
      <c r="CR106" s="1302"/>
      <c r="CS106" s="1302"/>
      <c r="CT106" s="1302"/>
      <c r="CU106" s="1302"/>
      <c r="CV106" s="1302"/>
      <c r="CW106" s="1302"/>
      <c r="CX106" s="1302"/>
    </row>
    <row r="107" spans="1:102" x14ac:dyDescent="0.25">
      <c r="A107" s="1207"/>
      <c r="B107" s="1190"/>
      <c r="C107" s="1190"/>
      <c r="D107" s="1190"/>
      <c r="E107" s="1190"/>
      <c r="F107" s="1190"/>
      <c r="G107" s="1190"/>
      <c r="H107" s="1190"/>
      <c r="I107" s="1190"/>
      <c r="J107" s="1190"/>
      <c r="K107" s="1190"/>
      <c r="L107" s="1190"/>
      <c r="M107" s="1190"/>
      <c r="N107" s="1190"/>
      <c r="O107" s="1190"/>
      <c r="P107" s="1190"/>
      <c r="Q107" s="1190"/>
      <c r="R107" s="1190"/>
      <c r="S107" s="1190"/>
      <c r="T107" s="1190"/>
      <c r="U107" s="1190"/>
      <c r="V107" s="1190"/>
      <c r="W107" s="1190"/>
      <c r="X107" s="1186"/>
      <c r="Y107" s="1186"/>
      <c r="Z107" s="1190"/>
      <c r="AA107" s="1190"/>
      <c r="AB107" s="1190"/>
      <c r="AC107" s="1190"/>
      <c r="AD107" s="1190"/>
      <c r="AE107" s="1190"/>
      <c r="AF107" s="1190"/>
      <c r="AG107" s="1190"/>
      <c r="AH107" s="1190"/>
      <c r="AI107" s="1190"/>
      <c r="AJ107" s="1190"/>
      <c r="AK107" s="1190"/>
      <c r="AL107" s="1190"/>
      <c r="AM107" s="1190"/>
      <c r="AN107" s="1190"/>
      <c r="AO107" s="1190"/>
      <c r="AP107" s="1190"/>
      <c r="AQ107" s="1190"/>
      <c r="AR107" s="1190"/>
      <c r="AS107" s="1190"/>
      <c r="AT107" s="1190"/>
      <c r="AU107" s="1190"/>
      <c r="AV107" s="1190"/>
      <c r="AW107" s="1190"/>
      <c r="AX107" s="1190"/>
      <c r="AY107" s="1190"/>
      <c r="AZ107" s="1190"/>
      <c r="BA107" s="1190"/>
      <c r="BB107" s="1190"/>
      <c r="BC107" s="1190"/>
      <c r="BD107" s="1190"/>
      <c r="BE107" s="1190"/>
      <c r="BF107" s="1190"/>
      <c r="BG107" s="1190"/>
      <c r="BH107" s="1190"/>
      <c r="BI107" s="1190"/>
      <c r="BJ107" s="1190"/>
      <c r="BK107" s="1190"/>
      <c r="BL107" s="1190"/>
      <c r="BM107" s="1190"/>
      <c r="BN107" s="1190"/>
      <c r="BO107" s="1190"/>
      <c r="BP107" s="1190"/>
      <c r="BQ107" s="1190"/>
      <c r="BR107" s="1190"/>
      <c r="BS107" s="1190"/>
      <c r="BT107" s="1190"/>
      <c r="BU107" s="1190"/>
      <c r="BV107" s="1190"/>
      <c r="BW107" s="1190"/>
      <c r="BX107" s="1190"/>
      <c r="BY107" s="1190"/>
      <c r="BZ107" s="1190"/>
      <c r="CA107" s="1190"/>
      <c r="CB107" s="1190"/>
      <c r="CC107" s="1190"/>
      <c r="CD107" s="1190"/>
      <c r="CE107" s="1190"/>
      <c r="CF107" s="1190"/>
      <c r="CG107" s="1190"/>
      <c r="CH107" s="1190"/>
      <c r="CI107" s="1190"/>
      <c r="CJ107" s="1190"/>
      <c r="CK107" s="1190"/>
      <c r="CL107" s="1190"/>
      <c r="CM107" s="1190"/>
      <c r="CN107" s="1190"/>
      <c r="CO107" s="1190"/>
      <c r="CP107" s="1190"/>
      <c r="CQ107" s="1190"/>
      <c r="CR107" s="1190"/>
      <c r="CS107" s="1190"/>
      <c r="CT107" s="1190"/>
      <c r="CU107" s="1190"/>
      <c r="CV107" s="1190"/>
      <c r="CW107" s="1190"/>
      <c r="CX107" s="1190"/>
    </row>
    <row r="108" spans="1:102" x14ac:dyDescent="0.25">
      <c r="A108" s="1207"/>
      <c r="B108" s="1190"/>
      <c r="C108" s="1190"/>
      <c r="D108" s="1190"/>
      <c r="E108" s="1190"/>
      <c r="F108" s="1190"/>
      <c r="G108" s="1190"/>
      <c r="H108" s="1190"/>
      <c r="I108" s="1190"/>
      <c r="J108" s="1190"/>
      <c r="K108" s="1190"/>
      <c r="L108" s="1190"/>
      <c r="M108" s="1190"/>
      <c r="N108" s="1190"/>
      <c r="O108" s="1190"/>
      <c r="P108" s="1190"/>
      <c r="Q108" s="1190"/>
      <c r="R108" s="1190"/>
      <c r="S108" s="1190"/>
      <c r="T108" s="1190"/>
      <c r="U108" s="1190"/>
      <c r="V108" s="1190"/>
      <c r="W108" s="1190"/>
      <c r="X108" s="1186"/>
      <c r="Y108" s="1186"/>
      <c r="Z108" s="1190"/>
      <c r="AA108" s="1190"/>
      <c r="AB108" s="1190"/>
      <c r="AC108" s="1190"/>
      <c r="AD108" s="1190"/>
      <c r="AE108" s="1190"/>
      <c r="AF108" s="1190"/>
      <c r="AG108" s="1190"/>
      <c r="AH108" s="1190"/>
      <c r="AI108" s="1190"/>
      <c r="AJ108" s="1190"/>
      <c r="AK108" s="1190"/>
      <c r="AL108" s="1190"/>
      <c r="AM108" s="1190"/>
      <c r="AN108" s="1190"/>
      <c r="AO108" s="1190"/>
      <c r="AP108" s="1190"/>
      <c r="AQ108" s="1190"/>
      <c r="AR108" s="1190"/>
      <c r="AS108" s="1190"/>
      <c r="AT108" s="1190"/>
      <c r="AU108" s="1190"/>
      <c r="AV108" s="1190"/>
      <c r="AW108" s="1190"/>
      <c r="AX108" s="1190"/>
      <c r="AY108" s="1190"/>
      <c r="AZ108" s="1190"/>
      <c r="BA108" s="1190"/>
      <c r="BB108" s="1190"/>
      <c r="BC108" s="1190"/>
      <c r="BD108" s="1190"/>
      <c r="BE108" s="1190"/>
      <c r="BF108" s="1190"/>
      <c r="BG108" s="1190"/>
      <c r="BH108" s="1190"/>
      <c r="BI108" s="1190"/>
      <c r="BJ108" s="1190"/>
      <c r="BK108" s="1190"/>
      <c r="BL108" s="1190"/>
      <c r="BM108" s="1190"/>
      <c r="BN108" s="1190"/>
      <c r="BO108" s="1190"/>
      <c r="BP108" s="1190"/>
      <c r="BQ108" s="1190"/>
      <c r="BR108" s="1190"/>
      <c r="BS108" s="1190"/>
      <c r="BT108" s="1190"/>
      <c r="BU108" s="1190"/>
      <c r="BV108" s="1190"/>
      <c r="BW108" s="1190"/>
      <c r="BX108" s="1190"/>
      <c r="BY108" s="1190"/>
      <c r="BZ108" s="1190"/>
      <c r="CA108" s="1190"/>
      <c r="CB108" s="1190"/>
      <c r="CC108" s="1190"/>
      <c r="CD108" s="1190"/>
      <c r="CE108" s="1190"/>
      <c r="CF108" s="1190"/>
      <c r="CG108" s="1190"/>
      <c r="CH108" s="1190"/>
      <c r="CI108" s="1190"/>
      <c r="CJ108" s="1190"/>
      <c r="CK108" s="1190"/>
      <c r="CL108" s="1190"/>
      <c r="CM108" s="1190"/>
      <c r="CN108" s="1190"/>
      <c r="CO108" s="1190"/>
      <c r="CP108" s="1190"/>
      <c r="CQ108" s="1190"/>
      <c r="CR108" s="1190"/>
      <c r="CS108" s="1190"/>
      <c r="CT108" s="1190"/>
      <c r="CU108" s="1190"/>
      <c r="CV108" s="1190"/>
      <c r="CW108" s="1190"/>
      <c r="CX108" s="1190"/>
    </row>
    <row r="109" spans="1:102" x14ac:dyDescent="0.25">
      <c r="A109" s="1207"/>
      <c r="B109" s="1190"/>
      <c r="C109" s="1190"/>
      <c r="D109" s="1190"/>
      <c r="E109" s="1190"/>
      <c r="F109" s="1190"/>
      <c r="G109" s="1190"/>
      <c r="H109" s="1190"/>
      <c r="I109" s="1190"/>
      <c r="J109" s="1190"/>
      <c r="K109" s="1190"/>
      <c r="L109" s="1190"/>
      <c r="M109" s="1190"/>
      <c r="N109" s="1190"/>
      <c r="O109" s="1190"/>
      <c r="P109" s="1190"/>
      <c r="Q109" s="1190"/>
      <c r="R109" s="1190"/>
      <c r="S109" s="1190"/>
      <c r="T109" s="1190"/>
      <c r="U109" s="1190"/>
      <c r="V109" s="1190"/>
      <c r="W109" s="1190"/>
      <c r="X109" s="1186"/>
      <c r="Y109" s="1186"/>
      <c r="Z109" s="1190"/>
      <c r="AA109" s="1190"/>
      <c r="AB109" s="1190"/>
      <c r="AC109" s="1190"/>
      <c r="AD109" s="1190"/>
      <c r="AE109" s="1190"/>
      <c r="AF109" s="1190"/>
      <c r="AG109" s="1190"/>
      <c r="AH109" s="1190"/>
      <c r="AI109" s="1190"/>
      <c r="AJ109" s="1190"/>
      <c r="AK109" s="1190"/>
      <c r="AL109" s="1190"/>
      <c r="AM109" s="1190"/>
      <c r="AN109" s="1190"/>
      <c r="AO109" s="1190"/>
      <c r="AP109" s="1190"/>
      <c r="AQ109" s="1190"/>
      <c r="AR109" s="1190"/>
      <c r="AS109" s="1190"/>
      <c r="AT109" s="1190"/>
      <c r="AU109" s="1190"/>
      <c r="AV109" s="1190"/>
      <c r="AW109" s="1190"/>
      <c r="AX109" s="1190"/>
      <c r="AY109" s="1190"/>
      <c r="AZ109" s="1190"/>
      <c r="BA109" s="1190"/>
      <c r="BB109" s="1190"/>
      <c r="BC109" s="1190"/>
      <c r="BD109" s="1190"/>
      <c r="BE109" s="1190"/>
      <c r="BF109" s="1190"/>
      <c r="BG109" s="1190"/>
      <c r="BH109" s="1190"/>
      <c r="BI109" s="1190"/>
      <c r="BJ109" s="1190"/>
      <c r="BK109" s="1190"/>
      <c r="BL109" s="1190"/>
      <c r="BM109" s="1190"/>
      <c r="BN109" s="1190"/>
      <c r="BO109" s="1190"/>
      <c r="BP109" s="1190"/>
      <c r="BQ109" s="1190"/>
      <c r="BR109" s="1190"/>
      <c r="BS109" s="1190"/>
      <c r="BT109" s="1190"/>
      <c r="BU109" s="1190"/>
      <c r="BV109" s="1190"/>
      <c r="BW109" s="1190"/>
      <c r="BX109" s="1190"/>
      <c r="BY109" s="1190"/>
      <c r="BZ109" s="1190"/>
      <c r="CA109" s="1190"/>
      <c r="CB109" s="1190"/>
      <c r="CC109" s="1190"/>
      <c r="CD109" s="1190"/>
      <c r="CE109" s="1190"/>
      <c r="CF109" s="1190"/>
      <c r="CG109" s="1190"/>
      <c r="CH109" s="1190"/>
      <c r="CI109" s="1190"/>
      <c r="CJ109" s="1190"/>
      <c r="CK109" s="1190"/>
      <c r="CL109" s="1190"/>
      <c r="CM109" s="1190"/>
      <c r="CN109" s="1190"/>
      <c r="CO109" s="1190"/>
      <c r="CP109" s="1190"/>
      <c r="CQ109" s="1190"/>
      <c r="CR109" s="1190"/>
      <c r="CS109" s="1190"/>
      <c r="CT109" s="1190"/>
      <c r="CU109" s="1190"/>
      <c r="CV109" s="1190"/>
      <c r="CW109" s="1190"/>
      <c r="CX109" s="1190"/>
    </row>
    <row r="110" spans="1:102" x14ac:dyDescent="0.25">
      <c r="A110" s="1207"/>
      <c r="B110" s="1190"/>
      <c r="C110" s="1190"/>
      <c r="D110" s="1190"/>
      <c r="E110" s="1190"/>
      <c r="F110" s="1190"/>
      <c r="G110" s="1190"/>
      <c r="H110" s="1190"/>
      <c r="I110" s="1190"/>
      <c r="J110" s="1190"/>
      <c r="K110" s="1190"/>
      <c r="L110" s="1190"/>
      <c r="M110" s="1190"/>
      <c r="N110" s="1190"/>
      <c r="O110" s="1190"/>
      <c r="P110" s="1190"/>
      <c r="Q110" s="1190"/>
      <c r="R110" s="1190"/>
      <c r="S110" s="1190"/>
      <c r="T110" s="1190"/>
      <c r="U110" s="1190"/>
      <c r="V110" s="1190"/>
      <c r="W110" s="1190"/>
      <c r="X110" s="1186"/>
      <c r="Y110" s="1186"/>
      <c r="Z110" s="1190"/>
      <c r="AA110" s="1190"/>
      <c r="AB110" s="1190"/>
      <c r="AC110" s="1190"/>
      <c r="AD110" s="1190"/>
      <c r="AE110" s="1190"/>
      <c r="AF110" s="1190"/>
      <c r="AG110" s="1190"/>
      <c r="AH110" s="1190"/>
      <c r="AI110" s="1190"/>
      <c r="AJ110" s="1190"/>
      <c r="AK110" s="1190"/>
      <c r="AL110" s="1190"/>
      <c r="AM110" s="1190"/>
      <c r="AN110" s="1190"/>
      <c r="AO110" s="1190"/>
      <c r="AP110" s="1190"/>
      <c r="AQ110" s="1190"/>
      <c r="AR110" s="1190"/>
      <c r="AS110" s="1190"/>
      <c r="AT110" s="1190"/>
      <c r="AU110" s="1190"/>
      <c r="AV110" s="1190"/>
      <c r="AW110" s="1190"/>
      <c r="AX110" s="1190"/>
      <c r="AY110" s="1190"/>
      <c r="AZ110" s="1190"/>
      <c r="BA110" s="1190"/>
      <c r="BB110" s="1190"/>
      <c r="BC110" s="1190"/>
      <c r="BD110" s="1190"/>
      <c r="BE110" s="1190"/>
      <c r="BF110" s="1190"/>
      <c r="BG110" s="1190"/>
      <c r="BH110" s="1190"/>
      <c r="BI110" s="1190"/>
      <c r="BJ110" s="1190"/>
      <c r="BK110" s="1190"/>
      <c r="BL110" s="1190"/>
      <c r="BM110" s="1190"/>
      <c r="BN110" s="1190"/>
      <c r="BO110" s="1190"/>
      <c r="BP110" s="1190"/>
      <c r="BQ110" s="1190"/>
      <c r="BR110" s="1190"/>
      <c r="BS110" s="1190"/>
      <c r="BT110" s="1190"/>
      <c r="BU110" s="1190"/>
      <c r="BV110" s="1190"/>
      <c r="BW110" s="1190"/>
      <c r="BX110" s="1190"/>
      <c r="BY110" s="1190"/>
      <c r="BZ110" s="1190"/>
      <c r="CA110" s="1190"/>
      <c r="CB110" s="1190"/>
      <c r="CC110" s="1190"/>
      <c r="CD110" s="1190"/>
      <c r="CE110" s="1190"/>
      <c r="CF110" s="1190"/>
      <c r="CG110" s="1190"/>
      <c r="CH110" s="1190"/>
      <c r="CI110" s="1190"/>
      <c r="CJ110" s="1190"/>
      <c r="CK110" s="1190"/>
      <c r="CL110" s="1190"/>
      <c r="CM110" s="1190"/>
      <c r="CN110" s="1190"/>
      <c r="CO110" s="1190"/>
      <c r="CP110" s="1190"/>
      <c r="CQ110" s="1190"/>
      <c r="CR110" s="1190"/>
      <c r="CS110" s="1190"/>
      <c r="CT110" s="1190"/>
      <c r="CU110" s="1190"/>
      <c r="CV110" s="1190"/>
      <c r="CW110" s="1190"/>
      <c r="CX110" s="1190"/>
    </row>
    <row r="111" spans="1:102" x14ac:dyDescent="0.25">
      <c r="A111" s="1207"/>
      <c r="B111" s="1190"/>
      <c r="C111" s="1190"/>
      <c r="D111" s="1190"/>
      <c r="E111" s="1190"/>
      <c r="F111" s="1190"/>
      <c r="G111" s="1190"/>
      <c r="H111" s="1190"/>
      <c r="I111" s="1190"/>
      <c r="J111" s="1190"/>
      <c r="K111" s="1190"/>
      <c r="L111" s="1190"/>
      <c r="M111" s="1190"/>
      <c r="N111" s="1190"/>
      <c r="O111" s="1190"/>
      <c r="P111" s="1190"/>
      <c r="Q111" s="1190"/>
      <c r="R111" s="1190"/>
      <c r="S111" s="1190"/>
      <c r="T111" s="1190"/>
      <c r="U111" s="1190"/>
      <c r="V111" s="1190"/>
      <c r="W111" s="1190"/>
      <c r="X111" s="1186"/>
      <c r="Y111" s="1186"/>
      <c r="Z111" s="1190"/>
      <c r="AA111" s="1190"/>
      <c r="AB111" s="1190"/>
      <c r="AC111" s="1190"/>
      <c r="AD111" s="1190"/>
      <c r="AE111" s="1190"/>
      <c r="AF111" s="1190"/>
      <c r="AG111" s="1190"/>
      <c r="AH111" s="1190"/>
      <c r="AI111" s="1190"/>
      <c r="AJ111" s="1190"/>
      <c r="AK111" s="1190"/>
      <c r="AL111" s="1190"/>
      <c r="AM111" s="1190"/>
      <c r="AN111" s="1190"/>
      <c r="AO111" s="1190"/>
      <c r="AP111" s="1190"/>
      <c r="AQ111" s="1190"/>
      <c r="AR111" s="1190"/>
      <c r="AS111" s="1190"/>
      <c r="AT111" s="1190"/>
      <c r="AU111" s="1190"/>
      <c r="AV111" s="1190"/>
      <c r="AW111" s="1190"/>
      <c r="AX111" s="1190"/>
      <c r="AY111" s="1190"/>
      <c r="AZ111" s="1190"/>
      <c r="BA111" s="1190"/>
      <c r="BB111" s="1190"/>
      <c r="BC111" s="1190"/>
      <c r="BD111" s="1190"/>
      <c r="BE111" s="1190"/>
      <c r="BF111" s="1190"/>
      <c r="BG111" s="1190"/>
      <c r="BH111" s="1190"/>
      <c r="BI111" s="1190"/>
      <c r="BJ111" s="1190"/>
      <c r="BK111" s="1190"/>
      <c r="BL111" s="1190"/>
      <c r="BM111" s="1190"/>
      <c r="BN111" s="1190"/>
      <c r="BO111" s="1190"/>
      <c r="BP111" s="1190"/>
      <c r="BQ111" s="1190"/>
      <c r="BR111" s="1190"/>
      <c r="BS111" s="1190"/>
      <c r="BT111" s="1190"/>
      <c r="BU111" s="1190"/>
      <c r="BV111" s="1190"/>
      <c r="BW111" s="1190"/>
      <c r="BX111" s="1190"/>
      <c r="BY111" s="1190"/>
      <c r="BZ111" s="1190"/>
      <c r="CA111" s="1190"/>
      <c r="CB111" s="1190"/>
      <c r="CC111" s="1190"/>
      <c r="CD111" s="1190"/>
      <c r="CE111" s="1190"/>
      <c r="CF111" s="1190"/>
      <c r="CG111" s="1190"/>
      <c r="CH111" s="1190"/>
      <c r="CI111" s="1190"/>
      <c r="CJ111" s="1190"/>
      <c r="CK111" s="1190"/>
      <c r="CL111" s="1190"/>
      <c r="CM111" s="1190"/>
      <c r="CN111" s="1190"/>
      <c r="CO111" s="1190"/>
      <c r="CP111" s="1190"/>
      <c r="CQ111" s="1190"/>
      <c r="CR111" s="1190"/>
      <c r="CS111" s="1190"/>
      <c r="CT111" s="1190"/>
      <c r="CU111" s="1190"/>
      <c r="CV111" s="1190"/>
      <c r="CW111" s="1190"/>
      <c r="CX111" s="1190"/>
    </row>
    <row r="112" spans="1:102" x14ac:dyDescent="0.25">
      <c r="A112" s="1207"/>
      <c r="B112" s="1190"/>
      <c r="C112" s="1190"/>
      <c r="D112" s="1190"/>
      <c r="E112" s="1190"/>
      <c r="F112" s="1190"/>
      <c r="G112" s="1190"/>
      <c r="H112" s="1190"/>
      <c r="I112" s="1190"/>
      <c r="J112" s="1190"/>
      <c r="K112" s="1190"/>
      <c r="L112" s="1190"/>
      <c r="M112" s="1190"/>
      <c r="N112" s="1190"/>
      <c r="O112" s="1190"/>
      <c r="P112" s="1190"/>
      <c r="Q112" s="1190"/>
      <c r="R112" s="1190"/>
      <c r="S112" s="1190"/>
      <c r="T112" s="1190"/>
      <c r="U112" s="1190"/>
      <c r="V112" s="1190"/>
      <c r="W112" s="1190"/>
      <c r="X112" s="1186"/>
      <c r="Y112" s="1186"/>
      <c r="Z112" s="1190"/>
      <c r="AA112" s="1190"/>
      <c r="AB112" s="1190"/>
      <c r="AC112" s="1190"/>
      <c r="AD112" s="1190"/>
      <c r="AE112" s="1190"/>
      <c r="AF112" s="1190"/>
      <c r="AG112" s="1190"/>
      <c r="AH112" s="1190"/>
      <c r="AI112" s="1190"/>
      <c r="AJ112" s="1190"/>
      <c r="AK112" s="1190"/>
      <c r="AL112" s="1190"/>
      <c r="AM112" s="1190"/>
      <c r="AN112" s="1190"/>
      <c r="AO112" s="1190"/>
      <c r="AP112" s="1190"/>
      <c r="AQ112" s="1190"/>
      <c r="AR112" s="1190"/>
      <c r="AS112" s="1190"/>
      <c r="AT112" s="1190"/>
      <c r="AU112" s="1190"/>
      <c r="AV112" s="1190"/>
      <c r="AW112" s="1190"/>
      <c r="AX112" s="1190"/>
      <c r="AY112" s="1190"/>
      <c r="AZ112" s="1190"/>
      <c r="BA112" s="1190"/>
      <c r="BB112" s="1190"/>
      <c r="BC112" s="1190"/>
      <c r="BD112" s="1190"/>
      <c r="BE112" s="1190"/>
      <c r="BF112" s="1190"/>
      <c r="BG112" s="1190"/>
      <c r="BH112" s="1190"/>
      <c r="BI112" s="1190"/>
      <c r="BJ112" s="1190"/>
      <c r="BK112" s="1190"/>
      <c r="BL112" s="1190"/>
      <c r="BM112" s="1190"/>
      <c r="BN112" s="1190"/>
      <c r="BO112" s="1190"/>
      <c r="BP112" s="1190"/>
      <c r="BQ112" s="1190"/>
      <c r="BR112" s="1190"/>
      <c r="BS112" s="1190"/>
      <c r="BT112" s="1190"/>
      <c r="BU112" s="1190"/>
      <c r="BV112" s="1190"/>
      <c r="BW112" s="1190"/>
      <c r="BX112" s="1190"/>
      <c r="BY112" s="1190"/>
      <c r="BZ112" s="1190"/>
      <c r="CA112" s="1190"/>
      <c r="CB112" s="1190"/>
      <c r="CC112" s="1190"/>
      <c r="CD112" s="1190"/>
      <c r="CE112" s="1190"/>
      <c r="CF112" s="1190"/>
      <c r="CG112" s="1190"/>
      <c r="CH112" s="1190"/>
      <c r="CI112" s="1190"/>
      <c r="CJ112" s="1190"/>
      <c r="CK112" s="1190"/>
      <c r="CL112" s="1190"/>
      <c r="CM112" s="1190"/>
      <c r="CN112" s="1190"/>
      <c r="CO112" s="1190"/>
      <c r="CP112" s="1190"/>
      <c r="CQ112" s="1190"/>
      <c r="CR112" s="1190"/>
      <c r="CS112" s="1190"/>
      <c r="CT112" s="1190"/>
      <c r="CU112" s="1190"/>
      <c r="CV112" s="1190"/>
      <c r="CW112" s="1190"/>
      <c r="CX112" s="1190"/>
    </row>
    <row r="113" spans="1:102" x14ac:dyDescent="0.25">
      <c r="A113" s="1207"/>
      <c r="B113" s="1190"/>
      <c r="C113" s="1190"/>
      <c r="D113" s="1190"/>
      <c r="E113" s="1190"/>
      <c r="F113" s="1190"/>
      <c r="G113" s="1190"/>
      <c r="H113" s="1190"/>
      <c r="I113" s="1190"/>
      <c r="J113" s="1190"/>
      <c r="K113" s="1190"/>
      <c r="L113" s="1190"/>
      <c r="M113" s="1190"/>
      <c r="N113" s="1190"/>
      <c r="O113" s="1190"/>
      <c r="P113" s="1190"/>
      <c r="Q113" s="1190"/>
      <c r="R113" s="1190"/>
      <c r="S113" s="1190"/>
      <c r="T113" s="1190"/>
      <c r="U113" s="1190"/>
      <c r="V113" s="1190"/>
      <c r="W113" s="1190"/>
      <c r="X113" s="1186"/>
      <c r="Y113" s="1186"/>
      <c r="Z113" s="970"/>
      <c r="AA113" s="970"/>
      <c r="AB113" s="970"/>
      <c r="AC113" s="970"/>
      <c r="AD113" s="970"/>
      <c r="AE113" s="970"/>
      <c r="AF113" s="970"/>
      <c r="AG113" s="970"/>
      <c r="AH113" s="970"/>
      <c r="AI113" s="970"/>
      <c r="AJ113" s="970"/>
      <c r="AK113" s="970"/>
      <c r="AL113" s="970"/>
      <c r="AM113" s="970"/>
      <c r="AN113" s="970"/>
      <c r="AO113" s="970"/>
      <c r="AP113" s="970"/>
      <c r="AQ113" s="970"/>
      <c r="AR113" s="970"/>
      <c r="AS113" s="970"/>
      <c r="AT113" s="970"/>
      <c r="AU113" s="970"/>
      <c r="AV113" s="970"/>
      <c r="AW113" s="970"/>
      <c r="AX113" s="970"/>
      <c r="AY113" s="970"/>
      <c r="AZ113" s="970"/>
      <c r="BA113" s="970"/>
      <c r="BB113" s="970"/>
      <c r="BC113" s="970"/>
      <c r="BD113" s="970"/>
      <c r="BE113" s="970"/>
      <c r="BF113" s="970"/>
      <c r="BG113" s="970"/>
      <c r="BH113" s="970"/>
      <c r="BI113" s="970"/>
      <c r="BJ113" s="970"/>
      <c r="BK113" s="970"/>
      <c r="BL113" s="970"/>
      <c r="BM113" s="970"/>
      <c r="BN113" s="970"/>
      <c r="BO113" s="970"/>
      <c r="BP113" s="970"/>
      <c r="BQ113" s="970"/>
      <c r="BR113" s="970"/>
      <c r="BS113" s="970"/>
      <c r="BT113" s="970"/>
      <c r="BU113" s="970"/>
      <c r="BV113" s="970"/>
      <c r="BW113" s="970"/>
      <c r="BX113" s="970"/>
      <c r="BY113" s="970"/>
      <c r="BZ113" s="970"/>
      <c r="CA113" s="970"/>
      <c r="CB113" s="970"/>
      <c r="CC113" s="970"/>
      <c r="CD113" s="970"/>
      <c r="CE113" s="970"/>
      <c r="CF113" s="970"/>
      <c r="CG113" s="970"/>
      <c r="CH113" s="970"/>
      <c r="CI113" s="970"/>
      <c r="CJ113" s="970"/>
      <c r="CK113" s="970"/>
      <c r="CL113" s="970"/>
      <c r="CM113" s="970"/>
      <c r="CN113" s="970"/>
      <c r="CO113" s="970"/>
      <c r="CP113" s="970"/>
      <c r="CQ113" s="970"/>
      <c r="CR113" s="970"/>
      <c r="CS113" s="970"/>
      <c r="CT113" s="970"/>
      <c r="CU113" s="970"/>
      <c r="CV113" s="970"/>
      <c r="CW113" s="970"/>
      <c r="CX113" s="970"/>
    </row>
    <row r="114" spans="1:102" x14ac:dyDescent="0.25">
      <c r="A114" s="1207"/>
      <c r="B114" s="1190"/>
      <c r="C114" s="1190"/>
      <c r="D114" s="1190"/>
      <c r="E114" s="1190"/>
      <c r="F114" s="1190"/>
      <c r="G114" s="1190"/>
      <c r="H114" s="1190"/>
      <c r="I114" s="1190"/>
      <c r="J114" s="1190"/>
      <c r="K114" s="1190"/>
      <c r="L114" s="1190"/>
      <c r="M114" s="1190"/>
      <c r="N114" s="1190"/>
      <c r="O114" s="1190"/>
      <c r="P114" s="1190"/>
      <c r="Q114" s="1190"/>
      <c r="R114" s="1190"/>
      <c r="S114" s="1190"/>
      <c r="T114" s="1190"/>
      <c r="U114" s="1190"/>
      <c r="V114" s="1190"/>
      <c r="W114" s="1190"/>
      <c r="X114" s="1186"/>
      <c r="Y114" s="1186"/>
      <c r="Z114" s="970"/>
      <c r="AA114" s="970"/>
      <c r="AB114" s="970"/>
      <c r="AC114" s="970"/>
      <c r="AD114" s="970"/>
      <c r="AE114" s="970"/>
      <c r="AF114" s="970"/>
      <c r="AG114" s="970"/>
      <c r="AH114" s="970"/>
      <c r="AI114" s="970"/>
      <c r="AJ114" s="970"/>
      <c r="AK114" s="970"/>
      <c r="AL114" s="970"/>
      <c r="AM114" s="970"/>
      <c r="AN114" s="970"/>
      <c r="AO114" s="970"/>
      <c r="AP114" s="970"/>
      <c r="AQ114" s="970"/>
      <c r="AR114" s="970"/>
      <c r="AS114" s="970"/>
      <c r="AT114" s="970"/>
      <c r="AU114" s="970"/>
      <c r="AV114" s="970"/>
      <c r="AW114" s="970"/>
      <c r="AX114" s="970"/>
      <c r="AY114" s="970"/>
      <c r="AZ114" s="970"/>
      <c r="BA114" s="970"/>
      <c r="BB114" s="970"/>
      <c r="BC114" s="970"/>
      <c r="BD114" s="970"/>
      <c r="BE114" s="970"/>
      <c r="BF114" s="970"/>
      <c r="BG114" s="970"/>
      <c r="BH114" s="970"/>
      <c r="BI114" s="970"/>
      <c r="BJ114" s="970"/>
      <c r="BK114" s="970"/>
      <c r="BL114" s="970"/>
      <c r="BM114" s="970"/>
      <c r="BN114" s="970"/>
      <c r="BO114" s="970"/>
      <c r="BP114" s="970"/>
      <c r="BQ114" s="970"/>
      <c r="BR114" s="970"/>
      <c r="BS114" s="970"/>
      <c r="BT114" s="970"/>
      <c r="BU114" s="970"/>
      <c r="BV114" s="970"/>
      <c r="BW114" s="970"/>
      <c r="BX114" s="970"/>
      <c r="BY114" s="970"/>
      <c r="BZ114" s="970"/>
      <c r="CA114" s="970"/>
      <c r="CB114" s="970"/>
      <c r="CC114" s="970"/>
      <c r="CD114" s="970"/>
      <c r="CE114" s="970"/>
      <c r="CF114" s="970"/>
      <c r="CG114" s="970"/>
      <c r="CH114" s="970"/>
      <c r="CI114" s="970"/>
      <c r="CJ114" s="970"/>
      <c r="CK114" s="970"/>
      <c r="CL114" s="970"/>
      <c r="CM114" s="970"/>
      <c r="CN114" s="970"/>
      <c r="CO114" s="970"/>
      <c r="CP114" s="970"/>
      <c r="CQ114" s="970"/>
      <c r="CR114" s="970"/>
      <c r="CS114" s="970"/>
      <c r="CT114" s="970"/>
      <c r="CU114" s="970"/>
      <c r="CV114" s="970"/>
      <c r="CW114" s="970"/>
      <c r="CX114" s="970"/>
    </row>
    <row r="115" spans="1:102" x14ac:dyDescent="0.25">
      <c r="A115" s="1207"/>
      <c r="B115" s="1190"/>
      <c r="C115" s="1190"/>
      <c r="D115" s="1190"/>
      <c r="E115" s="1190"/>
      <c r="F115" s="1190"/>
      <c r="G115" s="1190"/>
      <c r="H115" s="1190"/>
      <c r="I115" s="1190"/>
      <c r="J115" s="1190"/>
      <c r="K115" s="1190"/>
      <c r="L115" s="1190"/>
      <c r="M115" s="1190"/>
      <c r="N115" s="1190"/>
      <c r="O115" s="1190"/>
      <c r="P115" s="1190"/>
      <c r="Q115" s="1190"/>
      <c r="R115" s="1190"/>
      <c r="S115" s="1190"/>
      <c r="T115" s="1190"/>
      <c r="U115" s="1190"/>
      <c r="V115" s="1190"/>
      <c r="W115" s="1190"/>
      <c r="X115" s="1186"/>
      <c r="Y115" s="1186"/>
      <c r="Z115" s="970"/>
      <c r="AA115" s="970"/>
      <c r="AB115" s="970"/>
      <c r="AC115" s="970"/>
      <c r="AD115" s="970"/>
      <c r="AE115" s="970"/>
      <c r="AF115" s="970"/>
      <c r="AG115" s="970"/>
      <c r="AH115" s="970"/>
      <c r="AI115" s="970"/>
      <c r="AJ115" s="970"/>
      <c r="AK115" s="970"/>
      <c r="AL115" s="970"/>
      <c r="AM115" s="970"/>
      <c r="AN115" s="970"/>
      <c r="AO115" s="970"/>
      <c r="AP115" s="970"/>
      <c r="AQ115" s="970"/>
      <c r="AR115" s="970"/>
      <c r="AS115" s="970"/>
      <c r="AT115" s="970"/>
      <c r="AU115" s="970"/>
      <c r="AV115" s="970"/>
      <c r="AW115" s="970"/>
      <c r="AX115" s="970"/>
      <c r="AY115" s="970"/>
      <c r="AZ115" s="970"/>
      <c r="BA115" s="970"/>
      <c r="BB115" s="970"/>
      <c r="BC115" s="970"/>
      <c r="BD115" s="970"/>
      <c r="BE115" s="970"/>
      <c r="BF115" s="970"/>
      <c r="BG115" s="970"/>
      <c r="BH115" s="970"/>
      <c r="BI115" s="970"/>
      <c r="BJ115" s="970"/>
      <c r="BK115" s="970"/>
      <c r="BL115" s="970"/>
      <c r="BM115" s="970"/>
      <c r="BN115" s="970"/>
      <c r="BO115" s="970"/>
      <c r="BP115" s="970"/>
      <c r="BQ115" s="970"/>
      <c r="BR115" s="970"/>
      <c r="BS115" s="970"/>
      <c r="BT115" s="970"/>
      <c r="BU115" s="970"/>
      <c r="BV115" s="970"/>
      <c r="BW115" s="970"/>
      <c r="BX115" s="970"/>
      <c r="BY115" s="970"/>
      <c r="BZ115" s="970"/>
      <c r="CA115" s="970"/>
      <c r="CB115" s="970"/>
      <c r="CC115" s="970"/>
      <c r="CD115" s="970"/>
      <c r="CE115" s="970"/>
      <c r="CF115" s="970"/>
      <c r="CG115" s="970"/>
      <c r="CH115" s="970"/>
      <c r="CI115" s="970"/>
      <c r="CJ115" s="970"/>
      <c r="CK115" s="970"/>
      <c r="CL115" s="970"/>
      <c r="CM115" s="970"/>
      <c r="CN115" s="970"/>
      <c r="CO115" s="970"/>
      <c r="CP115" s="970"/>
      <c r="CQ115" s="970"/>
      <c r="CR115" s="970"/>
      <c r="CS115" s="970"/>
      <c r="CT115" s="970"/>
      <c r="CU115" s="970"/>
      <c r="CV115" s="970"/>
      <c r="CW115" s="970"/>
      <c r="CX115" s="970"/>
    </row>
    <row r="116" spans="1:102" x14ac:dyDescent="0.25">
      <c r="A116" s="1207"/>
      <c r="B116" s="1190"/>
      <c r="C116" s="1190"/>
      <c r="D116" s="1190"/>
      <c r="E116" s="1190"/>
      <c r="F116" s="1190"/>
      <c r="G116" s="1190"/>
      <c r="H116" s="1190"/>
      <c r="I116" s="1190"/>
      <c r="J116" s="1190"/>
      <c r="K116" s="1190"/>
      <c r="L116" s="1190"/>
      <c r="M116" s="1190"/>
      <c r="N116" s="1190"/>
      <c r="O116" s="1190"/>
      <c r="P116" s="1190"/>
      <c r="Q116" s="1190"/>
      <c r="R116" s="1190"/>
      <c r="S116" s="1190"/>
      <c r="T116" s="1190"/>
      <c r="U116" s="1190"/>
      <c r="V116" s="1190"/>
      <c r="W116" s="1190"/>
      <c r="X116" s="1186"/>
      <c r="Y116" s="1186"/>
      <c r="Z116" s="970"/>
      <c r="AA116" s="970"/>
      <c r="AB116" s="970"/>
      <c r="AC116" s="970"/>
      <c r="AD116" s="970"/>
      <c r="AE116" s="970"/>
      <c r="AF116" s="970"/>
      <c r="AG116" s="970"/>
      <c r="AH116" s="970"/>
      <c r="AI116" s="970"/>
      <c r="AJ116" s="970"/>
      <c r="AK116" s="970"/>
      <c r="AL116" s="970"/>
      <c r="AM116" s="970"/>
      <c r="AN116" s="970"/>
      <c r="AO116" s="970"/>
      <c r="AP116" s="970"/>
      <c r="AQ116" s="970"/>
      <c r="AR116" s="970"/>
      <c r="AS116" s="970"/>
      <c r="AT116" s="970"/>
      <c r="AU116" s="970"/>
      <c r="AV116" s="970"/>
      <c r="AW116" s="970"/>
      <c r="AX116" s="970"/>
      <c r="AY116" s="970"/>
      <c r="AZ116" s="970"/>
      <c r="BA116" s="970"/>
      <c r="BB116" s="970"/>
      <c r="BC116" s="970"/>
      <c r="BD116" s="970"/>
      <c r="BE116" s="970"/>
      <c r="BF116" s="970"/>
      <c r="BG116" s="970"/>
      <c r="BH116" s="970"/>
      <c r="BI116" s="970"/>
      <c r="BJ116" s="970"/>
      <c r="BK116" s="970"/>
      <c r="BL116" s="970"/>
      <c r="BM116" s="970"/>
      <c r="BN116" s="970"/>
      <c r="BO116" s="970"/>
      <c r="BP116" s="970"/>
      <c r="BQ116" s="970"/>
      <c r="BR116" s="970"/>
      <c r="BS116" s="970"/>
      <c r="BT116" s="970"/>
      <c r="BU116" s="970"/>
      <c r="BV116" s="970"/>
      <c r="BW116" s="970"/>
      <c r="BX116" s="970"/>
      <c r="BY116" s="970"/>
      <c r="BZ116" s="970"/>
      <c r="CA116" s="970"/>
      <c r="CB116" s="970"/>
      <c r="CC116" s="970"/>
      <c r="CD116" s="970"/>
      <c r="CE116" s="970"/>
      <c r="CF116" s="970"/>
      <c r="CG116" s="970"/>
      <c r="CH116" s="970"/>
      <c r="CI116" s="970"/>
      <c r="CJ116" s="970"/>
      <c r="CK116" s="970"/>
      <c r="CL116" s="970"/>
      <c r="CM116" s="970"/>
      <c r="CN116" s="970"/>
      <c r="CO116" s="970"/>
      <c r="CP116" s="970"/>
      <c r="CQ116" s="970"/>
      <c r="CR116" s="970"/>
      <c r="CS116" s="970"/>
      <c r="CT116" s="970"/>
      <c r="CU116" s="970"/>
      <c r="CV116" s="970"/>
      <c r="CW116" s="970"/>
      <c r="CX116" s="970"/>
    </row>
    <row r="117" spans="1:102" x14ac:dyDescent="0.25">
      <c r="A117" s="1207"/>
      <c r="B117" s="1190"/>
      <c r="C117" s="1190"/>
      <c r="D117" s="1190"/>
      <c r="E117" s="1190"/>
      <c r="F117" s="1190"/>
      <c r="G117" s="1190"/>
      <c r="H117" s="1190"/>
      <c r="I117" s="1190"/>
      <c r="J117" s="1190"/>
      <c r="K117" s="1190"/>
      <c r="L117" s="1190"/>
      <c r="M117" s="1190"/>
      <c r="N117" s="1190"/>
      <c r="O117" s="1190"/>
      <c r="P117" s="1190"/>
      <c r="Q117" s="1190"/>
      <c r="R117" s="1190"/>
      <c r="S117" s="1190"/>
      <c r="T117" s="1190"/>
      <c r="U117" s="1190"/>
      <c r="V117" s="1190"/>
      <c r="W117" s="1190"/>
      <c r="X117" s="1186"/>
      <c r="Y117" s="1186"/>
      <c r="Z117" s="970"/>
      <c r="AA117" s="970"/>
      <c r="AB117" s="970"/>
      <c r="AC117" s="970"/>
      <c r="AD117" s="970"/>
      <c r="AE117" s="970"/>
      <c r="AF117" s="970"/>
      <c r="AG117" s="970"/>
      <c r="AH117" s="970"/>
      <c r="AI117" s="970"/>
      <c r="AJ117" s="970"/>
      <c r="AK117" s="970"/>
      <c r="AL117" s="970"/>
      <c r="AM117" s="970"/>
      <c r="AN117" s="970"/>
      <c r="AO117" s="970"/>
      <c r="AP117" s="970"/>
      <c r="AQ117" s="970"/>
      <c r="AR117" s="970"/>
      <c r="AS117" s="970"/>
      <c r="AT117" s="970"/>
      <c r="AU117" s="970"/>
      <c r="AV117" s="970"/>
      <c r="AW117" s="970"/>
      <c r="AX117" s="970"/>
      <c r="AY117" s="970"/>
      <c r="AZ117" s="970"/>
      <c r="BA117" s="970"/>
      <c r="BB117" s="970"/>
      <c r="BC117" s="970"/>
      <c r="BD117" s="970"/>
      <c r="BE117" s="970"/>
      <c r="BF117" s="970"/>
      <c r="BG117" s="970"/>
      <c r="BH117" s="970"/>
      <c r="BI117" s="970"/>
      <c r="BJ117" s="970"/>
      <c r="BK117" s="970"/>
      <c r="BL117" s="970"/>
      <c r="BM117" s="970"/>
      <c r="BN117" s="970"/>
      <c r="BO117" s="970"/>
      <c r="BP117" s="970"/>
      <c r="BQ117" s="970"/>
      <c r="BR117" s="970"/>
      <c r="BS117" s="970"/>
      <c r="BT117" s="970"/>
      <c r="BU117" s="970"/>
      <c r="BV117" s="970"/>
      <c r="BW117" s="970"/>
      <c r="BX117" s="970"/>
      <c r="BY117" s="970"/>
      <c r="BZ117" s="970"/>
      <c r="CA117" s="970"/>
      <c r="CB117" s="970"/>
      <c r="CC117" s="970"/>
      <c r="CD117" s="970"/>
      <c r="CE117" s="970"/>
      <c r="CF117" s="970"/>
      <c r="CG117" s="970"/>
      <c r="CH117" s="970"/>
      <c r="CI117" s="970"/>
      <c r="CJ117" s="970"/>
      <c r="CK117" s="970"/>
      <c r="CL117" s="970"/>
      <c r="CM117" s="970"/>
      <c r="CN117" s="970"/>
      <c r="CO117" s="970"/>
      <c r="CP117" s="970"/>
      <c r="CQ117" s="970"/>
      <c r="CR117" s="970"/>
      <c r="CS117" s="970"/>
      <c r="CT117" s="970"/>
      <c r="CU117" s="970"/>
      <c r="CV117" s="970"/>
      <c r="CW117" s="970"/>
      <c r="CX117" s="970"/>
    </row>
    <row r="118" spans="1:102" x14ac:dyDescent="0.25">
      <c r="A118" s="1207"/>
      <c r="B118" s="1190"/>
      <c r="C118" s="1190"/>
      <c r="D118" s="1190"/>
      <c r="E118" s="1190"/>
      <c r="F118" s="1190"/>
      <c r="G118" s="1190"/>
      <c r="H118" s="1190"/>
      <c r="I118" s="1190"/>
      <c r="J118" s="1190"/>
      <c r="K118" s="1190"/>
      <c r="L118" s="1190"/>
      <c r="M118" s="1190"/>
      <c r="N118" s="1190"/>
      <c r="O118" s="1190"/>
      <c r="P118" s="1190"/>
      <c r="Q118" s="1190"/>
      <c r="R118" s="1190"/>
      <c r="S118" s="1190"/>
      <c r="T118" s="1190"/>
      <c r="U118" s="1190"/>
      <c r="V118" s="1190"/>
      <c r="W118" s="1190"/>
      <c r="X118" s="1186"/>
      <c r="Y118" s="1186"/>
      <c r="Z118" s="970"/>
      <c r="AA118" s="970"/>
      <c r="AB118" s="970"/>
      <c r="AC118" s="970"/>
      <c r="AD118" s="970"/>
      <c r="AE118" s="970"/>
      <c r="AF118" s="970"/>
      <c r="AG118" s="970"/>
      <c r="AH118" s="970"/>
      <c r="AI118" s="970"/>
      <c r="AJ118" s="970"/>
      <c r="AK118" s="970"/>
      <c r="AL118" s="970"/>
      <c r="AM118" s="970"/>
      <c r="AN118" s="970"/>
      <c r="AO118" s="970"/>
      <c r="AP118" s="970"/>
      <c r="AQ118" s="970"/>
      <c r="AR118" s="970"/>
      <c r="AS118" s="970"/>
      <c r="AT118" s="970"/>
      <c r="AU118" s="970"/>
      <c r="AV118" s="970"/>
      <c r="AW118" s="970"/>
      <c r="AX118" s="970"/>
      <c r="AY118" s="970"/>
      <c r="AZ118" s="970"/>
      <c r="BA118" s="970"/>
      <c r="BB118" s="970"/>
      <c r="BC118" s="970"/>
      <c r="BD118" s="970"/>
      <c r="BE118" s="970"/>
      <c r="BF118" s="970"/>
      <c r="BG118" s="970"/>
      <c r="BH118" s="970"/>
      <c r="BI118" s="970"/>
      <c r="BJ118" s="970"/>
      <c r="BK118" s="970"/>
      <c r="BL118" s="970"/>
      <c r="BM118" s="970"/>
      <c r="BN118" s="970"/>
      <c r="BO118" s="970"/>
      <c r="BP118" s="970"/>
      <c r="BQ118" s="970"/>
      <c r="BR118" s="970"/>
      <c r="BS118" s="970"/>
      <c r="BT118" s="970"/>
      <c r="BU118" s="970"/>
      <c r="BV118" s="970"/>
      <c r="BW118" s="970"/>
      <c r="BX118" s="970"/>
      <c r="BY118" s="970"/>
      <c r="BZ118" s="970"/>
      <c r="CA118" s="970"/>
      <c r="CB118" s="970"/>
      <c r="CC118" s="970"/>
      <c r="CD118" s="970"/>
      <c r="CE118" s="970"/>
      <c r="CF118" s="970"/>
      <c r="CG118" s="970"/>
      <c r="CH118" s="970"/>
      <c r="CI118" s="970"/>
      <c r="CJ118" s="970"/>
      <c r="CK118" s="970"/>
      <c r="CL118" s="970"/>
      <c r="CM118" s="970"/>
      <c r="CN118" s="970"/>
      <c r="CO118" s="970"/>
      <c r="CP118" s="970"/>
      <c r="CQ118" s="970"/>
      <c r="CR118" s="970"/>
      <c r="CS118" s="970"/>
      <c r="CT118" s="970"/>
      <c r="CU118" s="970"/>
      <c r="CV118" s="970"/>
      <c r="CW118" s="970"/>
      <c r="CX118" s="970"/>
    </row>
    <row r="119" spans="1:102" x14ac:dyDescent="0.25">
      <c r="A119" s="1207"/>
      <c r="B119" s="1190"/>
      <c r="C119" s="1190"/>
      <c r="D119" s="1190"/>
      <c r="E119" s="1190"/>
      <c r="F119" s="1190"/>
      <c r="G119" s="1190"/>
      <c r="H119" s="1190"/>
      <c r="I119" s="1190"/>
      <c r="J119" s="1190"/>
      <c r="K119" s="1190"/>
      <c r="L119" s="1190"/>
      <c r="M119" s="1190"/>
      <c r="N119" s="1190"/>
      <c r="O119" s="1190"/>
      <c r="P119" s="1190"/>
      <c r="Q119" s="1190"/>
      <c r="R119" s="1190"/>
      <c r="S119" s="1190"/>
      <c r="T119" s="1190"/>
      <c r="U119" s="1190"/>
      <c r="V119" s="1190"/>
      <c r="W119" s="1190"/>
      <c r="X119" s="1186"/>
      <c r="Y119" s="1186"/>
      <c r="Z119" s="970"/>
      <c r="AA119" s="970"/>
      <c r="AB119" s="970"/>
      <c r="AC119" s="970"/>
      <c r="AD119" s="970"/>
      <c r="AE119" s="970"/>
      <c r="AF119" s="970"/>
      <c r="AG119" s="970"/>
      <c r="AH119" s="970"/>
      <c r="AI119" s="970"/>
      <c r="AJ119" s="970"/>
      <c r="AK119" s="970"/>
      <c r="AL119" s="970"/>
      <c r="AM119" s="970"/>
      <c r="AN119" s="970"/>
      <c r="AO119" s="970"/>
      <c r="AP119" s="970"/>
      <c r="AQ119" s="970"/>
      <c r="AR119" s="970"/>
      <c r="AS119" s="970"/>
      <c r="AT119" s="970"/>
      <c r="AU119" s="970"/>
      <c r="AV119" s="970"/>
      <c r="AW119" s="970"/>
      <c r="AX119" s="970"/>
      <c r="AY119" s="970"/>
      <c r="AZ119" s="970"/>
      <c r="BA119" s="970"/>
      <c r="BB119" s="970"/>
      <c r="BC119" s="970"/>
      <c r="BD119" s="970"/>
      <c r="BE119" s="970"/>
      <c r="BF119" s="970"/>
      <c r="BG119" s="970"/>
      <c r="BH119" s="970"/>
      <c r="BI119" s="970"/>
      <c r="BJ119" s="970"/>
      <c r="BK119" s="970"/>
      <c r="BL119" s="970"/>
      <c r="BM119" s="970"/>
      <c r="BN119" s="970"/>
      <c r="BO119" s="970"/>
      <c r="BP119" s="970"/>
      <c r="BQ119" s="970"/>
      <c r="BR119" s="970"/>
      <c r="BS119" s="970"/>
      <c r="BT119" s="970"/>
      <c r="BU119" s="970"/>
      <c r="BV119" s="970"/>
      <c r="BW119" s="970"/>
      <c r="BX119" s="970"/>
      <c r="BY119" s="970"/>
      <c r="BZ119" s="970"/>
      <c r="CA119" s="970"/>
      <c r="CB119" s="970"/>
      <c r="CC119" s="970"/>
      <c r="CD119" s="970"/>
      <c r="CE119" s="970"/>
      <c r="CF119" s="970"/>
      <c r="CG119" s="970"/>
      <c r="CH119" s="970"/>
      <c r="CI119" s="970"/>
      <c r="CJ119" s="970"/>
      <c r="CK119" s="970"/>
      <c r="CL119" s="970"/>
      <c r="CM119" s="970"/>
      <c r="CN119" s="970"/>
      <c r="CO119" s="970"/>
      <c r="CP119" s="970"/>
      <c r="CQ119" s="970"/>
      <c r="CR119" s="970"/>
      <c r="CS119" s="970"/>
      <c r="CT119" s="970"/>
      <c r="CU119" s="970"/>
      <c r="CV119" s="970"/>
      <c r="CW119" s="970"/>
      <c r="CX119" s="970"/>
    </row>
    <row r="120" spans="1:102" x14ac:dyDescent="0.25">
      <c r="A120" s="1207"/>
      <c r="B120" s="1190"/>
      <c r="C120" s="1190"/>
      <c r="D120" s="1190"/>
      <c r="E120" s="1190"/>
      <c r="F120" s="1190"/>
      <c r="G120" s="1190"/>
      <c r="H120" s="1190"/>
      <c r="I120" s="1190"/>
      <c r="J120" s="1190"/>
      <c r="K120" s="1190"/>
      <c r="L120" s="1190"/>
      <c r="M120" s="1190"/>
      <c r="N120" s="1190"/>
      <c r="O120" s="1190"/>
      <c r="P120" s="1190"/>
      <c r="Q120" s="1190"/>
      <c r="R120" s="1190"/>
      <c r="S120" s="1190"/>
      <c r="T120" s="1190"/>
      <c r="U120" s="1190"/>
      <c r="V120" s="1190"/>
      <c r="W120" s="1190"/>
      <c r="X120" s="1186"/>
      <c r="Y120" s="1186"/>
      <c r="Z120" s="970"/>
      <c r="AA120" s="970"/>
      <c r="AB120" s="970"/>
      <c r="AC120" s="970"/>
      <c r="AD120" s="970"/>
      <c r="AE120" s="970"/>
      <c r="AF120" s="970"/>
      <c r="AG120" s="970"/>
      <c r="AH120" s="970"/>
      <c r="AI120" s="970"/>
      <c r="AJ120" s="970"/>
      <c r="AK120" s="970"/>
      <c r="AL120" s="970"/>
      <c r="AM120" s="970"/>
      <c r="AN120" s="970"/>
      <c r="AO120" s="970"/>
      <c r="AP120" s="970"/>
      <c r="AQ120" s="970"/>
      <c r="AR120" s="970"/>
      <c r="AS120" s="970"/>
      <c r="AT120" s="970"/>
      <c r="AU120" s="970"/>
      <c r="AV120" s="970"/>
      <c r="AW120" s="970"/>
      <c r="AX120" s="970"/>
      <c r="AY120" s="970"/>
      <c r="AZ120" s="970"/>
      <c r="BA120" s="970"/>
      <c r="BB120" s="970"/>
      <c r="BC120" s="970"/>
      <c r="BD120" s="970"/>
      <c r="BE120" s="970"/>
      <c r="BF120" s="970"/>
      <c r="BG120" s="970"/>
      <c r="BH120" s="970"/>
      <c r="BI120" s="970"/>
      <c r="BJ120" s="970"/>
      <c r="BK120" s="970"/>
      <c r="BL120" s="970"/>
      <c r="BM120" s="970"/>
      <c r="BN120" s="970"/>
      <c r="BO120" s="970"/>
      <c r="BP120" s="970"/>
      <c r="BQ120" s="970"/>
      <c r="BR120" s="970"/>
      <c r="BS120" s="970"/>
      <c r="BT120" s="970"/>
      <c r="BU120" s="970"/>
      <c r="BV120" s="970"/>
      <c r="BW120" s="970"/>
      <c r="BX120" s="970"/>
      <c r="BY120" s="970"/>
      <c r="BZ120" s="970"/>
      <c r="CA120" s="970"/>
      <c r="CB120" s="970"/>
      <c r="CC120" s="970"/>
      <c r="CD120" s="970"/>
      <c r="CE120" s="970"/>
      <c r="CF120" s="970"/>
      <c r="CG120" s="970"/>
      <c r="CH120" s="970"/>
      <c r="CI120" s="970"/>
      <c r="CJ120" s="970"/>
      <c r="CK120" s="970"/>
      <c r="CL120" s="970"/>
      <c r="CM120" s="970"/>
      <c r="CN120" s="970"/>
      <c r="CO120" s="970"/>
      <c r="CP120" s="970"/>
      <c r="CQ120" s="970"/>
      <c r="CR120" s="970"/>
      <c r="CS120" s="970"/>
      <c r="CT120" s="970"/>
      <c r="CU120" s="970"/>
      <c r="CV120" s="970"/>
      <c r="CW120" s="970"/>
      <c r="CX120" s="970"/>
    </row>
    <row r="121" spans="1:102" x14ac:dyDescent="0.25">
      <c r="A121" s="1207"/>
      <c r="B121" s="1190"/>
      <c r="C121" s="1190"/>
      <c r="D121" s="1190"/>
      <c r="E121" s="1190"/>
      <c r="F121" s="1190"/>
      <c r="G121" s="1190"/>
      <c r="H121" s="1190"/>
      <c r="I121" s="1190"/>
      <c r="J121" s="1190"/>
      <c r="K121" s="1190"/>
      <c r="L121" s="1190"/>
      <c r="M121" s="1190"/>
      <c r="N121" s="1190"/>
      <c r="O121" s="1190"/>
      <c r="P121" s="1190"/>
      <c r="Q121" s="1190"/>
      <c r="R121" s="1190"/>
      <c r="S121" s="1190"/>
      <c r="T121" s="1190"/>
      <c r="U121" s="1190"/>
      <c r="V121" s="1190"/>
      <c r="W121" s="1190"/>
      <c r="X121" s="1186"/>
      <c r="Y121" s="1186"/>
      <c r="Z121" s="970"/>
      <c r="AA121" s="970"/>
      <c r="AB121" s="970"/>
      <c r="AC121" s="970"/>
      <c r="AD121" s="970"/>
      <c r="AE121" s="970"/>
      <c r="AF121" s="970"/>
      <c r="AG121" s="970"/>
      <c r="AH121" s="970"/>
      <c r="AI121" s="970"/>
      <c r="AJ121" s="970"/>
      <c r="AK121" s="970"/>
      <c r="AL121" s="970"/>
      <c r="AM121" s="970"/>
      <c r="AN121" s="970"/>
      <c r="AO121" s="970"/>
      <c r="AP121" s="970"/>
      <c r="AQ121" s="970"/>
      <c r="AR121" s="970"/>
      <c r="AS121" s="970"/>
      <c r="AT121" s="970"/>
      <c r="AU121" s="970"/>
      <c r="AV121" s="970"/>
      <c r="AW121" s="970"/>
      <c r="AX121" s="970"/>
      <c r="AY121" s="970"/>
      <c r="AZ121" s="970"/>
      <c r="BA121" s="970"/>
      <c r="BB121" s="970"/>
      <c r="BC121" s="970"/>
      <c r="BD121" s="970"/>
      <c r="BE121" s="970"/>
      <c r="BF121" s="970"/>
      <c r="BG121" s="970"/>
      <c r="BH121" s="970"/>
      <c r="BI121" s="970"/>
      <c r="BJ121" s="970"/>
      <c r="BK121" s="970"/>
      <c r="BL121" s="970"/>
      <c r="BM121" s="970"/>
      <c r="BN121" s="970"/>
      <c r="BO121" s="970"/>
      <c r="BP121" s="970"/>
      <c r="BQ121" s="970"/>
      <c r="BR121" s="970"/>
      <c r="BS121" s="970"/>
      <c r="BT121" s="970"/>
      <c r="BU121" s="970"/>
      <c r="BV121" s="970"/>
      <c r="BW121" s="970"/>
      <c r="BX121" s="970"/>
      <c r="BY121" s="970"/>
      <c r="BZ121" s="970"/>
      <c r="CA121" s="970"/>
      <c r="CB121" s="970"/>
      <c r="CC121" s="970"/>
      <c r="CD121" s="970"/>
      <c r="CE121" s="970"/>
      <c r="CF121" s="970"/>
      <c r="CG121" s="970"/>
      <c r="CH121" s="970"/>
      <c r="CI121" s="970"/>
      <c r="CJ121" s="970"/>
      <c r="CK121" s="970"/>
      <c r="CL121" s="970"/>
      <c r="CM121" s="970"/>
      <c r="CN121" s="970"/>
      <c r="CO121" s="970"/>
      <c r="CP121" s="970"/>
      <c r="CQ121" s="970"/>
      <c r="CR121" s="970"/>
      <c r="CS121" s="970"/>
      <c r="CT121" s="970"/>
      <c r="CU121" s="970"/>
      <c r="CV121" s="970"/>
      <c r="CW121" s="970"/>
      <c r="CX121" s="970"/>
    </row>
    <row r="122" spans="1:102" x14ac:dyDescent="0.25">
      <c r="A122" s="1207"/>
      <c r="B122" s="1190"/>
      <c r="C122" s="1190"/>
      <c r="D122" s="1190"/>
      <c r="E122" s="1190"/>
      <c r="F122" s="1190"/>
      <c r="G122" s="1190"/>
      <c r="H122" s="1190"/>
      <c r="I122" s="1190"/>
      <c r="J122" s="1190"/>
      <c r="K122" s="1190"/>
      <c r="L122" s="1190"/>
      <c r="M122" s="1190"/>
      <c r="N122" s="1190"/>
      <c r="O122" s="1190"/>
      <c r="P122" s="1190"/>
      <c r="Q122" s="1190"/>
      <c r="R122" s="1190"/>
      <c r="S122" s="1190"/>
      <c r="T122" s="1190"/>
      <c r="U122" s="1190"/>
      <c r="V122" s="1190"/>
      <c r="W122" s="1190"/>
      <c r="X122" s="1186"/>
      <c r="Y122" s="1186"/>
      <c r="Z122" s="970"/>
      <c r="AA122" s="970"/>
      <c r="AB122" s="970"/>
      <c r="AC122" s="970"/>
      <c r="AD122" s="970"/>
      <c r="AE122" s="970"/>
      <c r="AF122" s="970"/>
      <c r="AG122" s="970"/>
      <c r="AH122" s="970"/>
      <c r="AI122" s="970"/>
      <c r="AJ122" s="970"/>
      <c r="AK122" s="970"/>
      <c r="AL122" s="970"/>
      <c r="AM122" s="970"/>
      <c r="AN122" s="970"/>
      <c r="AO122" s="970"/>
      <c r="AP122" s="970"/>
      <c r="AQ122" s="970"/>
      <c r="AR122" s="970"/>
      <c r="AS122" s="970"/>
      <c r="AT122" s="970"/>
      <c r="AU122" s="970"/>
      <c r="AV122" s="970"/>
      <c r="AW122" s="970"/>
      <c r="AX122" s="970"/>
      <c r="AY122" s="970"/>
      <c r="AZ122" s="970"/>
      <c r="BA122" s="970"/>
      <c r="BB122" s="970"/>
      <c r="BC122" s="970"/>
      <c r="BD122" s="970"/>
      <c r="BE122" s="970"/>
      <c r="BF122" s="970"/>
      <c r="BG122" s="970"/>
      <c r="BH122" s="970"/>
      <c r="BI122" s="970"/>
      <c r="BJ122" s="970"/>
      <c r="BK122" s="970"/>
      <c r="BL122" s="970"/>
      <c r="BM122" s="970"/>
      <c r="BN122" s="970"/>
      <c r="BO122" s="970"/>
      <c r="BP122" s="970"/>
      <c r="BQ122" s="970"/>
      <c r="BR122" s="970"/>
      <c r="BS122" s="970"/>
      <c r="BT122" s="970"/>
      <c r="BU122" s="970"/>
      <c r="BV122" s="970"/>
      <c r="BW122" s="970"/>
      <c r="BX122" s="970"/>
      <c r="BY122" s="970"/>
      <c r="BZ122" s="970"/>
      <c r="CA122" s="970"/>
      <c r="CB122" s="970"/>
      <c r="CC122" s="970"/>
      <c r="CD122" s="970"/>
      <c r="CE122" s="970"/>
      <c r="CF122" s="970"/>
      <c r="CG122" s="970"/>
      <c r="CH122" s="970"/>
      <c r="CI122" s="970"/>
      <c r="CJ122" s="970"/>
      <c r="CK122" s="970"/>
      <c r="CL122" s="970"/>
      <c r="CM122" s="970"/>
      <c r="CN122" s="970"/>
      <c r="CO122" s="970"/>
      <c r="CP122" s="970"/>
      <c r="CQ122" s="970"/>
      <c r="CR122" s="970"/>
      <c r="CS122" s="970"/>
      <c r="CT122" s="970"/>
      <c r="CU122" s="970"/>
      <c r="CV122" s="970"/>
      <c r="CW122" s="970"/>
      <c r="CX122" s="970"/>
    </row>
    <row r="123" spans="1:102" x14ac:dyDescent="0.25">
      <c r="A123" s="1207"/>
      <c r="B123" s="1190"/>
      <c r="C123" s="1190"/>
      <c r="D123" s="1190"/>
      <c r="E123" s="1190"/>
      <c r="F123" s="1190"/>
      <c r="G123" s="1190"/>
      <c r="H123" s="1190"/>
      <c r="I123" s="1190"/>
      <c r="J123" s="1190"/>
      <c r="K123" s="1190"/>
      <c r="L123" s="1190"/>
      <c r="M123" s="1190"/>
      <c r="N123" s="1190"/>
      <c r="O123" s="1190"/>
      <c r="P123" s="1190"/>
      <c r="Q123" s="1190"/>
      <c r="R123" s="1190"/>
      <c r="S123" s="1190"/>
      <c r="T123" s="1190"/>
      <c r="U123" s="1190"/>
      <c r="V123" s="1190"/>
      <c r="W123" s="1190"/>
      <c r="X123" s="1186"/>
      <c r="Y123" s="1186"/>
      <c r="Z123" s="970"/>
      <c r="AA123" s="970"/>
      <c r="AB123" s="970"/>
      <c r="AC123" s="970"/>
      <c r="AD123" s="970"/>
      <c r="AE123" s="970"/>
      <c r="AF123" s="970"/>
      <c r="AG123" s="970"/>
      <c r="AH123" s="970"/>
      <c r="AI123" s="970"/>
      <c r="AJ123" s="970"/>
      <c r="AK123" s="970"/>
      <c r="AL123" s="970"/>
      <c r="AM123" s="970"/>
      <c r="AN123" s="970"/>
      <c r="AO123" s="970"/>
      <c r="AP123" s="970"/>
      <c r="AQ123" s="970"/>
      <c r="AR123" s="970"/>
      <c r="AS123" s="970"/>
      <c r="AT123" s="970"/>
      <c r="AU123" s="970"/>
      <c r="AV123" s="970"/>
      <c r="AW123" s="970"/>
      <c r="AX123" s="970"/>
      <c r="AY123" s="970"/>
      <c r="AZ123" s="970"/>
      <c r="BA123" s="970"/>
      <c r="BB123" s="970"/>
      <c r="BC123" s="970"/>
      <c r="BD123" s="970"/>
      <c r="BE123" s="970"/>
      <c r="BF123" s="970"/>
      <c r="BG123" s="970"/>
      <c r="BH123" s="970"/>
      <c r="BI123" s="970"/>
      <c r="BJ123" s="970"/>
      <c r="BK123" s="970"/>
      <c r="BL123" s="970"/>
      <c r="BM123" s="970"/>
      <c r="BN123" s="970"/>
      <c r="BO123" s="970"/>
      <c r="BP123" s="970"/>
      <c r="BQ123" s="970"/>
      <c r="BR123" s="970"/>
      <c r="BS123" s="970"/>
      <c r="BT123" s="970"/>
      <c r="BU123" s="970"/>
      <c r="BV123" s="970"/>
      <c r="BW123" s="970"/>
      <c r="BX123" s="970"/>
      <c r="BY123" s="970"/>
      <c r="BZ123" s="970"/>
      <c r="CA123" s="970"/>
      <c r="CB123" s="970"/>
      <c r="CC123" s="970"/>
      <c r="CD123" s="970"/>
      <c r="CE123" s="970"/>
      <c r="CF123" s="970"/>
      <c r="CG123" s="970"/>
      <c r="CH123" s="970"/>
      <c r="CI123" s="970"/>
      <c r="CJ123" s="970"/>
      <c r="CK123" s="970"/>
      <c r="CL123" s="970"/>
      <c r="CM123" s="970"/>
      <c r="CN123" s="970"/>
      <c r="CO123" s="970"/>
      <c r="CP123" s="970"/>
      <c r="CQ123" s="970"/>
      <c r="CR123" s="970"/>
      <c r="CS123" s="970"/>
      <c r="CT123" s="970"/>
      <c r="CU123" s="970"/>
      <c r="CV123" s="970"/>
      <c r="CW123" s="970"/>
      <c r="CX123" s="970"/>
    </row>
    <row r="124" spans="1:102" x14ac:dyDescent="0.25">
      <c r="A124" s="1207"/>
      <c r="B124" s="1190"/>
      <c r="C124" s="1190"/>
      <c r="D124" s="1190"/>
      <c r="E124" s="1190"/>
      <c r="F124" s="1190"/>
      <c r="G124" s="1190"/>
      <c r="H124" s="1190"/>
      <c r="I124" s="1190"/>
      <c r="J124" s="1190"/>
      <c r="K124" s="1190"/>
      <c r="L124" s="1190"/>
      <c r="M124" s="1190"/>
      <c r="N124" s="1190"/>
      <c r="O124" s="1190"/>
      <c r="P124" s="1190"/>
      <c r="Q124" s="1190"/>
      <c r="R124" s="1190"/>
      <c r="S124" s="1190"/>
      <c r="T124" s="1190"/>
      <c r="U124" s="1190"/>
      <c r="V124" s="1190"/>
      <c r="W124" s="1190"/>
      <c r="X124" s="1186"/>
      <c r="Y124" s="1186"/>
      <c r="Z124" s="970"/>
      <c r="AA124" s="970"/>
      <c r="AB124" s="970"/>
      <c r="AC124" s="970"/>
      <c r="AD124" s="970"/>
      <c r="AE124" s="970"/>
      <c r="AF124" s="970"/>
      <c r="AG124" s="970"/>
      <c r="AH124" s="970"/>
      <c r="AI124" s="970"/>
      <c r="AJ124" s="970"/>
      <c r="AK124" s="970"/>
      <c r="AL124" s="970"/>
      <c r="AM124" s="970"/>
      <c r="AN124" s="970"/>
      <c r="AO124" s="970"/>
      <c r="AP124" s="970"/>
      <c r="AQ124" s="970"/>
      <c r="AR124" s="970"/>
      <c r="AS124" s="970"/>
      <c r="AT124" s="970"/>
      <c r="AU124" s="970"/>
      <c r="AV124" s="970"/>
      <c r="AW124" s="970"/>
      <c r="AX124" s="970"/>
      <c r="AY124" s="970"/>
      <c r="AZ124" s="970"/>
      <c r="BA124" s="970"/>
      <c r="BB124" s="970"/>
      <c r="BC124" s="970"/>
      <c r="BD124" s="970"/>
      <c r="BE124" s="970"/>
      <c r="BF124" s="970"/>
      <c r="BG124" s="970"/>
      <c r="BH124" s="970"/>
      <c r="BI124" s="970"/>
      <c r="BJ124" s="970"/>
      <c r="BK124" s="970"/>
      <c r="BL124" s="970"/>
      <c r="BM124" s="970"/>
      <c r="BN124" s="970"/>
      <c r="BO124" s="970"/>
      <c r="BP124" s="970"/>
      <c r="BQ124" s="970"/>
      <c r="BR124" s="970"/>
      <c r="BS124" s="970"/>
      <c r="BT124" s="970"/>
      <c r="BU124" s="970"/>
      <c r="BV124" s="970"/>
      <c r="BW124" s="970"/>
      <c r="BX124" s="970"/>
      <c r="BY124" s="970"/>
      <c r="BZ124" s="970"/>
      <c r="CA124" s="970"/>
      <c r="CB124" s="970"/>
      <c r="CC124" s="970"/>
      <c r="CD124" s="970"/>
      <c r="CE124" s="970"/>
      <c r="CF124" s="970"/>
      <c r="CG124" s="970"/>
      <c r="CH124" s="970"/>
      <c r="CI124" s="970"/>
      <c r="CJ124" s="970"/>
      <c r="CK124" s="970"/>
      <c r="CL124" s="970"/>
      <c r="CM124" s="970"/>
      <c r="CN124" s="970"/>
      <c r="CO124" s="970"/>
      <c r="CP124" s="970"/>
      <c r="CQ124" s="970"/>
      <c r="CR124" s="970"/>
      <c r="CS124" s="970"/>
      <c r="CT124" s="970"/>
      <c r="CU124" s="970"/>
      <c r="CV124" s="970"/>
      <c r="CW124" s="970"/>
      <c r="CX124" s="970"/>
    </row>
    <row r="125" spans="1:102" x14ac:dyDescent="0.25">
      <c r="A125" s="1207"/>
      <c r="B125" s="1190"/>
      <c r="C125" s="1190"/>
      <c r="D125" s="1190"/>
      <c r="E125" s="1190"/>
      <c r="F125" s="1190"/>
      <c r="G125" s="1190"/>
      <c r="H125" s="1190"/>
      <c r="I125" s="1190"/>
      <c r="J125" s="1190"/>
      <c r="K125" s="1190"/>
      <c r="L125" s="1190"/>
      <c r="M125" s="1190"/>
      <c r="N125" s="1190"/>
      <c r="O125" s="1190"/>
      <c r="P125" s="1190"/>
      <c r="Q125" s="1190"/>
      <c r="R125" s="1190"/>
      <c r="S125" s="1190"/>
      <c r="T125" s="1190"/>
      <c r="U125" s="1190"/>
      <c r="V125" s="1190"/>
      <c r="W125" s="1190"/>
      <c r="X125" s="1186"/>
      <c r="Y125" s="1186"/>
      <c r="Z125" s="970"/>
      <c r="AA125" s="970"/>
      <c r="AB125" s="970"/>
      <c r="AC125" s="970"/>
      <c r="AD125" s="970"/>
      <c r="AE125" s="970"/>
      <c r="AF125" s="970"/>
      <c r="AG125" s="970"/>
      <c r="AH125" s="970"/>
      <c r="AI125" s="970"/>
      <c r="AJ125" s="970"/>
      <c r="AK125" s="970"/>
      <c r="AL125" s="970"/>
      <c r="AM125" s="970"/>
      <c r="AN125" s="970"/>
      <c r="AO125" s="970"/>
      <c r="AP125" s="970"/>
      <c r="AQ125" s="970"/>
      <c r="AR125" s="970"/>
      <c r="AS125" s="970"/>
      <c r="AT125" s="970"/>
      <c r="AU125" s="970"/>
      <c r="AV125" s="970"/>
      <c r="AW125" s="970"/>
      <c r="AX125" s="970"/>
      <c r="AY125" s="970"/>
      <c r="AZ125" s="970"/>
      <c r="BA125" s="970"/>
      <c r="BB125" s="970"/>
      <c r="BC125" s="970"/>
      <c r="BD125" s="970"/>
      <c r="BE125" s="970"/>
      <c r="BF125" s="970"/>
      <c r="BG125" s="970"/>
      <c r="BH125" s="970"/>
      <c r="BI125" s="970"/>
      <c r="BJ125" s="970"/>
      <c r="BK125" s="970"/>
      <c r="BL125" s="970"/>
      <c r="BM125" s="970"/>
      <c r="BN125" s="970"/>
      <c r="BO125" s="970"/>
      <c r="BP125" s="970"/>
      <c r="BQ125" s="970"/>
      <c r="BR125" s="970"/>
      <c r="BS125" s="970"/>
      <c r="BT125" s="970"/>
      <c r="BU125" s="970"/>
      <c r="BV125" s="970"/>
      <c r="BW125" s="970"/>
      <c r="BX125" s="970"/>
      <c r="BY125" s="970"/>
      <c r="BZ125" s="970"/>
      <c r="CA125" s="970"/>
      <c r="CB125" s="970"/>
      <c r="CC125" s="970"/>
      <c r="CD125" s="970"/>
      <c r="CE125" s="970"/>
      <c r="CF125" s="970"/>
      <c r="CG125" s="970"/>
      <c r="CH125" s="970"/>
      <c r="CI125" s="970"/>
      <c r="CJ125" s="970"/>
      <c r="CK125" s="970"/>
      <c r="CL125" s="970"/>
      <c r="CM125" s="970"/>
      <c r="CN125" s="970"/>
      <c r="CO125" s="970"/>
      <c r="CP125" s="970"/>
      <c r="CQ125" s="970"/>
      <c r="CR125" s="970"/>
      <c r="CS125" s="970"/>
      <c r="CT125" s="970"/>
      <c r="CU125" s="970"/>
      <c r="CV125" s="970"/>
      <c r="CW125" s="970"/>
      <c r="CX125" s="970"/>
    </row>
    <row r="126" spans="1:102" x14ac:dyDescent="0.25">
      <c r="A126" s="1207"/>
      <c r="B126" s="1190"/>
      <c r="C126" s="1190"/>
      <c r="D126" s="1190"/>
      <c r="E126" s="1190"/>
      <c r="F126" s="1190"/>
      <c r="G126" s="1190"/>
      <c r="H126" s="1190"/>
      <c r="I126" s="1190"/>
      <c r="J126" s="1190"/>
      <c r="K126" s="1190"/>
      <c r="L126" s="1190"/>
      <c r="M126" s="1190"/>
      <c r="N126" s="1190"/>
      <c r="O126" s="1190"/>
      <c r="P126" s="1190"/>
      <c r="Q126" s="1190"/>
      <c r="R126" s="1190"/>
      <c r="S126" s="1190"/>
      <c r="T126" s="1190"/>
      <c r="U126" s="1190"/>
      <c r="V126" s="1190"/>
      <c r="W126" s="1190"/>
      <c r="X126" s="1186"/>
      <c r="Y126" s="1186"/>
      <c r="Z126" s="970"/>
      <c r="AA126" s="970"/>
      <c r="AB126" s="970"/>
      <c r="AC126" s="970"/>
      <c r="AD126" s="970"/>
      <c r="AE126" s="970"/>
      <c r="AF126" s="970"/>
      <c r="AG126" s="970"/>
      <c r="AH126" s="970"/>
      <c r="AI126" s="970"/>
      <c r="AJ126" s="970"/>
      <c r="AK126" s="970"/>
      <c r="AL126" s="970"/>
      <c r="AM126" s="970"/>
      <c r="AN126" s="970"/>
      <c r="AO126" s="970"/>
      <c r="AP126" s="970"/>
      <c r="AQ126" s="970"/>
      <c r="AR126" s="970"/>
      <c r="AS126" s="970"/>
      <c r="AT126" s="970"/>
      <c r="AU126" s="970"/>
      <c r="AV126" s="970"/>
      <c r="AW126" s="970"/>
      <c r="AX126" s="970"/>
      <c r="AY126" s="970"/>
      <c r="AZ126" s="970"/>
      <c r="BA126" s="970"/>
      <c r="BB126" s="970"/>
      <c r="BC126" s="970"/>
      <c r="BD126" s="970"/>
      <c r="BE126" s="970"/>
      <c r="BF126" s="970"/>
      <c r="BG126" s="970"/>
      <c r="BH126" s="970"/>
      <c r="BI126" s="970"/>
      <c r="BJ126" s="970"/>
      <c r="BK126" s="970"/>
      <c r="BL126" s="970"/>
      <c r="BM126" s="970"/>
      <c r="BN126" s="970"/>
      <c r="BO126" s="970"/>
      <c r="BP126" s="970"/>
      <c r="BQ126" s="970"/>
      <c r="BR126" s="970"/>
      <c r="BS126" s="970"/>
      <c r="BT126" s="970"/>
      <c r="BU126" s="970"/>
      <c r="BV126" s="970"/>
      <c r="BW126" s="970"/>
      <c r="BX126" s="970"/>
      <c r="BY126" s="970"/>
      <c r="BZ126" s="970"/>
      <c r="CA126" s="970"/>
      <c r="CB126" s="970"/>
      <c r="CC126" s="970"/>
      <c r="CD126" s="970"/>
      <c r="CE126" s="970"/>
      <c r="CF126" s="970"/>
      <c r="CG126" s="970"/>
      <c r="CH126" s="970"/>
      <c r="CI126" s="970"/>
      <c r="CJ126" s="970"/>
      <c r="CK126" s="970"/>
      <c r="CL126" s="970"/>
      <c r="CM126" s="970"/>
      <c r="CN126" s="970"/>
      <c r="CO126" s="970"/>
      <c r="CP126" s="970"/>
      <c r="CQ126" s="970"/>
      <c r="CR126" s="970"/>
      <c r="CS126" s="970"/>
      <c r="CT126" s="970"/>
      <c r="CU126" s="970"/>
      <c r="CV126" s="970"/>
      <c r="CW126" s="970"/>
      <c r="CX126" s="970"/>
    </row>
    <row r="127" spans="1:102" x14ac:dyDescent="0.25">
      <c r="A127" s="1207"/>
      <c r="B127" s="1190"/>
      <c r="C127" s="1190"/>
      <c r="D127" s="1190"/>
      <c r="E127" s="1190"/>
      <c r="F127" s="1190"/>
      <c r="G127" s="1190"/>
      <c r="H127" s="1190"/>
      <c r="I127" s="1190"/>
      <c r="J127" s="1190"/>
      <c r="K127" s="1190"/>
      <c r="L127" s="1190"/>
      <c r="M127" s="1190"/>
      <c r="N127" s="1190"/>
      <c r="O127" s="1190"/>
      <c r="P127" s="1190"/>
      <c r="Q127" s="1190"/>
      <c r="R127" s="1190"/>
      <c r="S127" s="1190"/>
      <c r="T127" s="1190"/>
      <c r="U127" s="1190"/>
      <c r="V127" s="1190"/>
      <c r="W127" s="1190"/>
      <c r="X127" s="1186"/>
      <c r="Y127" s="1186"/>
      <c r="Z127" s="970"/>
      <c r="AA127" s="970"/>
      <c r="AB127" s="970"/>
      <c r="AC127" s="970"/>
      <c r="AD127" s="970"/>
      <c r="AE127" s="970"/>
      <c r="AF127" s="970"/>
      <c r="AG127" s="970"/>
      <c r="AH127" s="970"/>
      <c r="AI127" s="970"/>
      <c r="AJ127" s="970"/>
      <c r="AK127" s="970"/>
      <c r="AL127" s="970"/>
      <c r="AM127" s="970"/>
      <c r="AN127" s="970"/>
      <c r="AO127" s="970"/>
      <c r="AP127" s="970"/>
      <c r="AQ127" s="970"/>
      <c r="AR127" s="970"/>
      <c r="AS127" s="970"/>
      <c r="AT127" s="970"/>
      <c r="AU127" s="970"/>
      <c r="AV127" s="970"/>
      <c r="AW127" s="970"/>
      <c r="AX127" s="970"/>
      <c r="AY127" s="970"/>
      <c r="AZ127" s="970"/>
      <c r="BA127" s="970"/>
      <c r="BB127" s="970"/>
      <c r="BC127" s="970"/>
      <c r="BD127" s="970"/>
      <c r="BE127" s="970"/>
      <c r="BF127" s="970"/>
      <c r="BG127" s="970"/>
      <c r="BH127" s="970"/>
      <c r="BI127" s="970"/>
      <c r="BJ127" s="970"/>
      <c r="BK127" s="970"/>
      <c r="BL127" s="970"/>
      <c r="BM127" s="970"/>
      <c r="BN127" s="970"/>
      <c r="BO127" s="970"/>
      <c r="BP127" s="970"/>
      <c r="BQ127" s="970"/>
      <c r="BR127" s="970"/>
      <c r="BS127" s="970"/>
      <c r="BT127" s="970"/>
      <c r="BU127" s="970"/>
      <c r="BV127" s="970"/>
      <c r="BW127" s="970"/>
      <c r="BX127" s="970"/>
      <c r="BY127" s="970"/>
      <c r="BZ127" s="970"/>
      <c r="CA127" s="970"/>
      <c r="CB127" s="970"/>
      <c r="CC127" s="970"/>
      <c r="CD127" s="970"/>
      <c r="CE127" s="970"/>
      <c r="CF127" s="970"/>
      <c r="CG127" s="970"/>
      <c r="CH127" s="970"/>
      <c r="CI127" s="970"/>
      <c r="CJ127" s="970"/>
      <c r="CK127" s="970"/>
      <c r="CL127" s="970"/>
      <c r="CM127" s="970"/>
      <c r="CN127" s="970"/>
      <c r="CO127" s="970"/>
      <c r="CP127" s="970"/>
      <c r="CQ127" s="970"/>
      <c r="CR127" s="970"/>
      <c r="CS127" s="970"/>
      <c r="CT127" s="970"/>
      <c r="CU127" s="970"/>
      <c r="CV127" s="970"/>
      <c r="CW127" s="970"/>
      <c r="CX127" s="970"/>
    </row>
    <row r="128" spans="1:102" x14ac:dyDescent="0.25">
      <c r="A128" s="1207"/>
      <c r="B128" s="1190"/>
      <c r="C128" s="1190"/>
      <c r="D128" s="1190"/>
      <c r="E128" s="1190"/>
      <c r="F128" s="1190"/>
      <c r="G128" s="1190"/>
      <c r="H128" s="1190"/>
      <c r="I128" s="1190"/>
      <c r="J128" s="1190"/>
      <c r="K128" s="1190"/>
      <c r="L128" s="1190"/>
      <c r="M128" s="1190"/>
      <c r="N128" s="1190"/>
      <c r="O128" s="1190"/>
      <c r="P128" s="1190"/>
      <c r="Q128" s="1190"/>
      <c r="R128" s="1190"/>
      <c r="S128" s="1190"/>
      <c r="T128" s="1190"/>
      <c r="U128" s="1190"/>
      <c r="V128" s="1190"/>
      <c r="W128" s="1190"/>
      <c r="X128" s="1186"/>
      <c r="Y128" s="1186"/>
      <c r="Z128" s="970"/>
      <c r="AA128" s="970"/>
      <c r="AB128" s="970"/>
      <c r="AC128" s="970"/>
      <c r="AD128" s="970"/>
      <c r="AE128" s="970"/>
      <c r="AF128" s="970"/>
      <c r="AG128" s="970"/>
      <c r="AH128" s="970"/>
      <c r="AI128" s="970"/>
      <c r="AJ128" s="970"/>
      <c r="AK128" s="970"/>
      <c r="AL128" s="970"/>
      <c r="AM128" s="970"/>
      <c r="AN128" s="970"/>
      <c r="AO128" s="970"/>
      <c r="AP128" s="970"/>
      <c r="AQ128" s="970"/>
      <c r="AR128" s="970"/>
      <c r="AS128" s="970"/>
      <c r="AT128" s="970"/>
      <c r="AU128" s="970"/>
      <c r="AV128" s="970"/>
      <c r="AW128" s="970"/>
      <c r="AX128" s="970"/>
      <c r="AY128" s="970"/>
      <c r="AZ128" s="970"/>
      <c r="BA128" s="970"/>
      <c r="BB128" s="970"/>
      <c r="BC128" s="970"/>
      <c r="BD128" s="970"/>
      <c r="BE128" s="970"/>
      <c r="BF128" s="970"/>
      <c r="BG128" s="970"/>
      <c r="BH128" s="970"/>
      <c r="BI128" s="970"/>
      <c r="BJ128" s="970"/>
      <c r="BK128" s="970"/>
      <c r="BL128" s="970"/>
      <c r="BM128" s="970"/>
      <c r="BN128" s="970"/>
      <c r="BO128" s="970"/>
      <c r="BP128" s="970"/>
      <c r="BQ128" s="970"/>
      <c r="BR128" s="970"/>
      <c r="BS128" s="970"/>
      <c r="BT128" s="970"/>
      <c r="BU128" s="970"/>
      <c r="BV128" s="970"/>
      <c r="BW128" s="970"/>
      <c r="BX128" s="970"/>
      <c r="BY128" s="970"/>
      <c r="BZ128" s="970"/>
      <c r="CA128" s="970"/>
      <c r="CB128" s="970"/>
      <c r="CC128" s="970"/>
      <c r="CD128" s="970"/>
      <c r="CE128" s="970"/>
      <c r="CF128" s="970"/>
      <c r="CG128" s="970"/>
      <c r="CH128" s="970"/>
      <c r="CI128" s="970"/>
      <c r="CJ128" s="970"/>
      <c r="CK128" s="970"/>
      <c r="CL128" s="970"/>
      <c r="CM128" s="970"/>
      <c r="CN128" s="970"/>
      <c r="CO128" s="970"/>
      <c r="CP128" s="970"/>
      <c r="CQ128" s="970"/>
      <c r="CR128" s="970"/>
      <c r="CS128" s="970"/>
      <c r="CT128" s="970"/>
      <c r="CU128" s="970"/>
      <c r="CV128" s="970"/>
      <c r="CW128" s="970"/>
      <c r="CX128" s="970"/>
    </row>
    <row r="129" spans="1:102" x14ac:dyDescent="0.25">
      <c r="A129" s="1207"/>
      <c r="B129" s="1190"/>
      <c r="C129" s="1190"/>
      <c r="D129" s="1190"/>
      <c r="E129" s="1190"/>
      <c r="F129" s="1190"/>
      <c r="G129" s="1190"/>
      <c r="H129" s="1190"/>
      <c r="I129" s="1190"/>
      <c r="J129" s="1190"/>
      <c r="K129" s="1190"/>
      <c r="L129" s="1190"/>
      <c r="M129" s="1190"/>
      <c r="N129" s="1190"/>
      <c r="O129" s="1190"/>
      <c r="P129" s="1190"/>
      <c r="Q129" s="1190"/>
      <c r="R129" s="1190"/>
      <c r="S129" s="1190"/>
      <c r="T129" s="1190"/>
      <c r="U129" s="1190"/>
      <c r="V129" s="1190"/>
      <c r="W129" s="1190"/>
      <c r="X129" s="1186"/>
      <c r="Y129" s="1186"/>
      <c r="Z129" s="970"/>
      <c r="AA129" s="970"/>
      <c r="AB129" s="970"/>
      <c r="AC129" s="970"/>
      <c r="AD129" s="970"/>
      <c r="AE129" s="970"/>
      <c r="AF129" s="970"/>
      <c r="AG129" s="970"/>
      <c r="AH129" s="970"/>
      <c r="AI129" s="970"/>
      <c r="AJ129" s="970"/>
      <c r="AK129" s="970"/>
      <c r="AL129" s="970"/>
      <c r="AM129" s="970"/>
      <c r="AN129" s="970"/>
      <c r="AO129" s="970"/>
      <c r="AP129" s="970"/>
      <c r="AQ129" s="970"/>
      <c r="AR129" s="970"/>
      <c r="AS129" s="970"/>
      <c r="AT129" s="970"/>
      <c r="AU129" s="970"/>
      <c r="AV129" s="970"/>
      <c r="AW129" s="970"/>
      <c r="AX129" s="970"/>
      <c r="AY129" s="970"/>
      <c r="AZ129" s="970"/>
      <c r="BA129" s="970"/>
      <c r="BB129" s="970"/>
      <c r="BC129" s="970"/>
      <c r="BD129" s="970"/>
      <c r="BE129" s="970"/>
      <c r="BF129" s="970"/>
      <c r="BG129" s="970"/>
      <c r="BH129" s="970"/>
      <c r="BI129" s="970"/>
      <c r="BJ129" s="970"/>
      <c r="BK129" s="970"/>
      <c r="BL129" s="970"/>
      <c r="BM129" s="970"/>
      <c r="BN129" s="970"/>
      <c r="BO129" s="970"/>
      <c r="BP129" s="970"/>
      <c r="BQ129" s="970"/>
      <c r="BR129" s="970"/>
      <c r="BS129" s="970"/>
      <c r="BT129" s="970"/>
      <c r="BU129" s="970"/>
      <c r="BV129" s="970"/>
      <c r="BW129" s="970"/>
      <c r="BX129" s="970"/>
      <c r="BY129" s="970"/>
      <c r="BZ129" s="970"/>
      <c r="CA129" s="970"/>
      <c r="CB129" s="970"/>
      <c r="CC129" s="970"/>
      <c r="CD129" s="970"/>
      <c r="CE129" s="970"/>
      <c r="CF129" s="970"/>
      <c r="CG129" s="970"/>
      <c r="CH129" s="970"/>
      <c r="CI129" s="970"/>
      <c r="CJ129" s="970"/>
      <c r="CK129" s="970"/>
      <c r="CL129" s="970"/>
      <c r="CM129" s="970"/>
      <c r="CN129" s="970"/>
      <c r="CO129" s="970"/>
      <c r="CP129" s="970"/>
      <c r="CQ129" s="970"/>
      <c r="CR129" s="970"/>
      <c r="CS129" s="970"/>
      <c r="CT129" s="970"/>
      <c r="CU129" s="970"/>
      <c r="CV129" s="970"/>
      <c r="CW129" s="970"/>
      <c r="CX129" s="970"/>
    </row>
    <row r="130" spans="1:102" x14ac:dyDescent="0.25">
      <c r="A130" s="1207"/>
      <c r="B130" s="1190"/>
      <c r="C130" s="1190"/>
      <c r="D130" s="1190"/>
      <c r="E130" s="1190"/>
      <c r="F130" s="1190"/>
      <c r="G130" s="1190"/>
      <c r="H130" s="1190"/>
      <c r="I130" s="1190"/>
      <c r="J130" s="1190"/>
      <c r="K130" s="1190"/>
      <c r="L130" s="1190"/>
      <c r="M130" s="1190"/>
      <c r="N130" s="1190"/>
      <c r="O130" s="1190"/>
      <c r="P130" s="1190"/>
      <c r="Q130" s="1190"/>
      <c r="R130" s="1190"/>
      <c r="S130" s="1190"/>
      <c r="T130" s="1190"/>
      <c r="U130" s="1190"/>
      <c r="V130" s="1190"/>
      <c r="W130" s="1190"/>
      <c r="X130" s="1186"/>
      <c r="Y130" s="1186"/>
      <c r="Z130" s="970"/>
      <c r="AA130" s="970"/>
      <c r="AB130" s="970"/>
      <c r="AC130" s="970"/>
      <c r="AD130" s="970"/>
      <c r="AE130" s="970"/>
      <c r="AF130" s="970"/>
      <c r="AG130" s="970"/>
      <c r="AH130" s="970"/>
      <c r="AI130" s="970"/>
      <c r="AJ130" s="970"/>
      <c r="AK130" s="970"/>
      <c r="AL130" s="970"/>
      <c r="AM130" s="970"/>
      <c r="AN130" s="970"/>
      <c r="AO130" s="970"/>
      <c r="AP130" s="970"/>
      <c r="AQ130" s="970"/>
      <c r="AR130" s="970"/>
      <c r="AS130" s="970"/>
      <c r="AT130" s="970"/>
      <c r="AU130" s="970"/>
      <c r="AV130" s="970"/>
      <c r="AW130" s="970"/>
      <c r="AX130" s="970"/>
      <c r="AY130" s="970"/>
      <c r="AZ130" s="970"/>
      <c r="BA130" s="970"/>
      <c r="BB130" s="970"/>
      <c r="BC130" s="970"/>
      <c r="BD130" s="970"/>
      <c r="BE130" s="970"/>
      <c r="BF130" s="970"/>
      <c r="BG130" s="970"/>
      <c r="BH130" s="970"/>
      <c r="BI130" s="970"/>
      <c r="BJ130" s="970"/>
      <c r="BK130" s="970"/>
      <c r="BL130" s="970"/>
      <c r="BM130" s="970"/>
      <c r="BN130" s="970"/>
      <c r="BO130" s="970"/>
      <c r="BP130" s="970"/>
      <c r="BQ130" s="970"/>
      <c r="BR130" s="970"/>
      <c r="BS130" s="970"/>
      <c r="BT130" s="970"/>
      <c r="BU130" s="970"/>
      <c r="BV130" s="970"/>
      <c r="BW130" s="970"/>
      <c r="BX130" s="970"/>
      <c r="BY130" s="970"/>
      <c r="BZ130" s="970"/>
      <c r="CA130" s="970"/>
      <c r="CB130" s="970"/>
      <c r="CC130" s="970"/>
      <c r="CD130" s="970"/>
      <c r="CE130" s="970"/>
      <c r="CF130" s="970"/>
      <c r="CG130" s="970"/>
      <c r="CH130" s="970"/>
      <c r="CI130" s="970"/>
      <c r="CJ130" s="970"/>
      <c r="CK130" s="970"/>
      <c r="CL130" s="970"/>
      <c r="CM130" s="970"/>
      <c r="CN130" s="970"/>
      <c r="CO130" s="970"/>
      <c r="CP130" s="970"/>
      <c r="CQ130" s="970"/>
      <c r="CR130" s="970"/>
      <c r="CS130" s="970"/>
      <c r="CT130" s="970"/>
      <c r="CU130" s="970"/>
      <c r="CV130" s="970"/>
      <c r="CW130" s="970"/>
      <c r="CX130" s="970"/>
    </row>
    <row r="131" spans="1:102" x14ac:dyDescent="0.25">
      <c r="A131" s="1207"/>
      <c r="B131" s="1190"/>
      <c r="C131" s="1190"/>
      <c r="D131" s="1190"/>
      <c r="E131" s="1190"/>
      <c r="F131" s="1190"/>
      <c r="G131" s="1190"/>
      <c r="H131" s="1190"/>
      <c r="I131" s="1190"/>
      <c r="J131" s="1190"/>
      <c r="K131" s="1190"/>
      <c r="L131" s="1190"/>
      <c r="M131" s="1190"/>
      <c r="N131" s="1190"/>
      <c r="O131" s="1190"/>
      <c r="P131" s="1190"/>
      <c r="Q131" s="1190"/>
      <c r="R131" s="1190"/>
      <c r="S131" s="1190"/>
      <c r="T131" s="1190"/>
      <c r="U131" s="1190"/>
      <c r="V131" s="1190"/>
      <c r="W131" s="1190"/>
      <c r="X131" s="1186"/>
      <c r="Y131" s="1186"/>
      <c r="Z131" s="970"/>
      <c r="AA131" s="970"/>
      <c r="AB131" s="970"/>
      <c r="AC131" s="970"/>
      <c r="AD131" s="970"/>
      <c r="AE131" s="970"/>
      <c r="AF131" s="970"/>
      <c r="AG131" s="970"/>
      <c r="AH131" s="970"/>
      <c r="AI131" s="970"/>
      <c r="AJ131" s="970"/>
      <c r="AK131" s="970"/>
      <c r="AL131" s="970"/>
      <c r="AM131" s="970"/>
      <c r="AN131" s="970"/>
      <c r="AO131" s="970"/>
      <c r="AP131" s="970"/>
      <c r="AQ131" s="970"/>
      <c r="AR131" s="970"/>
      <c r="AS131" s="970"/>
      <c r="AT131" s="970"/>
      <c r="AU131" s="970"/>
      <c r="AV131" s="970"/>
      <c r="AW131" s="970"/>
      <c r="AX131" s="970"/>
      <c r="AY131" s="970"/>
      <c r="AZ131" s="970"/>
      <c r="BA131" s="970"/>
      <c r="BB131" s="970"/>
      <c r="BC131" s="970"/>
      <c r="BD131" s="970"/>
      <c r="BE131" s="970"/>
      <c r="BF131" s="970"/>
      <c r="BG131" s="970"/>
      <c r="BH131" s="970"/>
      <c r="BI131" s="970"/>
      <c r="BJ131" s="970"/>
      <c r="BK131" s="970"/>
      <c r="BL131" s="970"/>
      <c r="BM131" s="970"/>
      <c r="BN131" s="970"/>
      <c r="BO131" s="970"/>
      <c r="BP131" s="970"/>
      <c r="BQ131" s="970"/>
      <c r="BR131" s="970"/>
      <c r="BS131" s="970"/>
      <c r="BT131" s="970"/>
      <c r="BU131" s="970"/>
      <c r="BV131" s="970"/>
      <c r="BW131" s="970"/>
      <c r="BX131" s="970"/>
      <c r="BY131" s="970"/>
      <c r="BZ131" s="970"/>
      <c r="CA131" s="970"/>
      <c r="CB131" s="970"/>
      <c r="CC131" s="970"/>
      <c r="CD131" s="970"/>
      <c r="CE131" s="970"/>
      <c r="CF131" s="970"/>
      <c r="CG131" s="970"/>
      <c r="CH131" s="970"/>
      <c r="CI131" s="970"/>
      <c r="CJ131" s="970"/>
      <c r="CK131" s="970"/>
      <c r="CL131" s="970"/>
      <c r="CM131" s="970"/>
      <c r="CN131" s="970"/>
      <c r="CO131" s="970"/>
      <c r="CP131" s="970"/>
      <c r="CQ131" s="970"/>
      <c r="CR131" s="970"/>
      <c r="CS131" s="970"/>
      <c r="CT131" s="970"/>
      <c r="CU131" s="970"/>
      <c r="CV131" s="970"/>
      <c r="CW131" s="970"/>
      <c r="CX131" s="970"/>
    </row>
    <row r="132" spans="1:102" x14ac:dyDescent="0.25">
      <c r="A132" s="1207"/>
      <c r="B132" s="1190"/>
      <c r="C132" s="1190"/>
      <c r="D132" s="1190"/>
      <c r="E132" s="1190"/>
      <c r="F132" s="1190"/>
      <c r="G132" s="1190"/>
      <c r="H132" s="1190"/>
      <c r="I132" s="1190"/>
      <c r="J132" s="1190"/>
      <c r="K132" s="1190"/>
      <c r="L132" s="1190"/>
      <c r="M132" s="1190"/>
      <c r="N132" s="1190"/>
      <c r="O132" s="1190"/>
      <c r="P132" s="1190"/>
      <c r="Q132" s="1190"/>
      <c r="R132" s="1190"/>
      <c r="S132" s="1190"/>
      <c r="T132" s="1190"/>
      <c r="U132" s="1190"/>
      <c r="V132" s="1190"/>
      <c r="W132" s="1190"/>
      <c r="X132" s="1186"/>
      <c r="Y132" s="1186"/>
      <c r="Z132" s="970"/>
      <c r="AA132" s="970"/>
      <c r="AB132" s="970"/>
      <c r="AC132" s="970"/>
      <c r="AD132" s="970"/>
      <c r="AE132" s="970"/>
      <c r="AF132" s="970"/>
      <c r="AG132" s="970"/>
      <c r="AH132" s="970"/>
      <c r="AI132" s="970"/>
      <c r="AJ132" s="970"/>
      <c r="AK132" s="970"/>
      <c r="AL132" s="970"/>
      <c r="AM132" s="970"/>
      <c r="AN132" s="970"/>
      <c r="AO132" s="970"/>
      <c r="AP132" s="970"/>
      <c r="AQ132" s="970"/>
      <c r="AR132" s="970"/>
      <c r="AS132" s="970"/>
      <c r="AT132" s="970"/>
      <c r="AU132" s="970"/>
      <c r="AV132" s="970"/>
      <c r="AW132" s="970"/>
      <c r="AX132" s="970"/>
      <c r="AY132" s="970"/>
      <c r="AZ132" s="970"/>
      <c r="BA132" s="970"/>
      <c r="BB132" s="970"/>
      <c r="BC132" s="970"/>
      <c r="BD132" s="970"/>
      <c r="BE132" s="970"/>
      <c r="BF132" s="970"/>
      <c r="BG132" s="970"/>
      <c r="BH132" s="970"/>
      <c r="BI132" s="970"/>
      <c r="BJ132" s="970"/>
      <c r="BK132" s="970"/>
      <c r="BL132" s="970"/>
      <c r="BM132" s="970"/>
      <c r="BN132" s="970"/>
      <c r="BO132" s="970"/>
      <c r="BP132" s="970"/>
      <c r="BQ132" s="970"/>
      <c r="BR132" s="970"/>
      <c r="BS132" s="970"/>
      <c r="BT132" s="970"/>
      <c r="BU132" s="970"/>
      <c r="BV132" s="970"/>
      <c r="BW132" s="970"/>
      <c r="BX132" s="970"/>
      <c r="BY132" s="970"/>
      <c r="BZ132" s="970"/>
      <c r="CA132" s="970"/>
      <c r="CB132" s="970"/>
      <c r="CC132" s="970"/>
      <c r="CD132" s="970"/>
      <c r="CE132" s="970"/>
      <c r="CF132" s="970"/>
      <c r="CG132" s="970"/>
      <c r="CH132" s="970"/>
      <c r="CI132" s="970"/>
      <c r="CJ132" s="970"/>
      <c r="CK132" s="970"/>
      <c r="CL132" s="970"/>
      <c r="CM132" s="970"/>
      <c r="CN132" s="970"/>
      <c r="CO132" s="970"/>
      <c r="CP132" s="970"/>
      <c r="CQ132" s="970"/>
      <c r="CR132" s="970"/>
      <c r="CS132" s="970"/>
      <c r="CT132" s="970"/>
      <c r="CU132" s="970"/>
      <c r="CV132" s="970"/>
      <c r="CW132" s="970"/>
      <c r="CX132" s="970"/>
    </row>
    <row r="133" spans="1:102" x14ac:dyDescent="0.25">
      <c r="A133" s="1207"/>
      <c r="B133" s="1190"/>
      <c r="C133" s="1190"/>
      <c r="D133" s="1190"/>
      <c r="E133" s="1190"/>
      <c r="F133" s="1190"/>
      <c r="G133" s="1190"/>
      <c r="H133" s="1190"/>
      <c r="I133" s="1190"/>
      <c r="J133" s="1190"/>
      <c r="K133" s="1190"/>
      <c r="L133" s="1190"/>
      <c r="M133" s="1190"/>
      <c r="N133" s="1190"/>
      <c r="O133" s="1190"/>
      <c r="P133" s="1190"/>
      <c r="Q133" s="1190"/>
      <c r="R133" s="1190"/>
      <c r="S133" s="1190"/>
      <c r="T133" s="1190"/>
      <c r="U133" s="1190"/>
      <c r="V133" s="1190"/>
      <c r="W133" s="1190"/>
      <c r="X133" s="1186"/>
      <c r="Y133" s="1186"/>
      <c r="Z133" s="970"/>
      <c r="AA133" s="970"/>
      <c r="AB133" s="970"/>
      <c r="AC133" s="970"/>
      <c r="AD133" s="970"/>
      <c r="AE133" s="970"/>
      <c r="AF133" s="970"/>
      <c r="AG133" s="970"/>
      <c r="AH133" s="970"/>
      <c r="AI133" s="970"/>
      <c r="AJ133" s="970"/>
      <c r="AK133" s="970"/>
      <c r="AL133" s="970"/>
      <c r="AM133" s="970"/>
      <c r="AN133" s="970"/>
      <c r="AO133" s="970"/>
      <c r="AP133" s="970"/>
      <c r="AQ133" s="970"/>
      <c r="AR133" s="970"/>
      <c r="AS133" s="970"/>
      <c r="AT133" s="970"/>
      <c r="AU133" s="970"/>
      <c r="AV133" s="970"/>
      <c r="AW133" s="970"/>
      <c r="AX133" s="970"/>
      <c r="AY133" s="970"/>
      <c r="AZ133" s="970"/>
      <c r="BA133" s="970"/>
      <c r="BB133" s="970"/>
      <c r="BC133" s="970"/>
      <c r="BD133" s="970"/>
      <c r="BE133" s="970"/>
      <c r="BF133" s="970"/>
      <c r="BG133" s="970"/>
      <c r="BH133" s="970"/>
      <c r="BI133" s="970"/>
      <c r="BJ133" s="970"/>
      <c r="BK133" s="970"/>
      <c r="BL133" s="970"/>
      <c r="BM133" s="970"/>
      <c r="BN133" s="970"/>
      <c r="BO133" s="970"/>
      <c r="BP133" s="970"/>
      <c r="BQ133" s="970"/>
      <c r="BR133" s="970"/>
      <c r="BS133" s="970"/>
      <c r="BT133" s="970"/>
      <c r="BU133" s="970"/>
      <c r="BV133" s="970"/>
      <c r="BW133" s="970"/>
      <c r="BX133" s="970"/>
      <c r="BY133" s="970"/>
      <c r="BZ133" s="970"/>
      <c r="CA133" s="970"/>
      <c r="CB133" s="970"/>
      <c r="CC133" s="970"/>
      <c r="CD133" s="970"/>
      <c r="CE133" s="970"/>
      <c r="CF133" s="970"/>
      <c r="CG133" s="970"/>
      <c r="CH133" s="970"/>
      <c r="CI133" s="970"/>
      <c r="CJ133" s="970"/>
      <c r="CK133" s="970"/>
      <c r="CL133" s="970"/>
      <c r="CM133" s="970"/>
      <c r="CN133" s="970"/>
      <c r="CO133" s="970"/>
      <c r="CP133" s="970"/>
      <c r="CQ133" s="970"/>
      <c r="CR133" s="970"/>
      <c r="CS133" s="970"/>
      <c r="CT133" s="970"/>
      <c r="CU133" s="970"/>
      <c r="CV133" s="970"/>
      <c r="CW133" s="970"/>
      <c r="CX133" s="970"/>
    </row>
    <row r="134" spans="1:102" x14ac:dyDescent="0.25">
      <c r="A134" s="1207"/>
      <c r="B134" s="1190"/>
      <c r="C134" s="1190"/>
      <c r="D134" s="1190"/>
      <c r="E134" s="1190"/>
      <c r="F134" s="1190"/>
      <c r="G134" s="1190"/>
      <c r="H134" s="1190"/>
      <c r="I134" s="1190"/>
      <c r="J134" s="1190"/>
      <c r="K134" s="1190"/>
      <c r="L134" s="1190"/>
      <c r="M134" s="1190"/>
      <c r="N134" s="1190"/>
      <c r="O134" s="1190"/>
      <c r="P134" s="1190"/>
      <c r="Q134" s="1190"/>
      <c r="R134" s="1190"/>
      <c r="S134" s="1190"/>
      <c r="T134" s="1190"/>
      <c r="U134" s="1190"/>
      <c r="V134" s="1190"/>
      <c r="W134" s="1190"/>
      <c r="X134" s="1186"/>
      <c r="Y134" s="1186"/>
      <c r="Z134" s="970"/>
      <c r="AA134" s="970"/>
      <c r="AB134" s="970"/>
      <c r="AC134" s="970"/>
      <c r="AD134" s="970"/>
      <c r="AE134" s="970"/>
      <c r="AF134" s="970"/>
      <c r="AG134" s="970"/>
      <c r="AH134" s="970"/>
      <c r="AI134" s="970"/>
      <c r="AJ134" s="970"/>
      <c r="AK134" s="970"/>
      <c r="AL134" s="970"/>
      <c r="AM134" s="970"/>
      <c r="AN134" s="970"/>
      <c r="AO134" s="970"/>
      <c r="AP134" s="970"/>
      <c r="AQ134" s="970"/>
      <c r="AR134" s="970"/>
      <c r="AS134" s="970"/>
      <c r="AT134" s="970"/>
      <c r="AU134" s="970"/>
      <c r="AV134" s="970"/>
      <c r="AW134" s="970"/>
      <c r="AX134" s="970"/>
      <c r="AY134" s="970"/>
      <c r="AZ134" s="970"/>
      <c r="BA134" s="970"/>
      <c r="BB134" s="970"/>
      <c r="BC134" s="970"/>
      <c r="BD134" s="970"/>
      <c r="BE134" s="970"/>
      <c r="BF134" s="970"/>
      <c r="BG134" s="970"/>
      <c r="BH134" s="970"/>
      <c r="BI134" s="970"/>
      <c r="BJ134" s="970"/>
      <c r="BK134" s="970"/>
      <c r="BL134" s="970"/>
      <c r="BM134" s="970"/>
      <c r="BN134" s="970"/>
      <c r="BO134" s="970"/>
      <c r="BP134" s="970"/>
      <c r="BQ134" s="970"/>
      <c r="BR134" s="970"/>
      <c r="BS134" s="970"/>
      <c r="BT134" s="970"/>
      <c r="BU134" s="970"/>
      <c r="BV134" s="970"/>
      <c r="BW134" s="970"/>
      <c r="BX134" s="970"/>
      <c r="BY134" s="970"/>
      <c r="BZ134" s="970"/>
      <c r="CA134" s="970"/>
      <c r="CB134" s="970"/>
      <c r="CC134" s="970"/>
      <c r="CD134" s="970"/>
      <c r="CE134" s="970"/>
      <c r="CF134" s="970"/>
      <c r="CG134" s="970"/>
      <c r="CH134" s="970"/>
      <c r="CI134" s="970"/>
      <c r="CJ134" s="970"/>
      <c r="CK134" s="970"/>
      <c r="CL134" s="970"/>
      <c r="CM134" s="970"/>
      <c r="CN134" s="970"/>
      <c r="CO134" s="970"/>
      <c r="CP134" s="970"/>
      <c r="CQ134" s="970"/>
      <c r="CR134" s="970"/>
      <c r="CS134" s="970"/>
      <c r="CT134" s="970"/>
      <c r="CU134" s="970"/>
      <c r="CV134" s="970"/>
      <c r="CW134" s="970"/>
      <c r="CX134" s="970"/>
    </row>
    <row r="135" spans="1:102" x14ac:dyDescent="0.25">
      <c r="A135" s="1207"/>
      <c r="B135" s="1190"/>
      <c r="C135" s="1190"/>
      <c r="D135" s="1190"/>
      <c r="E135" s="1190"/>
      <c r="F135" s="1190"/>
      <c r="G135" s="1190"/>
      <c r="H135" s="1190"/>
      <c r="I135" s="1190"/>
      <c r="J135" s="1190"/>
      <c r="K135" s="1190"/>
      <c r="L135" s="1190"/>
      <c r="M135" s="1190"/>
      <c r="N135" s="1190"/>
      <c r="O135" s="1190"/>
      <c r="P135" s="1190"/>
      <c r="Q135" s="1190"/>
      <c r="R135" s="1190"/>
      <c r="S135" s="1190"/>
      <c r="T135" s="1190"/>
      <c r="U135" s="1190"/>
      <c r="V135" s="1190"/>
      <c r="W135" s="1190"/>
      <c r="X135" s="1186"/>
      <c r="Y135" s="1186"/>
      <c r="Z135" s="970"/>
      <c r="AA135" s="970"/>
      <c r="AB135" s="970"/>
      <c r="AC135" s="970"/>
      <c r="AD135" s="970"/>
      <c r="AE135" s="970"/>
      <c r="AF135" s="970"/>
      <c r="AG135" s="970"/>
      <c r="AH135" s="970"/>
      <c r="AI135" s="970"/>
      <c r="AJ135" s="970"/>
      <c r="AK135" s="970"/>
      <c r="AL135" s="970"/>
      <c r="AM135" s="970"/>
      <c r="AN135" s="970"/>
      <c r="AO135" s="970"/>
      <c r="AP135" s="970"/>
      <c r="AQ135" s="970"/>
      <c r="AR135" s="970"/>
      <c r="AS135" s="970"/>
      <c r="AT135" s="970"/>
      <c r="AU135" s="970"/>
      <c r="AV135" s="970"/>
      <c r="AW135" s="970"/>
      <c r="AX135" s="970"/>
      <c r="AY135" s="970"/>
      <c r="AZ135" s="970"/>
      <c r="BA135" s="970"/>
      <c r="BB135" s="970"/>
      <c r="BC135" s="970"/>
      <c r="BD135" s="970"/>
      <c r="BE135" s="970"/>
      <c r="BF135" s="970"/>
      <c r="BG135" s="970"/>
      <c r="BH135" s="970"/>
      <c r="BI135" s="970"/>
      <c r="BJ135" s="970"/>
      <c r="BK135" s="970"/>
      <c r="BL135" s="970"/>
      <c r="BM135" s="970"/>
      <c r="BN135" s="970"/>
      <c r="BO135" s="970"/>
      <c r="BP135" s="970"/>
      <c r="BQ135" s="970"/>
      <c r="BR135" s="970"/>
      <c r="BS135" s="970"/>
      <c r="BT135" s="970"/>
      <c r="BU135" s="970"/>
      <c r="BV135" s="970"/>
      <c r="BW135" s="970"/>
      <c r="BX135" s="970"/>
      <c r="BY135" s="970"/>
      <c r="BZ135" s="970"/>
      <c r="CA135" s="970"/>
      <c r="CB135" s="970"/>
      <c r="CC135" s="970"/>
      <c r="CD135" s="970"/>
      <c r="CE135" s="970"/>
      <c r="CF135" s="970"/>
      <c r="CG135" s="970"/>
      <c r="CH135" s="970"/>
      <c r="CI135" s="970"/>
      <c r="CJ135" s="970"/>
      <c r="CK135" s="970"/>
      <c r="CL135" s="970"/>
      <c r="CM135" s="970"/>
      <c r="CN135" s="970"/>
      <c r="CO135" s="970"/>
      <c r="CP135" s="970"/>
      <c r="CQ135" s="970"/>
      <c r="CR135" s="970"/>
      <c r="CS135" s="970"/>
      <c r="CT135" s="970"/>
      <c r="CU135" s="970"/>
      <c r="CV135" s="970"/>
      <c r="CW135" s="970"/>
      <c r="CX135" s="970"/>
    </row>
    <row r="136" spans="1:102" x14ac:dyDescent="0.25">
      <c r="A136" s="1207"/>
      <c r="B136" s="1190"/>
      <c r="C136" s="1190"/>
      <c r="D136" s="1190"/>
      <c r="E136" s="1190"/>
      <c r="F136" s="1190"/>
      <c r="G136" s="1190"/>
      <c r="H136" s="1190"/>
      <c r="I136" s="1190"/>
      <c r="J136" s="1190"/>
      <c r="K136" s="1190"/>
      <c r="L136" s="1190"/>
      <c r="M136" s="1190"/>
      <c r="N136" s="1190"/>
      <c r="O136" s="1190"/>
      <c r="P136" s="1190"/>
      <c r="Q136" s="1190"/>
      <c r="R136" s="1190"/>
      <c r="S136" s="1190"/>
      <c r="T136" s="1190"/>
      <c r="U136" s="1190"/>
      <c r="V136" s="1190"/>
      <c r="W136" s="1190"/>
      <c r="X136" s="1186"/>
      <c r="Y136" s="1186"/>
      <c r="Z136" s="970"/>
      <c r="AA136" s="970"/>
      <c r="AB136" s="970"/>
      <c r="AC136" s="970"/>
      <c r="AD136" s="970"/>
      <c r="AE136" s="970"/>
      <c r="AF136" s="970"/>
      <c r="AG136" s="970"/>
      <c r="AH136" s="970"/>
      <c r="AI136" s="970"/>
      <c r="AJ136" s="970"/>
      <c r="AK136" s="970"/>
      <c r="AL136" s="970"/>
      <c r="AM136" s="970"/>
      <c r="AN136" s="970"/>
      <c r="AO136" s="970"/>
      <c r="AP136" s="970"/>
      <c r="AQ136" s="970"/>
      <c r="AR136" s="970"/>
      <c r="AS136" s="970"/>
      <c r="AT136" s="970"/>
      <c r="AU136" s="970"/>
      <c r="AV136" s="970"/>
      <c r="AW136" s="970"/>
      <c r="AX136" s="970"/>
      <c r="AY136" s="970"/>
      <c r="AZ136" s="970"/>
      <c r="BA136" s="970"/>
      <c r="BB136" s="970"/>
      <c r="BC136" s="970"/>
      <c r="BD136" s="970"/>
      <c r="BE136" s="970"/>
      <c r="BF136" s="970"/>
      <c r="BG136" s="970"/>
      <c r="BH136" s="970"/>
      <c r="BI136" s="970"/>
      <c r="BJ136" s="970"/>
      <c r="BK136" s="970"/>
      <c r="BL136" s="970"/>
      <c r="BM136" s="970"/>
      <c r="BN136" s="970"/>
      <c r="BO136" s="970"/>
      <c r="BP136" s="970"/>
      <c r="BQ136" s="970"/>
      <c r="BR136" s="970"/>
      <c r="BS136" s="970"/>
      <c r="BT136" s="970"/>
      <c r="BU136" s="970"/>
      <c r="BV136" s="970"/>
      <c r="BW136" s="970"/>
      <c r="BX136" s="970"/>
      <c r="BY136" s="970"/>
      <c r="BZ136" s="970"/>
      <c r="CA136" s="970"/>
      <c r="CB136" s="970"/>
      <c r="CC136" s="970"/>
      <c r="CD136" s="970"/>
      <c r="CE136" s="970"/>
      <c r="CF136" s="970"/>
      <c r="CG136" s="970"/>
      <c r="CH136" s="970"/>
      <c r="CI136" s="970"/>
      <c r="CJ136" s="970"/>
      <c r="CK136" s="970"/>
      <c r="CL136" s="970"/>
      <c r="CM136" s="970"/>
      <c r="CN136" s="970"/>
      <c r="CO136" s="970"/>
      <c r="CP136" s="970"/>
      <c r="CQ136" s="970"/>
      <c r="CR136" s="970"/>
      <c r="CS136" s="970"/>
      <c r="CT136" s="970"/>
      <c r="CU136" s="970"/>
      <c r="CV136" s="970"/>
      <c r="CW136" s="970"/>
      <c r="CX136" s="970"/>
    </row>
    <row r="137" spans="1:102" x14ac:dyDescent="0.25">
      <c r="A137" s="1207"/>
      <c r="B137" s="1190"/>
      <c r="C137" s="1190"/>
      <c r="D137" s="1190"/>
      <c r="E137" s="1190"/>
      <c r="F137" s="1190"/>
      <c r="G137" s="1190"/>
      <c r="H137" s="1190"/>
      <c r="I137" s="1190"/>
      <c r="J137" s="1190"/>
      <c r="K137" s="1190"/>
      <c r="L137" s="1190"/>
      <c r="M137" s="1190"/>
      <c r="N137" s="1190"/>
      <c r="O137" s="1190"/>
      <c r="P137" s="1190"/>
      <c r="Q137" s="1190"/>
      <c r="R137" s="1190"/>
      <c r="S137" s="1190"/>
      <c r="T137" s="1190"/>
      <c r="U137" s="1190"/>
      <c r="V137" s="1190"/>
      <c r="W137" s="1190"/>
      <c r="X137" s="1186"/>
      <c r="Y137" s="1186"/>
      <c r="Z137" s="970"/>
      <c r="AA137" s="970"/>
      <c r="AB137" s="970"/>
      <c r="AC137" s="970"/>
      <c r="AD137" s="970"/>
      <c r="AE137" s="970"/>
      <c r="AF137" s="970"/>
      <c r="AG137" s="970"/>
      <c r="AH137" s="970"/>
      <c r="AI137" s="970"/>
      <c r="AJ137" s="970"/>
      <c r="AK137" s="970"/>
      <c r="AL137" s="970"/>
      <c r="AM137" s="970"/>
      <c r="AN137" s="970"/>
      <c r="AO137" s="970"/>
      <c r="AP137" s="970"/>
      <c r="AQ137" s="970"/>
      <c r="AR137" s="970"/>
      <c r="AS137" s="970"/>
      <c r="AT137" s="970"/>
      <c r="AU137" s="970"/>
      <c r="AV137" s="970"/>
      <c r="AW137" s="970"/>
      <c r="AX137" s="970"/>
      <c r="AY137" s="970"/>
      <c r="AZ137" s="970"/>
      <c r="BA137" s="970"/>
      <c r="BB137" s="970"/>
      <c r="BC137" s="970"/>
      <c r="BD137" s="970"/>
      <c r="BE137" s="970"/>
      <c r="BF137" s="970"/>
      <c r="BG137" s="970"/>
      <c r="BH137" s="970"/>
      <c r="BI137" s="970"/>
      <c r="BJ137" s="970"/>
      <c r="BK137" s="970"/>
      <c r="BL137" s="970"/>
      <c r="BM137" s="970"/>
      <c r="BN137" s="970"/>
      <c r="BO137" s="970"/>
      <c r="BP137" s="970"/>
      <c r="BQ137" s="970"/>
      <c r="BR137" s="970"/>
      <c r="BS137" s="970"/>
      <c r="BT137" s="970"/>
      <c r="BU137" s="970"/>
      <c r="BV137" s="970"/>
      <c r="BW137" s="970"/>
      <c r="BX137" s="970"/>
      <c r="BY137" s="970"/>
      <c r="BZ137" s="970"/>
      <c r="CA137" s="970"/>
      <c r="CB137" s="970"/>
      <c r="CC137" s="970"/>
      <c r="CD137" s="970"/>
      <c r="CE137" s="970"/>
      <c r="CF137" s="970"/>
      <c r="CG137" s="970"/>
      <c r="CH137" s="970"/>
      <c r="CI137" s="970"/>
      <c r="CJ137" s="970"/>
      <c r="CK137" s="970"/>
      <c r="CL137" s="970"/>
      <c r="CM137" s="970"/>
      <c r="CN137" s="970"/>
      <c r="CO137" s="970"/>
      <c r="CP137" s="970"/>
      <c r="CQ137" s="970"/>
      <c r="CR137" s="970"/>
      <c r="CS137" s="970"/>
      <c r="CT137" s="970"/>
      <c r="CU137" s="970"/>
      <c r="CV137" s="970"/>
      <c r="CW137" s="970"/>
      <c r="CX137" s="970"/>
    </row>
    <row r="138" spans="1:102" x14ac:dyDescent="0.25">
      <c r="A138" s="1207"/>
      <c r="B138" s="1190"/>
      <c r="C138" s="1190"/>
      <c r="D138" s="1190"/>
      <c r="E138" s="1190"/>
      <c r="F138" s="1190"/>
      <c r="G138" s="1190"/>
      <c r="H138" s="1190"/>
      <c r="I138" s="1190"/>
      <c r="J138" s="1190"/>
      <c r="K138" s="1190"/>
      <c r="L138" s="1190"/>
      <c r="M138" s="1190"/>
      <c r="N138" s="1190"/>
      <c r="O138" s="1190"/>
      <c r="P138" s="1190"/>
      <c r="Q138" s="1190"/>
      <c r="R138" s="1190"/>
      <c r="S138" s="1190"/>
      <c r="T138" s="1190"/>
      <c r="U138" s="1190"/>
      <c r="V138" s="1190"/>
      <c r="W138" s="1190"/>
      <c r="X138" s="1186"/>
      <c r="Y138" s="1186"/>
      <c r="Z138" s="970"/>
      <c r="AA138" s="970"/>
      <c r="AB138" s="970"/>
      <c r="AC138" s="970"/>
      <c r="AD138" s="970"/>
      <c r="AE138" s="970"/>
      <c r="AF138" s="970"/>
      <c r="AG138" s="970"/>
      <c r="AH138" s="970"/>
      <c r="AI138" s="970"/>
      <c r="AJ138" s="970"/>
      <c r="AK138" s="970"/>
      <c r="AL138" s="970"/>
      <c r="AM138" s="970"/>
      <c r="AN138" s="970"/>
      <c r="AO138" s="970"/>
      <c r="AP138" s="970"/>
      <c r="AQ138" s="970"/>
      <c r="AR138" s="970"/>
      <c r="AS138" s="970"/>
      <c r="AT138" s="970"/>
      <c r="AU138" s="970"/>
      <c r="AV138" s="970"/>
      <c r="AW138" s="970"/>
      <c r="AX138" s="970"/>
      <c r="AY138" s="970"/>
      <c r="AZ138" s="970"/>
      <c r="BA138" s="970"/>
      <c r="BB138" s="970"/>
      <c r="BC138" s="970"/>
      <c r="BD138" s="970"/>
      <c r="BE138" s="970"/>
      <c r="BF138" s="970"/>
      <c r="BG138" s="970"/>
      <c r="BH138" s="970"/>
      <c r="BI138" s="970"/>
      <c r="BJ138" s="970"/>
      <c r="BK138" s="970"/>
      <c r="BL138" s="970"/>
      <c r="BM138" s="970"/>
      <c r="BN138" s="970"/>
      <c r="BO138" s="970"/>
      <c r="BP138" s="970"/>
      <c r="BQ138" s="970"/>
      <c r="BR138" s="970"/>
      <c r="BS138" s="970"/>
      <c r="BT138" s="970"/>
      <c r="BU138" s="970"/>
      <c r="BV138" s="970"/>
      <c r="BW138" s="970"/>
      <c r="BX138" s="970"/>
      <c r="BY138" s="970"/>
      <c r="BZ138" s="970"/>
      <c r="CA138" s="970"/>
      <c r="CB138" s="970"/>
      <c r="CC138" s="970"/>
      <c r="CD138" s="970"/>
      <c r="CE138" s="970"/>
      <c r="CF138" s="970"/>
      <c r="CG138" s="970"/>
      <c r="CH138" s="970"/>
      <c r="CI138" s="970"/>
      <c r="CJ138" s="970"/>
      <c r="CK138" s="970"/>
      <c r="CL138" s="970"/>
      <c r="CM138" s="970"/>
      <c r="CN138" s="970"/>
      <c r="CO138" s="970"/>
      <c r="CP138" s="970"/>
      <c r="CQ138" s="970"/>
      <c r="CR138" s="970"/>
      <c r="CS138" s="970"/>
      <c r="CT138" s="970"/>
      <c r="CU138" s="970"/>
      <c r="CV138" s="970"/>
      <c r="CW138" s="970"/>
      <c r="CX138" s="970"/>
    </row>
    <row r="139" spans="1:102" x14ac:dyDescent="0.25">
      <c r="A139" s="1207"/>
      <c r="B139" s="1190"/>
      <c r="C139" s="1190"/>
      <c r="D139" s="1190"/>
      <c r="E139" s="1190"/>
      <c r="F139" s="1190"/>
      <c r="G139" s="1190"/>
      <c r="H139" s="1190"/>
      <c r="I139" s="1190"/>
      <c r="J139" s="1190"/>
      <c r="K139" s="1190"/>
      <c r="L139" s="1190"/>
      <c r="M139" s="1190"/>
      <c r="N139" s="1190"/>
      <c r="O139" s="1190"/>
      <c r="P139" s="1190"/>
      <c r="Q139" s="1190"/>
      <c r="R139" s="1190"/>
      <c r="S139" s="1190"/>
      <c r="T139" s="1190"/>
      <c r="U139" s="1190"/>
      <c r="V139" s="1190"/>
      <c r="W139" s="1190"/>
      <c r="X139" s="1186"/>
      <c r="Y139" s="1186"/>
      <c r="Z139" s="970"/>
      <c r="AA139" s="970"/>
      <c r="AB139" s="970"/>
      <c r="AC139" s="970"/>
      <c r="AD139" s="970"/>
      <c r="AE139" s="970"/>
      <c r="AF139" s="970"/>
      <c r="AG139" s="970"/>
      <c r="AH139" s="970"/>
      <c r="AI139" s="970"/>
      <c r="AJ139" s="970"/>
      <c r="AK139" s="970"/>
      <c r="AL139" s="970"/>
      <c r="AM139" s="970"/>
      <c r="AN139" s="970"/>
      <c r="AO139" s="970"/>
      <c r="AP139" s="970"/>
      <c r="AQ139" s="970"/>
      <c r="AR139" s="970"/>
      <c r="AS139" s="970"/>
      <c r="AT139" s="970"/>
      <c r="AU139" s="970"/>
      <c r="AV139" s="970"/>
      <c r="AW139" s="970"/>
      <c r="AX139" s="970"/>
      <c r="AY139" s="970"/>
      <c r="AZ139" s="970"/>
      <c r="BA139" s="970"/>
      <c r="BB139" s="970"/>
      <c r="BC139" s="970"/>
      <c r="BD139" s="970"/>
      <c r="BE139" s="970"/>
      <c r="BF139" s="970"/>
      <c r="BG139" s="970"/>
      <c r="BH139" s="970"/>
      <c r="BI139" s="970"/>
      <c r="BJ139" s="970"/>
      <c r="BK139" s="970"/>
      <c r="BL139" s="970"/>
      <c r="BM139" s="970"/>
      <c r="BN139" s="970"/>
      <c r="BO139" s="970"/>
      <c r="BP139" s="970"/>
      <c r="BQ139" s="970"/>
      <c r="BR139" s="970"/>
      <c r="BS139" s="970"/>
      <c r="BT139" s="970"/>
      <c r="BU139" s="970"/>
      <c r="BV139" s="970"/>
      <c r="BW139" s="970"/>
      <c r="BX139" s="970"/>
      <c r="BY139" s="970"/>
      <c r="BZ139" s="970"/>
      <c r="CA139" s="970"/>
      <c r="CB139" s="970"/>
      <c r="CC139" s="970"/>
      <c r="CD139" s="970"/>
      <c r="CE139" s="970"/>
      <c r="CF139" s="970"/>
      <c r="CG139" s="970"/>
      <c r="CH139" s="970"/>
      <c r="CI139" s="970"/>
      <c r="CJ139" s="970"/>
      <c r="CK139" s="970"/>
      <c r="CL139" s="970"/>
      <c r="CM139" s="970"/>
      <c r="CN139" s="970"/>
      <c r="CO139" s="970"/>
      <c r="CP139" s="970"/>
      <c r="CQ139" s="970"/>
      <c r="CR139" s="970"/>
      <c r="CS139" s="970"/>
      <c r="CT139" s="970"/>
      <c r="CU139" s="970"/>
      <c r="CV139" s="970"/>
      <c r="CW139" s="970"/>
      <c r="CX139" s="970"/>
    </row>
    <row r="140" spans="1:102" x14ac:dyDescent="0.25">
      <c r="A140" s="1207"/>
      <c r="B140" s="1190"/>
      <c r="C140" s="1190"/>
      <c r="D140" s="1190"/>
      <c r="E140" s="1190"/>
      <c r="F140" s="1190"/>
      <c r="G140" s="1190"/>
      <c r="H140" s="1190"/>
      <c r="I140" s="1190"/>
      <c r="J140" s="1190"/>
      <c r="K140" s="1190"/>
      <c r="L140" s="1190"/>
      <c r="M140" s="1190"/>
      <c r="N140" s="1190"/>
      <c r="O140" s="1190"/>
      <c r="P140" s="1190"/>
      <c r="Q140" s="1190"/>
      <c r="R140" s="1190"/>
      <c r="S140" s="1190"/>
      <c r="T140" s="1190"/>
      <c r="U140" s="1190"/>
      <c r="V140" s="1190"/>
      <c r="W140" s="1190"/>
      <c r="X140" s="1186"/>
      <c r="Y140" s="1186"/>
      <c r="Z140" s="970"/>
      <c r="AA140" s="970"/>
      <c r="AB140" s="970"/>
      <c r="AC140" s="970"/>
      <c r="AD140" s="970"/>
      <c r="AE140" s="970"/>
      <c r="AF140" s="970"/>
      <c r="AG140" s="970"/>
      <c r="AH140" s="970"/>
      <c r="AI140" s="970"/>
      <c r="AJ140" s="970"/>
      <c r="AK140" s="970"/>
      <c r="AL140" s="970"/>
      <c r="AM140" s="970"/>
      <c r="AN140" s="970"/>
      <c r="AO140" s="970"/>
      <c r="AP140" s="970"/>
      <c r="AQ140" s="970"/>
      <c r="AR140" s="970"/>
      <c r="AS140" s="970"/>
      <c r="AT140" s="970"/>
      <c r="AU140" s="970"/>
      <c r="AV140" s="970"/>
      <c r="AW140" s="970"/>
      <c r="AX140" s="970"/>
      <c r="AY140" s="970"/>
      <c r="AZ140" s="970"/>
      <c r="BA140" s="970"/>
      <c r="BB140" s="970"/>
      <c r="BC140" s="970"/>
      <c r="BD140" s="970"/>
      <c r="BE140" s="970"/>
      <c r="BF140" s="970"/>
      <c r="BG140" s="970"/>
      <c r="BH140" s="970"/>
      <c r="BI140" s="970"/>
      <c r="BJ140" s="970"/>
      <c r="BK140" s="970"/>
      <c r="BL140" s="970"/>
      <c r="BM140" s="970"/>
      <c r="BN140" s="970"/>
      <c r="BO140" s="970"/>
      <c r="BP140" s="970"/>
      <c r="BQ140" s="970"/>
      <c r="BR140" s="970"/>
      <c r="BS140" s="970"/>
      <c r="BT140" s="970"/>
      <c r="BU140" s="970"/>
      <c r="BV140" s="970"/>
      <c r="BW140" s="970"/>
      <c r="BX140" s="970"/>
      <c r="BY140" s="970"/>
      <c r="BZ140" s="970"/>
      <c r="CA140" s="970"/>
      <c r="CB140" s="970"/>
      <c r="CC140" s="970"/>
      <c r="CD140" s="970"/>
      <c r="CE140" s="970"/>
      <c r="CF140" s="970"/>
      <c r="CG140" s="970"/>
      <c r="CH140" s="970"/>
      <c r="CI140" s="970"/>
      <c r="CJ140" s="970"/>
      <c r="CK140" s="970"/>
      <c r="CL140" s="970"/>
      <c r="CM140" s="970"/>
      <c r="CN140" s="970"/>
      <c r="CO140" s="970"/>
      <c r="CP140" s="970"/>
      <c r="CQ140" s="970"/>
      <c r="CR140" s="970"/>
      <c r="CS140" s="970"/>
      <c r="CT140" s="970"/>
      <c r="CU140" s="970"/>
      <c r="CV140" s="970"/>
      <c r="CW140" s="970"/>
      <c r="CX140" s="970"/>
    </row>
    <row r="141" spans="1:102" x14ac:dyDescent="0.25">
      <c r="A141" s="1207"/>
      <c r="B141" s="1190"/>
      <c r="C141" s="1190"/>
      <c r="D141" s="1190"/>
      <c r="E141" s="1190"/>
      <c r="F141" s="1190"/>
      <c r="G141" s="1190"/>
      <c r="H141" s="1190"/>
      <c r="I141" s="1190"/>
      <c r="J141" s="1190"/>
      <c r="K141" s="1190"/>
      <c r="L141" s="1190"/>
      <c r="M141" s="1190"/>
      <c r="N141" s="1190"/>
      <c r="O141" s="1190"/>
      <c r="P141" s="1190"/>
      <c r="Q141" s="1190"/>
      <c r="R141" s="1190"/>
      <c r="S141" s="1190"/>
      <c r="T141" s="1190"/>
      <c r="U141" s="1190"/>
      <c r="V141" s="1190"/>
      <c r="W141" s="1190"/>
      <c r="X141" s="1186"/>
      <c r="Y141" s="1186"/>
      <c r="Z141" s="970"/>
      <c r="AA141" s="970"/>
      <c r="AB141" s="970"/>
      <c r="AC141" s="970"/>
      <c r="AD141" s="970"/>
      <c r="AE141" s="970"/>
      <c r="AF141" s="970"/>
      <c r="AG141" s="970"/>
      <c r="AH141" s="970"/>
      <c r="AI141" s="970"/>
      <c r="AJ141" s="970"/>
      <c r="AK141" s="970"/>
      <c r="AL141" s="970"/>
      <c r="AM141" s="970"/>
      <c r="AN141" s="970"/>
      <c r="AO141" s="970"/>
      <c r="AP141" s="970"/>
      <c r="AQ141" s="970"/>
      <c r="AR141" s="970"/>
      <c r="AS141" s="970"/>
      <c r="AT141" s="970"/>
      <c r="AU141" s="970"/>
      <c r="AV141" s="970"/>
      <c r="AW141" s="970"/>
      <c r="AX141" s="970"/>
      <c r="AY141" s="970"/>
      <c r="AZ141" s="970"/>
      <c r="BA141" s="970"/>
      <c r="BB141" s="970"/>
      <c r="BC141" s="970"/>
      <c r="BD141" s="970"/>
      <c r="BE141" s="970"/>
      <c r="BF141" s="970"/>
      <c r="BG141" s="970"/>
      <c r="BH141" s="970"/>
      <c r="BI141" s="970"/>
      <c r="BJ141" s="970"/>
      <c r="BK141" s="970"/>
      <c r="BL141" s="970"/>
      <c r="BM141" s="970"/>
      <c r="BN141" s="970"/>
      <c r="BO141" s="970"/>
      <c r="BP141" s="970"/>
      <c r="BQ141" s="970"/>
      <c r="BR141" s="970"/>
      <c r="BS141" s="970"/>
      <c r="BT141" s="970"/>
      <c r="BU141" s="970"/>
      <c r="BV141" s="970"/>
      <c r="BW141" s="970"/>
      <c r="BX141" s="970"/>
      <c r="BY141" s="970"/>
      <c r="BZ141" s="970"/>
      <c r="CA141" s="970"/>
      <c r="CB141" s="970"/>
      <c r="CC141" s="970"/>
      <c r="CD141" s="970"/>
      <c r="CE141" s="970"/>
      <c r="CF141" s="970"/>
      <c r="CG141" s="970"/>
      <c r="CH141" s="970"/>
      <c r="CI141" s="970"/>
      <c r="CJ141" s="970"/>
      <c r="CK141" s="970"/>
      <c r="CL141" s="970"/>
      <c r="CM141" s="970"/>
      <c r="CN141" s="970"/>
      <c r="CO141" s="970"/>
      <c r="CP141" s="970"/>
      <c r="CQ141" s="970"/>
      <c r="CR141" s="970"/>
      <c r="CS141" s="970"/>
      <c r="CT141" s="970"/>
      <c r="CU141" s="970"/>
      <c r="CV141" s="970"/>
      <c r="CW141" s="970"/>
      <c r="CX141" s="970"/>
    </row>
    <row r="142" spans="1:102" x14ac:dyDescent="0.25">
      <c r="A142" s="1207"/>
      <c r="B142" s="1190"/>
      <c r="C142" s="1190"/>
      <c r="D142" s="1190"/>
      <c r="E142" s="1190"/>
      <c r="F142" s="1190"/>
      <c r="G142" s="1190"/>
      <c r="H142" s="1190"/>
      <c r="I142" s="1190"/>
      <c r="J142" s="1190"/>
      <c r="K142" s="1190"/>
      <c r="L142" s="1190"/>
      <c r="M142" s="1190"/>
      <c r="N142" s="1190"/>
      <c r="O142" s="1190"/>
      <c r="P142" s="1190"/>
      <c r="Q142" s="1190"/>
      <c r="R142" s="1190"/>
      <c r="S142" s="1190"/>
      <c r="T142" s="1190"/>
      <c r="U142" s="1190"/>
      <c r="V142" s="1190"/>
      <c r="W142" s="1190"/>
      <c r="X142" s="1186"/>
      <c r="Y142" s="1186"/>
      <c r="Z142" s="970"/>
      <c r="AA142" s="970"/>
      <c r="AB142" s="970"/>
      <c r="AC142" s="970"/>
      <c r="AD142" s="970"/>
      <c r="AE142" s="970"/>
      <c r="AF142" s="970"/>
      <c r="AG142" s="970"/>
      <c r="AH142" s="970"/>
      <c r="AI142" s="970"/>
      <c r="AJ142" s="970"/>
      <c r="AK142" s="970"/>
      <c r="AL142" s="970"/>
      <c r="AM142" s="970"/>
      <c r="AN142" s="970"/>
      <c r="AO142" s="970"/>
      <c r="AP142" s="970"/>
      <c r="AQ142" s="970"/>
      <c r="AR142" s="970"/>
      <c r="AS142" s="970"/>
      <c r="AT142" s="970"/>
      <c r="AU142" s="970"/>
      <c r="AV142" s="970"/>
      <c r="AW142" s="970"/>
      <c r="AX142" s="970"/>
      <c r="AY142" s="970"/>
      <c r="AZ142" s="970"/>
      <c r="BA142" s="970"/>
      <c r="BB142" s="970"/>
      <c r="BC142" s="970"/>
      <c r="BD142" s="970"/>
      <c r="BE142" s="970"/>
      <c r="BF142" s="970"/>
      <c r="BG142" s="970"/>
      <c r="BH142" s="970"/>
      <c r="BI142" s="970"/>
      <c r="BJ142" s="970"/>
      <c r="BK142" s="970"/>
      <c r="BL142" s="970"/>
      <c r="BM142" s="970"/>
      <c r="BN142" s="970"/>
      <c r="BO142" s="970"/>
      <c r="BP142" s="970"/>
      <c r="BQ142" s="970"/>
      <c r="BR142" s="970"/>
      <c r="BS142" s="970"/>
      <c r="BT142" s="970"/>
      <c r="BU142" s="970"/>
      <c r="BV142" s="970"/>
      <c r="BW142" s="970"/>
      <c r="BX142" s="970"/>
      <c r="BY142" s="970"/>
      <c r="BZ142" s="970"/>
      <c r="CA142" s="970"/>
      <c r="CB142" s="970"/>
      <c r="CC142" s="970"/>
      <c r="CD142" s="970"/>
      <c r="CE142" s="970"/>
      <c r="CF142" s="970"/>
      <c r="CG142" s="970"/>
      <c r="CH142" s="970"/>
      <c r="CI142" s="970"/>
      <c r="CJ142" s="970"/>
      <c r="CK142" s="970"/>
      <c r="CL142" s="970"/>
      <c r="CM142" s="970"/>
      <c r="CN142" s="970"/>
      <c r="CO142" s="970"/>
      <c r="CP142" s="970"/>
      <c r="CQ142" s="970"/>
      <c r="CR142" s="970"/>
      <c r="CS142" s="970"/>
      <c r="CT142" s="970"/>
      <c r="CU142" s="970"/>
      <c r="CV142" s="970"/>
      <c r="CW142" s="970"/>
      <c r="CX142" s="970"/>
    </row>
    <row r="143" spans="1:102" x14ac:dyDescent="0.25">
      <c r="A143" s="1207"/>
      <c r="B143" s="1190"/>
      <c r="C143" s="1190"/>
      <c r="D143" s="1190"/>
      <c r="E143" s="1190"/>
      <c r="F143" s="1190"/>
      <c r="G143" s="1190"/>
      <c r="H143" s="1190"/>
      <c r="I143" s="1208"/>
      <c r="J143" s="1190"/>
      <c r="K143" s="1190"/>
      <c r="L143" s="1190"/>
      <c r="M143" s="1190"/>
      <c r="N143" s="1190"/>
      <c r="O143" s="1190"/>
      <c r="P143" s="1190"/>
      <c r="Q143" s="1190"/>
      <c r="R143" s="1190"/>
      <c r="S143" s="1190"/>
      <c r="T143" s="1190"/>
      <c r="U143" s="1190"/>
      <c r="V143" s="1190"/>
      <c r="W143" s="1190"/>
      <c r="X143" s="1186"/>
      <c r="Y143" s="1186"/>
      <c r="Z143" s="970"/>
      <c r="AA143" s="970"/>
      <c r="AB143" s="970"/>
      <c r="AC143" s="970"/>
      <c r="AD143" s="970"/>
      <c r="AE143" s="970"/>
      <c r="AF143" s="970"/>
      <c r="AG143" s="970"/>
      <c r="AH143" s="970"/>
      <c r="AI143" s="970"/>
      <c r="AJ143" s="970"/>
      <c r="AK143" s="970"/>
      <c r="AL143" s="970"/>
      <c r="AM143" s="970"/>
      <c r="AN143" s="970"/>
      <c r="AO143" s="970"/>
      <c r="AP143" s="970"/>
      <c r="AQ143" s="970"/>
      <c r="AR143" s="970"/>
      <c r="AS143" s="970"/>
      <c r="AT143" s="970"/>
      <c r="AU143" s="970"/>
      <c r="AV143" s="970"/>
      <c r="AW143" s="970"/>
      <c r="AX143" s="970"/>
      <c r="AY143" s="970"/>
      <c r="AZ143" s="970"/>
      <c r="BA143" s="970"/>
      <c r="BB143" s="970"/>
      <c r="BC143" s="970"/>
      <c r="BD143" s="970"/>
      <c r="BE143" s="970"/>
      <c r="BF143" s="970"/>
      <c r="BG143" s="970"/>
      <c r="BH143" s="970"/>
      <c r="BI143" s="970"/>
      <c r="BJ143" s="970"/>
      <c r="BK143" s="970"/>
      <c r="BL143" s="970"/>
      <c r="BM143" s="970"/>
      <c r="BN143" s="970"/>
      <c r="BO143" s="970"/>
      <c r="BP143" s="970"/>
      <c r="BQ143" s="970"/>
      <c r="BR143" s="970"/>
      <c r="BS143" s="970"/>
      <c r="BT143" s="970"/>
      <c r="BU143" s="970"/>
      <c r="BV143" s="970"/>
      <c r="BW143" s="970"/>
      <c r="BX143" s="970"/>
      <c r="BY143" s="970"/>
      <c r="BZ143" s="970"/>
      <c r="CA143" s="970"/>
      <c r="CB143" s="970"/>
      <c r="CC143" s="970"/>
      <c r="CD143" s="970"/>
      <c r="CE143" s="970"/>
      <c r="CF143" s="970"/>
      <c r="CG143" s="970"/>
      <c r="CH143" s="970"/>
      <c r="CI143" s="970"/>
      <c r="CJ143" s="970"/>
      <c r="CK143" s="970"/>
      <c r="CL143" s="970"/>
      <c r="CM143" s="970"/>
      <c r="CN143" s="970"/>
      <c r="CO143" s="970"/>
      <c r="CP143" s="970"/>
      <c r="CQ143" s="970"/>
      <c r="CR143" s="970"/>
      <c r="CS143" s="970"/>
      <c r="CT143" s="970"/>
      <c r="CU143" s="970"/>
      <c r="CV143" s="970"/>
      <c r="CW143" s="970"/>
      <c r="CX143" s="970"/>
    </row>
    <row r="144" spans="1:102" x14ac:dyDescent="0.25">
      <c r="A144" s="1207"/>
      <c r="B144" s="1190"/>
      <c r="C144" s="1190"/>
      <c r="D144" s="1190"/>
      <c r="E144" s="1190"/>
      <c r="F144" s="1190"/>
      <c r="G144" s="1190"/>
      <c r="H144" s="1190"/>
      <c r="I144" s="1208"/>
      <c r="J144" s="1190"/>
      <c r="K144" s="1190"/>
      <c r="L144" s="1190"/>
      <c r="M144" s="1190"/>
      <c r="N144" s="1190"/>
      <c r="O144" s="1190"/>
      <c r="P144" s="1190"/>
      <c r="Q144" s="1190"/>
      <c r="R144" s="1190"/>
      <c r="S144" s="1190"/>
      <c r="T144" s="1190"/>
      <c r="U144" s="1190"/>
      <c r="V144" s="1190"/>
      <c r="W144" s="1190"/>
      <c r="X144" s="1186"/>
      <c r="Y144" s="1186"/>
      <c r="Z144" s="970"/>
      <c r="AA144" s="970"/>
      <c r="AB144" s="970"/>
      <c r="AC144" s="970"/>
      <c r="AD144" s="970"/>
      <c r="AE144" s="970"/>
      <c r="AF144" s="970"/>
      <c r="AG144" s="970"/>
      <c r="AH144" s="970"/>
      <c r="AI144" s="970"/>
      <c r="AJ144" s="970"/>
      <c r="AK144" s="970"/>
      <c r="AL144" s="970"/>
      <c r="AM144" s="970"/>
      <c r="AN144" s="970"/>
      <c r="AO144" s="970"/>
      <c r="AP144" s="970"/>
      <c r="AQ144" s="970"/>
      <c r="AR144" s="970"/>
      <c r="AS144" s="970"/>
      <c r="AT144" s="970"/>
      <c r="AU144" s="970"/>
      <c r="AV144" s="970"/>
      <c r="AW144" s="970"/>
      <c r="AX144" s="970"/>
      <c r="AY144" s="970"/>
      <c r="AZ144" s="970"/>
      <c r="BA144" s="970"/>
      <c r="BB144" s="970"/>
      <c r="BC144" s="970"/>
      <c r="BD144" s="970"/>
      <c r="BE144" s="970"/>
      <c r="BF144" s="970"/>
      <c r="BG144" s="970"/>
      <c r="BH144" s="970"/>
      <c r="BI144" s="970"/>
      <c r="BJ144" s="970"/>
      <c r="BK144" s="970"/>
      <c r="BL144" s="970"/>
      <c r="BM144" s="970"/>
      <c r="BN144" s="970"/>
      <c r="BO144" s="970"/>
      <c r="BP144" s="970"/>
      <c r="BQ144" s="970"/>
      <c r="BR144" s="970"/>
      <c r="BS144" s="970"/>
      <c r="BT144" s="970"/>
      <c r="BU144" s="970"/>
      <c r="BV144" s="970"/>
      <c r="BW144" s="970"/>
      <c r="BX144" s="970"/>
      <c r="BY144" s="970"/>
      <c r="BZ144" s="970"/>
      <c r="CA144" s="970"/>
      <c r="CB144" s="970"/>
      <c r="CC144" s="970"/>
      <c r="CD144" s="970"/>
      <c r="CE144" s="970"/>
      <c r="CF144" s="970"/>
      <c r="CG144" s="970"/>
      <c r="CH144" s="970"/>
      <c r="CI144" s="970"/>
      <c r="CJ144" s="970"/>
      <c r="CK144" s="970"/>
      <c r="CL144" s="970"/>
      <c r="CM144" s="970"/>
      <c r="CN144" s="970"/>
      <c r="CO144" s="970"/>
      <c r="CP144" s="970"/>
      <c r="CQ144" s="970"/>
      <c r="CR144" s="970"/>
      <c r="CS144" s="970"/>
      <c r="CT144" s="970"/>
      <c r="CU144" s="970"/>
      <c r="CV144" s="970"/>
      <c r="CW144" s="970"/>
      <c r="CX144" s="970"/>
    </row>
    <row r="145" spans="1:102" x14ac:dyDescent="0.25">
      <c r="A145" s="1207"/>
      <c r="B145" s="1190"/>
      <c r="C145" s="1190"/>
      <c r="D145" s="1190"/>
      <c r="E145" s="1190"/>
      <c r="F145" s="1190"/>
      <c r="G145" s="1190"/>
      <c r="H145" s="1190"/>
      <c r="I145" s="1208"/>
      <c r="J145" s="1190"/>
      <c r="K145" s="1190"/>
      <c r="L145" s="1190"/>
      <c r="M145" s="1190"/>
      <c r="N145" s="1190"/>
      <c r="O145" s="1190"/>
      <c r="P145" s="1190"/>
      <c r="Q145" s="1190"/>
      <c r="R145" s="1190"/>
      <c r="S145" s="1190"/>
      <c r="T145" s="1190"/>
      <c r="U145" s="1190"/>
      <c r="V145" s="1190"/>
      <c r="W145" s="1190"/>
      <c r="X145" s="1186"/>
      <c r="Y145" s="1186"/>
      <c r="Z145" s="1190"/>
      <c r="AA145" s="1190"/>
      <c r="AB145" s="1190"/>
      <c r="AC145" s="1190"/>
      <c r="AD145" s="1190"/>
      <c r="AE145" s="1190"/>
      <c r="AF145" s="1190"/>
      <c r="AG145" s="1190"/>
      <c r="AH145" s="1190"/>
      <c r="AI145" s="1190"/>
      <c r="AJ145" s="1190"/>
      <c r="AK145" s="1190"/>
      <c r="AL145" s="1190"/>
      <c r="AM145" s="1190"/>
      <c r="AN145" s="1190"/>
      <c r="AO145" s="1190"/>
      <c r="AP145" s="1190"/>
      <c r="AQ145" s="1190"/>
      <c r="AR145" s="1190"/>
      <c r="AS145" s="1190"/>
      <c r="AT145" s="1190"/>
      <c r="AU145" s="1190"/>
      <c r="AV145" s="1190"/>
      <c r="AW145" s="1190"/>
      <c r="AX145" s="1190"/>
      <c r="AY145" s="1190"/>
      <c r="AZ145" s="1190"/>
      <c r="BA145" s="1190"/>
      <c r="BB145" s="1190"/>
      <c r="BC145" s="1190"/>
      <c r="BD145" s="1190"/>
      <c r="BE145" s="1190"/>
      <c r="BF145" s="1190"/>
      <c r="BG145" s="1190"/>
      <c r="BH145" s="1190"/>
      <c r="BI145" s="1190"/>
      <c r="BJ145" s="1190"/>
      <c r="BK145" s="1190"/>
      <c r="BL145" s="1190"/>
      <c r="BM145" s="1190"/>
      <c r="BN145" s="1190"/>
      <c r="BO145" s="1190"/>
      <c r="BP145" s="1190"/>
      <c r="BQ145" s="1190"/>
      <c r="BR145" s="1190"/>
      <c r="BS145" s="1190"/>
      <c r="BT145" s="1190"/>
      <c r="BU145" s="1190"/>
      <c r="BV145" s="1190"/>
      <c r="BW145" s="1190"/>
      <c r="BX145" s="1190"/>
      <c r="BY145" s="1190"/>
      <c r="BZ145" s="1190"/>
      <c r="CA145" s="1190"/>
      <c r="CB145" s="1190"/>
      <c r="CC145" s="1190"/>
      <c r="CD145" s="1190"/>
      <c r="CE145" s="1190"/>
      <c r="CF145" s="1190"/>
      <c r="CG145" s="1190"/>
      <c r="CH145" s="1190"/>
      <c r="CI145" s="970"/>
      <c r="CJ145" s="970"/>
      <c r="CK145" s="970"/>
      <c r="CL145" s="970"/>
      <c r="CM145" s="970"/>
      <c r="CN145" s="970"/>
      <c r="CO145" s="970"/>
      <c r="CP145" s="970"/>
      <c r="CQ145" s="970"/>
      <c r="CR145" s="970"/>
      <c r="CS145" s="970"/>
      <c r="CT145" s="970"/>
      <c r="CU145" s="970"/>
      <c r="CV145" s="970"/>
      <c r="CW145" s="970"/>
      <c r="CX145" s="970"/>
    </row>
    <row r="146" spans="1:102" x14ac:dyDescent="0.25">
      <c r="A146" s="1207"/>
      <c r="B146" s="1190"/>
      <c r="C146" s="1190"/>
      <c r="D146" s="1190"/>
      <c r="E146" s="1190"/>
      <c r="F146" s="1190"/>
      <c r="G146" s="1190"/>
      <c r="H146" s="1190"/>
      <c r="I146" s="1208"/>
      <c r="J146" s="1190"/>
      <c r="K146" s="1190"/>
      <c r="L146" s="1190"/>
      <c r="M146" s="1190"/>
      <c r="N146" s="1190"/>
      <c r="O146" s="1190"/>
      <c r="P146" s="1190"/>
      <c r="Q146" s="1190"/>
      <c r="R146" s="1190"/>
      <c r="S146" s="1190"/>
      <c r="T146" s="1190"/>
      <c r="U146" s="1190"/>
      <c r="V146" s="1190"/>
      <c r="W146" s="1190"/>
      <c r="X146" s="1186"/>
      <c r="Y146" s="1186"/>
      <c r="Z146" s="1190"/>
      <c r="AA146" s="1190"/>
      <c r="AB146" s="1190"/>
      <c r="AC146" s="1190"/>
      <c r="AD146" s="1190"/>
      <c r="AE146" s="1190"/>
      <c r="AF146" s="1190"/>
      <c r="AG146" s="1190"/>
      <c r="AH146" s="1190"/>
      <c r="AI146" s="1190"/>
      <c r="AJ146" s="1190"/>
      <c r="AK146" s="1190"/>
      <c r="AL146" s="1190"/>
      <c r="AM146" s="1190"/>
      <c r="AN146" s="1190"/>
      <c r="AO146" s="1190"/>
      <c r="AP146" s="1190"/>
      <c r="AQ146" s="1190"/>
      <c r="AR146" s="1190"/>
      <c r="AS146" s="1190"/>
      <c r="AT146" s="1190"/>
      <c r="AU146" s="1190"/>
      <c r="AV146" s="1190"/>
      <c r="AW146" s="1190"/>
      <c r="AX146" s="1190"/>
      <c r="AY146" s="1190"/>
      <c r="AZ146" s="1190"/>
      <c r="BA146" s="1190"/>
      <c r="BB146" s="1190"/>
      <c r="BC146" s="1190"/>
      <c r="BD146" s="1190"/>
      <c r="BE146" s="1190"/>
      <c r="BF146" s="1190"/>
      <c r="BG146" s="1190"/>
      <c r="BH146" s="1190"/>
      <c r="BI146" s="1190"/>
      <c r="BJ146" s="1190"/>
      <c r="BK146" s="1190"/>
      <c r="BL146" s="1190"/>
      <c r="BM146" s="1190"/>
      <c r="BN146" s="1190"/>
      <c r="BO146" s="1190"/>
      <c r="BP146" s="1190"/>
      <c r="BQ146" s="1190"/>
      <c r="BR146" s="1190"/>
      <c r="BS146" s="1190"/>
      <c r="BT146" s="1190"/>
      <c r="BU146" s="1190"/>
      <c r="BV146" s="1190"/>
      <c r="BW146" s="1190"/>
      <c r="BX146" s="1190"/>
      <c r="BY146" s="1190"/>
      <c r="BZ146" s="1190"/>
      <c r="CA146" s="1190"/>
      <c r="CB146" s="1190"/>
      <c r="CC146" s="1190"/>
      <c r="CD146" s="1190"/>
      <c r="CE146" s="1190"/>
      <c r="CF146" s="1190"/>
      <c r="CG146" s="1190"/>
      <c r="CH146" s="1190"/>
      <c r="CI146" s="970"/>
      <c r="CJ146" s="970"/>
      <c r="CK146" s="970"/>
      <c r="CL146" s="970"/>
      <c r="CM146" s="970"/>
      <c r="CN146" s="970"/>
      <c r="CO146" s="970"/>
      <c r="CP146" s="970"/>
      <c r="CQ146" s="970"/>
      <c r="CR146" s="970"/>
      <c r="CS146" s="970"/>
      <c r="CT146" s="970"/>
      <c r="CU146" s="970"/>
      <c r="CV146" s="970"/>
      <c r="CW146" s="970"/>
      <c r="CX146" s="970"/>
    </row>
    <row r="147" spans="1:102" x14ac:dyDescent="0.25">
      <c r="A147" s="1207"/>
      <c r="B147" s="1190"/>
      <c r="C147" s="1190"/>
      <c r="D147" s="1190"/>
      <c r="E147" s="1190"/>
      <c r="F147" s="1190"/>
      <c r="G147" s="1190"/>
      <c r="H147" s="1190"/>
      <c r="I147" s="1208"/>
      <c r="J147" s="1190"/>
      <c r="K147" s="1190"/>
      <c r="L147" s="1190"/>
      <c r="M147" s="1190"/>
      <c r="N147" s="1190"/>
      <c r="O147" s="1190"/>
      <c r="P147" s="1190"/>
      <c r="Q147" s="1190"/>
      <c r="R147" s="1190"/>
      <c r="S147" s="1190"/>
      <c r="T147" s="1190"/>
      <c r="U147" s="1190"/>
      <c r="V147" s="1190"/>
      <c r="W147" s="1190"/>
      <c r="X147" s="1186"/>
      <c r="Y147" s="1186"/>
      <c r="Z147" s="1190"/>
      <c r="AA147" s="1190"/>
      <c r="AB147" s="1190"/>
      <c r="AC147" s="1190"/>
      <c r="AD147" s="1190"/>
      <c r="AE147" s="1190"/>
      <c r="AF147" s="1190"/>
      <c r="AG147" s="1190"/>
      <c r="AH147" s="1190"/>
      <c r="AI147" s="1190"/>
      <c r="AJ147" s="1190"/>
      <c r="AK147" s="1190"/>
      <c r="AL147" s="1190"/>
      <c r="AM147" s="1190"/>
      <c r="AN147" s="1190"/>
      <c r="AO147" s="1190"/>
      <c r="AP147" s="1190"/>
      <c r="AQ147" s="1190"/>
      <c r="AR147" s="1190"/>
      <c r="AS147" s="1190"/>
      <c r="AT147" s="1190"/>
      <c r="AU147" s="1190"/>
      <c r="AV147" s="1190"/>
      <c r="AW147" s="1190"/>
      <c r="AX147" s="1190"/>
      <c r="AY147" s="1190"/>
      <c r="AZ147" s="1190"/>
      <c r="BA147" s="1190"/>
      <c r="BB147" s="1190"/>
      <c r="BC147" s="1190"/>
      <c r="BD147" s="1190"/>
      <c r="BE147" s="1190"/>
      <c r="BF147" s="1190"/>
      <c r="BG147" s="1190"/>
      <c r="BH147" s="1190"/>
      <c r="BI147" s="1190"/>
      <c r="BJ147" s="1190"/>
      <c r="BK147" s="1190"/>
      <c r="BL147" s="1190"/>
      <c r="BM147" s="1190"/>
      <c r="BN147" s="1190"/>
      <c r="BO147" s="1190"/>
      <c r="BP147" s="1190"/>
      <c r="BQ147" s="1190"/>
      <c r="BR147" s="1190"/>
      <c r="BS147" s="1190"/>
      <c r="BT147" s="1190"/>
      <c r="BU147" s="1190"/>
      <c r="BV147" s="1190"/>
      <c r="BW147" s="1190"/>
      <c r="BX147" s="1190"/>
      <c r="BY147" s="1190"/>
      <c r="BZ147" s="1190"/>
      <c r="CA147" s="1190"/>
      <c r="CB147" s="1190"/>
      <c r="CC147" s="1190"/>
      <c r="CD147" s="1190"/>
      <c r="CE147" s="1190"/>
      <c r="CF147" s="1190"/>
      <c r="CG147" s="1190"/>
      <c r="CH147" s="1190"/>
      <c r="CI147" s="970"/>
      <c r="CJ147" s="970"/>
      <c r="CK147" s="970"/>
      <c r="CL147" s="970"/>
      <c r="CM147" s="970"/>
      <c r="CN147" s="970"/>
      <c r="CO147" s="970"/>
      <c r="CP147" s="970"/>
      <c r="CQ147" s="970"/>
      <c r="CR147" s="970"/>
      <c r="CS147" s="970"/>
      <c r="CT147" s="970"/>
      <c r="CU147" s="970"/>
      <c r="CV147" s="970"/>
      <c r="CW147" s="970"/>
      <c r="CX147" s="970"/>
    </row>
    <row r="148" spans="1:102" x14ac:dyDescent="0.25">
      <c r="A148" s="1207"/>
      <c r="B148" s="1190"/>
      <c r="C148" s="1190"/>
      <c r="D148" s="1190"/>
      <c r="E148" s="1190"/>
      <c r="F148" s="1190"/>
      <c r="G148" s="1190"/>
      <c r="H148" s="1190"/>
      <c r="I148" s="1208"/>
      <c r="J148" s="1190"/>
      <c r="K148" s="1190"/>
      <c r="L148" s="1190"/>
      <c r="M148" s="1190"/>
      <c r="N148" s="1190"/>
      <c r="O148" s="1190"/>
      <c r="P148" s="1190"/>
      <c r="Q148" s="1190"/>
      <c r="R148" s="1190"/>
      <c r="S148" s="1190"/>
      <c r="T148" s="1190"/>
      <c r="U148" s="1190"/>
      <c r="V148" s="1190"/>
      <c r="W148" s="1190"/>
      <c r="X148" s="1186"/>
      <c r="Y148" s="1186"/>
      <c r="Z148" s="1190"/>
      <c r="AA148" s="1190"/>
      <c r="AB148" s="1190"/>
      <c r="AC148" s="1190"/>
      <c r="AD148" s="1190"/>
      <c r="AE148" s="1190"/>
      <c r="AF148" s="1190"/>
      <c r="AG148" s="1190"/>
      <c r="AH148" s="1190"/>
      <c r="AI148" s="1190"/>
      <c r="AJ148" s="1190"/>
      <c r="AK148" s="1190"/>
      <c r="AL148" s="1190"/>
      <c r="AM148" s="1190"/>
      <c r="AN148" s="1190"/>
      <c r="AO148" s="1190"/>
      <c r="AP148" s="1190"/>
      <c r="AQ148" s="1190"/>
      <c r="AR148" s="1190"/>
      <c r="AS148" s="1190"/>
      <c r="AT148" s="1190"/>
      <c r="AU148" s="1190"/>
      <c r="AV148" s="1190"/>
      <c r="AW148" s="1190"/>
      <c r="AX148" s="1190"/>
      <c r="AY148" s="1190"/>
      <c r="AZ148" s="1190"/>
      <c r="BA148" s="1190"/>
      <c r="BB148" s="1190"/>
      <c r="BC148" s="1190"/>
      <c r="BD148" s="1190"/>
      <c r="BE148" s="1190"/>
      <c r="BF148" s="1190"/>
      <c r="BG148" s="1190"/>
      <c r="BH148" s="1190"/>
      <c r="BI148" s="1190"/>
      <c r="BJ148" s="1190"/>
      <c r="BK148" s="1190"/>
      <c r="BL148" s="1190"/>
      <c r="BM148" s="1190"/>
      <c r="BN148" s="1190"/>
      <c r="BO148" s="1190"/>
      <c r="BP148" s="1190"/>
      <c r="BQ148" s="1190"/>
      <c r="BR148" s="1190"/>
      <c r="BS148" s="1190"/>
      <c r="BT148" s="1190"/>
      <c r="BU148" s="1190"/>
      <c r="BV148" s="1190"/>
      <c r="BW148" s="1190"/>
      <c r="BX148" s="1190"/>
      <c r="BY148" s="1190"/>
      <c r="BZ148" s="1190"/>
      <c r="CA148" s="1190"/>
      <c r="CB148" s="1190"/>
      <c r="CC148" s="1190"/>
      <c r="CD148" s="1190"/>
      <c r="CE148" s="1190"/>
      <c r="CF148" s="1190"/>
      <c r="CG148" s="1190"/>
      <c r="CH148" s="1190"/>
      <c r="CI148" s="970"/>
      <c r="CJ148" s="970"/>
      <c r="CK148" s="970"/>
      <c r="CL148" s="970"/>
      <c r="CM148" s="970"/>
      <c r="CN148" s="970"/>
      <c r="CO148" s="970"/>
      <c r="CP148" s="970"/>
      <c r="CQ148" s="970"/>
      <c r="CR148" s="970"/>
      <c r="CS148" s="970"/>
      <c r="CT148" s="970"/>
      <c r="CU148" s="970"/>
      <c r="CV148" s="970"/>
      <c r="CW148" s="970"/>
      <c r="CX148" s="970"/>
    </row>
    <row r="149" spans="1:102" x14ac:dyDescent="0.25">
      <c r="A149" s="1207"/>
      <c r="B149" s="1190"/>
      <c r="C149" s="1190"/>
      <c r="D149" s="1190"/>
      <c r="E149" s="1190"/>
      <c r="F149" s="1190"/>
      <c r="G149" s="1208"/>
      <c r="H149" s="1208"/>
      <c r="I149" s="1208"/>
      <c r="J149" s="1208"/>
      <c r="K149" s="1208"/>
      <c r="L149" s="1208"/>
      <c r="M149" s="1208"/>
      <c r="N149" s="1208"/>
      <c r="O149" s="1208"/>
      <c r="P149" s="1208"/>
      <c r="Q149" s="1208"/>
      <c r="R149" s="1208"/>
      <c r="S149" s="1208"/>
      <c r="T149" s="1208"/>
      <c r="U149" s="1208"/>
      <c r="V149" s="1208"/>
      <c r="W149" s="1208"/>
      <c r="X149" s="1210"/>
      <c r="Y149" s="1210"/>
      <c r="Z149" s="1208"/>
      <c r="AA149" s="1208"/>
      <c r="AB149" s="1208"/>
      <c r="AC149" s="1208"/>
      <c r="AD149" s="1208"/>
      <c r="AE149" s="1208"/>
      <c r="AF149" s="1208"/>
      <c r="AG149" s="1208"/>
      <c r="AH149" s="1208"/>
      <c r="AI149" s="1208"/>
      <c r="AJ149" s="1208"/>
      <c r="AK149" s="1208"/>
      <c r="AL149" s="1208"/>
      <c r="AM149" s="1208"/>
      <c r="AN149" s="1208"/>
      <c r="AO149" s="1208"/>
      <c r="AP149" s="1208"/>
      <c r="AQ149" s="1208"/>
      <c r="AR149" s="1208"/>
      <c r="AS149" s="1208"/>
      <c r="AT149" s="1208"/>
      <c r="AU149" s="1208"/>
      <c r="AV149" s="1208"/>
      <c r="AW149" s="1208"/>
      <c r="AX149" s="1208"/>
      <c r="AY149" s="1208"/>
      <c r="AZ149" s="1208"/>
      <c r="BA149" s="1208"/>
      <c r="BB149" s="1208"/>
      <c r="BC149" s="1208"/>
      <c r="BD149" s="1208"/>
      <c r="BE149" s="1208"/>
      <c r="BF149" s="1208"/>
      <c r="BG149" s="1208"/>
      <c r="BH149" s="1208"/>
      <c r="BI149" s="1208"/>
      <c r="BJ149" s="1208"/>
      <c r="BK149" s="1208"/>
      <c r="BL149" s="1208"/>
      <c r="BM149" s="1208"/>
      <c r="BN149" s="1208"/>
      <c r="BO149" s="1208"/>
      <c r="BP149" s="1208"/>
      <c r="BQ149" s="1208"/>
      <c r="BR149" s="1208"/>
      <c r="BS149" s="1208"/>
      <c r="BT149" s="1208"/>
      <c r="BU149" s="1208"/>
      <c r="BV149" s="1208"/>
      <c r="BW149" s="1208"/>
      <c r="BX149" s="1208"/>
      <c r="BY149" s="1208"/>
      <c r="BZ149" s="1208"/>
      <c r="CA149" s="1208"/>
      <c r="CB149" s="1208"/>
      <c r="CC149" s="1208"/>
      <c r="CD149" s="1208"/>
      <c r="CE149" s="1208"/>
      <c r="CF149" s="1208"/>
      <c r="CG149" s="1208"/>
      <c r="CH149" s="1208"/>
      <c r="CI149" s="970"/>
      <c r="CJ149" s="970"/>
      <c r="CK149" s="970"/>
      <c r="CL149" s="970"/>
      <c r="CM149" s="970"/>
      <c r="CN149" s="970"/>
      <c r="CO149" s="970"/>
      <c r="CP149" s="970"/>
      <c r="CQ149" s="970"/>
      <c r="CR149" s="970"/>
      <c r="CS149" s="970"/>
      <c r="CT149" s="970"/>
      <c r="CU149" s="970"/>
      <c r="CV149" s="970"/>
      <c r="CW149" s="970"/>
      <c r="CX149" s="970"/>
    </row>
    <row r="150" spans="1:102" x14ac:dyDescent="0.25">
      <c r="A150" s="1209"/>
      <c r="B150" s="1190"/>
      <c r="C150" s="1190"/>
      <c r="D150" s="1190"/>
      <c r="E150" s="1190"/>
      <c r="F150" s="1190"/>
      <c r="G150" s="1208"/>
      <c r="H150" s="1208"/>
      <c r="I150" s="1208"/>
      <c r="J150" s="1208"/>
      <c r="K150" s="1208"/>
      <c r="L150" s="1208"/>
      <c r="M150" s="1208"/>
      <c r="N150" s="1208"/>
      <c r="O150" s="1208"/>
      <c r="P150" s="1208"/>
      <c r="Q150" s="1208"/>
      <c r="R150" s="1208"/>
      <c r="S150" s="1208"/>
      <c r="T150" s="1208"/>
      <c r="U150" s="1208"/>
      <c r="V150" s="1208"/>
      <c r="W150" s="1208"/>
      <c r="X150" s="1210"/>
      <c r="Y150" s="1210"/>
      <c r="Z150" s="1208"/>
      <c r="AA150" s="1208"/>
      <c r="AB150" s="1208"/>
      <c r="AC150" s="1208"/>
      <c r="AD150" s="1208"/>
      <c r="AE150" s="1208"/>
      <c r="AF150" s="1208"/>
      <c r="AG150" s="1208"/>
      <c r="AH150" s="1208"/>
      <c r="AI150" s="1208"/>
      <c r="AJ150" s="1208"/>
      <c r="AK150" s="1208"/>
      <c r="AL150" s="1208"/>
      <c r="AM150" s="1208"/>
      <c r="AN150" s="1208"/>
      <c r="AO150" s="1208"/>
      <c r="AP150" s="1208"/>
      <c r="AQ150" s="1208"/>
      <c r="AR150" s="1208"/>
      <c r="AS150" s="1208"/>
      <c r="AT150" s="1208"/>
      <c r="AU150" s="1208"/>
      <c r="AV150" s="1208"/>
      <c r="AW150" s="1208"/>
      <c r="AX150" s="1208"/>
      <c r="AY150" s="1208"/>
      <c r="AZ150" s="1208"/>
      <c r="BA150" s="1208"/>
      <c r="BB150" s="1208"/>
      <c r="BC150" s="1208"/>
      <c r="BD150" s="1208"/>
      <c r="BE150" s="1208"/>
      <c r="BF150" s="1208"/>
      <c r="BG150" s="1208"/>
      <c r="BH150" s="1208"/>
      <c r="BI150" s="1208"/>
      <c r="BJ150" s="1208"/>
      <c r="BK150" s="1208"/>
      <c r="BL150" s="1208"/>
      <c r="BM150" s="1208"/>
      <c r="BN150" s="1208"/>
      <c r="BO150" s="1208"/>
      <c r="BP150" s="1208"/>
      <c r="BQ150" s="1208"/>
      <c r="BR150" s="1208"/>
      <c r="BS150" s="1208"/>
      <c r="BT150" s="1208"/>
      <c r="BU150" s="1208"/>
      <c r="BV150" s="1208"/>
      <c r="BW150" s="1208"/>
      <c r="BX150" s="1208"/>
      <c r="BY150" s="1208"/>
      <c r="BZ150" s="1208"/>
      <c r="CA150" s="1208"/>
      <c r="CB150" s="1208"/>
      <c r="CC150" s="1208"/>
      <c r="CD150" s="1208"/>
      <c r="CE150" s="1208"/>
      <c r="CF150" s="1208"/>
      <c r="CG150" s="1208"/>
      <c r="CH150" s="1208"/>
      <c r="CI150" s="970"/>
      <c r="CJ150" s="970"/>
      <c r="CK150" s="970"/>
      <c r="CL150" s="970"/>
      <c r="CM150" s="970"/>
      <c r="CN150" s="970"/>
      <c r="CO150" s="970"/>
      <c r="CP150" s="970"/>
      <c r="CQ150" s="970"/>
      <c r="CR150" s="970"/>
      <c r="CS150" s="970"/>
      <c r="CT150" s="970"/>
      <c r="CU150" s="970"/>
      <c r="CV150" s="970"/>
      <c r="CW150" s="970"/>
      <c r="CX150" s="970"/>
    </row>
    <row r="151" spans="1:102" x14ac:dyDescent="0.25">
      <c r="A151" s="1207"/>
      <c r="B151" s="1190"/>
      <c r="C151" s="1190"/>
      <c r="D151" s="1190"/>
      <c r="E151" s="1190"/>
      <c r="F151" s="1190"/>
      <c r="G151" s="1208"/>
      <c r="H151" s="1208"/>
      <c r="I151" s="1208"/>
      <c r="J151" s="1208"/>
      <c r="K151" s="1208"/>
      <c r="L151" s="1208"/>
      <c r="M151" s="1208"/>
      <c r="N151" s="1208"/>
      <c r="O151" s="1208"/>
      <c r="P151" s="1208"/>
      <c r="Q151" s="1208"/>
      <c r="R151" s="1208"/>
      <c r="S151" s="1208"/>
      <c r="T151" s="1208"/>
      <c r="U151" s="1208"/>
      <c r="V151" s="1208"/>
      <c r="W151" s="1208"/>
      <c r="X151" s="1210"/>
      <c r="Y151" s="1210"/>
      <c r="Z151" s="1208"/>
      <c r="AA151" s="1208"/>
      <c r="AB151" s="1208"/>
      <c r="AC151" s="1208"/>
      <c r="AD151" s="1208"/>
      <c r="AE151" s="1208"/>
      <c r="AF151" s="1208"/>
      <c r="AG151" s="1208"/>
      <c r="AH151" s="1208"/>
      <c r="AI151" s="1208"/>
      <c r="AJ151" s="1208"/>
      <c r="AK151" s="1208"/>
      <c r="AL151" s="1208"/>
      <c r="AM151" s="1208"/>
      <c r="AN151" s="1208"/>
      <c r="AO151" s="1208"/>
      <c r="AP151" s="1208"/>
      <c r="AQ151" s="1208"/>
      <c r="AR151" s="1208"/>
      <c r="AS151" s="1208"/>
      <c r="AT151" s="1208"/>
      <c r="AU151" s="1208"/>
      <c r="AV151" s="1208"/>
      <c r="AW151" s="1208"/>
      <c r="AX151" s="1208"/>
      <c r="AY151" s="1208"/>
      <c r="AZ151" s="1208"/>
      <c r="BA151" s="1208"/>
      <c r="BB151" s="1208"/>
      <c r="BC151" s="1208"/>
      <c r="BD151" s="1208"/>
      <c r="BE151" s="1208"/>
      <c r="BF151" s="1208"/>
      <c r="BG151" s="1208"/>
      <c r="BH151" s="1208"/>
      <c r="BI151" s="1208"/>
      <c r="BJ151" s="1208"/>
      <c r="BK151" s="1208"/>
      <c r="BL151" s="1208"/>
      <c r="BM151" s="1208"/>
      <c r="BN151" s="1208"/>
      <c r="BO151" s="1208"/>
      <c r="BP151" s="1208"/>
      <c r="BQ151" s="1208"/>
      <c r="BR151" s="1208"/>
      <c r="BS151" s="1208"/>
      <c r="BT151" s="1208"/>
      <c r="BU151" s="1208"/>
      <c r="BV151" s="1208"/>
      <c r="BW151" s="1208"/>
      <c r="BX151" s="1208"/>
      <c r="BY151" s="1208"/>
      <c r="BZ151" s="1208"/>
      <c r="CA151" s="1208"/>
      <c r="CB151" s="1208"/>
      <c r="CC151" s="1208"/>
      <c r="CD151" s="1208"/>
      <c r="CE151" s="1208"/>
      <c r="CF151" s="1208"/>
      <c r="CG151" s="1208"/>
      <c r="CH151" s="1208"/>
      <c r="CI151" s="970"/>
      <c r="CJ151" s="970"/>
      <c r="CK151" s="970"/>
      <c r="CL151" s="970"/>
      <c r="CM151" s="970"/>
      <c r="CN151" s="970"/>
      <c r="CO151" s="970"/>
      <c r="CP151" s="970"/>
      <c r="CQ151" s="970"/>
      <c r="CR151" s="970"/>
      <c r="CS151" s="970"/>
      <c r="CT151" s="970"/>
      <c r="CU151" s="970"/>
      <c r="CV151" s="970"/>
      <c r="CW151" s="970"/>
      <c r="CX151" s="970"/>
    </row>
    <row r="152" spans="1:102" x14ac:dyDescent="0.25">
      <c r="A152" s="1207"/>
      <c r="B152" s="1190"/>
      <c r="C152" s="1190"/>
      <c r="D152" s="1190"/>
      <c r="E152" s="1190"/>
      <c r="F152" s="1208"/>
      <c r="G152" s="1212"/>
      <c r="H152" s="1212"/>
      <c r="I152" s="1212"/>
      <c r="J152" s="1212"/>
      <c r="K152" s="1212"/>
      <c r="L152" s="1212"/>
      <c r="M152" s="1212"/>
      <c r="N152" s="1213"/>
      <c r="O152" s="1212"/>
      <c r="P152" s="1213"/>
      <c r="Q152" s="1212"/>
      <c r="R152" s="1212"/>
      <c r="S152" s="1212"/>
      <c r="T152" s="1178"/>
      <c r="U152" s="1178"/>
      <c r="V152" s="1178"/>
      <c r="W152" s="1178"/>
      <c r="X152" s="1178"/>
      <c r="Y152" s="1178"/>
      <c r="Z152" s="1178"/>
      <c r="AA152" s="1178"/>
      <c r="AB152" s="1178"/>
      <c r="AC152" s="1178"/>
      <c r="AD152" s="1178"/>
      <c r="AE152" s="1178"/>
      <c r="AF152" s="1178"/>
      <c r="AG152" s="1178"/>
      <c r="AH152" s="1178"/>
      <c r="AI152" s="1178"/>
      <c r="AJ152" s="1178"/>
      <c r="AK152" s="1178"/>
      <c r="AL152" s="1178"/>
      <c r="AM152" s="1178"/>
      <c r="AN152" s="1178"/>
      <c r="AO152" s="1178"/>
      <c r="AP152" s="1178"/>
      <c r="AQ152" s="1178"/>
      <c r="AR152" s="1178"/>
      <c r="AS152" s="1178"/>
      <c r="AT152" s="1178"/>
      <c r="AU152" s="1178"/>
      <c r="AV152" s="1178"/>
      <c r="AW152" s="1178"/>
      <c r="AX152" s="1178"/>
      <c r="AY152" s="1178"/>
      <c r="AZ152" s="1178"/>
      <c r="BA152" s="1178"/>
      <c r="BB152" s="1178"/>
      <c r="BC152" s="1178"/>
      <c r="BD152" s="1178"/>
      <c r="BE152" s="1178"/>
      <c r="BF152" s="1178"/>
      <c r="BG152" s="1178"/>
      <c r="BH152" s="1178"/>
      <c r="BI152" s="1178"/>
      <c r="BJ152" s="1178"/>
      <c r="BK152" s="1178"/>
      <c r="BL152" s="1178"/>
      <c r="BM152" s="1178"/>
      <c r="BN152" s="1178"/>
      <c r="BO152" s="1178"/>
      <c r="BP152" s="1178"/>
      <c r="BQ152" s="1178"/>
      <c r="BR152" s="1178"/>
      <c r="BS152" s="1178"/>
      <c r="BT152" s="1178"/>
      <c r="BU152" s="1178"/>
      <c r="BV152" s="1178"/>
      <c r="BW152" s="1178"/>
      <c r="BX152" s="1178"/>
      <c r="BY152" s="1178"/>
      <c r="BZ152" s="1178"/>
      <c r="CA152" s="1178"/>
      <c r="CB152" s="1178"/>
      <c r="CC152" s="1178"/>
      <c r="CD152" s="1178"/>
      <c r="CE152" s="1178"/>
      <c r="CF152" s="1178"/>
      <c r="CG152" s="1178"/>
      <c r="CH152" s="1178"/>
      <c r="CI152" s="970"/>
      <c r="CJ152" s="970"/>
      <c r="CK152" s="970"/>
      <c r="CL152" s="970"/>
      <c r="CM152" s="970"/>
      <c r="CN152" s="970"/>
      <c r="CO152" s="970"/>
      <c r="CP152" s="970"/>
      <c r="CQ152" s="970"/>
      <c r="CR152" s="970"/>
      <c r="CS152" s="970"/>
      <c r="CT152" s="970"/>
      <c r="CU152" s="970"/>
      <c r="CV152" s="970"/>
      <c r="CW152" s="970"/>
      <c r="CX152" s="970"/>
    </row>
    <row r="153" spans="1:102" x14ac:dyDescent="0.25">
      <c r="A153" s="1207"/>
      <c r="B153" s="1190"/>
      <c r="C153" s="1190"/>
      <c r="D153" s="1190"/>
      <c r="E153" s="1190"/>
      <c r="F153" s="1208"/>
      <c r="G153" s="1212"/>
      <c r="H153" s="1212"/>
      <c r="I153" s="1212"/>
      <c r="J153" s="1212"/>
      <c r="K153" s="1212"/>
      <c r="L153" s="1212"/>
      <c r="M153" s="1212"/>
      <c r="N153" s="1213"/>
      <c r="O153" s="1212"/>
      <c r="P153" s="1213"/>
      <c r="Q153" s="1212"/>
      <c r="R153" s="1212"/>
      <c r="S153" s="1212"/>
      <c r="T153" s="1212"/>
      <c r="U153" s="1212"/>
      <c r="V153" s="1212"/>
      <c r="W153" s="1212"/>
      <c r="X153" s="1214"/>
      <c r="Y153" s="1214"/>
      <c r="Z153" s="1214"/>
      <c r="AA153" s="1212"/>
      <c r="AB153" s="1212"/>
      <c r="AC153" s="1212"/>
      <c r="AD153" s="1212"/>
      <c r="AE153" s="1212"/>
      <c r="AF153" s="1212"/>
      <c r="AG153" s="1212"/>
      <c r="AH153" s="1212"/>
      <c r="AI153" s="1212"/>
      <c r="AJ153" s="1212"/>
      <c r="AK153" s="1212"/>
      <c r="AL153" s="1212"/>
      <c r="AM153" s="1212"/>
      <c r="AN153" s="1212"/>
      <c r="AO153" s="1212"/>
      <c r="AP153" s="1212"/>
      <c r="AQ153" s="1212"/>
      <c r="AR153" s="1212"/>
      <c r="AS153" s="1212"/>
      <c r="AT153" s="1212"/>
      <c r="AU153" s="1212"/>
      <c r="AV153" s="1212"/>
      <c r="AW153" s="1212"/>
      <c r="AX153" s="1212"/>
      <c r="AY153" s="1212"/>
      <c r="AZ153" s="1212"/>
      <c r="BA153" s="1212"/>
      <c r="BB153" s="1212"/>
      <c r="BC153" s="1212"/>
      <c r="BD153" s="1212"/>
      <c r="BE153" s="1212"/>
      <c r="BF153" s="1212"/>
      <c r="BG153" s="1212"/>
      <c r="BH153" s="1212"/>
      <c r="BI153" s="1212"/>
      <c r="BJ153" s="1212"/>
      <c r="BK153" s="1212"/>
      <c r="BL153" s="1212"/>
      <c r="BM153" s="1212"/>
      <c r="BN153" s="1212"/>
      <c r="BO153" s="1212"/>
      <c r="BP153" s="1212"/>
      <c r="BQ153" s="1212"/>
      <c r="BR153" s="1212"/>
      <c r="BS153" s="1212"/>
      <c r="BT153" s="1212"/>
      <c r="BU153" s="1212"/>
      <c r="BV153" s="1212"/>
      <c r="BW153" s="1212"/>
      <c r="BX153" s="1212"/>
      <c r="BY153" s="1212"/>
      <c r="BZ153" s="1212"/>
      <c r="CA153" s="1212"/>
      <c r="CB153" s="1212"/>
      <c r="CC153" s="1212"/>
      <c r="CD153" s="1212"/>
      <c r="CE153" s="1212"/>
      <c r="CF153" s="1212"/>
      <c r="CG153" s="1212"/>
      <c r="CH153" s="1212"/>
      <c r="CI153" s="970"/>
      <c r="CJ153" s="970"/>
      <c r="CK153" s="970"/>
      <c r="CL153" s="970"/>
      <c r="CM153" s="970"/>
      <c r="CN153" s="970"/>
      <c r="CO153" s="970"/>
      <c r="CP153" s="970"/>
      <c r="CQ153" s="970"/>
      <c r="CR153" s="970"/>
      <c r="CS153" s="970"/>
      <c r="CT153" s="970"/>
      <c r="CU153" s="970"/>
      <c r="CV153" s="970"/>
      <c r="CW153" s="970"/>
      <c r="CX153" s="970"/>
    </row>
    <row r="154" spans="1:102" x14ac:dyDescent="0.25">
      <c r="A154" s="1207"/>
      <c r="B154" s="1190"/>
      <c r="C154" s="1190"/>
      <c r="D154" s="1190"/>
      <c r="E154" s="1190"/>
      <c r="F154" s="1208"/>
      <c r="G154" s="1212"/>
      <c r="H154" s="1212"/>
      <c r="I154" s="1212"/>
      <c r="J154" s="1212"/>
      <c r="K154" s="1212"/>
      <c r="L154" s="1212"/>
      <c r="M154" s="1212"/>
      <c r="N154" s="1213"/>
      <c r="O154" s="1212"/>
      <c r="P154" s="1213"/>
      <c r="Q154" s="1212"/>
      <c r="R154" s="1212"/>
      <c r="S154" s="1212"/>
      <c r="T154" s="1212"/>
      <c r="U154" s="1212"/>
      <c r="V154" s="1212"/>
      <c r="W154" s="1212"/>
      <c r="X154" s="1214"/>
      <c r="Y154" s="1214"/>
      <c r="Z154" s="1214"/>
      <c r="AA154" s="1212"/>
      <c r="AB154" s="1212"/>
      <c r="AC154" s="1212"/>
      <c r="AD154" s="1212"/>
      <c r="AE154" s="1212"/>
      <c r="AF154" s="1212"/>
      <c r="AG154" s="1212"/>
      <c r="AH154" s="1212"/>
      <c r="AI154" s="1212"/>
      <c r="AJ154" s="1212"/>
      <c r="AK154" s="1212"/>
      <c r="AL154" s="1212"/>
      <c r="AM154" s="1212"/>
      <c r="AN154" s="1212"/>
      <c r="AO154" s="1212"/>
      <c r="AP154" s="1212"/>
      <c r="AQ154" s="1212"/>
      <c r="AR154" s="1212"/>
      <c r="AS154" s="1212"/>
      <c r="AT154" s="1212"/>
      <c r="AU154" s="1212"/>
      <c r="AV154" s="1212"/>
      <c r="AW154" s="1212"/>
      <c r="AX154" s="1212"/>
      <c r="AY154" s="1212"/>
      <c r="AZ154" s="1212"/>
      <c r="BA154" s="1212"/>
      <c r="BB154" s="1212"/>
      <c r="BC154" s="1212"/>
      <c r="BD154" s="1212"/>
      <c r="BE154" s="1212"/>
      <c r="BF154" s="1212"/>
      <c r="BG154" s="1212"/>
      <c r="BH154" s="1212"/>
      <c r="BI154" s="1212"/>
      <c r="BJ154" s="1212"/>
      <c r="BK154" s="1212"/>
      <c r="BL154" s="1212"/>
      <c r="BM154" s="1212"/>
      <c r="BN154" s="1212"/>
      <c r="BO154" s="1212"/>
      <c r="BP154" s="1212"/>
      <c r="BQ154" s="1212"/>
      <c r="BR154" s="1212"/>
      <c r="BS154" s="1212"/>
      <c r="BT154" s="1212"/>
      <c r="BU154" s="1212"/>
      <c r="BV154" s="1212"/>
      <c r="BW154" s="1212"/>
      <c r="BX154" s="1212"/>
      <c r="BY154" s="1212"/>
      <c r="BZ154" s="1212"/>
      <c r="CA154" s="1212"/>
      <c r="CB154" s="1212"/>
      <c r="CC154" s="1212"/>
      <c r="CD154" s="1212"/>
      <c r="CE154" s="1212"/>
      <c r="CF154" s="1212"/>
      <c r="CG154" s="1212"/>
      <c r="CH154" s="1212"/>
      <c r="CI154" s="970"/>
      <c r="CJ154" s="970"/>
      <c r="CK154" s="970"/>
      <c r="CL154" s="970"/>
      <c r="CM154" s="970"/>
      <c r="CN154" s="970"/>
      <c r="CO154" s="970"/>
      <c r="CP154" s="970"/>
      <c r="CQ154" s="970"/>
      <c r="CR154" s="970"/>
      <c r="CS154" s="970"/>
      <c r="CT154" s="970"/>
      <c r="CU154" s="970"/>
      <c r="CV154" s="970"/>
      <c r="CW154" s="970"/>
      <c r="CX154" s="970"/>
    </row>
    <row r="155" spans="1:102" x14ac:dyDescent="0.25">
      <c r="A155" s="1211"/>
      <c r="B155" s="1192"/>
      <c r="C155" s="1192"/>
      <c r="D155" s="1192"/>
      <c r="E155" s="1192"/>
      <c r="F155" s="1212"/>
      <c r="G155" s="1212"/>
      <c r="H155" s="1212"/>
      <c r="I155" s="1212"/>
      <c r="J155" s="1212"/>
      <c r="K155" s="1212"/>
      <c r="L155" s="1212"/>
      <c r="M155" s="1212"/>
      <c r="N155" s="1213"/>
      <c r="O155" s="1212"/>
      <c r="P155" s="1213"/>
      <c r="Q155" s="1212"/>
      <c r="R155" s="1212"/>
      <c r="S155" s="1212"/>
      <c r="T155" s="1212"/>
      <c r="U155" s="1212"/>
      <c r="V155" s="1212"/>
      <c r="W155" s="1212"/>
      <c r="X155" s="1214"/>
      <c r="Y155" s="1214"/>
      <c r="Z155" s="1214"/>
      <c r="AA155" s="1212"/>
      <c r="AB155" s="1212"/>
      <c r="AC155" s="1212"/>
      <c r="AD155" s="1212"/>
      <c r="AE155" s="1212"/>
      <c r="AF155" s="1212"/>
      <c r="AG155" s="1212"/>
      <c r="AH155" s="1212"/>
      <c r="AI155" s="1212"/>
      <c r="AJ155" s="1212"/>
      <c r="AK155" s="1212"/>
      <c r="AL155" s="1212"/>
      <c r="AM155" s="1212"/>
      <c r="AN155" s="1212"/>
      <c r="AO155" s="1212"/>
      <c r="AP155" s="1212"/>
      <c r="AQ155" s="1212"/>
      <c r="AR155" s="1212"/>
      <c r="AS155" s="1212"/>
      <c r="AT155" s="1212"/>
      <c r="AU155" s="1212"/>
      <c r="AV155" s="1212"/>
      <c r="AW155" s="1212"/>
      <c r="AX155" s="1212"/>
      <c r="AY155" s="1212"/>
      <c r="AZ155" s="1212"/>
      <c r="BA155" s="1212"/>
      <c r="BB155" s="1212"/>
      <c r="BC155" s="1212"/>
      <c r="BD155" s="1212"/>
      <c r="BE155" s="1212"/>
      <c r="BF155" s="1212"/>
      <c r="BG155" s="1212"/>
      <c r="BH155" s="1212"/>
      <c r="BI155" s="1212"/>
      <c r="BJ155" s="1212"/>
      <c r="BK155" s="1212"/>
      <c r="BL155" s="1212"/>
      <c r="BM155" s="1212"/>
      <c r="BN155" s="1212"/>
      <c r="BO155" s="1212"/>
      <c r="BP155" s="1212"/>
      <c r="BQ155" s="1212"/>
      <c r="BR155" s="1212"/>
      <c r="BS155" s="1212"/>
      <c r="BT155" s="1212"/>
      <c r="BU155" s="1212"/>
      <c r="BV155" s="1212"/>
      <c r="BW155" s="1212"/>
      <c r="BX155" s="1212"/>
      <c r="BY155" s="1212"/>
      <c r="BZ155" s="1212"/>
      <c r="CA155" s="1212"/>
      <c r="CB155" s="1212"/>
      <c r="CC155" s="1212"/>
      <c r="CD155" s="1212"/>
      <c r="CE155" s="1212"/>
      <c r="CF155" s="1212"/>
      <c r="CG155" s="1212"/>
      <c r="CH155" s="1212"/>
      <c r="CI155" s="970"/>
      <c r="CJ155" s="970"/>
      <c r="CK155" s="970"/>
      <c r="CL155" s="970"/>
      <c r="CM155" s="970"/>
      <c r="CN155" s="970"/>
      <c r="CO155" s="970"/>
      <c r="CP155" s="970"/>
      <c r="CQ155" s="970"/>
      <c r="CR155" s="970"/>
      <c r="CS155" s="970"/>
      <c r="CT155" s="970"/>
      <c r="CU155" s="970"/>
      <c r="CV155" s="970"/>
      <c r="CW155" s="970"/>
      <c r="CX155" s="970"/>
    </row>
    <row r="156" spans="1:102" x14ac:dyDescent="0.25">
      <c r="A156" s="1216"/>
      <c r="B156" s="1192"/>
      <c r="C156" s="1192"/>
      <c r="D156" s="1192"/>
      <c r="E156" s="1192"/>
      <c r="F156" s="1212"/>
      <c r="G156" s="1212"/>
      <c r="H156" s="1212"/>
      <c r="I156" s="1212"/>
      <c r="J156" s="1212"/>
      <c r="K156" s="1212"/>
      <c r="L156" s="1212"/>
      <c r="M156" s="1212"/>
      <c r="N156" s="1213"/>
      <c r="O156" s="1212"/>
      <c r="P156" s="1213"/>
      <c r="Q156" s="1212"/>
      <c r="R156" s="1212"/>
      <c r="S156" s="1212"/>
      <c r="T156" s="1212"/>
      <c r="U156" s="1212"/>
      <c r="V156" s="1212"/>
      <c r="W156" s="1212"/>
      <c r="X156" s="1214"/>
      <c r="Y156" s="1214"/>
      <c r="Z156" s="1214"/>
      <c r="AA156" s="1212"/>
      <c r="AB156" s="1212"/>
      <c r="AC156" s="1212"/>
      <c r="AD156" s="1212"/>
      <c r="AE156" s="1212"/>
      <c r="AF156" s="1212"/>
      <c r="AG156" s="1212"/>
      <c r="AH156" s="1212"/>
      <c r="AI156" s="1212"/>
      <c r="AJ156" s="1212"/>
      <c r="AK156" s="1212"/>
      <c r="AL156" s="1212"/>
      <c r="AM156" s="1212"/>
      <c r="AN156" s="1212"/>
      <c r="AO156" s="1212"/>
      <c r="AP156" s="1212"/>
      <c r="AQ156" s="1212"/>
      <c r="AR156" s="1212"/>
      <c r="AS156" s="1212"/>
      <c r="AT156" s="1212"/>
      <c r="AU156" s="1212"/>
      <c r="AV156" s="1212"/>
      <c r="AW156" s="1212"/>
      <c r="AX156" s="1212"/>
      <c r="AY156" s="1212"/>
      <c r="AZ156" s="1212"/>
      <c r="BA156" s="1212"/>
      <c r="BB156" s="1212"/>
      <c r="BC156" s="1212"/>
      <c r="BD156" s="1212"/>
      <c r="BE156" s="1212"/>
      <c r="BF156" s="1212"/>
      <c r="BG156" s="1212"/>
      <c r="BH156" s="1212"/>
      <c r="BI156" s="1212"/>
      <c r="BJ156" s="1212"/>
      <c r="BK156" s="1212"/>
      <c r="BL156" s="1212"/>
      <c r="BM156" s="1212"/>
      <c r="BN156" s="1212"/>
      <c r="BO156" s="1212"/>
      <c r="BP156" s="1212"/>
      <c r="BQ156" s="1212"/>
      <c r="BR156" s="1212"/>
      <c r="BS156" s="1212"/>
      <c r="BT156" s="1212"/>
      <c r="BU156" s="1212"/>
      <c r="BV156" s="1212"/>
      <c r="BW156" s="1212"/>
      <c r="BX156" s="1212"/>
      <c r="BY156" s="1212"/>
      <c r="BZ156" s="1212"/>
      <c r="CA156" s="1212"/>
      <c r="CB156" s="1212"/>
      <c r="CC156" s="1212"/>
      <c r="CD156" s="1212"/>
      <c r="CE156" s="1212"/>
      <c r="CF156" s="1212"/>
      <c r="CG156" s="1212"/>
      <c r="CH156" s="1212"/>
      <c r="CI156" s="970"/>
      <c r="CJ156" s="970"/>
      <c r="CK156" s="970"/>
      <c r="CL156" s="970"/>
      <c r="CM156" s="970"/>
      <c r="CN156" s="970"/>
      <c r="CO156" s="970"/>
      <c r="CP156" s="970"/>
      <c r="CQ156" s="970"/>
      <c r="CR156" s="970"/>
      <c r="CS156" s="970"/>
      <c r="CT156" s="970"/>
      <c r="CU156" s="970"/>
      <c r="CV156" s="970"/>
      <c r="CW156" s="970"/>
      <c r="CX156" s="970"/>
    </row>
    <row r="157" spans="1:102" x14ac:dyDescent="0.25">
      <c r="A157" s="1216"/>
      <c r="B157" s="1192"/>
      <c r="C157" s="1192"/>
      <c r="D157" s="1192"/>
      <c r="E157" s="1192"/>
      <c r="F157" s="1212"/>
      <c r="G157" s="1212"/>
      <c r="H157" s="1212"/>
      <c r="I157" s="1212"/>
      <c r="J157" s="1212"/>
      <c r="K157" s="1212"/>
      <c r="L157" s="1212"/>
      <c r="M157" s="1212"/>
      <c r="N157" s="1213"/>
      <c r="O157" s="1212"/>
      <c r="P157" s="1213"/>
      <c r="Q157" s="1212"/>
      <c r="R157" s="1212"/>
      <c r="S157" s="1212"/>
      <c r="T157" s="1212"/>
      <c r="U157" s="1212"/>
      <c r="V157" s="1212"/>
      <c r="W157" s="1212"/>
      <c r="X157" s="1214"/>
      <c r="Y157" s="1214"/>
      <c r="Z157" s="1214"/>
      <c r="AA157" s="1212"/>
      <c r="AB157" s="1212"/>
      <c r="AC157" s="1212"/>
      <c r="AD157" s="1212"/>
      <c r="AE157" s="1212"/>
      <c r="AF157" s="1212"/>
      <c r="AG157" s="1212"/>
      <c r="AH157" s="1212"/>
      <c r="AI157" s="1212"/>
      <c r="AJ157" s="1212"/>
      <c r="AK157" s="1212"/>
      <c r="AL157" s="1212"/>
      <c r="AM157" s="1212"/>
      <c r="AN157" s="1212"/>
      <c r="AO157" s="1212"/>
      <c r="AP157" s="1212"/>
      <c r="AQ157" s="1212"/>
      <c r="AR157" s="1212"/>
      <c r="AS157" s="1212"/>
      <c r="AT157" s="1212"/>
      <c r="AU157" s="1212"/>
      <c r="AV157" s="1212"/>
      <c r="AW157" s="1212"/>
      <c r="AX157" s="1212"/>
      <c r="AY157" s="1212"/>
      <c r="AZ157" s="1212"/>
      <c r="BA157" s="1212"/>
      <c r="BB157" s="1212"/>
      <c r="BC157" s="1212"/>
      <c r="BD157" s="1212"/>
      <c r="BE157" s="1212"/>
      <c r="BF157" s="1212"/>
      <c r="BG157" s="1212"/>
      <c r="BH157" s="1212"/>
      <c r="BI157" s="1212"/>
      <c r="BJ157" s="1212"/>
      <c r="BK157" s="1212"/>
      <c r="BL157" s="1212"/>
      <c r="BM157" s="1212"/>
      <c r="BN157" s="1212"/>
      <c r="BO157" s="1212"/>
      <c r="BP157" s="1212"/>
      <c r="BQ157" s="1212"/>
      <c r="BR157" s="1212"/>
      <c r="BS157" s="1212"/>
      <c r="BT157" s="1212"/>
      <c r="BU157" s="1212"/>
      <c r="BV157" s="1212"/>
      <c r="BW157" s="1212"/>
      <c r="BX157" s="1212"/>
      <c r="BY157" s="1212"/>
      <c r="BZ157" s="1212"/>
      <c r="CA157" s="1212"/>
      <c r="CB157" s="1212"/>
      <c r="CC157" s="1212"/>
      <c r="CD157" s="1212"/>
      <c r="CE157" s="1212"/>
      <c r="CF157" s="1212"/>
      <c r="CG157" s="1212"/>
      <c r="CH157" s="1212"/>
      <c r="CI157" s="970"/>
      <c r="CJ157" s="970"/>
      <c r="CK157" s="970"/>
      <c r="CL157" s="970"/>
      <c r="CM157" s="970"/>
      <c r="CN157" s="970"/>
      <c r="CO157" s="970"/>
      <c r="CP157" s="970"/>
      <c r="CQ157" s="970"/>
      <c r="CR157" s="970"/>
      <c r="CS157" s="970"/>
      <c r="CT157" s="970"/>
      <c r="CU157" s="970"/>
      <c r="CV157" s="970"/>
      <c r="CW157" s="970"/>
      <c r="CX157" s="970"/>
    </row>
    <row r="158" spans="1:102" x14ac:dyDescent="0.25">
      <c r="A158" s="1216"/>
      <c r="B158" s="1212"/>
      <c r="C158" s="1212"/>
      <c r="D158" s="1212"/>
      <c r="E158" s="1212"/>
      <c r="F158" s="1212"/>
      <c r="G158" s="1212"/>
      <c r="H158" s="1212"/>
      <c r="I158" s="1212"/>
      <c r="J158" s="1212"/>
      <c r="K158" s="1212"/>
      <c r="L158" s="1212"/>
      <c r="M158" s="1212"/>
      <c r="N158" s="1213"/>
      <c r="O158" s="1212"/>
      <c r="P158" s="1213"/>
      <c r="Q158" s="1212"/>
      <c r="R158" s="1212"/>
      <c r="S158" s="1212"/>
      <c r="T158" s="1212"/>
      <c r="U158" s="1212"/>
      <c r="V158" s="1212"/>
      <c r="W158" s="1212"/>
      <c r="X158" s="1214"/>
      <c r="Y158" s="1214"/>
      <c r="Z158" s="1214"/>
      <c r="AA158" s="1212"/>
      <c r="AB158" s="1212"/>
      <c r="AC158" s="1212"/>
      <c r="AD158" s="1212"/>
      <c r="AE158" s="1212"/>
      <c r="AF158" s="1212"/>
      <c r="AG158" s="1212"/>
      <c r="AH158" s="1212"/>
      <c r="AI158" s="1212"/>
      <c r="AJ158" s="1212"/>
      <c r="AK158" s="1212"/>
      <c r="AL158" s="1212"/>
      <c r="AM158" s="1212"/>
      <c r="AN158" s="1212"/>
      <c r="AO158" s="1212"/>
      <c r="AP158" s="1212"/>
      <c r="AQ158" s="1212"/>
      <c r="AR158" s="1212"/>
      <c r="AS158" s="1212"/>
      <c r="AT158" s="1212"/>
      <c r="AU158" s="1212"/>
      <c r="AV158" s="1212"/>
      <c r="AW158" s="1212"/>
      <c r="AX158" s="1212"/>
      <c r="AY158" s="1212"/>
      <c r="AZ158" s="1212"/>
      <c r="BA158" s="1212"/>
      <c r="BB158" s="1212"/>
      <c r="BC158" s="1212"/>
      <c r="BD158" s="1212"/>
      <c r="BE158" s="1212"/>
      <c r="BF158" s="1212"/>
      <c r="BG158" s="1212"/>
      <c r="BH158" s="1212"/>
      <c r="BI158" s="1212"/>
      <c r="BJ158" s="1212"/>
      <c r="BK158" s="1212"/>
      <c r="BL158" s="1212"/>
      <c r="BM158" s="1212"/>
      <c r="BN158" s="1212"/>
      <c r="BO158" s="1212"/>
      <c r="BP158" s="1212"/>
      <c r="BQ158" s="1212"/>
      <c r="BR158" s="1212"/>
      <c r="BS158" s="1212"/>
      <c r="BT158" s="1212"/>
      <c r="BU158" s="1212"/>
      <c r="BV158" s="1212"/>
      <c r="BW158" s="1212"/>
      <c r="BX158" s="1212"/>
      <c r="BY158" s="1212"/>
      <c r="BZ158" s="1212"/>
      <c r="CA158" s="1212"/>
      <c r="CB158" s="1212"/>
      <c r="CC158" s="1212"/>
      <c r="CD158" s="1212"/>
      <c r="CE158" s="1212"/>
      <c r="CF158" s="1212"/>
      <c r="CG158" s="1212"/>
      <c r="CH158" s="1212"/>
      <c r="CI158" s="970"/>
      <c r="CJ158" s="970"/>
      <c r="CK158" s="970"/>
      <c r="CL158" s="970"/>
      <c r="CM158" s="970"/>
      <c r="CN158" s="970"/>
      <c r="CO158" s="970"/>
      <c r="CP158" s="970"/>
      <c r="CQ158" s="970"/>
      <c r="CR158" s="970"/>
      <c r="CS158" s="970"/>
      <c r="CT158" s="970"/>
      <c r="CU158" s="970"/>
      <c r="CV158" s="970"/>
      <c r="CW158" s="970"/>
      <c r="CX158" s="970"/>
    </row>
    <row r="159" spans="1:102" x14ac:dyDescent="0.25">
      <c r="A159" s="1216"/>
      <c r="B159" s="1212"/>
      <c r="C159" s="1212"/>
      <c r="D159" s="1212"/>
      <c r="E159" s="1212"/>
      <c r="F159" s="1212"/>
      <c r="G159" s="1215"/>
      <c r="H159" s="1215"/>
      <c r="I159" s="1215"/>
      <c r="J159" s="1215"/>
      <c r="K159" s="1215"/>
      <c r="L159" s="1215"/>
      <c r="M159" s="1215"/>
      <c r="N159" s="1214"/>
      <c r="O159" s="1215"/>
      <c r="P159" s="1214"/>
      <c r="Q159" s="1215"/>
      <c r="R159" s="1215"/>
      <c r="S159" s="1215"/>
      <c r="T159" s="1215"/>
      <c r="U159" s="1215"/>
      <c r="V159" s="1215"/>
      <c r="W159" s="1215"/>
      <c r="X159" s="1214"/>
      <c r="Y159" s="1214"/>
      <c r="Z159" s="1214"/>
      <c r="AA159" s="1215"/>
      <c r="AB159" s="1215"/>
      <c r="AC159" s="1215"/>
      <c r="AD159" s="1215"/>
      <c r="AE159" s="1215"/>
      <c r="AF159" s="1215"/>
      <c r="AG159" s="1215"/>
      <c r="AH159" s="1215"/>
      <c r="AI159" s="1215"/>
      <c r="AJ159" s="1215"/>
      <c r="AK159" s="1215"/>
      <c r="AL159" s="1215"/>
      <c r="AM159" s="1215"/>
      <c r="AN159" s="1215"/>
      <c r="AO159" s="1215"/>
      <c r="AP159" s="1215"/>
      <c r="AQ159" s="1215"/>
      <c r="AR159" s="1215"/>
      <c r="AS159" s="1215"/>
      <c r="AT159" s="1215"/>
      <c r="AU159" s="1215"/>
      <c r="AV159" s="1215"/>
      <c r="AW159" s="1215"/>
      <c r="AX159" s="1215"/>
      <c r="AY159" s="1215"/>
      <c r="AZ159" s="1215"/>
      <c r="BA159" s="1215"/>
      <c r="BB159" s="1215"/>
      <c r="BC159" s="1215"/>
      <c r="BD159" s="1215"/>
      <c r="BE159" s="1215"/>
      <c r="BF159" s="1215"/>
      <c r="BG159" s="1215"/>
      <c r="BH159" s="1215"/>
      <c r="BI159" s="1215"/>
      <c r="BJ159" s="1215"/>
      <c r="BK159" s="1215"/>
      <c r="BL159" s="1215"/>
      <c r="BM159" s="1212"/>
      <c r="BN159" s="1212"/>
      <c r="BO159" s="1212"/>
      <c r="BP159" s="1212"/>
      <c r="BQ159" s="1212"/>
      <c r="BR159" s="1212"/>
      <c r="BS159" s="1212"/>
      <c r="BT159" s="1212"/>
      <c r="BU159" s="1212"/>
      <c r="BV159" s="1212"/>
      <c r="BW159" s="1212"/>
      <c r="BX159" s="1212"/>
      <c r="BY159" s="1212"/>
      <c r="BZ159" s="1212"/>
      <c r="CA159" s="1212"/>
      <c r="CB159" s="1212"/>
      <c r="CC159" s="1212"/>
      <c r="CD159" s="1212"/>
      <c r="CE159" s="1212"/>
      <c r="CF159" s="1212"/>
      <c r="CG159" s="1212"/>
      <c r="CH159" s="1212"/>
      <c r="CI159" s="970"/>
      <c r="CJ159" s="970"/>
      <c r="CK159" s="970"/>
      <c r="CL159" s="970"/>
      <c r="CM159" s="970"/>
      <c r="CN159" s="970"/>
      <c r="CO159" s="970"/>
      <c r="CP159" s="970"/>
      <c r="CQ159" s="970"/>
      <c r="CR159" s="970"/>
      <c r="CS159" s="970"/>
      <c r="CT159" s="970"/>
      <c r="CU159" s="970"/>
      <c r="CV159" s="970"/>
      <c r="CW159" s="970"/>
      <c r="CX159" s="970"/>
    </row>
    <row r="160" spans="1:102" x14ac:dyDescent="0.25">
      <c r="A160" s="1216"/>
      <c r="B160" s="1212"/>
      <c r="C160" s="1212"/>
      <c r="D160" s="1212"/>
      <c r="E160" s="1212"/>
      <c r="F160" s="1212"/>
      <c r="G160" s="1215"/>
      <c r="H160" s="1215"/>
      <c r="I160" s="1215"/>
      <c r="J160" s="1215"/>
      <c r="K160" s="1215"/>
      <c r="L160" s="1215"/>
      <c r="M160" s="1215"/>
      <c r="N160" s="1214"/>
      <c r="O160" s="1215"/>
      <c r="P160" s="1214"/>
      <c r="Q160" s="1215"/>
      <c r="R160" s="1215"/>
      <c r="S160" s="1215"/>
      <c r="T160" s="1215"/>
      <c r="U160" s="1215"/>
      <c r="V160" s="1215"/>
      <c r="W160" s="1215"/>
      <c r="X160" s="1214"/>
      <c r="Y160" s="1214"/>
      <c r="Z160" s="1214"/>
      <c r="AA160" s="1215"/>
      <c r="AB160" s="1215"/>
      <c r="AC160" s="1215"/>
      <c r="AD160" s="1215"/>
      <c r="AE160" s="1215"/>
      <c r="AF160" s="1215"/>
      <c r="AG160" s="1215"/>
      <c r="AH160" s="1215"/>
      <c r="AI160" s="1215"/>
      <c r="AJ160" s="1215"/>
      <c r="AK160" s="1215"/>
      <c r="AL160" s="1215"/>
      <c r="AM160" s="1215"/>
      <c r="AN160" s="1215"/>
      <c r="AO160" s="1215"/>
      <c r="AP160" s="1215"/>
      <c r="AQ160" s="1215"/>
      <c r="AR160" s="1215"/>
      <c r="AS160" s="1215"/>
      <c r="AT160" s="1215"/>
      <c r="AU160" s="1215"/>
      <c r="AV160" s="1215"/>
      <c r="AW160" s="1215"/>
      <c r="AX160" s="1215"/>
      <c r="AY160" s="1215"/>
      <c r="AZ160" s="1215"/>
      <c r="BA160" s="1215"/>
      <c r="BB160" s="1215"/>
      <c r="BC160" s="1215"/>
      <c r="BD160" s="1215"/>
      <c r="BE160" s="1215"/>
      <c r="BF160" s="1215"/>
      <c r="BG160" s="1215"/>
      <c r="BH160" s="1215"/>
      <c r="BI160" s="1215"/>
      <c r="BJ160" s="1215"/>
      <c r="BK160" s="1215"/>
      <c r="BL160" s="1215"/>
      <c r="BM160" s="1212"/>
      <c r="BN160" s="1212"/>
      <c r="BO160" s="1212"/>
      <c r="BP160" s="1212"/>
      <c r="BQ160" s="1212"/>
      <c r="BR160" s="1212"/>
      <c r="BS160" s="1212"/>
      <c r="BT160" s="1212"/>
      <c r="BU160" s="1212"/>
      <c r="BV160" s="1212"/>
      <c r="BW160" s="1212"/>
      <c r="BX160" s="1212"/>
      <c r="BY160" s="1212"/>
      <c r="BZ160" s="1212"/>
      <c r="CA160" s="1212"/>
      <c r="CB160" s="1212"/>
      <c r="CC160" s="1212"/>
      <c r="CD160" s="1212"/>
      <c r="CE160" s="1212"/>
      <c r="CF160" s="1212"/>
      <c r="CG160" s="1212"/>
      <c r="CH160" s="1212"/>
      <c r="CI160" s="970"/>
      <c r="CJ160" s="970"/>
      <c r="CK160" s="970"/>
      <c r="CL160" s="970"/>
      <c r="CM160" s="970"/>
      <c r="CN160" s="970"/>
      <c r="CO160" s="970"/>
      <c r="CP160" s="970"/>
      <c r="CQ160" s="970"/>
      <c r="CR160" s="970"/>
      <c r="CS160" s="970"/>
      <c r="CT160" s="970"/>
      <c r="CU160" s="970"/>
      <c r="CV160" s="970"/>
      <c r="CW160" s="970"/>
      <c r="CX160" s="970"/>
    </row>
    <row r="161" spans="1:102" x14ac:dyDescent="0.25">
      <c r="A161" s="1216"/>
      <c r="B161" s="1212"/>
      <c r="C161" s="1212"/>
      <c r="D161" s="1212"/>
      <c r="E161" s="1212"/>
      <c r="F161" s="1212"/>
      <c r="G161" s="1215"/>
      <c r="H161" s="1215"/>
      <c r="I161" s="1215"/>
      <c r="J161" s="1215"/>
      <c r="K161" s="1215"/>
      <c r="L161" s="1215"/>
      <c r="M161" s="1215"/>
      <c r="N161" s="1214"/>
      <c r="O161" s="1215"/>
      <c r="P161" s="1214"/>
      <c r="Q161" s="1215"/>
      <c r="R161" s="1215"/>
      <c r="S161" s="1215"/>
      <c r="T161" s="1215"/>
      <c r="U161" s="1215"/>
      <c r="V161" s="1215"/>
      <c r="W161" s="1215"/>
      <c r="X161" s="1214"/>
      <c r="Y161" s="1214"/>
      <c r="Z161" s="1214"/>
      <c r="AA161" s="1215"/>
      <c r="AB161" s="1215"/>
      <c r="AC161" s="1215"/>
      <c r="AD161" s="1215"/>
      <c r="AE161" s="1215"/>
      <c r="AF161" s="1215"/>
      <c r="AG161" s="1215"/>
      <c r="AH161" s="1215"/>
      <c r="AI161" s="1215"/>
      <c r="AJ161" s="1215"/>
      <c r="AK161" s="1215"/>
      <c r="AL161" s="1215"/>
      <c r="AM161" s="1215"/>
      <c r="AN161" s="1215"/>
      <c r="AO161" s="1215"/>
      <c r="AP161" s="1215"/>
      <c r="AQ161" s="1215"/>
      <c r="AR161" s="1215"/>
      <c r="AS161" s="1215"/>
      <c r="AT161" s="1215"/>
      <c r="AU161" s="1215"/>
      <c r="AV161" s="1215"/>
      <c r="AW161" s="1215"/>
      <c r="AX161" s="1215"/>
      <c r="AY161" s="1215"/>
      <c r="AZ161" s="1215"/>
      <c r="BA161" s="1215"/>
      <c r="BB161" s="1215"/>
      <c r="BC161" s="1215"/>
      <c r="BD161" s="1215"/>
      <c r="BE161" s="1215"/>
      <c r="BF161" s="1215"/>
      <c r="BG161" s="1215"/>
      <c r="BH161" s="1215"/>
      <c r="BI161" s="1215"/>
      <c r="BJ161" s="1215"/>
      <c r="BK161" s="1215"/>
      <c r="BL161" s="1215"/>
      <c r="BM161" s="1212"/>
      <c r="BN161" s="1212"/>
      <c r="BO161" s="1212"/>
      <c r="BP161" s="1212"/>
      <c r="BQ161" s="1212"/>
      <c r="BR161" s="1212"/>
      <c r="BS161" s="1212"/>
      <c r="BT161" s="1212"/>
      <c r="BU161" s="1212"/>
      <c r="BV161" s="1212"/>
      <c r="BW161" s="1212"/>
      <c r="BX161" s="1212"/>
      <c r="BY161" s="1212"/>
      <c r="BZ161" s="1212"/>
      <c r="CA161" s="1212"/>
      <c r="CB161" s="1212"/>
      <c r="CC161" s="1212"/>
      <c r="CD161" s="1212"/>
      <c r="CE161" s="1212"/>
      <c r="CF161" s="1212"/>
      <c r="CG161" s="1212"/>
      <c r="CH161" s="1212"/>
      <c r="CI161" s="970"/>
      <c r="CJ161" s="970"/>
      <c r="CK161" s="970"/>
      <c r="CL161" s="970"/>
      <c r="CM161" s="970"/>
      <c r="CN161" s="970"/>
      <c r="CO161" s="970"/>
      <c r="CP161" s="970"/>
      <c r="CQ161" s="970"/>
      <c r="CR161" s="970"/>
      <c r="CS161" s="970"/>
      <c r="CT161" s="970"/>
      <c r="CU161" s="970"/>
      <c r="CV161" s="970"/>
      <c r="CW161" s="970"/>
      <c r="CX161" s="970"/>
    </row>
    <row r="162" spans="1:102" x14ac:dyDescent="0.25">
      <c r="A162" s="1217"/>
      <c r="B162" s="1215"/>
      <c r="C162" s="1215"/>
      <c r="D162" s="1215"/>
      <c r="E162" s="1215"/>
      <c r="F162" s="1215"/>
      <c r="G162" s="1215"/>
      <c r="H162" s="1215"/>
      <c r="I162" s="1215"/>
      <c r="J162" s="1215"/>
      <c r="K162" s="1215"/>
      <c r="L162" s="1215"/>
      <c r="M162" s="1215"/>
      <c r="N162" s="1214"/>
      <c r="O162" s="1215"/>
      <c r="P162" s="1214"/>
      <c r="Q162" s="1215"/>
      <c r="R162" s="1215"/>
      <c r="S162" s="1215"/>
      <c r="T162" s="1215"/>
      <c r="U162" s="1215"/>
      <c r="V162" s="1215"/>
      <c r="W162" s="1215"/>
      <c r="X162" s="1214"/>
      <c r="Y162" s="1214"/>
      <c r="Z162" s="1214"/>
      <c r="AA162" s="1215"/>
      <c r="AB162" s="1215"/>
      <c r="AC162" s="1215"/>
      <c r="AD162" s="1215"/>
      <c r="AE162" s="1215"/>
      <c r="AF162" s="1215"/>
      <c r="AG162" s="1215"/>
      <c r="AH162" s="1215"/>
      <c r="AI162" s="1215"/>
      <c r="AJ162" s="1215"/>
      <c r="AK162" s="1215"/>
      <c r="AL162" s="1215"/>
      <c r="AM162" s="1215"/>
      <c r="AN162" s="1215"/>
      <c r="AO162" s="1215"/>
      <c r="AP162" s="1215"/>
      <c r="AQ162" s="1215"/>
      <c r="AR162" s="1215"/>
      <c r="AS162" s="1215"/>
      <c r="AT162" s="1215"/>
      <c r="AU162" s="1215"/>
      <c r="AV162" s="1215"/>
      <c r="AW162" s="1215"/>
      <c r="AX162" s="1215"/>
      <c r="AY162" s="1215"/>
      <c r="AZ162" s="1215"/>
      <c r="BA162" s="1215"/>
      <c r="BB162" s="1215"/>
      <c r="BC162" s="1215"/>
      <c r="BD162" s="1215"/>
      <c r="BE162" s="1215"/>
      <c r="BF162" s="1215"/>
      <c r="BG162" s="1215"/>
      <c r="BH162" s="1215"/>
      <c r="BI162" s="1215"/>
      <c r="BJ162" s="1215"/>
      <c r="BK162" s="1215"/>
      <c r="BL162" s="1215"/>
      <c r="BM162" s="1212"/>
      <c r="BN162" s="1212"/>
      <c r="BO162" s="1212"/>
      <c r="BP162" s="1212"/>
      <c r="BQ162" s="1212"/>
      <c r="BR162" s="1212"/>
      <c r="BS162" s="1212"/>
      <c r="BT162" s="1212"/>
      <c r="BU162" s="1212"/>
      <c r="BV162" s="1212"/>
      <c r="BW162" s="1212"/>
      <c r="BX162" s="1212"/>
      <c r="BY162" s="1212"/>
      <c r="BZ162" s="1212"/>
      <c r="CA162" s="1212"/>
      <c r="CB162" s="1212"/>
      <c r="CC162" s="1212"/>
      <c r="CD162" s="1212"/>
      <c r="CE162" s="1212"/>
      <c r="CF162" s="1212"/>
      <c r="CG162" s="1212"/>
      <c r="CH162" s="1212"/>
      <c r="CI162" s="970"/>
      <c r="CJ162" s="970"/>
      <c r="CK162" s="970"/>
      <c r="CL162" s="970"/>
      <c r="CM162" s="970"/>
      <c r="CN162" s="970"/>
      <c r="CO162" s="970"/>
      <c r="CP162" s="970"/>
      <c r="CQ162" s="970"/>
      <c r="CR162" s="970"/>
      <c r="CS162" s="970"/>
      <c r="CT162" s="970"/>
      <c r="CU162" s="970"/>
      <c r="CV162" s="970"/>
      <c r="CW162" s="970"/>
      <c r="CX162" s="970"/>
    </row>
    <row r="163" spans="1:102" x14ac:dyDescent="0.25">
      <c r="A163" s="1382"/>
      <c r="B163" s="1215"/>
      <c r="C163" s="1215"/>
      <c r="D163" s="1215"/>
      <c r="E163" s="1215"/>
      <c r="F163" s="1215"/>
      <c r="G163" s="1212"/>
      <c r="H163" s="1212"/>
      <c r="I163" s="1212"/>
      <c r="J163" s="1212"/>
      <c r="K163" s="1212"/>
      <c r="L163" s="1212"/>
      <c r="M163" s="1212"/>
      <c r="N163" s="1213"/>
      <c r="O163" s="1212"/>
      <c r="P163" s="1213"/>
      <c r="Q163" s="1212"/>
      <c r="R163" s="1212"/>
      <c r="S163" s="1212"/>
      <c r="T163" s="1212"/>
      <c r="U163" s="1212"/>
      <c r="V163" s="1212"/>
      <c r="W163" s="1212"/>
      <c r="X163" s="1214"/>
      <c r="Y163" s="1214"/>
      <c r="Z163" s="1214"/>
      <c r="AA163" s="1212"/>
      <c r="AB163" s="1212"/>
      <c r="AC163" s="1212"/>
      <c r="AD163" s="1212"/>
      <c r="AE163" s="1212"/>
      <c r="AF163" s="1212"/>
      <c r="AG163" s="1212"/>
      <c r="AH163" s="1212"/>
      <c r="AI163" s="1212"/>
      <c r="AJ163" s="1212"/>
      <c r="AK163" s="1212"/>
      <c r="AL163" s="1212"/>
      <c r="AM163" s="1212"/>
      <c r="AN163" s="1212"/>
      <c r="AO163" s="1212"/>
      <c r="AP163" s="1212"/>
      <c r="AQ163" s="1212"/>
      <c r="AR163" s="1212"/>
      <c r="AS163" s="1212"/>
      <c r="AT163" s="1212"/>
      <c r="AU163" s="1212"/>
      <c r="AV163" s="1212"/>
      <c r="AW163" s="1212"/>
      <c r="AX163" s="1212"/>
      <c r="AY163" s="1212"/>
      <c r="AZ163" s="1212"/>
      <c r="BA163" s="1212"/>
      <c r="BB163" s="1212"/>
      <c r="BC163" s="1212"/>
      <c r="BD163" s="1212"/>
      <c r="BE163" s="1212"/>
      <c r="BF163" s="1212"/>
      <c r="BG163" s="1212"/>
      <c r="BH163" s="1212"/>
      <c r="BI163" s="1212"/>
      <c r="BJ163" s="1212"/>
      <c r="BK163" s="1212"/>
      <c r="BL163" s="1212"/>
      <c r="BM163" s="1212"/>
      <c r="BN163" s="1212"/>
      <c r="BO163" s="1212"/>
      <c r="BP163" s="1212"/>
      <c r="BQ163" s="1212"/>
      <c r="BR163" s="1212"/>
      <c r="BS163" s="1212"/>
      <c r="BT163" s="1212"/>
      <c r="BU163" s="1212"/>
      <c r="BV163" s="1212"/>
      <c r="BW163" s="1212"/>
      <c r="BX163" s="1212"/>
      <c r="BY163" s="1212"/>
      <c r="BZ163" s="1212"/>
      <c r="CA163" s="1212"/>
      <c r="CB163" s="1212"/>
      <c r="CC163" s="1212"/>
      <c r="CD163" s="1212"/>
      <c r="CE163" s="1212"/>
      <c r="CF163" s="1212"/>
      <c r="CG163" s="1212"/>
      <c r="CH163" s="1212"/>
      <c r="CI163" s="970"/>
      <c r="CJ163" s="970"/>
      <c r="CK163" s="970"/>
      <c r="CL163" s="970"/>
      <c r="CM163" s="970"/>
      <c r="CN163" s="970"/>
      <c r="CO163" s="970"/>
      <c r="CP163" s="970"/>
      <c r="CQ163" s="970"/>
      <c r="CR163" s="970"/>
      <c r="CS163" s="970"/>
      <c r="CT163" s="970"/>
      <c r="CU163" s="970"/>
      <c r="CV163" s="970"/>
      <c r="CW163" s="970"/>
      <c r="CX163" s="970"/>
    </row>
    <row r="164" spans="1:102" x14ac:dyDescent="0.25">
      <c r="A164" s="1217"/>
      <c r="B164" s="1215"/>
      <c r="C164" s="1215"/>
      <c r="D164" s="1215"/>
      <c r="E164" s="1215"/>
      <c r="F164" s="1215"/>
      <c r="G164" s="1212"/>
      <c r="H164" s="1212"/>
      <c r="I164" s="1212"/>
      <c r="J164" s="1212"/>
      <c r="K164" s="1212"/>
      <c r="L164" s="1212"/>
      <c r="M164" s="1212"/>
      <c r="N164" s="1213"/>
      <c r="O164" s="1212"/>
      <c r="P164" s="1213"/>
      <c r="Q164" s="1212"/>
      <c r="R164" s="1212"/>
      <c r="S164" s="1212"/>
      <c r="T164" s="1212"/>
      <c r="U164" s="1212"/>
      <c r="V164" s="1212"/>
      <c r="W164" s="1212"/>
      <c r="X164" s="1214"/>
      <c r="Y164" s="1214"/>
      <c r="Z164" s="1214"/>
      <c r="AA164" s="1212"/>
      <c r="AB164" s="1212"/>
      <c r="AC164" s="1212"/>
      <c r="AD164" s="1212"/>
      <c r="AE164" s="1212"/>
      <c r="AF164" s="1212"/>
      <c r="AG164" s="1212"/>
      <c r="AH164" s="1212"/>
      <c r="AI164" s="1212"/>
      <c r="AJ164" s="1212"/>
      <c r="AK164" s="1212"/>
      <c r="AL164" s="1212"/>
      <c r="AM164" s="1212"/>
      <c r="AN164" s="1212"/>
      <c r="AO164" s="1212"/>
      <c r="AP164" s="1212"/>
      <c r="AQ164" s="1212"/>
      <c r="AR164" s="1212"/>
      <c r="AS164" s="1212"/>
      <c r="AT164" s="1212"/>
      <c r="AU164" s="1212"/>
      <c r="AV164" s="1212"/>
      <c r="AW164" s="1212"/>
      <c r="AX164" s="1212"/>
      <c r="AY164" s="1212"/>
      <c r="AZ164" s="1212"/>
      <c r="BA164" s="1212"/>
      <c r="BB164" s="1212"/>
      <c r="BC164" s="1212"/>
      <c r="BD164" s="1212"/>
      <c r="BE164" s="1212"/>
      <c r="BF164" s="1212"/>
      <c r="BG164" s="1212"/>
      <c r="BH164" s="1212"/>
      <c r="BI164" s="1212"/>
      <c r="BJ164" s="1212"/>
      <c r="BK164" s="1212"/>
      <c r="BL164" s="1212"/>
      <c r="BM164" s="1212"/>
      <c r="BN164" s="1212"/>
      <c r="BO164" s="1212"/>
      <c r="BP164" s="1212"/>
      <c r="BQ164" s="1212"/>
      <c r="BR164" s="1212"/>
      <c r="BS164" s="1212"/>
      <c r="BT164" s="1212"/>
      <c r="BU164" s="1212"/>
      <c r="BV164" s="1212"/>
      <c r="BW164" s="1212"/>
      <c r="BX164" s="1212"/>
      <c r="BY164" s="1212"/>
      <c r="BZ164" s="1212"/>
      <c r="CA164" s="1212"/>
      <c r="CB164" s="1212"/>
      <c r="CC164" s="1212"/>
      <c r="CD164" s="1212"/>
      <c r="CE164" s="1212"/>
      <c r="CF164" s="1212"/>
      <c r="CG164" s="1212"/>
      <c r="CH164" s="1212"/>
      <c r="CI164" s="970"/>
      <c r="CJ164" s="970"/>
      <c r="CK164" s="970"/>
      <c r="CL164" s="970"/>
      <c r="CM164" s="970"/>
      <c r="CN164" s="970"/>
      <c r="CO164" s="970"/>
      <c r="CP164" s="970"/>
      <c r="CQ164" s="970"/>
      <c r="CR164" s="970"/>
      <c r="CS164" s="970"/>
      <c r="CT164" s="970"/>
      <c r="CU164" s="970"/>
      <c r="CV164" s="970"/>
      <c r="CW164" s="970"/>
      <c r="CX164" s="970"/>
    </row>
    <row r="165" spans="1:102" x14ac:dyDescent="0.25">
      <c r="A165" s="1217"/>
      <c r="B165" s="1215"/>
      <c r="C165" s="1215"/>
      <c r="D165" s="1215"/>
      <c r="E165" s="1215"/>
      <c r="F165" s="1215"/>
      <c r="G165" s="1212"/>
      <c r="H165" s="1212"/>
      <c r="I165" s="1212"/>
      <c r="J165" s="1212"/>
      <c r="K165" s="1212"/>
      <c r="L165" s="1212"/>
      <c r="M165" s="1212"/>
      <c r="N165" s="1213"/>
      <c r="O165" s="1212"/>
      <c r="P165" s="1213"/>
      <c r="Q165" s="1212"/>
      <c r="R165" s="1212"/>
      <c r="S165" s="1212"/>
      <c r="T165" s="1212"/>
      <c r="U165" s="1212"/>
      <c r="V165" s="1212"/>
      <c r="W165" s="1212"/>
      <c r="X165" s="1214"/>
      <c r="Y165" s="1214"/>
      <c r="Z165" s="1214"/>
      <c r="AA165" s="1212"/>
      <c r="AB165" s="1212"/>
      <c r="AC165" s="1212"/>
      <c r="AD165" s="1212"/>
      <c r="AE165" s="1212"/>
      <c r="AF165" s="1212"/>
      <c r="AG165" s="1212"/>
      <c r="AH165" s="1212"/>
      <c r="AI165" s="1212"/>
      <c r="AJ165" s="1212"/>
      <c r="AK165" s="1212"/>
      <c r="AL165" s="1212"/>
      <c r="AM165" s="1212"/>
      <c r="AN165" s="1212"/>
      <c r="AO165" s="1212"/>
      <c r="AP165" s="1212"/>
      <c r="AQ165" s="1212"/>
      <c r="AR165" s="1212"/>
      <c r="AS165" s="1212"/>
      <c r="AT165" s="1212"/>
      <c r="AU165" s="1212"/>
      <c r="AV165" s="1212"/>
      <c r="AW165" s="1212"/>
      <c r="AX165" s="1212"/>
      <c r="AY165" s="1212"/>
      <c r="AZ165" s="1212"/>
      <c r="BA165" s="1212"/>
      <c r="BB165" s="1212"/>
      <c r="BC165" s="1212"/>
      <c r="BD165" s="1212"/>
      <c r="BE165" s="1212"/>
      <c r="BF165" s="1212"/>
      <c r="BG165" s="1212"/>
      <c r="BH165" s="1212"/>
      <c r="BI165" s="1212"/>
      <c r="BJ165" s="1212"/>
      <c r="BK165" s="1212"/>
      <c r="BL165" s="1212"/>
      <c r="BM165" s="1212"/>
      <c r="BN165" s="1212"/>
      <c r="BO165" s="1212"/>
      <c r="BP165" s="1212"/>
      <c r="BQ165" s="1212"/>
      <c r="BR165" s="1212"/>
      <c r="BS165" s="1212"/>
      <c r="BT165" s="1212"/>
      <c r="BU165" s="1212"/>
      <c r="BV165" s="1212"/>
      <c r="BW165" s="1212"/>
      <c r="BX165" s="1212"/>
      <c r="BY165" s="1212"/>
      <c r="BZ165" s="1212"/>
      <c r="CA165" s="1212"/>
      <c r="CB165" s="1212"/>
      <c r="CC165" s="1212"/>
      <c r="CD165" s="1212"/>
      <c r="CE165" s="1212"/>
      <c r="CF165" s="1212"/>
      <c r="CG165" s="1212"/>
      <c r="CH165" s="1212"/>
      <c r="CI165" s="970"/>
      <c r="CJ165" s="970"/>
      <c r="CK165" s="970"/>
      <c r="CL165" s="970"/>
      <c r="CM165" s="970"/>
      <c r="CN165" s="970"/>
      <c r="CO165" s="970"/>
      <c r="CP165" s="970"/>
      <c r="CQ165" s="970"/>
      <c r="CR165" s="970"/>
      <c r="CS165" s="970"/>
      <c r="CT165" s="970"/>
      <c r="CU165" s="970"/>
      <c r="CV165" s="970"/>
      <c r="CW165" s="970"/>
      <c r="CX165" s="970"/>
    </row>
    <row r="166" spans="1:102" x14ac:dyDescent="0.25">
      <c r="A166" s="1216"/>
      <c r="B166" s="1212"/>
      <c r="C166" s="1212"/>
      <c r="D166" s="1212"/>
      <c r="E166" s="1212"/>
      <c r="F166" s="1212"/>
      <c r="G166" s="1212"/>
      <c r="H166" s="1212"/>
      <c r="I166" s="1212"/>
      <c r="J166" s="1212"/>
      <c r="K166" s="1212"/>
      <c r="L166" s="1212"/>
      <c r="M166" s="1212"/>
      <c r="N166" s="1213"/>
      <c r="O166" s="1212"/>
      <c r="P166" s="1213"/>
      <c r="Q166" s="1212"/>
      <c r="R166" s="1212"/>
      <c r="S166" s="1212"/>
      <c r="T166" s="1212"/>
      <c r="U166" s="1212"/>
      <c r="V166" s="1212"/>
      <c r="W166" s="1212"/>
      <c r="X166" s="1214"/>
      <c r="Y166" s="1214"/>
      <c r="Z166" s="1214"/>
      <c r="AA166" s="1212"/>
      <c r="AB166" s="1212"/>
      <c r="AC166" s="1212"/>
      <c r="AD166" s="1212"/>
      <c r="AE166" s="1212"/>
      <c r="AF166" s="1212"/>
      <c r="AG166" s="1212"/>
      <c r="AH166" s="1212"/>
      <c r="AI166" s="1212"/>
      <c r="AJ166" s="1212"/>
      <c r="AK166" s="1212"/>
      <c r="AL166" s="1212"/>
      <c r="AM166" s="1212"/>
      <c r="AN166" s="1212"/>
      <c r="AO166" s="1212"/>
      <c r="AP166" s="1212"/>
      <c r="AQ166" s="1212"/>
      <c r="AR166" s="1212"/>
      <c r="AS166" s="1212"/>
      <c r="AT166" s="1212"/>
      <c r="AU166" s="1212"/>
      <c r="AV166" s="1212"/>
      <c r="AW166" s="1212"/>
      <c r="AX166" s="1212"/>
      <c r="AY166" s="1212"/>
      <c r="AZ166" s="1212"/>
      <c r="BA166" s="1212"/>
      <c r="BB166" s="1212"/>
      <c r="BC166" s="1212"/>
      <c r="BD166" s="1212"/>
      <c r="BE166" s="1212"/>
      <c r="BF166" s="1212"/>
      <c r="BG166" s="1212"/>
      <c r="BH166" s="1212"/>
      <c r="BI166" s="1212"/>
      <c r="BJ166" s="1212"/>
      <c r="BK166" s="1212"/>
      <c r="BL166" s="1212"/>
      <c r="BM166" s="1212"/>
      <c r="BN166" s="1212"/>
      <c r="BO166" s="1212"/>
      <c r="BP166" s="1212"/>
      <c r="BQ166" s="1212"/>
      <c r="BR166" s="1212"/>
      <c r="BS166" s="1212"/>
      <c r="BT166" s="1212"/>
      <c r="BU166" s="1212"/>
      <c r="BV166" s="1212"/>
      <c r="BW166" s="1212"/>
      <c r="BX166" s="1212"/>
      <c r="BY166" s="1212"/>
      <c r="BZ166" s="1212"/>
      <c r="CA166" s="1212"/>
      <c r="CB166" s="1212"/>
      <c r="CC166" s="1212"/>
      <c r="CD166" s="1212"/>
      <c r="CE166" s="1212"/>
      <c r="CF166" s="1212"/>
      <c r="CG166" s="1212"/>
      <c r="CH166" s="1212"/>
      <c r="CI166" s="970"/>
      <c r="CJ166" s="970"/>
      <c r="CK166" s="970"/>
      <c r="CL166" s="970"/>
      <c r="CM166" s="970"/>
      <c r="CN166" s="970"/>
      <c r="CO166" s="970"/>
      <c r="CP166" s="970"/>
      <c r="CQ166" s="970"/>
      <c r="CR166" s="970"/>
      <c r="CS166" s="970"/>
      <c r="CT166" s="970"/>
      <c r="CU166" s="970"/>
      <c r="CV166" s="970"/>
      <c r="CW166" s="970"/>
      <c r="CX166" s="970"/>
    </row>
    <row r="167" spans="1:102" x14ac:dyDescent="0.25">
      <c r="A167" s="1216"/>
      <c r="B167" s="1212"/>
      <c r="C167" s="1212"/>
      <c r="D167" s="1212"/>
      <c r="E167" s="1212"/>
      <c r="F167" s="1212"/>
      <c r="G167" s="1212"/>
      <c r="H167" s="1212"/>
      <c r="I167" s="1212"/>
      <c r="J167" s="1212"/>
      <c r="K167" s="1212"/>
      <c r="L167" s="1212"/>
      <c r="M167" s="1212"/>
      <c r="N167" s="1213"/>
      <c r="O167" s="1212"/>
      <c r="P167" s="1213"/>
      <c r="Q167" s="1212"/>
      <c r="R167" s="1212"/>
      <c r="S167" s="1212"/>
      <c r="T167" s="1212"/>
      <c r="U167" s="1212"/>
      <c r="V167" s="1212"/>
      <c r="W167" s="1212"/>
      <c r="X167" s="1214"/>
      <c r="Y167" s="1214"/>
      <c r="Z167" s="1214"/>
      <c r="AA167" s="1212"/>
      <c r="AB167" s="1212"/>
      <c r="AC167" s="1212"/>
      <c r="AD167" s="1212"/>
      <c r="AE167" s="1212"/>
      <c r="AF167" s="1212"/>
      <c r="AG167" s="1212"/>
      <c r="AH167" s="1212"/>
      <c r="AI167" s="1212"/>
      <c r="AJ167" s="1212"/>
      <c r="AK167" s="1212"/>
      <c r="AL167" s="1212"/>
      <c r="AM167" s="1212"/>
      <c r="AN167" s="1212"/>
      <c r="AO167" s="1212"/>
      <c r="AP167" s="1212"/>
      <c r="AQ167" s="1212"/>
      <c r="AR167" s="1212"/>
      <c r="AS167" s="1212"/>
      <c r="AT167" s="1212"/>
      <c r="AU167" s="1212"/>
      <c r="AV167" s="1212"/>
      <c r="AW167" s="1212"/>
      <c r="AX167" s="1212"/>
      <c r="AY167" s="1212"/>
      <c r="AZ167" s="1212"/>
      <c r="BA167" s="1212"/>
      <c r="BB167" s="1212"/>
      <c r="BC167" s="1212"/>
      <c r="BD167" s="1212"/>
      <c r="BE167" s="1212"/>
      <c r="BF167" s="1212"/>
      <c r="BG167" s="1212"/>
      <c r="BH167" s="1212"/>
      <c r="BI167" s="1212"/>
      <c r="BJ167" s="1212"/>
      <c r="BK167" s="1212"/>
      <c r="BL167" s="1212"/>
      <c r="BM167" s="1212"/>
      <c r="BN167" s="1212"/>
      <c r="BO167" s="1212"/>
      <c r="BP167" s="1212"/>
      <c r="BQ167" s="1212"/>
      <c r="BR167" s="1212"/>
      <c r="BS167" s="1212"/>
      <c r="BT167" s="1212"/>
      <c r="BU167" s="1212"/>
      <c r="BV167" s="1212"/>
      <c r="BW167" s="1212"/>
      <c r="BX167" s="1212"/>
      <c r="BY167" s="1212"/>
      <c r="BZ167" s="1212"/>
      <c r="CA167" s="1212"/>
      <c r="CB167" s="1212"/>
      <c r="CC167" s="1212"/>
      <c r="CD167" s="1212"/>
      <c r="CE167" s="1212"/>
      <c r="CF167" s="1212"/>
      <c r="CG167" s="1212"/>
      <c r="CH167" s="1212"/>
      <c r="CI167" s="970"/>
      <c r="CJ167" s="970"/>
      <c r="CK167" s="970"/>
      <c r="CL167" s="970"/>
      <c r="CM167" s="970"/>
      <c r="CN167" s="970"/>
      <c r="CO167" s="970"/>
      <c r="CP167" s="970"/>
      <c r="CQ167" s="970"/>
      <c r="CR167" s="970"/>
      <c r="CS167" s="970"/>
      <c r="CT167" s="970"/>
      <c r="CU167" s="970"/>
      <c r="CV167" s="970"/>
      <c r="CW167" s="970"/>
      <c r="CX167" s="970"/>
    </row>
    <row r="168" spans="1:102" x14ac:dyDescent="0.25">
      <c r="A168" s="1216"/>
      <c r="B168" s="1212"/>
      <c r="C168" s="1212"/>
      <c r="D168" s="1212"/>
      <c r="E168" s="1212"/>
      <c r="F168" s="1212"/>
      <c r="G168" s="1212"/>
      <c r="H168" s="1212"/>
      <c r="I168" s="1212"/>
      <c r="J168" s="1212"/>
      <c r="K168" s="1212"/>
      <c r="L168" s="1212"/>
      <c r="M168" s="1212"/>
      <c r="N168" s="1213"/>
      <c r="O168" s="1212"/>
      <c r="P168" s="1213"/>
      <c r="Q168" s="1212"/>
      <c r="R168" s="1212"/>
      <c r="S168" s="1212"/>
      <c r="T168" s="1212"/>
      <c r="U168" s="1212"/>
      <c r="V168" s="1212"/>
      <c r="W168" s="1212"/>
      <c r="X168" s="1214"/>
      <c r="Y168" s="1214"/>
      <c r="Z168" s="1214"/>
      <c r="AA168" s="1212"/>
      <c r="AB168" s="1212"/>
      <c r="AC168" s="1212"/>
      <c r="AD168" s="1212"/>
      <c r="AE168" s="1212"/>
      <c r="AF168" s="1212"/>
      <c r="AG168" s="1212"/>
      <c r="AH168" s="1212"/>
      <c r="AI168" s="1212"/>
      <c r="AJ168" s="1212"/>
      <c r="AK168" s="1212"/>
      <c r="AL168" s="1212"/>
      <c r="AM168" s="1212"/>
      <c r="AN168" s="1212"/>
      <c r="AO168" s="1212"/>
      <c r="AP168" s="1212"/>
      <c r="AQ168" s="1212"/>
      <c r="AR168" s="1212"/>
      <c r="AS168" s="1212"/>
      <c r="AT168" s="1212"/>
      <c r="AU168" s="1212"/>
      <c r="AV168" s="1212"/>
      <c r="AW168" s="1212"/>
      <c r="AX168" s="1212"/>
      <c r="AY168" s="1212"/>
      <c r="AZ168" s="1212"/>
      <c r="BA168" s="1212"/>
      <c r="BB168" s="1212"/>
      <c r="BC168" s="1212"/>
      <c r="BD168" s="1212"/>
      <c r="BE168" s="1212"/>
      <c r="BF168" s="1212"/>
      <c r="BG168" s="1212"/>
      <c r="BH168" s="1212"/>
      <c r="BI168" s="1212"/>
      <c r="BJ168" s="1212"/>
      <c r="BK168" s="1212"/>
      <c r="BL168" s="1212"/>
      <c r="BM168" s="1212"/>
      <c r="BN168" s="1212"/>
      <c r="BO168" s="1212"/>
      <c r="BP168" s="1212"/>
      <c r="BQ168" s="1212"/>
      <c r="BR168" s="1212"/>
      <c r="BS168" s="1212"/>
      <c r="BT168" s="1212"/>
      <c r="BU168" s="1212"/>
      <c r="BV168" s="1212"/>
      <c r="BW168" s="1212"/>
      <c r="BX168" s="1212"/>
      <c r="BY168" s="1212"/>
      <c r="BZ168" s="1212"/>
      <c r="CA168" s="1212"/>
      <c r="CB168" s="1212"/>
      <c r="CC168" s="1212"/>
      <c r="CD168" s="1212"/>
      <c r="CE168" s="1212"/>
      <c r="CF168" s="1212"/>
      <c r="CG168" s="1212"/>
      <c r="CH168" s="1212"/>
      <c r="CI168" s="970"/>
      <c r="CJ168" s="970"/>
      <c r="CK168" s="970"/>
      <c r="CL168" s="970"/>
      <c r="CM168" s="970"/>
      <c r="CN168" s="970"/>
      <c r="CO168" s="970"/>
      <c r="CP168" s="970"/>
      <c r="CQ168" s="970"/>
      <c r="CR168" s="970"/>
      <c r="CS168" s="970"/>
      <c r="CT168" s="970"/>
      <c r="CU168" s="970"/>
      <c r="CV168" s="970"/>
      <c r="CW168" s="970"/>
      <c r="CX168" s="970"/>
    </row>
    <row r="169" spans="1:102" x14ac:dyDescent="0.25">
      <c r="A169" s="1216"/>
      <c r="B169" s="1212"/>
      <c r="C169" s="1212"/>
      <c r="D169" s="1212"/>
      <c r="E169" s="1212"/>
      <c r="F169" s="1212"/>
      <c r="G169" s="1212"/>
      <c r="H169" s="1212"/>
      <c r="I169" s="1212"/>
      <c r="J169" s="1212"/>
      <c r="K169" s="1212"/>
      <c r="L169" s="1212"/>
      <c r="M169" s="1212"/>
      <c r="N169" s="1213"/>
      <c r="O169" s="1212"/>
      <c r="P169" s="1213"/>
      <c r="Q169" s="1212"/>
      <c r="R169" s="1212"/>
      <c r="S169" s="1212"/>
      <c r="T169" s="1212"/>
      <c r="U169" s="1212"/>
      <c r="V169" s="1212"/>
      <c r="W169" s="1212"/>
      <c r="X169" s="1214"/>
      <c r="Y169" s="1214"/>
      <c r="Z169" s="1214"/>
      <c r="AA169" s="1212"/>
      <c r="AB169" s="1212"/>
      <c r="AC169" s="1212"/>
      <c r="AD169" s="1212"/>
      <c r="AE169" s="1212"/>
      <c r="AF169" s="1212"/>
      <c r="AG169" s="1212"/>
      <c r="AH169" s="1212"/>
      <c r="AI169" s="1212"/>
      <c r="AJ169" s="1212"/>
      <c r="AK169" s="1212"/>
      <c r="AL169" s="1212"/>
      <c r="AM169" s="1212"/>
      <c r="AN169" s="1212"/>
      <c r="AO169" s="1212"/>
      <c r="AP169" s="1212"/>
      <c r="AQ169" s="1212"/>
      <c r="AR169" s="1212"/>
      <c r="AS169" s="1212"/>
      <c r="AT169" s="1212"/>
      <c r="AU169" s="1212"/>
      <c r="AV169" s="1212"/>
      <c r="AW169" s="1212"/>
      <c r="AX169" s="1212"/>
      <c r="AY169" s="1212"/>
      <c r="AZ169" s="1212"/>
      <c r="BA169" s="1212"/>
      <c r="BB169" s="1212"/>
      <c r="BC169" s="1212"/>
      <c r="BD169" s="1212"/>
      <c r="BE169" s="1212"/>
      <c r="BF169" s="1212"/>
      <c r="BG169" s="1212"/>
      <c r="BH169" s="1212"/>
      <c r="BI169" s="1212"/>
      <c r="BJ169" s="1212"/>
      <c r="BK169" s="1212"/>
      <c r="BL169" s="1212"/>
      <c r="BM169" s="1212"/>
      <c r="BN169" s="1212"/>
      <c r="BO169" s="1212"/>
      <c r="BP169" s="1212"/>
      <c r="BQ169" s="1212"/>
      <c r="BR169" s="1212"/>
      <c r="BS169" s="1212"/>
      <c r="BT169" s="1212"/>
      <c r="BU169" s="1212"/>
      <c r="BV169" s="1212"/>
      <c r="BW169" s="1212"/>
      <c r="BX169" s="1212"/>
      <c r="BY169" s="1212"/>
      <c r="BZ169" s="1212"/>
      <c r="CA169" s="1212"/>
      <c r="CB169" s="1212"/>
      <c r="CC169" s="1212"/>
      <c r="CD169" s="1212"/>
      <c r="CE169" s="1212"/>
      <c r="CF169" s="1212"/>
      <c r="CG169" s="1212"/>
      <c r="CH169" s="1212"/>
      <c r="CI169" s="970"/>
      <c r="CJ169" s="970"/>
      <c r="CK169" s="970"/>
      <c r="CL169" s="970"/>
      <c r="CM169" s="970"/>
      <c r="CN169" s="970"/>
      <c r="CO169" s="970"/>
      <c r="CP169" s="970"/>
      <c r="CQ169" s="970"/>
      <c r="CR169" s="970"/>
      <c r="CS169" s="970"/>
      <c r="CT169" s="970"/>
      <c r="CU169" s="970"/>
      <c r="CV169" s="970"/>
      <c r="CW169" s="970"/>
      <c r="CX169" s="970"/>
    </row>
    <row r="170" spans="1:102" x14ac:dyDescent="0.25">
      <c r="A170" s="1216"/>
      <c r="B170" s="1212"/>
      <c r="C170" s="1212"/>
      <c r="D170" s="1212"/>
      <c r="E170" s="1212"/>
      <c r="F170" s="1212"/>
      <c r="G170" s="1212"/>
      <c r="H170" s="1212"/>
      <c r="I170" s="1212"/>
      <c r="J170" s="1212"/>
      <c r="K170" s="1212"/>
      <c r="L170" s="1212"/>
      <c r="M170" s="1212"/>
      <c r="N170" s="1213"/>
      <c r="O170" s="1212"/>
      <c r="P170" s="1213"/>
      <c r="Q170" s="1212"/>
      <c r="R170" s="1212"/>
      <c r="S170" s="1212"/>
      <c r="T170" s="1212"/>
      <c r="U170" s="1212"/>
      <c r="V170" s="1212"/>
      <c r="W170" s="1212"/>
      <c r="X170" s="1214"/>
      <c r="Y170" s="1214"/>
      <c r="Z170" s="1214"/>
      <c r="AA170" s="1212"/>
      <c r="AB170" s="1212"/>
      <c r="AC170" s="1212"/>
      <c r="AD170" s="1212"/>
      <c r="AE170" s="1212"/>
      <c r="AF170" s="1212"/>
      <c r="AG170" s="1212"/>
      <c r="AH170" s="1212"/>
      <c r="AI170" s="1212"/>
      <c r="AJ170" s="1212"/>
      <c r="AK170" s="1212"/>
      <c r="AL170" s="1212"/>
      <c r="AM170" s="1212"/>
      <c r="AN170" s="1212"/>
      <c r="AO170" s="1212"/>
      <c r="AP170" s="1212"/>
      <c r="AQ170" s="1212"/>
      <c r="AR170" s="1212"/>
      <c r="AS170" s="1212"/>
      <c r="AT170" s="1212"/>
      <c r="AU170" s="1212"/>
      <c r="AV170" s="1212"/>
      <c r="AW170" s="1212"/>
      <c r="AX170" s="1212"/>
      <c r="AY170" s="1212"/>
      <c r="AZ170" s="1212"/>
      <c r="BA170" s="1212"/>
      <c r="BB170" s="1212"/>
      <c r="BC170" s="1212"/>
      <c r="BD170" s="1212"/>
      <c r="BE170" s="1212"/>
      <c r="BF170" s="1212"/>
      <c r="BG170" s="1212"/>
      <c r="BH170" s="1212"/>
      <c r="BI170" s="1212"/>
      <c r="BJ170" s="1212"/>
      <c r="BK170" s="1212"/>
      <c r="BL170" s="1212"/>
      <c r="BM170" s="1212"/>
      <c r="BN170" s="1212"/>
      <c r="BO170" s="1212"/>
      <c r="BP170" s="1212"/>
      <c r="BQ170" s="1212"/>
      <c r="BR170" s="1212"/>
      <c r="BS170" s="1212"/>
      <c r="BT170" s="1212"/>
      <c r="BU170" s="1212"/>
      <c r="BV170" s="1212"/>
      <c r="BW170" s="1212"/>
      <c r="BX170" s="1212"/>
      <c r="BY170" s="1212"/>
      <c r="BZ170" s="1212"/>
      <c r="CA170" s="1212"/>
      <c r="CB170" s="1212"/>
      <c r="CC170" s="1212"/>
      <c r="CD170" s="1212"/>
      <c r="CE170" s="1212"/>
      <c r="CF170" s="1212"/>
      <c r="CG170" s="1212"/>
      <c r="CH170" s="1212"/>
      <c r="CI170" s="970"/>
      <c r="CJ170" s="970"/>
      <c r="CK170" s="970"/>
      <c r="CL170" s="970"/>
      <c r="CM170" s="970"/>
      <c r="CN170" s="970"/>
      <c r="CO170" s="970"/>
      <c r="CP170" s="970"/>
      <c r="CQ170" s="970"/>
      <c r="CR170" s="970"/>
      <c r="CS170" s="970"/>
      <c r="CT170" s="970"/>
      <c r="CU170" s="970"/>
      <c r="CV170" s="970"/>
      <c r="CW170" s="970"/>
      <c r="CX170" s="970"/>
    </row>
    <row r="171" spans="1:102" x14ac:dyDescent="0.25">
      <c r="A171" s="1216"/>
      <c r="B171" s="1212"/>
      <c r="C171" s="1212"/>
      <c r="D171" s="1212"/>
      <c r="E171" s="1212"/>
      <c r="F171" s="1212"/>
      <c r="G171" s="1212"/>
      <c r="H171" s="1212"/>
      <c r="I171" s="1212"/>
      <c r="J171" s="1212"/>
      <c r="K171" s="1212"/>
      <c r="L171" s="1212"/>
      <c r="M171" s="1212"/>
      <c r="N171" s="1213"/>
      <c r="O171" s="1212"/>
      <c r="P171" s="1213"/>
      <c r="Q171" s="1212"/>
      <c r="R171" s="1212"/>
      <c r="S171" s="1212"/>
      <c r="T171" s="1212"/>
      <c r="U171" s="1212"/>
      <c r="V171" s="1212"/>
      <c r="W171" s="1212"/>
      <c r="X171" s="1214"/>
      <c r="Y171" s="1214"/>
      <c r="Z171" s="1214"/>
      <c r="AA171" s="1212"/>
      <c r="AB171" s="1212"/>
      <c r="AC171" s="1212"/>
      <c r="AD171" s="1212"/>
      <c r="AE171" s="1212"/>
      <c r="AF171" s="1212"/>
      <c r="AG171" s="1212"/>
      <c r="AH171" s="1212"/>
      <c r="AI171" s="1212"/>
      <c r="AJ171" s="1212"/>
      <c r="AK171" s="1212"/>
      <c r="AL171" s="1212"/>
      <c r="AM171" s="1212"/>
      <c r="AN171" s="1212"/>
      <c r="AO171" s="1212"/>
      <c r="AP171" s="1212"/>
      <c r="AQ171" s="1212"/>
      <c r="AR171" s="1212"/>
      <c r="AS171" s="1212"/>
      <c r="AT171" s="1212"/>
      <c r="AU171" s="1212"/>
      <c r="AV171" s="1212"/>
      <c r="AW171" s="1212"/>
      <c r="AX171" s="1212"/>
      <c r="AY171" s="1212"/>
      <c r="AZ171" s="1212"/>
      <c r="BA171" s="1212"/>
      <c r="BB171" s="1212"/>
      <c r="BC171" s="1212"/>
      <c r="BD171" s="1212"/>
      <c r="BE171" s="1212"/>
      <c r="BF171" s="1212"/>
      <c r="BG171" s="1212"/>
      <c r="BH171" s="1212"/>
      <c r="BI171" s="1212"/>
      <c r="BJ171" s="1212"/>
      <c r="BK171" s="1212"/>
      <c r="BL171" s="1212"/>
      <c r="BM171" s="1212"/>
      <c r="BN171" s="1212"/>
      <c r="BO171" s="1212"/>
      <c r="BP171" s="1212"/>
      <c r="BQ171" s="1212"/>
      <c r="BR171" s="1212"/>
      <c r="BS171" s="1212"/>
      <c r="BT171" s="1212"/>
      <c r="BU171" s="1212"/>
      <c r="BV171" s="1212"/>
      <c r="BW171" s="1212"/>
      <c r="BX171" s="1212"/>
      <c r="BY171" s="1212"/>
      <c r="BZ171" s="1212"/>
      <c r="CA171" s="1212"/>
      <c r="CB171" s="1212"/>
      <c r="CC171" s="1212"/>
      <c r="CD171" s="1212"/>
      <c r="CE171" s="1212"/>
      <c r="CF171" s="1212"/>
      <c r="CG171" s="1212"/>
      <c r="CH171" s="1212"/>
      <c r="CI171" s="970"/>
      <c r="CJ171" s="970"/>
      <c r="CK171" s="970"/>
      <c r="CL171" s="970"/>
      <c r="CM171" s="970"/>
      <c r="CN171" s="970"/>
      <c r="CO171" s="970"/>
      <c r="CP171" s="970"/>
      <c r="CQ171" s="970"/>
      <c r="CR171" s="970"/>
      <c r="CS171" s="970"/>
      <c r="CT171" s="970"/>
      <c r="CU171" s="970"/>
      <c r="CV171" s="970"/>
      <c r="CW171" s="970"/>
      <c r="CX171" s="970"/>
    </row>
    <row r="172" spans="1:102" x14ac:dyDescent="0.25">
      <c r="A172" s="1216"/>
      <c r="B172" s="1212"/>
      <c r="C172" s="1212"/>
      <c r="D172" s="1212"/>
      <c r="E172" s="1212"/>
      <c r="F172" s="1212"/>
      <c r="G172" s="1212"/>
      <c r="H172" s="1212"/>
      <c r="I172" s="1212"/>
      <c r="J172" s="1212"/>
      <c r="K172" s="1212"/>
      <c r="L172" s="1212"/>
      <c r="M172" s="1212"/>
      <c r="N172" s="1213"/>
      <c r="O172" s="1212"/>
      <c r="P172" s="1213"/>
      <c r="Q172" s="1212"/>
      <c r="R172" s="1212"/>
      <c r="S172" s="1212"/>
      <c r="T172" s="1212"/>
      <c r="U172" s="1212"/>
      <c r="V172" s="1212"/>
      <c r="W172" s="1212"/>
      <c r="X172" s="1214"/>
      <c r="Y172" s="1214"/>
      <c r="Z172" s="1214"/>
      <c r="AA172" s="1212"/>
      <c r="AB172" s="1212"/>
      <c r="AC172" s="1212"/>
      <c r="AD172" s="1212"/>
      <c r="AE172" s="1212"/>
      <c r="AF172" s="1212"/>
      <c r="AG172" s="1212"/>
      <c r="AH172" s="1212"/>
      <c r="AI172" s="1212"/>
      <c r="AJ172" s="1212"/>
      <c r="AK172" s="1212"/>
      <c r="AL172" s="1212"/>
      <c r="AM172" s="1212"/>
      <c r="AN172" s="1212"/>
      <c r="AO172" s="1212"/>
      <c r="AP172" s="1212"/>
      <c r="AQ172" s="1212"/>
      <c r="AR172" s="1212"/>
      <c r="AS172" s="1212"/>
      <c r="AT172" s="1212"/>
      <c r="AU172" s="1212"/>
      <c r="AV172" s="1212"/>
      <c r="AW172" s="1212"/>
      <c r="AX172" s="1212"/>
      <c r="AY172" s="1212"/>
      <c r="AZ172" s="1212"/>
      <c r="BA172" s="1212"/>
      <c r="BB172" s="1212"/>
      <c r="BC172" s="1212"/>
      <c r="BD172" s="1212"/>
      <c r="BE172" s="1212"/>
      <c r="BF172" s="1212"/>
      <c r="BG172" s="1212"/>
      <c r="BH172" s="1212"/>
      <c r="BI172" s="1212"/>
      <c r="BJ172" s="1212"/>
      <c r="BK172" s="1212"/>
      <c r="BL172" s="1212"/>
      <c r="BM172" s="1212"/>
      <c r="BN172" s="1212"/>
      <c r="BO172" s="1212"/>
      <c r="BP172" s="1212"/>
      <c r="BQ172" s="1212"/>
      <c r="BR172" s="1212"/>
      <c r="BS172" s="1212"/>
      <c r="BT172" s="1212"/>
      <c r="BU172" s="1212"/>
      <c r="BV172" s="1212"/>
      <c r="BW172" s="1212"/>
      <c r="BX172" s="1212"/>
      <c r="BY172" s="1212"/>
      <c r="BZ172" s="1212"/>
      <c r="CA172" s="1212"/>
      <c r="CB172" s="1212"/>
      <c r="CC172" s="1212"/>
      <c r="CD172" s="1212"/>
      <c r="CE172" s="1212"/>
      <c r="CF172" s="1212"/>
      <c r="CG172" s="1212"/>
      <c r="CH172" s="1212"/>
      <c r="CI172" s="970"/>
      <c r="CJ172" s="970"/>
      <c r="CK172" s="970"/>
      <c r="CL172" s="970"/>
      <c r="CM172" s="970"/>
      <c r="CN172" s="970"/>
      <c r="CO172" s="970"/>
      <c r="CP172" s="970"/>
      <c r="CQ172" s="970"/>
      <c r="CR172" s="970"/>
      <c r="CS172" s="970"/>
      <c r="CT172" s="970"/>
      <c r="CU172" s="970"/>
      <c r="CV172" s="970"/>
      <c r="CW172" s="970"/>
      <c r="CX172" s="970"/>
    </row>
    <row r="173" spans="1:102" x14ac:dyDescent="0.25">
      <c r="A173" s="1216"/>
      <c r="B173" s="1212"/>
      <c r="C173" s="1212"/>
      <c r="D173" s="1212"/>
      <c r="E173" s="1212"/>
      <c r="F173" s="1212"/>
      <c r="G173" s="1212"/>
      <c r="H173" s="1212"/>
      <c r="I173" s="1212"/>
      <c r="J173" s="1212"/>
      <c r="K173" s="1212"/>
      <c r="L173" s="1212"/>
      <c r="M173" s="1212"/>
      <c r="N173" s="1213"/>
      <c r="O173" s="1212"/>
      <c r="P173" s="1213"/>
      <c r="Q173" s="1212"/>
      <c r="R173" s="1212"/>
      <c r="S173" s="1212"/>
      <c r="T173" s="1212"/>
      <c r="U173" s="1212"/>
      <c r="V173" s="1212"/>
      <c r="W173" s="1212"/>
      <c r="X173" s="1214"/>
      <c r="Y173" s="1214"/>
      <c r="Z173" s="1214"/>
      <c r="AA173" s="1212"/>
      <c r="AB173" s="1212"/>
      <c r="AC173" s="1212"/>
      <c r="AD173" s="1212"/>
      <c r="AE173" s="1212"/>
      <c r="AF173" s="1212"/>
      <c r="AG173" s="1212"/>
      <c r="AH173" s="1212"/>
      <c r="AI173" s="1212"/>
      <c r="AJ173" s="1212"/>
      <c r="AK173" s="1212"/>
      <c r="AL173" s="1212"/>
      <c r="AM173" s="1212"/>
      <c r="AN173" s="1212"/>
      <c r="AO173" s="1212"/>
      <c r="AP173" s="1212"/>
      <c r="AQ173" s="1212"/>
      <c r="AR173" s="1212"/>
      <c r="AS173" s="1212"/>
      <c r="AT173" s="1212"/>
      <c r="AU173" s="1212"/>
      <c r="AV173" s="1212"/>
      <c r="AW173" s="1212"/>
      <c r="AX173" s="1212"/>
      <c r="AY173" s="1212"/>
      <c r="AZ173" s="1212"/>
      <c r="BA173" s="1212"/>
      <c r="BB173" s="1212"/>
      <c r="BC173" s="1212"/>
      <c r="BD173" s="1212"/>
      <c r="BE173" s="1212"/>
      <c r="BF173" s="1212"/>
      <c r="BG173" s="1212"/>
      <c r="BH173" s="1212"/>
      <c r="BI173" s="1212"/>
      <c r="BJ173" s="1212"/>
      <c r="BK173" s="1212"/>
      <c r="BL173" s="1212"/>
      <c r="BM173" s="1212"/>
      <c r="BN173" s="1212"/>
      <c r="BO173" s="1212"/>
      <c r="BP173" s="1212"/>
      <c r="BQ173" s="1212"/>
      <c r="BR173" s="1212"/>
      <c r="BS173" s="1212"/>
      <c r="BT173" s="1212"/>
      <c r="BU173" s="1212"/>
      <c r="BV173" s="1212"/>
      <c r="BW173" s="1212"/>
      <c r="BX173" s="1212"/>
      <c r="BY173" s="1212"/>
      <c r="BZ173" s="1212"/>
      <c r="CA173" s="1212"/>
      <c r="CB173" s="1212"/>
      <c r="CC173" s="1212"/>
      <c r="CD173" s="1212"/>
      <c r="CE173" s="1212"/>
      <c r="CF173" s="1212"/>
      <c r="CG173" s="1212"/>
      <c r="CH173" s="1212"/>
      <c r="CI173" s="970"/>
      <c r="CJ173" s="970"/>
      <c r="CK173" s="970"/>
      <c r="CL173" s="970"/>
      <c r="CM173" s="970"/>
      <c r="CN173" s="970"/>
      <c r="CO173" s="970"/>
      <c r="CP173" s="970"/>
      <c r="CQ173" s="970"/>
      <c r="CR173" s="970"/>
      <c r="CS173" s="970"/>
      <c r="CT173" s="970"/>
      <c r="CU173" s="970"/>
      <c r="CV173" s="970"/>
      <c r="CW173" s="970"/>
      <c r="CX173" s="970"/>
    </row>
    <row r="174" spans="1:102" x14ac:dyDescent="0.25">
      <c r="A174" s="1216"/>
      <c r="B174" s="1212"/>
      <c r="C174" s="1212"/>
      <c r="D174" s="1212"/>
      <c r="E174" s="1212"/>
      <c r="F174" s="1212"/>
      <c r="G174" s="1212"/>
      <c r="H174" s="1212"/>
      <c r="I174" s="1212"/>
      <c r="J174" s="1212"/>
      <c r="K174" s="1212"/>
      <c r="L174" s="1212"/>
      <c r="M174" s="1212"/>
      <c r="N174" s="1213"/>
      <c r="O174" s="1212"/>
      <c r="P174" s="1213"/>
      <c r="Q174" s="1212"/>
      <c r="R174" s="1212"/>
      <c r="S174" s="1212"/>
      <c r="T174" s="1212"/>
      <c r="U174" s="1212"/>
      <c r="V174" s="1212"/>
      <c r="W174" s="1212"/>
      <c r="X174" s="1214"/>
      <c r="Y174" s="1214"/>
      <c r="Z174" s="1214"/>
      <c r="AA174" s="1212"/>
      <c r="AB174" s="1212"/>
      <c r="AC174" s="1212"/>
      <c r="AD174" s="1212"/>
      <c r="AE174" s="1212"/>
      <c r="AF174" s="1212"/>
      <c r="AG174" s="1212"/>
      <c r="AH174" s="1212"/>
      <c r="AI174" s="1212"/>
      <c r="AJ174" s="1212"/>
      <c r="AK174" s="1212"/>
      <c r="AL174" s="1212"/>
      <c r="AM174" s="1212"/>
      <c r="AN174" s="1212"/>
      <c r="AO174" s="1212"/>
      <c r="AP174" s="1212"/>
      <c r="AQ174" s="1212"/>
      <c r="AR174" s="1212"/>
      <c r="AS174" s="1212"/>
      <c r="AT174" s="1212"/>
      <c r="AU174" s="1212"/>
      <c r="AV174" s="1212"/>
      <c r="AW174" s="1212"/>
      <c r="AX174" s="1212"/>
      <c r="AY174" s="1212"/>
      <c r="AZ174" s="1212"/>
      <c r="BA174" s="1212"/>
      <c r="BB174" s="1212"/>
      <c r="BC174" s="1212"/>
      <c r="BD174" s="1212"/>
      <c r="BE174" s="1212"/>
      <c r="BF174" s="1212"/>
      <c r="BG174" s="1212"/>
      <c r="BH174" s="1212"/>
      <c r="BI174" s="1212"/>
      <c r="BJ174" s="1212"/>
      <c r="BK174" s="1212"/>
      <c r="BL174" s="1212"/>
      <c r="BM174" s="1212"/>
      <c r="BN174" s="1212"/>
      <c r="BO174" s="1212"/>
      <c r="BP174" s="1212"/>
      <c r="BQ174" s="1212"/>
      <c r="BR174" s="1212"/>
      <c r="BS174" s="1212"/>
      <c r="BT174" s="1212"/>
      <c r="BU174" s="1212"/>
      <c r="BV174" s="1212"/>
      <c r="BW174" s="1212"/>
      <c r="BX174" s="1212"/>
      <c r="BY174" s="1212"/>
      <c r="BZ174" s="1212"/>
      <c r="CA174" s="1212"/>
      <c r="CB174" s="1212"/>
      <c r="CC174" s="1212"/>
      <c r="CD174" s="1212"/>
      <c r="CE174" s="1212"/>
      <c r="CF174" s="1212"/>
      <c r="CG174" s="1212"/>
      <c r="CH174" s="1212"/>
      <c r="CI174" s="970"/>
      <c r="CJ174" s="970"/>
      <c r="CK174" s="970"/>
      <c r="CL174" s="970"/>
      <c r="CM174" s="970"/>
      <c r="CN174" s="970"/>
      <c r="CO174" s="970"/>
      <c r="CP174" s="970"/>
      <c r="CQ174" s="970"/>
      <c r="CR174" s="970"/>
      <c r="CS174" s="970"/>
      <c r="CT174" s="970"/>
      <c r="CU174" s="970"/>
      <c r="CV174" s="970"/>
      <c r="CW174" s="970"/>
      <c r="CX174" s="970"/>
    </row>
    <row r="175" spans="1:102" x14ac:dyDescent="0.25">
      <c r="A175" s="1216"/>
      <c r="B175" s="1212"/>
      <c r="C175" s="1212"/>
      <c r="D175" s="1212"/>
      <c r="E175" s="1212"/>
      <c r="F175" s="1212"/>
      <c r="G175" s="1212"/>
      <c r="H175" s="1212"/>
      <c r="I175" s="1212"/>
      <c r="J175" s="1212"/>
      <c r="K175" s="1212"/>
      <c r="L175" s="1212"/>
      <c r="M175" s="1212"/>
      <c r="N175" s="1213"/>
      <c r="O175" s="1212"/>
      <c r="P175" s="1213"/>
      <c r="Q175" s="1212"/>
      <c r="R175" s="1212"/>
      <c r="S175" s="1212"/>
      <c r="T175" s="1212"/>
      <c r="U175" s="1212"/>
      <c r="V175" s="1212"/>
      <c r="W175" s="1212"/>
      <c r="X175" s="1214"/>
      <c r="Y175" s="1214"/>
      <c r="Z175" s="1214"/>
      <c r="AA175" s="1212"/>
      <c r="AB175" s="1212"/>
      <c r="AC175" s="1212"/>
      <c r="AD175" s="1212"/>
      <c r="AE175" s="1212"/>
      <c r="AF175" s="1212"/>
      <c r="AG175" s="1212"/>
      <c r="AH175" s="1212"/>
      <c r="AI175" s="1212"/>
      <c r="AJ175" s="1212"/>
      <c r="AK175" s="1212"/>
      <c r="AL175" s="1212"/>
      <c r="AM175" s="1212"/>
      <c r="AN175" s="1212"/>
      <c r="AO175" s="1212"/>
      <c r="AP175" s="1212"/>
      <c r="AQ175" s="1212"/>
      <c r="AR175" s="1212"/>
      <c r="AS175" s="1212"/>
      <c r="AT175" s="1212"/>
      <c r="AU175" s="1212"/>
      <c r="AV175" s="1212"/>
      <c r="AW175" s="1212"/>
      <c r="AX175" s="1212"/>
      <c r="AY175" s="1212"/>
      <c r="AZ175" s="1212"/>
      <c r="BA175" s="1212"/>
      <c r="BB175" s="1212"/>
      <c r="BC175" s="1212"/>
      <c r="BD175" s="1212"/>
      <c r="BE175" s="1212"/>
      <c r="BF175" s="1212"/>
      <c r="BG175" s="1212"/>
      <c r="BH175" s="1212"/>
      <c r="BI175" s="1212"/>
      <c r="BJ175" s="1212"/>
      <c r="BK175" s="1212"/>
      <c r="BL175" s="1212"/>
      <c r="BM175" s="1212"/>
      <c r="BN175" s="1212"/>
      <c r="BO175" s="1212"/>
      <c r="BP175" s="1212"/>
      <c r="BQ175" s="1212"/>
      <c r="BR175" s="1212"/>
      <c r="BS175" s="1212"/>
      <c r="BT175" s="1212"/>
      <c r="BU175" s="1212"/>
      <c r="BV175" s="1212"/>
      <c r="BW175" s="1212"/>
      <c r="BX175" s="1212"/>
      <c r="BY175" s="1212"/>
      <c r="BZ175" s="1212"/>
      <c r="CA175" s="1212"/>
      <c r="CB175" s="1212"/>
      <c r="CC175" s="1212"/>
      <c r="CD175" s="1212"/>
      <c r="CE175" s="1212"/>
      <c r="CF175" s="1212"/>
      <c r="CG175" s="1212"/>
      <c r="CH175" s="1212"/>
      <c r="CI175" s="970"/>
      <c r="CJ175" s="970"/>
      <c r="CK175" s="970"/>
      <c r="CL175" s="970"/>
      <c r="CM175" s="970"/>
      <c r="CN175" s="970"/>
      <c r="CO175" s="970"/>
      <c r="CP175" s="970"/>
      <c r="CQ175" s="970"/>
      <c r="CR175" s="970"/>
      <c r="CS175" s="970"/>
      <c r="CT175" s="970"/>
      <c r="CU175" s="970"/>
      <c r="CV175" s="970"/>
      <c r="CW175" s="970"/>
      <c r="CX175" s="970"/>
    </row>
    <row r="176" spans="1:102" x14ac:dyDescent="0.25">
      <c r="A176" s="1216"/>
      <c r="B176" s="1212"/>
      <c r="C176" s="1212"/>
      <c r="D176" s="1212"/>
      <c r="E176" s="1212"/>
      <c r="F176" s="1212"/>
      <c r="G176" s="1212"/>
      <c r="H176" s="1212"/>
      <c r="I176" s="1212"/>
      <c r="J176" s="1212"/>
      <c r="K176" s="1212"/>
      <c r="L176" s="1212"/>
      <c r="M176" s="1212"/>
      <c r="N176" s="1213"/>
      <c r="O176" s="1212"/>
      <c r="P176" s="1213"/>
      <c r="Q176" s="1212"/>
      <c r="R176" s="1212"/>
      <c r="S176" s="1212"/>
      <c r="T176" s="1212"/>
      <c r="U176" s="1212"/>
      <c r="V176" s="1212"/>
      <c r="W176" s="1212"/>
      <c r="X176" s="1214"/>
      <c r="Y176" s="1214"/>
      <c r="Z176" s="1214"/>
      <c r="AA176" s="1212"/>
      <c r="AB176" s="1212"/>
      <c r="AC176" s="1212"/>
      <c r="AD176" s="1212"/>
      <c r="AE176" s="1212"/>
      <c r="AF176" s="1212"/>
      <c r="AG176" s="1212"/>
      <c r="AH176" s="1212"/>
      <c r="AI176" s="1212"/>
      <c r="AJ176" s="1212"/>
      <c r="AK176" s="1212"/>
      <c r="AL176" s="1212"/>
      <c r="AM176" s="1212"/>
      <c r="AN176" s="1212"/>
      <c r="AO176" s="1212"/>
      <c r="AP176" s="1212"/>
      <c r="AQ176" s="1212"/>
      <c r="AR176" s="1212"/>
      <c r="AS176" s="1212"/>
      <c r="AT176" s="1212"/>
      <c r="AU176" s="1212"/>
      <c r="AV176" s="1212"/>
      <c r="AW176" s="1212"/>
      <c r="AX176" s="1212"/>
      <c r="AY176" s="1212"/>
      <c r="AZ176" s="1212"/>
      <c r="BA176" s="1212"/>
      <c r="BB176" s="1212"/>
      <c r="BC176" s="1212"/>
      <c r="BD176" s="1212"/>
      <c r="BE176" s="1212"/>
      <c r="BF176" s="1212"/>
      <c r="BG176" s="1212"/>
      <c r="BH176" s="1212"/>
      <c r="BI176" s="1212"/>
      <c r="BJ176" s="1212"/>
      <c r="BK176" s="1212"/>
      <c r="BL176" s="1212"/>
      <c r="BM176" s="1212"/>
      <c r="BN176" s="1212"/>
      <c r="BO176" s="1212"/>
      <c r="BP176" s="1212"/>
      <c r="BQ176" s="1212"/>
      <c r="BR176" s="1212"/>
      <c r="BS176" s="1212"/>
      <c r="BT176" s="1212"/>
      <c r="BU176" s="1212"/>
      <c r="BV176" s="1212"/>
      <c r="BW176" s="1212"/>
      <c r="BX176" s="1212"/>
      <c r="BY176" s="1212"/>
      <c r="BZ176" s="1212"/>
      <c r="CA176" s="1212"/>
      <c r="CB176" s="1212"/>
      <c r="CC176" s="1212"/>
      <c r="CD176" s="1212"/>
      <c r="CE176" s="1212"/>
      <c r="CF176" s="1212"/>
      <c r="CG176" s="1212"/>
      <c r="CH176" s="1212"/>
      <c r="CI176" s="970"/>
      <c r="CJ176" s="970"/>
      <c r="CK176" s="970"/>
      <c r="CL176" s="970"/>
      <c r="CM176" s="970"/>
      <c r="CN176" s="970"/>
      <c r="CO176" s="970"/>
      <c r="CP176" s="970"/>
      <c r="CQ176" s="970"/>
      <c r="CR176" s="970"/>
      <c r="CS176" s="970"/>
      <c r="CT176" s="970"/>
      <c r="CU176" s="970"/>
      <c r="CV176" s="970"/>
      <c r="CW176" s="970"/>
      <c r="CX176" s="970"/>
    </row>
    <row r="177" spans="1:102" x14ac:dyDescent="0.25">
      <c r="A177" s="1216"/>
      <c r="B177" s="1212"/>
      <c r="C177" s="1212"/>
      <c r="D177" s="1212"/>
      <c r="E177" s="1212"/>
      <c r="F177" s="1212"/>
      <c r="G177" s="1212"/>
      <c r="H177" s="1212"/>
      <c r="I177" s="1212"/>
      <c r="J177" s="1212"/>
      <c r="K177" s="1212"/>
      <c r="L177" s="1212"/>
      <c r="M177" s="1212"/>
      <c r="N177" s="1213"/>
      <c r="O177" s="1212"/>
      <c r="P177" s="1213"/>
      <c r="Q177" s="1212"/>
      <c r="R177" s="1212"/>
      <c r="S177" s="1212"/>
      <c r="T177" s="1212"/>
      <c r="U177" s="1212"/>
      <c r="V177" s="1212"/>
      <c r="W177" s="1212"/>
      <c r="X177" s="1214"/>
      <c r="Y177" s="1214"/>
      <c r="Z177" s="1214"/>
      <c r="AA177" s="1212"/>
      <c r="AB177" s="1212"/>
      <c r="AC177" s="1212"/>
      <c r="AD177" s="1212"/>
      <c r="AE177" s="1212"/>
      <c r="AF177" s="1212"/>
      <c r="AG177" s="1212"/>
      <c r="AH177" s="1212"/>
      <c r="AI177" s="1212"/>
      <c r="AJ177" s="1212"/>
      <c r="AK177" s="1212"/>
      <c r="AL177" s="1212"/>
      <c r="AM177" s="1212"/>
      <c r="AN177" s="1212"/>
      <c r="AO177" s="1212"/>
      <c r="AP177" s="1212"/>
      <c r="AQ177" s="1212"/>
      <c r="AR177" s="1212"/>
      <c r="AS177" s="1212"/>
      <c r="AT177" s="1212"/>
      <c r="AU177" s="1212"/>
      <c r="AV177" s="1212"/>
      <c r="AW177" s="1212"/>
      <c r="AX177" s="1212"/>
      <c r="AY177" s="1212"/>
      <c r="AZ177" s="1212"/>
      <c r="BA177" s="1212"/>
      <c r="BB177" s="1212"/>
      <c r="BC177" s="1212"/>
      <c r="BD177" s="1212"/>
      <c r="BE177" s="1212"/>
      <c r="BF177" s="1212"/>
      <c r="BG177" s="1212"/>
      <c r="BH177" s="1212"/>
      <c r="BI177" s="1212"/>
      <c r="BJ177" s="1212"/>
      <c r="BK177" s="1212"/>
      <c r="BL177" s="1212"/>
      <c r="BM177" s="1212"/>
      <c r="BN177" s="1212"/>
      <c r="BO177" s="1212"/>
      <c r="BP177" s="1212"/>
      <c r="BQ177" s="1212"/>
      <c r="BR177" s="1212"/>
      <c r="BS177" s="1212"/>
      <c r="BT177" s="1212"/>
      <c r="BU177" s="1212"/>
      <c r="BV177" s="1212"/>
      <c r="BW177" s="1212"/>
      <c r="BX177" s="1212"/>
      <c r="BY177" s="1212"/>
      <c r="BZ177" s="1212"/>
      <c r="CA177" s="1212"/>
      <c r="CB177" s="1212"/>
      <c r="CC177" s="1212"/>
      <c r="CD177" s="1212"/>
      <c r="CE177" s="1212"/>
      <c r="CF177" s="1212"/>
      <c r="CG177" s="1212"/>
      <c r="CH177" s="1212"/>
      <c r="CI177" s="970"/>
      <c r="CJ177" s="970"/>
      <c r="CK177" s="970"/>
      <c r="CL177" s="970"/>
      <c r="CM177" s="970"/>
      <c r="CN177" s="970"/>
      <c r="CO177" s="970"/>
      <c r="CP177" s="970"/>
      <c r="CQ177" s="970"/>
      <c r="CR177" s="970"/>
      <c r="CS177" s="970"/>
      <c r="CT177" s="970"/>
      <c r="CU177" s="970"/>
      <c r="CV177" s="970"/>
      <c r="CW177" s="970"/>
      <c r="CX177" s="970"/>
    </row>
    <row r="178" spans="1:102" x14ac:dyDescent="0.25">
      <c r="A178" s="1216"/>
      <c r="B178" s="1212"/>
      <c r="C178" s="1212"/>
      <c r="D178" s="1212"/>
      <c r="E178" s="1212"/>
      <c r="F178" s="1212"/>
      <c r="G178" s="1212"/>
      <c r="H178" s="1212"/>
      <c r="I178" s="1212"/>
      <c r="J178" s="1212"/>
      <c r="K178" s="1212"/>
      <c r="L178" s="1212"/>
      <c r="M178" s="1212"/>
      <c r="N178" s="1213"/>
      <c r="O178" s="1212"/>
      <c r="P178" s="1213"/>
      <c r="Q178" s="1212"/>
      <c r="R178" s="1212"/>
      <c r="S178" s="1212"/>
      <c r="T178" s="1212"/>
      <c r="U178" s="1212"/>
      <c r="V178" s="1212"/>
      <c r="W178" s="1212"/>
      <c r="X178" s="1214"/>
      <c r="Y178" s="1214"/>
      <c r="Z178" s="1214"/>
      <c r="AA178" s="1212"/>
      <c r="AB178" s="1212"/>
      <c r="AC178" s="1212"/>
      <c r="AD178" s="1212"/>
      <c r="AE178" s="1212"/>
      <c r="AF178" s="1212"/>
      <c r="AG178" s="1212"/>
      <c r="AH178" s="1212"/>
      <c r="AI178" s="1212"/>
      <c r="AJ178" s="1212"/>
      <c r="AK178" s="1212"/>
      <c r="AL178" s="1212"/>
      <c r="AM178" s="1212"/>
      <c r="AN178" s="1212"/>
      <c r="AO178" s="1212"/>
      <c r="AP178" s="1212"/>
      <c r="AQ178" s="1212"/>
      <c r="AR178" s="1212"/>
      <c r="AS178" s="1212"/>
      <c r="AT178" s="1212"/>
      <c r="AU178" s="1212"/>
      <c r="AV178" s="1212"/>
      <c r="AW178" s="1212"/>
      <c r="AX178" s="1212"/>
      <c r="AY178" s="1212"/>
      <c r="AZ178" s="1212"/>
      <c r="BA178" s="1212"/>
      <c r="BB178" s="1212"/>
      <c r="BC178" s="1212"/>
      <c r="BD178" s="1212"/>
      <c r="BE178" s="1212"/>
      <c r="BF178" s="1212"/>
      <c r="BG178" s="1212"/>
      <c r="BH178" s="1212"/>
      <c r="BI178" s="1212"/>
      <c r="BJ178" s="1212"/>
      <c r="BK178" s="1212"/>
      <c r="BL178" s="1212"/>
      <c r="BM178" s="1212"/>
      <c r="BN178" s="1212"/>
      <c r="BO178" s="1212"/>
      <c r="BP178" s="1212"/>
      <c r="BQ178" s="1212"/>
      <c r="BR178" s="1212"/>
      <c r="BS178" s="1212"/>
      <c r="BT178" s="1212"/>
      <c r="BU178" s="1212"/>
      <c r="BV178" s="1212"/>
      <c r="BW178" s="1212"/>
      <c r="BX178" s="1212"/>
      <c r="BY178" s="1212"/>
      <c r="BZ178" s="1212"/>
      <c r="CA178" s="1212"/>
      <c r="CB178" s="1212"/>
      <c r="CC178" s="1212"/>
      <c r="CD178" s="1212"/>
      <c r="CE178" s="1212"/>
      <c r="CF178" s="1212"/>
      <c r="CG178" s="1212"/>
      <c r="CH178" s="1212"/>
      <c r="CI178" s="970"/>
      <c r="CJ178" s="970"/>
      <c r="CK178" s="970"/>
      <c r="CL178" s="970"/>
      <c r="CM178" s="970"/>
      <c r="CN178" s="970"/>
      <c r="CO178" s="970"/>
      <c r="CP178" s="970"/>
      <c r="CQ178" s="970"/>
      <c r="CR178" s="970"/>
      <c r="CS178" s="970"/>
      <c r="CT178" s="970"/>
      <c r="CU178" s="970"/>
      <c r="CV178" s="970"/>
      <c r="CW178" s="970"/>
      <c r="CX178" s="970"/>
    </row>
    <row r="179" spans="1:102" x14ac:dyDescent="0.25">
      <c r="A179" s="1216"/>
      <c r="B179" s="1212"/>
      <c r="C179" s="1212"/>
      <c r="D179" s="1212"/>
      <c r="E179" s="1212"/>
      <c r="F179" s="1212"/>
      <c r="G179" s="1212"/>
      <c r="H179" s="1212"/>
      <c r="I179" s="1212"/>
      <c r="J179" s="1212"/>
      <c r="K179" s="1212"/>
      <c r="L179" s="1212"/>
      <c r="M179" s="1212"/>
      <c r="N179" s="1213"/>
      <c r="O179" s="1212"/>
      <c r="P179" s="1213"/>
      <c r="Q179" s="1212"/>
      <c r="R179" s="1212"/>
      <c r="S179" s="1212"/>
      <c r="T179" s="1212"/>
      <c r="U179" s="1212"/>
      <c r="V179" s="1212"/>
      <c r="W179" s="1212"/>
      <c r="X179" s="1214"/>
      <c r="Y179" s="1214"/>
      <c r="Z179" s="1214"/>
      <c r="AA179" s="1212"/>
      <c r="AB179" s="1212"/>
      <c r="AC179" s="1212"/>
      <c r="AD179" s="1212"/>
      <c r="AE179" s="1212"/>
      <c r="AF179" s="1212"/>
      <c r="AG179" s="1212"/>
      <c r="AH179" s="1212"/>
      <c r="AI179" s="1212"/>
      <c r="AJ179" s="1212"/>
      <c r="AK179" s="1212"/>
      <c r="AL179" s="1212"/>
      <c r="AM179" s="1212"/>
      <c r="AN179" s="1212"/>
      <c r="AO179" s="1212"/>
      <c r="AP179" s="1212"/>
      <c r="AQ179" s="1212"/>
      <c r="AR179" s="1212"/>
      <c r="AS179" s="1212"/>
      <c r="AT179" s="1212"/>
      <c r="AU179" s="1212"/>
      <c r="AV179" s="1212"/>
      <c r="AW179" s="1212"/>
      <c r="AX179" s="1212"/>
      <c r="AY179" s="1212"/>
      <c r="AZ179" s="1212"/>
      <c r="BA179" s="1212"/>
      <c r="BB179" s="1212"/>
      <c r="BC179" s="1212"/>
      <c r="BD179" s="1212"/>
      <c r="BE179" s="1212"/>
      <c r="BF179" s="1212"/>
      <c r="BG179" s="1212"/>
      <c r="BH179" s="1212"/>
      <c r="BI179" s="1212"/>
      <c r="BJ179" s="1212"/>
      <c r="BK179" s="1212"/>
      <c r="BL179" s="1212"/>
      <c r="BM179" s="1212"/>
      <c r="BN179" s="1212"/>
      <c r="BO179" s="1212"/>
      <c r="BP179" s="1212"/>
      <c r="BQ179" s="1212"/>
      <c r="BR179" s="1212"/>
      <c r="BS179" s="1212"/>
      <c r="BT179" s="1212"/>
      <c r="BU179" s="1212"/>
      <c r="BV179" s="1212"/>
      <c r="BW179" s="1212"/>
      <c r="BX179" s="1212"/>
      <c r="BY179" s="1212"/>
      <c r="BZ179" s="1212"/>
      <c r="CA179" s="1212"/>
      <c r="CB179" s="1212"/>
      <c r="CC179" s="1212"/>
      <c r="CD179" s="1212"/>
      <c r="CE179" s="1212"/>
      <c r="CF179" s="1212"/>
      <c r="CG179" s="1212"/>
      <c r="CH179" s="1212"/>
      <c r="CI179" s="970"/>
      <c r="CJ179" s="970"/>
      <c r="CK179" s="970"/>
      <c r="CL179" s="970"/>
      <c r="CM179" s="970"/>
      <c r="CN179" s="970"/>
      <c r="CO179" s="970"/>
      <c r="CP179" s="970"/>
      <c r="CQ179" s="970"/>
      <c r="CR179" s="970"/>
      <c r="CS179" s="970"/>
      <c r="CT179" s="970"/>
      <c r="CU179" s="970"/>
      <c r="CV179" s="970"/>
      <c r="CW179" s="970"/>
      <c r="CX179" s="970"/>
    </row>
    <row r="180" spans="1:102" x14ac:dyDescent="0.25">
      <c r="A180" s="1216"/>
      <c r="B180" s="1212"/>
      <c r="C180" s="1212"/>
      <c r="D180" s="1212"/>
      <c r="E180" s="1212"/>
      <c r="F180" s="1212"/>
      <c r="G180" s="1212"/>
      <c r="H180" s="1212"/>
      <c r="I180" s="1212"/>
      <c r="J180" s="1212"/>
      <c r="K180" s="1212"/>
      <c r="L180" s="1212"/>
      <c r="M180" s="1212"/>
      <c r="N180" s="1213"/>
      <c r="O180" s="1212"/>
      <c r="P180" s="1213"/>
      <c r="Q180" s="1212"/>
      <c r="R180" s="1212"/>
      <c r="S180" s="1212"/>
      <c r="T180" s="1212"/>
      <c r="U180" s="1212"/>
      <c r="V180" s="1212"/>
      <c r="W180" s="1212"/>
      <c r="X180" s="1214"/>
      <c r="Y180" s="1214"/>
      <c r="Z180" s="1214"/>
      <c r="AA180" s="1212"/>
      <c r="AB180" s="1212"/>
      <c r="AC180" s="1212"/>
      <c r="AD180" s="1212"/>
      <c r="AE180" s="1212"/>
      <c r="AF180" s="1212"/>
      <c r="AG180" s="1212"/>
      <c r="AH180" s="1212"/>
      <c r="AI180" s="1212"/>
      <c r="AJ180" s="1212"/>
      <c r="AK180" s="1212"/>
      <c r="AL180" s="1212"/>
      <c r="AM180" s="1212"/>
      <c r="AN180" s="1212"/>
      <c r="AO180" s="1212"/>
      <c r="AP180" s="1212"/>
      <c r="AQ180" s="1212"/>
      <c r="AR180" s="1212"/>
      <c r="AS180" s="1212"/>
      <c r="AT180" s="1212"/>
      <c r="AU180" s="1212"/>
      <c r="AV180" s="1212"/>
      <c r="AW180" s="1212"/>
      <c r="AX180" s="1212"/>
      <c r="AY180" s="1212"/>
      <c r="AZ180" s="1212"/>
      <c r="BA180" s="1212"/>
      <c r="BB180" s="1212"/>
      <c r="BC180" s="1212"/>
      <c r="BD180" s="1212"/>
      <c r="BE180" s="1212"/>
      <c r="BF180" s="1212"/>
      <c r="BG180" s="1212"/>
      <c r="BH180" s="1212"/>
      <c r="BI180" s="1212"/>
      <c r="BJ180" s="1212"/>
      <c r="BK180" s="1212"/>
      <c r="BL180" s="1212"/>
      <c r="BM180" s="1212"/>
      <c r="BN180" s="1212"/>
      <c r="BO180" s="1212"/>
      <c r="BP180" s="1212"/>
      <c r="BQ180" s="1212"/>
      <c r="BR180" s="1212"/>
      <c r="BS180" s="1212"/>
      <c r="BT180" s="1212"/>
      <c r="BU180" s="1212"/>
      <c r="BV180" s="1212"/>
      <c r="BW180" s="1212"/>
      <c r="BX180" s="1212"/>
      <c r="BY180" s="1212"/>
      <c r="BZ180" s="1212"/>
      <c r="CA180" s="1212"/>
      <c r="CB180" s="1212"/>
      <c r="CC180" s="1212"/>
      <c r="CD180" s="1212"/>
      <c r="CE180" s="1212"/>
      <c r="CF180" s="1212"/>
      <c r="CG180" s="1212"/>
      <c r="CH180" s="1212"/>
      <c r="CI180" s="970"/>
      <c r="CJ180" s="970"/>
      <c r="CK180" s="970"/>
      <c r="CL180" s="970"/>
      <c r="CM180" s="970"/>
      <c r="CN180" s="970"/>
      <c r="CO180" s="970"/>
      <c r="CP180" s="970"/>
      <c r="CQ180" s="970"/>
      <c r="CR180" s="970"/>
      <c r="CS180" s="970"/>
      <c r="CT180" s="970"/>
      <c r="CU180" s="970"/>
      <c r="CV180" s="970"/>
      <c r="CW180" s="970"/>
      <c r="CX180" s="970"/>
    </row>
    <row r="181" spans="1:102" x14ac:dyDescent="0.25">
      <c r="A181" s="1216"/>
      <c r="B181" s="1212"/>
      <c r="C181" s="1212"/>
      <c r="D181" s="1212"/>
      <c r="E181" s="1212"/>
      <c r="F181" s="1212"/>
      <c r="G181" s="1212"/>
      <c r="H181" s="1212"/>
      <c r="I181" s="1212"/>
      <c r="J181" s="1212"/>
      <c r="K181" s="1212"/>
      <c r="L181" s="1212"/>
      <c r="M181" s="1212"/>
      <c r="N181" s="1213"/>
      <c r="O181" s="1212"/>
      <c r="P181" s="1213"/>
      <c r="Q181" s="1212"/>
      <c r="R181" s="1212"/>
      <c r="S181" s="1212"/>
      <c r="T181" s="1212"/>
      <c r="U181" s="1212"/>
      <c r="V181" s="1212"/>
      <c r="W181" s="1212"/>
      <c r="X181" s="1214"/>
      <c r="Y181" s="1214"/>
      <c r="Z181" s="1214"/>
      <c r="AA181" s="1212"/>
      <c r="AB181" s="1212"/>
      <c r="AC181" s="1212"/>
      <c r="AD181" s="1212"/>
      <c r="AE181" s="1212"/>
      <c r="AF181" s="1212"/>
      <c r="AG181" s="1212"/>
      <c r="AH181" s="1212"/>
      <c r="AI181" s="1212"/>
      <c r="AJ181" s="1212"/>
      <c r="AK181" s="1212"/>
      <c r="AL181" s="1212"/>
      <c r="AM181" s="1212"/>
      <c r="AN181" s="1212"/>
      <c r="AO181" s="1212"/>
      <c r="AP181" s="1212"/>
      <c r="AQ181" s="1212"/>
      <c r="AR181" s="1212"/>
      <c r="AS181" s="1212"/>
      <c r="AT181" s="1212"/>
      <c r="AU181" s="1212"/>
      <c r="AV181" s="1212"/>
      <c r="AW181" s="1212"/>
      <c r="AX181" s="1212"/>
      <c r="AY181" s="1212"/>
      <c r="AZ181" s="1212"/>
      <c r="BA181" s="1212"/>
      <c r="BB181" s="1212"/>
      <c r="BC181" s="1212"/>
      <c r="BD181" s="1212"/>
      <c r="BE181" s="1212"/>
      <c r="BF181" s="1212"/>
      <c r="BG181" s="1212"/>
      <c r="BH181" s="1212"/>
      <c r="BI181" s="1212"/>
      <c r="BJ181" s="1212"/>
      <c r="BK181" s="1212"/>
      <c r="BL181" s="1212"/>
      <c r="BM181" s="1212"/>
      <c r="BN181" s="1212"/>
      <c r="BO181" s="1212"/>
      <c r="BP181" s="1212"/>
      <c r="BQ181" s="1212"/>
      <c r="BR181" s="1212"/>
      <c r="BS181" s="1212"/>
      <c r="BT181" s="1212"/>
      <c r="BU181" s="1212"/>
      <c r="BV181" s="1212"/>
      <c r="BW181" s="1212"/>
      <c r="BX181" s="1212"/>
      <c r="BY181" s="1212"/>
      <c r="BZ181" s="1212"/>
      <c r="CA181" s="1212"/>
      <c r="CB181" s="1212"/>
      <c r="CC181" s="1212"/>
      <c r="CD181" s="1212"/>
      <c r="CE181" s="1212"/>
      <c r="CF181" s="1212"/>
      <c r="CG181" s="1212"/>
      <c r="CH181" s="1212"/>
      <c r="CI181" s="970"/>
      <c r="CJ181" s="970"/>
      <c r="CK181" s="970"/>
      <c r="CL181" s="970"/>
      <c r="CM181" s="970"/>
      <c r="CN181" s="970"/>
      <c r="CO181" s="970"/>
      <c r="CP181" s="970"/>
      <c r="CQ181" s="970"/>
      <c r="CR181" s="970"/>
      <c r="CS181" s="970"/>
      <c r="CT181" s="970"/>
      <c r="CU181" s="970"/>
      <c r="CV181" s="970"/>
      <c r="CW181" s="970"/>
      <c r="CX181" s="970"/>
    </row>
    <row r="182" spans="1:102" x14ac:dyDescent="0.25">
      <c r="A182" s="1216"/>
      <c r="B182" s="1212"/>
      <c r="C182" s="1212"/>
      <c r="D182" s="1212"/>
      <c r="E182" s="1212"/>
      <c r="F182" s="1212"/>
      <c r="G182" s="1212"/>
      <c r="H182" s="1212"/>
      <c r="I182" s="1212"/>
      <c r="J182" s="1212"/>
      <c r="K182" s="1212"/>
      <c r="L182" s="1212"/>
      <c r="M182" s="1212"/>
      <c r="N182" s="1213"/>
      <c r="O182" s="1212"/>
      <c r="P182" s="1213"/>
      <c r="Q182" s="1212"/>
      <c r="R182" s="1212"/>
      <c r="S182" s="1212"/>
      <c r="T182" s="1212"/>
      <c r="U182" s="1212"/>
      <c r="V182" s="1212"/>
      <c r="W182" s="1212"/>
      <c r="X182" s="1214"/>
      <c r="Y182" s="1214"/>
      <c r="Z182" s="1214"/>
      <c r="AA182" s="1212"/>
      <c r="AB182" s="1212"/>
      <c r="AC182" s="1212"/>
      <c r="AD182" s="1212"/>
      <c r="AE182" s="1212"/>
      <c r="AF182" s="1212"/>
      <c r="AG182" s="1212"/>
      <c r="AH182" s="1212"/>
      <c r="AI182" s="1212"/>
      <c r="AJ182" s="1212"/>
      <c r="AK182" s="1212"/>
      <c r="AL182" s="1212"/>
      <c r="AM182" s="1212"/>
      <c r="AN182" s="1212"/>
      <c r="AO182" s="1212"/>
      <c r="AP182" s="1212"/>
      <c r="AQ182" s="1212"/>
      <c r="AR182" s="1212"/>
      <c r="AS182" s="1212"/>
      <c r="AT182" s="1212"/>
      <c r="AU182" s="1212"/>
      <c r="AV182" s="1212"/>
      <c r="AW182" s="1212"/>
      <c r="AX182" s="1212"/>
      <c r="AY182" s="1212"/>
      <c r="AZ182" s="1212"/>
      <c r="BA182" s="1212"/>
      <c r="BB182" s="1212"/>
      <c r="BC182" s="1212"/>
      <c r="BD182" s="1212"/>
      <c r="BE182" s="1212"/>
      <c r="BF182" s="1212"/>
      <c r="BG182" s="1212"/>
      <c r="BH182" s="1212"/>
      <c r="BI182" s="1212"/>
      <c r="BJ182" s="1212"/>
      <c r="BK182" s="1212"/>
      <c r="BL182" s="1212"/>
      <c r="BM182" s="1212"/>
      <c r="BN182" s="1212"/>
      <c r="BO182" s="1212"/>
      <c r="BP182" s="1212"/>
      <c r="BQ182" s="1212"/>
      <c r="BR182" s="1212"/>
      <c r="BS182" s="1212"/>
      <c r="BT182" s="1212"/>
      <c r="BU182" s="1212"/>
      <c r="BV182" s="1212"/>
      <c r="BW182" s="1212"/>
      <c r="BX182" s="1212"/>
      <c r="BY182" s="1212"/>
      <c r="BZ182" s="1212"/>
      <c r="CA182" s="1212"/>
      <c r="CB182" s="1212"/>
      <c r="CC182" s="1212"/>
      <c r="CD182" s="1212"/>
      <c r="CE182" s="1212"/>
      <c r="CF182" s="1212"/>
      <c r="CG182" s="1212"/>
      <c r="CH182" s="1212"/>
      <c r="CI182" s="970"/>
      <c r="CJ182" s="970"/>
      <c r="CK182" s="970"/>
      <c r="CL182" s="970"/>
      <c r="CM182" s="970"/>
      <c r="CN182" s="970"/>
      <c r="CO182" s="970"/>
      <c r="CP182" s="970"/>
      <c r="CQ182" s="970"/>
      <c r="CR182" s="970"/>
      <c r="CS182" s="970"/>
      <c r="CT182" s="970"/>
      <c r="CU182" s="970"/>
      <c r="CV182" s="970"/>
      <c r="CW182" s="970"/>
      <c r="CX182" s="970"/>
    </row>
    <row r="183" spans="1:102" x14ac:dyDescent="0.25">
      <c r="A183" s="1216"/>
      <c r="B183" s="1212"/>
      <c r="C183" s="1212"/>
      <c r="D183" s="1212"/>
      <c r="E183" s="1212"/>
      <c r="F183" s="1212"/>
      <c r="G183" s="1212"/>
      <c r="H183" s="1212"/>
      <c r="I183" s="1212"/>
      <c r="J183" s="1212"/>
      <c r="K183" s="1212"/>
      <c r="L183" s="1212"/>
      <c r="M183" s="1212"/>
      <c r="N183" s="1213"/>
      <c r="O183" s="1212"/>
      <c r="P183" s="1213"/>
      <c r="Q183" s="1212"/>
      <c r="R183" s="1212"/>
      <c r="S183" s="1212"/>
      <c r="T183" s="1212"/>
      <c r="U183" s="1212"/>
      <c r="V183" s="1212"/>
      <c r="W183" s="1212"/>
      <c r="X183" s="1214"/>
      <c r="Y183" s="1214"/>
      <c r="Z183" s="1214"/>
      <c r="AA183" s="1212"/>
      <c r="AB183" s="1212"/>
      <c r="AC183" s="1212"/>
      <c r="AD183" s="1212"/>
      <c r="AE183" s="1212"/>
      <c r="AF183" s="1212"/>
      <c r="AG183" s="1212"/>
      <c r="AH183" s="1212"/>
      <c r="AI183" s="1212"/>
      <c r="AJ183" s="1212"/>
      <c r="AK183" s="1212"/>
      <c r="AL183" s="1212"/>
      <c r="AM183" s="1212"/>
      <c r="AN183" s="1212"/>
      <c r="AO183" s="1212"/>
      <c r="AP183" s="1212"/>
      <c r="AQ183" s="1212"/>
      <c r="AR183" s="1212"/>
      <c r="AS183" s="1212"/>
      <c r="AT183" s="1212"/>
      <c r="AU183" s="1212"/>
      <c r="AV183" s="1212"/>
      <c r="AW183" s="1212"/>
      <c r="AX183" s="1212"/>
      <c r="AY183" s="1212"/>
      <c r="AZ183" s="1212"/>
      <c r="BA183" s="1212"/>
      <c r="BB183" s="1212"/>
      <c r="BC183" s="1212"/>
      <c r="BD183" s="1212"/>
      <c r="BE183" s="1212"/>
      <c r="BF183" s="1212"/>
      <c r="BG183" s="1212"/>
      <c r="BH183" s="1212"/>
      <c r="BI183" s="1212"/>
      <c r="BJ183" s="1212"/>
      <c r="BK183" s="1212"/>
      <c r="BL183" s="1212"/>
      <c r="BM183" s="1212"/>
      <c r="BN183" s="1212"/>
      <c r="BO183" s="1212"/>
      <c r="BP183" s="1212"/>
      <c r="BQ183" s="1212"/>
      <c r="BR183" s="1212"/>
      <c r="BS183" s="1212"/>
      <c r="BT183" s="1212"/>
      <c r="BU183" s="1212"/>
      <c r="BV183" s="1212"/>
      <c r="BW183" s="1212"/>
      <c r="BX183" s="1212"/>
      <c r="BY183" s="1212"/>
      <c r="BZ183" s="1212"/>
      <c r="CA183" s="1212"/>
      <c r="CB183" s="1212"/>
      <c r="CC183" s="1212"/>
      <c r="CD183" s="1212"/>
      <c r="CE183" s="1212"/>
      <c r="CF183" s="1212"/>
      <c r="CG183" s="1212"/>
      <c r="CH183" s="1212"/>
      <c r="CI183" s="970"/>
      <c r="CJ183" s="970"/>
      <c r="CK183" s="970"/>
      <c r="CL183" s="970"/>
      <c r="CM183" s="970"/>
      <c r="CN183" s="970"/>
      <c r="CO183" s="970"/>
      <c r="CP183" s="970"/>
      <c r="CQ183" s="970"/>
      <c r="CR183" s="970"/>
      <c r="CS183" s="970"/>
      <c r="CT183" s="970"/>
      <c r="CU183" s="970"/>
      <c r="CV183" s="970"/>
      <c r="CW183" s="970"/>
      <c r="CX183" s="970"/>
    </row>
    <row r="184" spans="1:102" x14ac:dyDescent="0.25">
      <c r="A184" s="1216"/>
      <c r="B184" s="1212"/>
      <c r="C184" s="1212"/>
      <c r="D184" s="1212"/>
      <c r="E184" s="1212"/>
      <c r="F184" s="1212"/>
      <c r="G184" s="1212"/>
      <c r="H184" s="1212"/>
      <c r="I184" s="1212"/>
      <c r="J184" s="1212"/>
      <c r="K184" s="1212"/>
      <c r="L184" s="1212"/>
      <c r="M184" s="1212"/>
      <c r="N184" s="1213"/>
      <c r="O184" s="1212"/>
      <c r="P184" s="1213"/>
      <c r="Q184" s="1212"/>
      <c r="R184" s="1212"/>
      <c r="S184" s="1212"/>
      <c r="T184" s="1212"/>
      <c r="U184" s="1212"/>
      <c r="V184" s="1212"/>
      <c r="W184" s="1212"/>
      <c r="X184" s="1214"/>
      <c r="Y184" s="1214"/>
      <c r="Z184" s="1214"/>
      <c r="AA184" s="1212"/>
      <c r="AB184" s="1212"/>
      <c r="AC184" s="1212"/>
      <c r="AD184" s="1212"/>
      <c r="AE184" s="1212"/>
      <c r="AF184" s="1212"/>
      <c r="AG184" s="1212"/>
      <c r="AH184" s="1212"/>
      <c r="AI184" s="1212"/>
      <c r="AJ184" s="1212"/>
      <c r="AK184" s="1212"/>
      <c r="AL184" s="1212"/>
      <c r="AM184" s="1212"/>
      <c r="AN184" s="1212"/>
      <c r="AO184" s="1212"/>
      <c r="AP184" s="1212"/>
      <c r="AQ184" s="1212"/>
      <c r="AR184" s="1212"/>
      <c r="AS184" s="1212"/>
      <c r="AT184" s="1212"/>
      <c r="AU184" s="1212"/>
      <c r="AV184" s="1212"/>
      <c r="AW184" s="1212"/>
      <c r="AX184" s="1212"/>
      <c r="AY184" s="1212"/>
      <c r="AZ184" s="1212"/>
      <c r="BA184" s="1212"/>
      <c r="BB184" s="1212"/>
      <c r="BC184" s="1212"/>
      <c r="BD184" s="1212"/>
      <c r="BE184" s="1212"/>
      <c r="BF184" s="1212"/>
      <c r="BG184" s="1212"/>
      <c r="BH184" s="1212"/>
      <c r="BI184" s="1212"/>
      <c r="BJ184" s="1212"/>
      <c r="BK184" s="1212"/>
      <c r="BL184" s="1212"/>
      <c r="BM184" s="1212"/>
      <c r="BN184" s="1212"/>
      <c r="BO184" s="1212"/>
      <c r="BP184" s="1212"/>
      <c r="BQ184" s="1212"/>
      <c r="BR184" s="1212"/>
      <c r="BS184" s="1212"/>
      <c r="BT184" s="1212"/>
      <c r="BU184" s="1212"/>
      <c r="BV184" s="1212"/>
      <c r="BW184" s="1212"/>
      <c r="BX184" s="1212"/>
      <c r="BY184" s="1212"/>
      <c r="BZ184" s="1212"/>
      <c r="CA184" s="1212"/>
      <c r="CB184" s="1212"/>
      <c r="CC184" s="1212"/>
      <c r="CD184" s="1212"/>
      <c r="CE184" s="1212"/>
      <c r="CF184" s="1212"/>
      <c r="CG184" s="1212"/>
      <c r="CH184" s="1212"/>
      <c r="CI184" s="970"/>
      <c r="CJ184" s="970"/>
      <c r="CK184" s="970"/>
      <c r="CL184" s="970"/>
      <c r="CM184" s="970"/>
      <c r="CN184" s="970"/>
      <c r="CO184" s="970"/>
      <c r="CP184" s="970"/>
      <c r="CQ184" s="970"/>
      <c r="CR184" s="970"/>
      <c r="CS184" s="970"/>
      <c r="CT184" s="970"/>
      <c r="CU184" s="970"/>
      <c r="CV184" s="970"/>
      <c r="CW184" s="970"/>
      <c r="CX184" s="970"/>
    </row>
    <row r="185" spans="1:102" x14ac:dyDescent="0.25">
      <c r="A185" s="1216"/>
      <c r="B185" s="1212"/>
      <c r="C185" s="1212"/>
      <c r="D185" s="1212"/>
      <c r="E185" s="1212"/>
      <c r="F185" s="1212"/>
      <c r="G185" s="1212"/>
      <c r="H185" s="1212"/>
      <c r="I185" s="1212"/>
      <c r="J185" s="1212"/>
      <c r="K185" s="1212"/>
      <c r="L185" s="1212"/>
      <c r="M185" s="1212"/>
      <c r="N185" s="1213"/>
      <c r="O185" s="1212"/>
      <c r="P185" s="1213"/>
      <c r="Q185" s="1212"/>
      <c r="R185" s="1212"/>
      <c r="S185" s="1212"/>
      <c r="T185" s="1212"/>
      <c r="U185" s="1212"/>
      <c r="V185" s="1212"/>
      <c r="W185" s="1212"/>
      <c r="X185" s="1214"/>
      <c r="Y185" s="1214"/>
      <c r="Z185" s="1214"/>
      <c r="AA185" s="1212"/>
      <c r="AB185" s="1212"/>
      <c r="AC185" s="1212"/>
      <c r="AD185" s="1212"/>
      <c r="AE185" s="1212"/>
      <c r="AF185" s="1212"/>
      <c r="AG185" s="1212"/>
      <c r="AH185" s="1212"/>
      <c r="AI185" s="1212"/>
      <c r="AJ185" s="1212"/>
      <c r="AK185" s="1212"/>
      <c r="AL185" s="1212"/>
      <c r="AM185" s="1212"/>
      <c r="AN185" s="1212"/>
      <c r="AO185" s="1212"/>
      <c r="AP185" s="1212"/>
      <c r="AQ185" s="1212"/>
      <c r="AR185" s="1212"/>
      <c r="AS185" s="1212"/>
      <c r="AT185" s="1212"/>
      <c r="AU185" s="1212"/>
      <c r="AV185" s="1212"/>
      <c r="AW185" s="1212"/>
      <c r="AX185" s="1212"/>
      <c r="AY185" s="1212"/>
      <c r="AZ185" s="1212"/>
      <c r="BA185" s="1212"/>
      <c r="BB185" s="1212"/>
      <c r="BC185" s="1212"/>
      <c r="BD185" s="1212"/>
      <c r="BE185" s="1212"/>
      <c r="BF185" s="1212"/>
      <c r="BG185" s="1212"/>
      <c r="BH185" s="1212"/>
      <c r="BI185" s="1212"/>
      <c r="BJ185" s="1212"/>
      <c r="BK185" s="1212"/>
      <c r="BL185" s="1212"/>
      <c r="BM185" s="1212"/>
      <c r="BN185" s="1212"/>
      <c r="BO185" s="1212"/>
      <c r="BP185" s="1212"/>
      <c r="BQ185" s="1212"/>
      <c r="BR185" s="1212"/>
      <c r="BS185" s="1212"/>
      <c r="BT185" s="1212"/>
      <c r="BU185" s="1212"/>
      <c r="BV185" s="1212"/>
      <c r="BW185" s="1212"/>
      <c r="BX185" s="1212"/>
      <c r="BY185" s="1212"/>
      <c r="BZ185" s="1212"/>
      <c r="CA185" s="1212"/>
      <c r="CB185" s="1212"/>
      <c r="CC185" s="1212"/>
      <c r="CD185" s="1212"/>
      <c r="CE185" s="1212"/>
      <c r="CF185" s="1212"/>
      <c r="CG185" s="1212"/>
      <c r="CH185" s="1212"/>
      <c r="CI185" s="970"/>
      <c r="CJ185" s="970"/>
      <c r="CK185" s="970"/>
      <c r="CL185" s="970"/>
      <c r="CM185" s="970"/>
      <c r="CN185" s="970"/>
      <c r="CO185" s="970"/>
      <c r="CP185" s="970"/>
      <c r="CQ185" s="970"/>
      <c r="CR185" s="970"/>
      <c r="CS185" s="970"/>
      <c r="CT185" s="970"/>
      <c r="CU185" s="970"/>
      <c r="CV185" s="970"/>
      <c r="CW185" s="970"/>
      <c r="CX185" s="970"/>
    </row>
    <row r="186" spans="1:102" x14ac:dyDescent="0.25">
      <c r="A186" s="1216"/>
      <c r="B186" s="1212"/>
      <c r="C186" s="1212"/>
      <c r="D186" s="1212"/>
      <c r="E186" s="1212"/>
      <c r="F186" s="1212"/>
      <c r="G186" s="1212"/>
      <c r="H186" s="1212"/>
      <c r="I186" s="1212"/>
      <c r="J186" s="1212"/>
      <c r="K186" s="1212"/>
      <c r="L186" s="1212"/>
      <c r="M186" s="1212"/>
      <c r="N186" s="1213"/>
      <c r="O186" s="1212"/>
      <c r="P186" s="1213"/>
      <c r="Q186" s="1212"/>
      <c r="R186" s="1212"/>
      <c r="S186" s="1212"/>
      <c r="T186" s="1212"/>
      <c r="U186" s="1212"/>
      <c r="V186" s="1212"/>
      <c r="W186" s="1212"/>
      <c r="X186" s="1214"/>
      <c r="Y186" s="1214"/>
      <c r="Z186" s="1214"/>
      <c r="AA186" s="1212"/>
      <c r="AB186" s="1212"/>
      <c r="AC186" s="1212"/>
      <c r="AD186" s="1212"/>
      <c r="AE186" s="1212"/>
      <c r="AF186" s="1212"/>
      <c r="AG186" s="1212"/>
      <c r="AH186" s="1212"/>
      <c r="AI186" s="1212"/>
      <c r="AJ186" s="1212"/>
      <c r="AK186" s="1212"/>
      <c r="AL186" s="1212"/>
      <c r="AM186" s="1212"/>
      <c r="AN186" s="1212"/>
      <c r="AO186" s="1212"/>
      <c r="AP186" s="1212"/>
      <c r="AQ186" s="1212"/>
      <c r="AR186" s="1212"/>
      <c r="AS186" s="1212"/>
      <c r="AT186" s="1212"/>
      <c r="AU186" s="1212"/>
      <c r="AV186" s="1212"/>
      <c r="AW186" s="1212"/>
      <c r="AX186" s="1212"/>
      <c r="AY186" s="1212"/>
      <c r="AZ186" s="1212"/>
      <c r="BA186" s="1212"/>
      <c r="BB186" s="1212"/>
      <c r="BC186" s="1212"/>
      <c r="BD186" s="1212"/>
      <c r="BE186" s="1212"/>
      <c r="BF186" s="1212"/>
      <c r="BG186" s="1212"/>
      <c r="BH186" s="1212"/>
      <c r="BI186" s="1212"/>
      <c r="BJ186" s="1212"/>
      <c r="BK186" s="1212"/>
      <c r="BL186" s="1212"/>
      <c r="BM186" s="1212"/>
      <c r="BN186" s="1212"/>
      <c r="BO186" s="1212"/>
      <c r="BP186" s="1212"/>
      <c r="BQ186" s="1212"/>
      <c r="BR186" s="1212"/>
      <c r="BS186" s="1212"/>
      <c r="BT186" s="1212"/>
      <c r="BU186" s="1212"/>
      <c r="BV186" s="1212"/>
      <c r="BW186" s="1212"/>
      <c r="BX186" s="1212"/>
      <c r="BY186" s="1212"/>
      <c r="BZ186" s="1212"/>
      <c r="CA186" s="1212"/>
      <c r="CB186" s="1212"/>
      <c r="CC186" s="1212"/>
      <c r="CD186" s="1212"/>
      <c r="CE186" s="1212"/>
      <c r="CF186" s="1212"/>
      <c r="CG186" s="1212"/>
      <c r="CH186" s="1212"/>
      <c r="CI186" s="970"/>
      <c r="CJ186" s="970"/>
      <c r="CK186" s="970"/>
      <c r="CL186" s="970"/>
      <c r="CM186" s="970"/>
      <c r="CN186" s="970"/>
      <c r="CO186" s="970"/>
      <c r="CP186" s="970"/>
      <c r="CQ186" s="970"/>
      <c r="CR186" s="970"/>
      <c r="CS186" s="970"/>
      <c r="CT186" s="970"/>
      <c r="CU186" s="970"/>
      <c r="CV186" s="970"/>
      <c r="CW186" s="970"/>
      <c r="CX186" s="970"/>
    </row>
    <row r="187" spans="1:102" x14ac:dyDescent="0.25">
      <c r="A187" s="1216"/>
      <c r="B187" s="1212"/>
      <c r="C187" s="1212"/>
      <c r="D187" s="1212"/>
      <c r="E187" s="1212"/>
      <c r="F187" s="1212"/>
      <c r="G187" s="1212"/>
      <c r="H187" s="1212"/>
      <c r="I187" s="1212"/>
      <c r="J187" s="1212"/>
      <c r="K187" s="1212"/>
      <c r="L187" s="1212"/>
      <c r="M187" s="1212"/>
      <c r="N187" s="1213"/>
      <c r="O187" s="1212"/>
      <c r="P187" s="1213"/>
      <c r="Q187" s="1212"/>
      <c r="R187" s="1212"/>
      <c r="S187" s="1212"/>
      <c r="T187" s="1212"/>
      <c r="U187" s="1212"/>
      <c r="V187" s="1212"/>
      <c r="W187" s="1212"/>
      <c r="X187" s="1214"/>
      <c r="Y187" s="1214"/>
      <c r="Z187" s="1214"/>
      <c r="AA187" s="1212"/>
      <c r="AB187" s="1212"/>
      <c r="AC187" s="1212"/>
      <c r="AD187" s="1212"/>
      <c r="AE187" s="1212"/>
      <c r="AF187" s="1212"/>
      <c r="AG187" s="1212"/>
      <c r="AH187" s="1212"/>
      <c r="AI187" s="1212"/>
      <c r="AJ187" s="1212"/>
      <c r="AK187" s="1212"/>
      <c r="AL187" s="1212"/>
      <c r="AM187" s="1212"/>
      <c r="AN187" s="1212"/>
      <c r="AO187" s="1212"/>
      <c r="AP187" s="1212"/>
      <c r="AQ187" s="1212"/>
      <c r="AR187" s="1212"/>
      <c r="AS187" s="1212"/>
      <c r="AT187" s="1212"/>
      <c r="AU187" s="1212"/>
      <c r="AV187" s="1212"/>
      <c r="AW187" s="1212"/>
      <c r="AX187" s="1212"/>
      <c r="AY187" s="1212"/>
      <c r="AZ187" s="1212"/>
      <c r="BA187" s="1212"/>
      <c r="BB187" s="1212"/>
      <c r="BC187" s="1212"/>
      <c r="BD187" s="1212"/>
      <c r="BE187" s="1212"/>
      <c r="BF187" s="1212"/>
      <c r="BG187" s="1212"/>
      <c r="BH187" s="1212"/>
      <c r="BI187" s="1212"/>
      <c r="BJ187" s="1212"/>
      <c r="BK187" s="1212"/>
      <c r="BL187" s="1212"/>
      <c r="BM187" s="1212"/>
      <c r="BN187" s="1212"/>
      <c r="BO187" s="1212"/>
      <c r="BP187" s="1212"/>
      <c r="BQ187" s="1212"/>
      <c r="BR187" s="1212"/>
      <c r="BS187" s="1212"/>
      <c r="BT187" s="1212"/>
      <c r="BU187" s="1212"/>
      <c r="BV187" s="1212"/>
      <c r="BW187" s="1212"/>
      <c r="BX187" s="1212"/>
      <c r="BY187" s="1212"/>
      <c r="BZ187" s="1212"/>
      <c r="CA187" s="1212"/>
      <c r="CB187" s="1212"/>
      <c r="CC187" s="1212"/>
      <c r="CD187" s="1212"/>
      <c r="CE187" s="1212"/>
      <c r="CF187" s="1212"/>
      <c r="CG187" s="1212"/>
      <c r="CH187" s="1212"/>
      <c r="CI187" s="970"/>
      <c r="CJ187" s="970"/>
      <c r="CK187" s="970"/>
      <c r="CL187" s="970"/>
      <c r="CM187" s="970"/>
      <c r="CN187" s="970"/>
      <c r="CO187" s="970"/>
      <c r="CP187" s="970"/>
      <c r="CQ187" s="970"/>
      <c r="CR187" s="970"/>
      <c r="CS187" s="970"/>
      <c r="CT187" s="970"/>
      <c r="CU187" s="970"/>
      <c r="CV187" s="970"/>
      <c r="CW187" s="970"/>
      <c r="CX187" s="970"/>
    </row>
    <row r="188" spans="1:102" x14ac:dyDescent="0.25">
      <c r="A188" s="1216"/>
      <c r="B188" s="1212"/>
      <c r="C188" s="1212"/>
      <c r="D188" s="1212"/>
      <c r="E188" s="1212"/>
      <c r="F188" s="1212"/>
      <c r="G188" s="1212"/>
      <c r="H188" s="1212"/>
      <c r="I188" s="1192"/>
      <c r="J188" s="1212"/>
      <c r="K188" s="1212"/>
      <c r="L188" s="1212"/>
      <c r="M188" s="1212"/>
      <c r="N188" s="1213"/>
      <c r="O188" s="1212"/>
      <c r="P188" s="1213"/>
      <c r="Q188" s="1212"/>
      <c r="R188" s="1212"/>
      <c r="S188" s="1212"/>
      <c r="T188" s="1212"/>
      <c r="U188" s="1212"/>
      <c r="V188" s="1212"/>
      <c r="W188" s="1212"/>
      <c r="X188" s="1214"/>
      <c r="Y188" s="1214"/>
      <c r="Z188" s="1214"/>
      <c r="AA188" s="1212"/>
      <c r="AB188" s="1212"/>
      <c r="AC188" s="1212"/>
      <c r="AD188" s="1212"/>
      <c r="AE188" s="1212"/>
      <c r="AF188" s="1212"/>
      <c r="AG188" s="1212"/>
      <c r="AH188" s="1212"/>
      <c r="AI188" s="1212"/>
      <c r="AJ188" s="1212"/>
      <c r="AK188" s="1212"/>
      <c r="AL188" s="1212"/>
      <c r="AM188" s="1212"/>
      <c r="AN188" s="1212"/>
      <c r="AO188" s="1212"/>
      <c r="AP188" s="1212"/>
      <c r="AQ188" s="1212"/>
      <c r="AR188" s="1212"/>
      <c r="AS188" s="1212"/>
      <c r="AT188" s="1212"/>
      <c r="AU188" s="1212"/>
      <c r="AV188" s="1212"/>
      <c r="AW188" s="1212"/>
      <c r="AX188" s="1212"/>
      <c r="AY188" s="1212"/>
      <c r="AZ188" s="1212"/>
      <c r="BA188" s="1212"/>
      <c r="BB188" s="1212"/>
      <c r="BC188" s="1212"/>
      <c r="BD188" s="1212"/>
      <c r="BE188" s="1212"/>
      <c r="BF188" s="1212"/>
      <c r="BG188" s="1212"/>
      <c r="BH188" s="1212"/>
      <c r="BI188" s="1212"/>
      <c r="BJ188" s="1212"/>
      <c r="BK188" s="1212"/>
      <c r="BL188" s="1212"/>
      <c r="BM188" s="1212"/>
      <c r="BN188" s="1212"/>
      <c r="BO188" s="1212"/>
      <c r="BP188" s="1212"/>
      <c r="BQ188" s="1212"/>
      <c r="BR188" s="1212"/>
      <c r="BS188" s="1212"/>
      <c r="BT188" s="1212"/>
      <c r="BU188" s="1212"/>
      <c r="BV188" s="1212"/>
      <c r="BW188" s="1212"/>
      <c r="BX188" s="1212"/>
      <c r="BY188" s="1212"/>
      <c r="BZ188" s="1212"/>
      <c r="CA188" s="1212"/>
      <c r="CB188" s="1212"/>
      <c r="CC188" s="1212"/>
      <c r="CD188" s="1212"/>
      <c r="CE188" s="1212"/>
      <c r="CF188" s="1212"/>
      <c r="CG188" s="1212"/>
      <c r="CH188" s="1212"/>
      <c r="CI188" s="970"/>
      <c r="CJ188" s="970"/>
      <c r="CK188" s="970"/>
      <c r="CL188" s="970"/>
      <c r="CM188" s="970"/>
      <c r="CN188" s="970"/>
      <c r="CO188" s="970"/>
      <c r="CP188" s="970"/>
      <c r="CQ188" s="970"/>
      <c r="CR188" s="970"/>
      <c r="CS188" s="970"/>
      <c r="CT188" s="970"/>
      <c r="CU188" s="970"/>
      <c r="CV188" s="970"/>
      <c r="CW188" s="970"/>
      <c r="CX188" s="970"/>
    </row>
    <row r="189" spans="1:102" x14ac:dyDescent="0.25">
      <c r="A189" s="1216"/>
      <c r="B189" s="1212"/>
      <c r="C189" s="1212"/>
      <c r="D189" s="1212"/>
      <c r="E189" s="1212"/>
      <c r="F189" s="1212"/>
      <c r="G189" s="1212"/>
      <c r="H189" s="1212"/>
      <c r="I189" s="1192"/>
      <c r="J189" s="1212"/>
      <c r="K189" s="1212"/>
      <c r="L189" s="1212"/>
      <c r="M189" s="1212"/>
      <c r="N189" s="1213"/>
      <c r="O189" s="1212"/>
      <c r="P189" s="1213"/>
      <c r="Q189" s="1212"/>
      <c r="R189" s="1212"/>
      <c r="S189" s="1212"/>
      <c r="T189" s="1212"/>
      <c r="U189" s="1212"/>
      <c r="V189" s="1212"/>
      <c r="W189" s="1212"/>
      <c r="X189" s="1214"/>
      <c r="Y189" s="1214"/>
      <c r="Z189" s="1214"/>
      <c r="AA189" s="1212"/>
      <c r="AB189" s="1212"/>
      <c r="AC189" s="1212"/>
      <c r="AD189" s="1212"/>
      <c r="AE189" s="1212"/>
      <c r="AF189" s="1212"/>
      <c r="AG189" s="1212"/>
      <c r="AH189" s="1212"/>
      <c r="AI189" s="1212"/>
      <c r="AJ189" s="1212"/>
      <c r="AK189" s="1212"/>
      <c r="AL189" s="1212"/>
      <c r="AM189" s="1212"/>
      <c r="AN189" s="1212"/>
      <c r="AO189" s="1212"/>
      <c r="AP189" s="1212"/>
      <c r="AQ189" s="1212"/>
      <c r="AR189" s="1212"/>
      <c r="AS189" s="1212"/>
      <c r="AT189" s="1212"/>
      <c r="AU189" s="1212"/>
      <c r="AV189" s="1212"/>
      <c r="AW189" s="1212"/>
      <c r="AX189" s="1212"/>
      <c r="AY189" s="1212"/>
      <c r="AZ189" s="1212"/>
      <c r="BA189" s="1212"/>
      <c r="BB189" s="1212"/>
      <c r="BC189" s="1212"/>
      <c r="BD189" s="1212"/>
      <c r="BE189" s="1212"/>
      <c r="BF189" s="1212"/>
      <c r="BG189" s="1212"/>
      <c r="BH189" s="1212"/>
      <c r="BI189" s="1212"/>
      <c r="BJ189" s="1212"/>
      <c r="BK189" s="1212"/>
      <c r="BL189" s="1212"/>
      <c r="BM189" s="1212"/>
      <c r="BN189" s="1212"/>
      <c r="BO189" s="1212"/>
      <c r="BP189" s="1212"/>
      <c r="BQ189" s="1212"/>
      <c r="BR189" s="1212"/>
      <c r="BS189" s="1212"/>
      <c r="BT189" s="1212"/>
      <c r="BU189" s="1212"/>
      <c r="BV189" s="1212"/>
      <c r="BW189" s="1212"/>
      <c r="BX189" s="1212"/>
      <c r="BY189" s="1212"/>
      <c r="BZ189" s="1212"/>
      <c r="CA189" s="1212"/>
      <c r="CB189" s="1212"/>
      <c r="CC189" s="1212"/>
      <c r="CD189" s="1212"/>
      <c r="CE189" s="1212"/>
      <c r="CF189" s="1212"/>
      <c r="CG189" s="1212"/>
      <c r="CH189" s="1212"/>
      <c r="CI189" s="970"/>
      <c r="CJ189" s="970"/>
      <c r="CK189" s="970"/>
      <c r="CL189" s="970"/>
      <c r="CM189" s="970"/>
      <c r="CN189" s="970"/>
      <c r="CO189" s="970"/>
      <c r="CP189" s="970"/>
      <c r="CQ189" s="970"/>
      <c r="CR189" s="970"/>
      <c r="CS189" s="970"/>
      <c r="CT189" s="970"/>
      <c r="CU189" s="970"/>
      <c r="CV189" s="970"/>
      <c r="CW189" s="970"/>
      <c r="CX189" s="970"/>
    </row>
    <row r="190" spans="1:102" x14ac:dyDescent="0.25">
      <c r="A190" s="1216"/>
      <c r="B190" s="1212"/>
      <c r="C190" s="1212"/>
      <c r="D190" s="1212"/>
      <c r="E190" s="1212"/>
      <c r="F190" s="1212"/>
      <c r="G190" s="1212"/>
      <c r="H190" s="1212"/>
      <c r="I190" s="1192"/>
      <c r="J190" s="1212"/>
      <c r="K190" s="1212"/>
      <c r="L190" s="1212"/>
      <c r="M190" s="1212"/>
      <c r="N190" s="1213"/>
      <c r="O190" s="1212"/>
      <c r="P190" s="1213"/>
      <c r="Q190" s="1212"/>
      <c r="R190" s="1212"/>
      <c r="S190" s="1212"/>
      <c r="T190" s="1212"/>
      <c r="U190" s="1212"/>
      <c r="V190" s="1212"/>
      <c r="W190" s="1212"/>
      <c r="X190" s="1214"/>
      <c r="Y190" s="1214"/>
      <c r="Z190" s="1214"/>
      <c r="AA190" s="1212"/>
      <c r="AB190" s="1212"/>
      <c r="AC190" s="1212"/>
      <c r="AD190" s="1212"/>
      <c r="AE190" s="1212"/>
      <c r="AF190" s="1212"/>
      <c r="AG190" s="1212"/>
      <c r="AH190" s="1212"/>
      <c r="AI190" s="1212"/>
      <c r="AJ190" s="1212"/>
      <c r="AK190" s="1212"/>
      <c r="AL190" s="1212"/>
      <c r="AM190" s="1212"/>
      <c r="AN190" s="1212"/>
      <c r="AO190" s="1212"/>
      <c r="AP190" s="1212"/>
      <c r="AQ190" s="1212"/>
      <c r="AR190" s="1212"/>
      <c r="AS190" s="1212"/>
      <c r="AT190" s="1212"/>
      <c r="AU190" s="1212"/>
      <c r="AV190" s="1212"/>
      <c r="AW190" s="1212"/>
      <c r="AX190" s="1212"/>
      <c r="AY190" s="1212"/>
      <c r="AZ190" s="1212"/>
      <c r="BA190" s="1212"/>
      <c r="BB190" s="1212"/>
      <c r="BC190" s="1212"/>
      <c r="BD190" s="1212"/>
      <c r="BE190" s="1212"/>
      <c r="BF190" s="1212"/>
      <c r="BG190" s="1212"/>
      <c r="BH190" s="1212"/>
      <c r="BI190" s="1212"/>
      <c r="BJ190" s="1212"/>
      <c r="BK190" s="1212"/>
      <c r="BL190" s="1212"/>
      <c r="BM190" s="1212"/>
      <c r="BN190" s="1212"/>
      <c r="BO190" s="1212"/>
      <c r="BP190" s="1212"/>
      <c r="BQ190" s="1212"/>
      <c r="BR190" s="1212"/>
      <c r="BS190" s="1212"/>
      <c r="BT190" s="1212"/>
      <c r="BU190" s="1212"/>
      <c r="BV190" s="1212"/>
      <c r="BW190" s="1212"/>
      <c r="BX190" s="1212"/>
      <c r="BY190" s="1212"/>
      <c r="BZ190" s="1212"/>
      <c r="CA190" s="1212"/>
      <c r="CB190" s="1212"/>
      <c r="CC190" s="1212"/>
      <c r="CD190" s="1212"/>
      <c r="CE190" s="1212"/>
      <c r="CF190" s="1212"/>
      <c r="CG190" s="1212"/>
      <c r="CH190" s="1212"/>
      <c r="CI190" s="970"/>
      <c r="CJ190" s="970"/>
      <c r="CK190" s="970"/>
      <c r="CL190" s="970"/>
      <c r="CM190" s="970"/>
      <c r="CN190" s="970"/>
      <c r="CO190" s="970"/>
      <c r="CP190" s="970"/>
      <c r="CQ190" s="970"/>
      <c r="CR190" s="970"/>
      <c r="CS190" s="970"/>
      <c r="CT190" s="970"/>
      <c r="CU190" s="970"/>
      <c r="CV190" s="970"/>
      <c r="CW190" s="970"/>
      <c r="CX190" s="970"/>
    </row>
    <row r="191" spans="1:102" x14ac:dyDescent="0.25">
      <c r="A191" s="1216"/>
      <c r="B191" s="1212"/>
      <c r="C191" s="1212"/>
      <c r="D191" s="1212"/>
      <c r="E191" s="1212"/>
      <c r="F191" s="1212"/>
      <c r="G191" s="1212"/>
      <c r="H191" s="1212"/>
      <c r="I191" s="1192"/>
      <c r="J191" s="1212"/>
      <c r="K191" s="1212"/>
      <c r="L191" s="1212"/>
      <c r="M191" s="1212"/>
      <c r="N191" s="1213"/>
      <c r="O191" s="1212"/>
      <c r="P191" s="1213"/>
      <c r="Q191" s="1212"/>
      <c r="R191" s="1212"/>
      <c r="S191" s="1212"/>
      <c r="T191" s="1212"/>
      <c r="U191" s="1212"/>
      <c r="V191" s="1212"/>
      <c r="W191" s="1212"/>
      <c r="X191" s="1214"/>
      <c r="Y191" s="1214"/>
      <c r="Z191" s="1214"/>
      <c r="AA191" s="1212"/>
      <c r="AB191" s="1212"/>
      <c r="AC191" s="1212"/>
      <c r="AD191" s="1212"/>
      <c r="AE191" s="1212"/>
      <c r="AF191" s="1212"/>
      <c r="AG191" s="1212"/>
      <c r="AH191" s="1212"/>
      <c r="AI191" s="1212"/>
      <c r="AJ191" s="1212"/>
      <c r="AK191" s="1212"/>
      <c r="AL191" s="1212"/>
      <c r="AM191" s="1212"/>
      <c r="AN191" s="1212"/>
      <c r="AO191" s="1212"/>
      <c r="AP191" s="1212"/>
      <c r="AQ191" s="1212"/>
      <c r="AR191" s="1212"/>
      <c r="AS191" s="1212"/>
      <c r="AT191" s="1212"/>
      <c r="AU191" s="1212"/>
      <c r="AV191" s="1212"/>
      <c r="AW191" s="1212"/>
      <c r="AX191" s="1212"/>
      <c r="AY191" s="1212"/>
      <c r="AZ191" s="1212"/>
      <c r="BA191" s="1212"/>
      <c r="BB191" s="1212"/>
      <c r="BC191" s="1212"/>
      <c r="BD191" s="1212"/>
      <c r="BE191" s="1212"/>
      <c r="BF191" s="1212"/>
      <c r="BG191" s="1212"/>
      <c r="BH191" s="1212"/>
      <c r="BI191" s="1212"/>
      <c r="BJ191" s="1212"/>
      <c r="BK191" s="1212"/>
      <c r="BL191" s="1212"/>
      <c r="BM191" s="1212"/>
      <c r="BN191" s="1212"/>
      <c r="BO191" s="1212"/>
      <c r="BP191" s="1212"/>
      <c r="BQ191" s="1212"/>
      <c r="BR191" s="1212"/>
      <c r="BS191" s="1212"/>
      <c r="BT191" s="1212"/>
      <c r="BU191" s="1212"/>
      <c r="BV191" s="1212"/>
      <c r="BW191" s="1212"/>
      <c r="BX191" s="1212"/>
      <c r="BY191" s="1212"/>
      <c r="BZ191" s="1212"/>
      <c r="CA191" s="1212"/>
      <c r="CB191" s="1212"/>
      <c r="CC191" s="1212"/>
      <c r="CD191" s="1212"/>
      <c r="CE191" s="1212"/>
      <c r="CF191" s="1212"/>
      <c r="CG191" s="1212"/>
      <c r="CH191" s="1212"/>
      <c r="CI191" s="970"/>
      <c r="CJ191" s="970"/>
      <c r="CK191" s="970"/>
      <c r="CL191" s="970"/>
      <c r="CM191" s="970"/>
      <c r="CN191" s="970"/>
      <c r="CO191" s="970"/>
      <c r="CP191" s="970"/>
      <c r="CQ191" s="970"/>
      <c r="CR191" s="970"/>
      <c r="CS191" s="970"/>
      <c r="CT191" s="970"/>
      <c r="CU191" s="970"/>
      <c r="CV191" s="970"/>
      <c r="CW191" s="970"/>
      <c r="CX191" s="970"/>
    </row>
    <row r="192" spans="1:102" x14ac:dyDescent="0.25">
      <c r="A192" s="1216"/>
      <c r="B192" s="1212"/>
      <c r="C192" s="1212"/>
      <c r="D192" s="1212"/>
      <c r="E192" s="1212"/>
      <c r="F192" s="1212"/>
      <c r="G192" s="1212"/>
      <c r="H192" s="1212"/>
      <c r="I192" s="1192"/>
      <c r="J192" s="1212"/>
      <c r="K192" s="1212"/>
      <c r="L192" s="1212"/>
      <c r="M192" s="1212"/>
      <c r="N192" s="1213"/>
      <c r="O192" s="1212"/>
      <c r="P192" s="1213"/>
      <c r="Q192" s="1212"/>
      <c r="R192" s="1212"/>
      <c r="S192" s="1212"/>
      <c r="T192" s="1212"/>
      <c r="U192" s="1212"/>
      <c r="V192" s="1212"/>
      <c r="W192" s="1212"/>
      <c r="X192" s="1214"/>
      <c r="Y192" s="1214"/>
      <c r="Z192" s="1214"/>
      <c r="AA192" s="1212"/>
      <c r="AB192" s="1212"/>
      <c r="AC192" s="1212"/>
      <c r="AD192" s="1212"/>
      <c r="AE192" s="1212"/>
      <c r="AF192" s="1212"/>
      <c r="AG192" s="1212"/>
      <c r="AH192" s="1212"/>
      <c r="AI192" s="1212"/>
      <c r="AJ192" s="1212"/>
      <c r="AK192" s="1212"/>
      <c r="AL192" s="1212"/>
      <c r="AM192" s="1212"/>
      <c r="AN192" s="1212"/>
      <c r="AO192" s="1212"/>
      <c r="AP192" s="1212"/>
      <c r="AQ192" s="1212"/>
      <c r="AR192" s="1212"/>
      <c r="AS192" s="1212"/>
      <c r="AT192" s="1212"/>
      <c r="AU192" s="1212"/>
      <c r="AV192" s="1212"/>
      <c r="AW192" s="1212"/>
      <c r="AX192" s="1212"/>
      <c r="AY192" s="1212"/>
      <c r="AZ192" s="1212"/>
      <c r="BA192" s="1212"/>
      <c r="BB192" s="1212"/>
      <c r="BC192" s="1212"/>
      <c r="BD192" s="1212"/>
      <c r="BE192" s="1212"/>
      <c r="BF192" s="1212"/>
      <c r="BG192" s="1212"/>
      <c r="BH192" s="1212"/>
      <c r="BI192" s="1212"/>
      <c r="BJ192" s="1212"/>
      <c r="BK192" s="1212"/>
      <c r="BL192" s="1212"/>
      <c r="BM192" s="1212"/>
      <c r="BN192" s="1212"/>
      <c r="BO192" s="1212"/>
      <c r="BP192" s="1212"/>
      <c r="BQ192" s="1212"/>
      <c r="BR192" s="1212"/>
      <c r="BS192" s="1212"/>
      <c r="BT192" s="1212"/>
      <c r="BU192" s="1212"/>
      <c r="BV192" s="1212"/>
      <c r="BW192" s="1212"/>
      <c r="BX192" s="1212"/>
      <c r="BY192" s="1212"/>
      <c r="BZ192" s="1212"/>
      <c r="CA192" s="1212"/>
      <c r="CB192" s="1212"/>
      <c r="CC192" s="1212"/>
      <c r="CD192" s="1212"/>
      <c r="CE192" s="1212"/>
      <c r="CF192" s="1212"/>
      <c r="CG192" s="1212"/>
      <c r="CH192" s="1212"/>
      <c r="CI192" s="970"/>
      <c r="CJ192" s="970"/>
      <c r="CK192" s="970"/>
      <c r="CL192" s="970"/>
      <c r="CM192" s="970"/>
      <c r="CN192" s="970"/>
      <c r="CO192" s="970"/>
      <c r="CP192" s="970"/>
      <c r="CQ192" s="970"/>
      <c r="CR192" s="970"/>
      <c r="CS192" s="970"/>
      <c r="CT192" s="970"/>
      <c r="CU192" s="970"/>
      <c r="CV192" s="970"/>
      <c r="CW192" s="970"/>
      <c r="CX192" s="970"/>
    </row>
    <row r="193" spans="1:102" x14ac:dyDescent="0.25">
      <c r="A193" s="1216"/>
      <c r="B193" s="1212"/>
      <c r="C193" s="1212"/>
      <c r="D193" s="1212"/>
      <c r="E193" s="1212"/>
      <c r="F193" s="1212"/>
      <c r="G193" s="1212"/>
      <c r="H193" s="1212"/>
      <c r="I193" s="1192"/>
      <c r="J193" s="1212"/>
      <c r="K193" s="1212"/>
      <c r="L193" s="1212"/>
      <c r="M193" s="1212"/>
      <c r="N193" s="1213"/>
      <c r="O193" s="1212"/>
      <c r="P193" s="1213"/>
      <c r="Q193" s="1212"/>
      <c r="R193" s="1212"/>
      <c r="S193" s="1212"/>
      <c r="T193" s="1212"/>
      <c r="U193" s="1212"/>
      <c r="V193" s="1212"/>
      <c r="W193" s="1212"/>
      <c r="X193" s="1214"/>
      <c r="Y193" s="1214"/>
      <c r="Z193" s="1214"/>
      <c r="AA193" s="1212"/>
      <c r="AB193" s="1212"/>
      <c r="AC193" s="1212"/>
      <c r="AD193" s="1212"/>
      <c r="AE193" s="1212"/>
      <c r="AF193" s="1212"/>
      <c r="AG193" s="1212"/>
      <c r="AH193" s="1212"/>
      <c r="AI193" s="1212"/>
      <c r="AJ193" s="1212"/>
      <c r="AK193" s="1212"/>
      <c r="AL193" s="1212"/>
      <c r="AM193" s="1212"/>
      <c r="AN193" s="1212"/>
      <c r="AO193" s="1212"/>
      <c r="AP193" s="1212"/>
      <c r="AQ193" s="1212"/>
      <c r="AR193" s="1212"/>
      <c r="AS193" s="1212"/>
      <c r="AT193" s="1212"/>
      <c r="AU193" s="1212"/>
      <c r="AV193" s="1212"/>
      <c r="AW193" s="1212"/>
      <c r="AX193" s="1212"/>
      <c r="AY193" s="1212"/>
      <c r="AZ193" s="1212"/>
      <c r="BA193" s="1212"/>
      <c r="BB193" s="1212"/>
      <c r="BC193" s="1212"/>
      <c r="BD193" s="1212"/>
      <c r="BE193" s="1212"/>
      <c r="BF193" s="1212"/>
      <c r="BG193" s="1212"/>
      <c r="BH193" s="1212"/>
      <c r="BI193" s="1212"/>
      <c r="BJ193" s="1212"/>
      <c r="BK193" s="1212"/>
      <c r="BL193" s="1212"/>
      <c r="BM193" s="1212"/>
      <c r="BN193" s="1212"/>
      <c r="BO193" s="1212"/>
      <c r="BP193" s="1212"/>
      <c r="BQ193" s="1212"/>
      <c r="BR193" s="1212"/>
      <c r="BS193" s="1212"/>
      <c r="BT193" s="1212"/>
      <c r="BU193" s="1212"/>
      <c r="BV193" s="1212"/>
      <c r="BW193" s="1212"/>
      <c r="BX193" s="1212"/>
      <c r="BY193" s="1212"/>
      <c r="BZ193" s="1212"/>
      <c r="CA193" s="1212"/>
      <c r="CB193" s="1212"/>
      <c r="CC193" s="1212"/>
      <c r="CD193" s="1212"/>
      <c r="CE193" s="1212"/>
      <c r="CF193" s="1212"/>
      <c r="CG193" s="1212"/>
      <c r="CH193" s="1212"/>
      <c r="CI193" s="970"/>
      <c r="CJ193" s="970"/>
      <c r="CK193" s="970"/>
      <c r="CL193" s="970"/>
      <c r="CM193" s="970"/>
      <c r="CN193" s="970"/>
      <c r="CO193" s="970"/>
      <c r="CP193" s="970"/>
      <c r="CQ193" s="970"/>
      <c r="CR193" s="970"/>
      <c r="CS193" s="970"/>
      <c r="CT193" s="970"/>
      <c r="CU193" s="970"/>
      <c r="CV193" s="970"/>
      <c r="CW193" s="970"/>
      <c r="CX193" s="970"/>
    </row>
    <row r="194" spans="1:102" x14ac:dyDescent="0.25">
      <c r="A194" s="1216"/>
      <c r="B194" s="1212"/>
      <c r="C194" s="1212"/>
      <c r="D194" s="1212"/>
      <c r="E194" s="1212"/>
      <c r="F194" s="1212"/>
      <c r="G194" s="1192"/>
      <c r="H194" s="1192"/>
      <c r="I194" s="1192"/>
      <c r="J194" s="1192"/>
      <c r="K194" s="1192"/>
      <c r="L194" s="1192"/>
      <c r="M194" s="1192"/>
      <c r="N194" s="1206"/>
      <c r="O194" s="1192"/>
      <c r="P194" s="1206"/>
      <c r="Q194" s="1192"/>
      <c r="R194" s="1192"/>
      <c r="S194" s="1192"/>
      <c r="T194" s="1212"/>
      <c r="U194" s="1212"/>
      <c r="V194" s="1212"/>
      <c r="W194" s="1212"/>
      <c r="X194" s="1214"/>
      <c r="Y194" s="1214"/>
      <c r="Z194" s="1214"/>
      <c r="AA194" s="1212"/>
      <c r="AB194" s="1212"/>
      <c r="AC194" s="1212"/>
      <c r="AD194" s="1212"/>
      <c r="AE194" s="1212"/>
      <c r="AF194" s="1212"/>
      <c r="AG194" s="1212"/>
      <c r="AH194" s="1212"/>
      <c r="AI194" s="1212"/>
      <c r="AJ194" s="1212"/>
      <c r="AK194" s="1212"/>
      <c r="AL194" s="1212"/>
      <c r="AM194" s="1212"/>
      <c r="AN194" s="1212"/>
      <c r="AO194" s="1212"/>
      <c r="AP194" s="1212"/>
      <c r="AQ194" s="1212"/>
      <c r="AR194" s="1212"/>
      <c r="AS194" s="1212"/>
      <c r="AT194" s="1212"/>
      <c r="AU194" s="1212"/>
      <c r="AV194" s="1212"/>
      <c r="AW194" s="1212"/>
      <c r="AX194" s="1212"/>
      <c r="AY194" s="1212"/>
      <c r="AZ194" s="1212"/>
      <c r="BA194" s="1212"/>
      <c r="BB194" s="1212"/>
      <c r="BC194" s="1212"/>
      <c r="BD194" s="1212"/>
      <c r="BE194" s="1212"/>
      <c r="BF194" s="1212"/>
      <c r="BG194" s="1212"/>
      <c r="BH194" s="1212"/>
      <c r="BI194" s="1212"/>
      <c r="BJ194" s="1212"/>
      <c r="BK194" s="1212"/>
      <c r="BL194" s="1212"/>
      <c r="BM194" s="1212"/>
      <c r="BN194" s="1212"/>
      <c r="BO194" s="1212"/>
      <c r="BP194" s="1212"/>
      <c r="BQ194" s="1212"/>
      <c r="BR194" s="1212"/>
      <c r="BS194" s="1212"/>
      <c r="BT194" s="1212"/>
      <c r="BU194" s="1212"/>
      <c r="BV194" s="1212"/>
      <c r="BW194" s="1212"/>
      <c r="BX194" s="1212"/>
      <c r="BY194" s="1212"/>
      <c r="BZ194" s="1212"/>
      <c r="CA194" s="1212"/>
      <c r="CB194" s="1212"/>
      <c r="CC194" s="1212"/>
      <c r="CD194" s="1212"/>
      <c r="CE194" s="1212"/>
      <c r="CF194" s="1212"/>
      <c r="CG194" s="1212"/>
      <c r="CH194" s="1212"/>
      <c r="CI194" s="970"/>
      <c r="CJ194" s="970"/>
      <c r="CK194" s="970"/>
      <c r="CL194" s="970"/>
      <c r="CM194" s="970"/>
      <c r="CN194" s="970"/>
      <c r="CO194" s="970"/>
      <c r="CP194" s="970"/>
      <c r="CQ194" s="970"/>
      <c r="CR194" s="970"/>
      <c r="CS194" s="970"/>
      <c r="CT194" s="970"/>
      <c r="CU194" s="970"/>
      <c r="CV194" s="970"/>
      <c r="CW194" s="970"/>
      <c r="CX194" s="970"/>
    </row>
    <row r="195" spans="1:102" x14ac:dyDescent="0.25">
      <c r="A195" s="1216"/>
      <c r="B195" s="1212"/>
      <c r="C195" s="1212"/>
      <c r="D195" s="1212"/>
      <c r="E195" s="1212"/>
      <c r="F195" s="1212"/>
      <c r="G195" s="1192"/>
      <c r="H195" s="1192"/>
      <c r="I195" s="1192"/>
      <c r="J195" s="1192"/>
      <c r="K195" s="1192"/>
      <c r="L195" s="1192"/>
      <c r="M195" s="1192"/>
      <c r="N195" s="1206"/>
      <c r="O195" s="1192"/>
      <c r="P195" s="1206"/>
      <c r="Q195" s="1192"/>
      <c r="R195" s="1192"/>
      <c r="S195" s="1192"/>
      <c r="T195" s="1212"/>
      <c r="U195" s="1212"/>
      <c r="V195" s="1212"/>
      <c r="W195" s="1212"/>
      <c r="X195" s="1214"/>
      <c r="Y195" s="1214"/>
      <c r="Z195" s="1214"/>
      <c r="AA195" s="1212"/>
      <c r="AB195" s="1212"/>
      <c r="AC195" s="1212"/>
      <c r="AD195" s="1212"/>
      <c r="AE195" s="1212"/>
      <c r="AF195" s="1212"/>
      <c r="AG195" s="1212"/>
      <c r="AH195" s="1212"/>
      <c r="AI195" s="1212"/>
      <c r="AJ195" s="1212"/>
      <c r="AK195" s="1212"/>
      <c r="AL195" s="1212"/>
      <c r="AM195" s="1212"/>
      <c r="AN195" s="1212"/>
      <c r="AO195" s="1212"/>
      <c r="AP195" s="1212"/>
      <c r="AQ195" s="1212"/>
      <c r="AR195" s="1212"/>
      <c r="AS195" s="1212"/>
      <c r="AT195" s="1212"/>
      <c r="AU195" s="1212"/>
      <c r="AV195" s="1212"/>
      <c r="AW195" s="1212"/>
      <c r="AX195" s="1212"/>
      <c r="AY195" s="1212"/>
      <c r="AZ195" s="1212"/>
      <c r="BA195" s="1212"/>
      <c r="BB195" s="1212"/>
      <c r="BC195" s="1212"/>
      <c r="BD195" s="1212"/>
      <c r="BE195" s="1212"/>
      <c r="BF195" s="1212"/>
      <c r="BG195" s="1212"/>
      <c r="BH195" s="1212"/>
      <c r="BI195" s="1212"/>
      <c r="BJ195" s="1212"/>
      <c r="BK195" s="1212"/>
      <c r="BL195" s="1212"/>
      <c r="BM195" s="1212"/>
      <c r="BN195" s="1212"/>
      <c r="BO195" s="1212"/>
      <c r="BP195" s="1212"/>
      <c r="BQ195" s="1212"/>
      <c r="BR195" s="1212"/>
      <c r="BS195" s="1212"/>
      <c r="BT195" s="1212"/>
      <c r="BU195" s="1212"/>
      <c r="BV195" s="1212"/>
      <c r="BW195" s="1212"/>
      <c r="BX195" s="1212"/>
      <c r="BY195" s="1212"/>
      <c r="BZ195" s="1212"/>
      <c r="CA195" s="1212"/>
      <c r="CB195" s="1212"/>
      <c r="CC195" s="1212"/>
      <c r="CD195" s="1212"/>
      <c r="CE195" s="1212"/>
      <c r="CF195" s="1212"/>
      <c r="CG195" s="1212"/>
      <c r="CH195" s="1212"/>
      <c r="CI195" s="970"/>
      <c r="CJ195" s="970"/>
      <c r="CK195" s="970"/>
      <c r="CL195" s="970"/>
      <c r="CM195" s="970"/>
      <c r="CN195" s="970"/>
      <c r="CO195" s="970"/>
      <c r="CP195" s="970"/>
      <c r="CQ195" s="970"/>
      <c r="CR195" s="970"/>
      <c r="CS195" s="970"/>
      <c r="CT195" s="970"/>
      <c r="CU195" s="970"/>
      <c r="CV195" s="970"/>
      <c r="CW195" s="970"/>
      <c r="CX195" s="970"/>
    </row>
    <row r="196" spans="1:102" x14ac:dyDescent="0.25">
      <c r="A196" s="1216"/>
      <c r="B196" s="1212"/>
      <c r="C196" s="1212"/>
      <c r="D196" s="1212"/>
      <c r="E196" s="1212"/>
      <c r="F196" s="1212"/>
      <c r="G196" s="1192"/>
      <c r="H196" s="1192"/>
      <c r="I196" s="1192"/>
      <c r="J196" s="1192"/>
      <c r="K196" s="1192"/>
      <c r="L196" s="1192"/>
      <c r="M196" s="1192"/>
      <c r="N196" s="1206"/>
      <c r="O196" s="1192"/>
      <c r="P196" s="1206"/>
      <c r="Q196" s="1192"/>
      <c r="R196" s="1192"/>
      <c r="S196" s="1192"/>
      <c r="T196" s="1212"/>
      <c r="U196" s="1212"/>
      <c r="V196" s="1212"/>
      <c r="W196" s="1212"/>
      <c r="X196" s="1214"/>
      <c r="Y196" s="1214"/>
      <c r="Z196" s="1214"/>
      <c r="AA196" s="1212"/>
      <c r="AB196" s="1212"/>
      <c r="AC196" s="1212"/>
      <c r="AD196" s="1212"/>
      <c r="AE196" s="1212"/>
      <c r="AF196" s="1212"/>
      <c r="AG196" s="1212"/>
      <c r="AH196" s="1212"/>
      <c r="AI196" s="1212"/>
      <c r="AJ196" s="1212"/>
      <c r="AK196" s="1212"/>
      <c r="AL196" s="1212"/>
      <c r="AM196" s="1212"/>
      <c r="AN196" s="1212"/>
      <c r="AO196" s="1212"/>
      <c r="AP196" s="1212"/>
      <c r="AQ196" s="1212"/>
      <c r="AR196" s="1212"/>
      <c r="AS196" s="1212"/>
      <c r="AT196" s="1212"/>
      <c r="AU196" s="1212"/>
      <c r="AV196" s="1212"/>
      <c r="AW196" s="1212"/>
      <c r="AX196" s="1212"/>
      <c r="AY196" s="1212"/>
      <c r="AZ196" s="1212"/>
      <c r="BA196" s="1212"/>
      <c r="BB196" s="1212"/>
      <c r="BC196" s="1212"/>
      <c r="BD196" s="1212"/>
      <c r="BE196" s="1212"/>
      <c r="BF196" s="1212"/>
      <c r="BG196" s="1212"/>
      <c r="BH196" s="1212"/>
      <c r="BI196" s="1212"/>
      <c r="BJ196" s="1212"/>
      <c r="BK196" s="1212"/>
      <c r="BL196" s="1212"/>
      <c r="BM196" s="1212"/>
      <c r="BN196" s="1212"/>
      <c r="BO196" s="1212"/>
      <c r="BP196" s="1212"/>
      <c r="BQ196" s="1212"/>
      <c r="BR196" s="1212"/>
      <c r="BS196" s="1212"/>
      <c r="BT196" s="1212"/>
      <c r="BU196" s="1212"/>
      <c r="BV196" s="1212"/>
      <c r="BW196" s="1212"/>
      <c r="BX196" s="1212"/>
      <c r="BY196" s="1212"/>
      <c r="BZ196" s="1212"/>
      <c r="CA196" s="1212"/>
      <c r="CB196" s="1212"/>
      <c r="CC196" s="1212"/>
      <c r="CD196" s="1212"/>
      <c r="CE196" s="1212"/>
      <c r="CF196" s="1212"/>
      <c r="CG196" s="1212"/>
      <c r="CH196" s="1212"/>
      <c r="CI196" s="970"/>
      <c r="CJ196" s="970"/>
      <c r="CK196" s="970"/>
      <c r="CL196" s="970"/>
      <c r="CM196" s="970"/>
      <c r="CN196" s="970"/>
      <c r="CO196" s="970"/>
      <c r="CP196" s="970"/>
      <c r="CQ196" s="970"/>
      <c r="CR196" s="970"/>
      <c r="CS196" s="970"/>
      <c r="CT196" s="970"/>
      <c r="CU196" s="970"/>
      <c r="CV196" s="970"/>
      <c r="CW196" s="970"/>
      <c r="CX196" s="970"/>
    </row>
    <row r="197" spans="1:102" x14ac:dyDescent="0.25">
      <c r="A197" s="1216"/>
      <c r="B197" s="1212"/>
      <c r="C197" s="1212"/>
      <c r="D197" s="1212"/>
      <c r="E197" s="1212"/>
      <c r="F197" s="1192"/>
      <c r="G197" s="1192"/>
      <c r="H197" s="1192"/>
      <c r="I197" s="1192"/>
      <c r="J197" s="1192"/>
      <c r="K197" s="1192"/>
      <c r="L197" s="1192"/>
      <c r="M197" s="1192"/>
      <c r="N197" s="1206"/>
      <c r="O197" s="1192"/>
      <c r="P197" s="1206"/>
      <c r="Q197" s="1192"/>
      <c r="R197" s="1192"/>
      <c r="S197" s="1192"/>
      <c r="T197" s="1212"/>
      <c r="U197" s="1212"/>
      <c r="V197" s="1212"/>
      <c r="W197" s="1212"/>
      <c r="X197" s="1214"/>
      <c r="Y197" s="1214"/>
      <c r="Z197" s="1214"/>
      <c r="AA197" s="1212"/>
      <c r="AB197" s="1212"/>
      <c r="AC197" s="1212"/>
      <c r="AD197" s="1212"/>
      <c r="AE197" s="1212"/>
      <c r="AF197" s="1212"/>
      <c r="AG197" s="1212"/>
      <c r="AH197" s="1212"/>
      <c r="AI197" s="1212"/>
      <c r="AJ197" s="1212"/>
      <c r="AK197" s="1212"/>
      <c r="AL197" s="1212"/>
      <c r="AM197" s="1212"/>
      <c r="AN197" s="1212"/>
      <c r="AO197" s="1212"/>
      <c r="AP197" s="1212"/>
      <c r="AQ197" s="1212"/>
      <c r="AR197" s="1212"/>
      <c r="AS197" s="1212"/>
      <c r="AT197" s="1212"/>
      <c r="AU197" s="1212"/>
      <c r="AV197" s="1212"/>
      <c r="AW197" s="1212"/>
      <c r="AX197" s="1212"/>
      <c r="AY197" s="1212"/>
      <c r="AZ197" s="1212"/>
      <c r="BA197" s="1212"/>
      <c r="BB197" s="1212"/>
      <c r="BC197" s="1212"/>
      <c r="BD197" s="1212"/>
      <c r="BE197" s="1212"/>
      <c r="BF197" s="1212"/>
      <c r="BG197" s="1212"/>
      <c r="BH197" s="1212"/>
      <c r="BI197" s="1212"/>
      <c r="BJ197" s="1212"/>
      <c r="BK197" s="1212"/>
      <c r="BL197" s="1212"/>
      <c r="BM197" s="1212"/>
      <c r="BN197" s="1212"/>
      <c r="BO197" s="1212"/>
      <c r="BP197" s="1212"/>
      <c r="BQ197" s="1212"/>
      <c r="BR197" s="1212"/>
      <c r="BS197" s="1212"/>
      <c r="BT197" s="1212"/>
      <c r="BU197" s="1212"/>
      <c r="BV197" s="1212"/>
      <c r="BW197" s="1212"/>
      <c r="BX197" s="1212"/>
      <c r="BY197" s="1212"/>
      <c r="BZ197" s="1212"/>
      <c r="CA197" s="1212"/>
      <c r="CB197" s="1212"/>
      <c r="CC197" s="1212"/>
      <c r="CD197" s="1212"/>
      <c r="CE197" s="1212"/>
      <c r="CF197" s="1212"/>
      <c r="CG197" s="1212"/>
      <c r="CH197" s="1212"/>
      <c r="CI197" s="970"/>
      <c r="CJ197" s="970"/>
      <c r="CK197" s="970"/>
      <c r="CL197" s="970"/>
      <c r="CM197" s="970"/>
      <c r="CN197" s="970"/>
      <c r="CO197" s="970"/>
      <c r="CP197" s="970"/>
      <c r="CQ197" s="970"/>
      <c r="CR197" s="970"/>
      <c r="CS197" s="970"/>
      <c r="CT197" s="970"/>
      <c r="CU197" s="970"/>
      <c r="CV197" s="970"/>
      <c r="CW197" s="970"/>
      <c r="CX197" s="970"/>
    </row>
    <row r="198" spans="1:102" x14ac:dyDescent="0.25">
      <c r="A198" s="1216"/>
      <c r="B198" s="1212"/>
      <c r="C198" s="1212"/>
      <c r="D198" s="1212"/>
      <c r="E198" s="1212"/>
      <c r="F198" s="1192"/>
      <c r="G198" s="1192"/>
      <c r="H198" s="1192"/>
      <c r="I198" s="1192"/>
      <c r="J198" s="1192"/>
      <c r="K198" s="1192"/>
      <c r="L198" s="1192"/>
      <c r="M198" s="1192"/>
      <c r="N198" s="1206"/>
      <c r="O198" s="1192"/>
      <c r="P198" s="1206"/>
      <c r="Q198" s="1192"/>
      <c r="R198" s="1192"/>
      <c r="S198" s="1192"/>
      <c r="T198" s="1212"/>
      <c r="U198" s="1212"/>
      <c r="V198" s="1212"/>
      <c r="W198" s="1212"/>
      <c r="X198" s="1214"/>
      <c r="Y198" s="1214"/>
      <c r="Z198" s="1214"/>
      <c r="AA198" s="1212"/>
      <c r="AB198" s="1212"/>
      <c r="AC198" s="1212"/>
      <c r="AD198" s="1212"/>
      <c r="AE198" s="1212"/>
      <c r="AF198" s="1212"/>
      <c r="AG198" s="1212"/>
      <c r="AH198" s="1212"/>
      <c r="AI198" s="1212"/>
      <c r="AJ198" s="1212"/>
      <c r="AK198" s="1212"/>
      <c r="AL198" s="1212"/>
      <c r="AM198" s="1212"/>
      <c r="AN198" s="1212"/>
      <c r="AO198" s="1212"/>
      <c r="AP198" s="1212"/>
      <c r="AQ198" s="1212"/>
      <c r="AR198" s="1212"/>
      <c r="AS198" s="1212"/>
      <c r="AT198" s="1212"/>
      <c r="AU198" s="1212"/>
      <c r="AV198" s="1212"/>
      <c r="AW198" s="1212"/>
      <c r="AX198" s="1212"/>
      <c r="AY198" s="1212"/>
      <c r="AZ198" s="1212"/>
      <c r="BA198" s="1212"/>
      <c r="BB198" s="1212"/>
      <c r="BC198" s="1212"/>
      <c r="BD198" s="1212"/>
      <c r="BE198" s="1212"/>
      <c r="BF198" s="1212"/>
      <c r="BG198" s="1212"/>
      <c r="BH198" s="1212"/>
      <c r="BI198" s="1212"/>
      <c r="BJ198" s="1212"/>
      <c r="BK198" s="1212"/>
      <c r="BL198" s="1212"/>
      <c r="BM198" s="1212"/>
      <c r="BN198" s="1212"/>
      <c r="BO198" s="1212"/>
      <c r="BP198" s="1212"/>
      <c r="BQ198" s="1212"/>
      <c r="BR198" s="1212"/>
      <c r="BS198" s="1212"/>
      <c r="BT198" s="1212"/>
      <c r="BU198" s="1212"/>
      <c r="BV198" s="1212"/>
      <c r="BW198" s="1212"/>
      <c r="BX198" s="1212"/>
      <c r="BY198" s="1212"/>
      <c r="BZ198" s="1212"/>
      <c r="CA198" s="1212"/>
      <c r="CB198" s="1212"/>
      <c r="CC198" s="1212"/>
      <c r="CD198" s="1212"/>
      <c r="CE198" s="1212"/>
      <c r="CF198" s="1212"/>
      <c r="CG198" s="1212"/>
      <c r="CH198" s="1212"/>
      <c r="CI198" s="970"/>
      <c r="CJ198" s="970"/>
      <c r="CK198" s="970"/>
      <c r="CL198" s="970"/>
      <c r="CM198" s="970"/>
      <c r="CN198" s="970"/>
      <c r="CO198" s="970"/>
      <c r="CP198" s="970"/>
      <c r="CQ198" s="970"/>
      <c r="CR198" s="970"/>
      <c r="CS198" s="970"/>
      <c r="CT198" s="970"/>
      <c r="CU198" s="970"/>
      <c r="CV198" s="970"/>
      <c r="CW198" s="970"/>
      <c r="CX198" s="970"/>
    </row>
    <row r="199" spans="1:102" x14ac:dyDescent="0.25">
      <c r="A199" s="1216"/>
      <c r="B199" s="1212"/>
      <c r="C199" s="1212"/>
      <c r="D199" s="1212"/>
      <c r="E199" s="1212"/>
      <c r="F199" s="1192"/>
      <c r="G199" s="1192"/>
      <c r="H199" s="1192"/>
      <c r="I199" s="1192"/>
      <c r="J199" s="1192"/>
      <c r="K199" s="1192"/>
      <c r="L199" s="1192"/>
      <c r="M199" s="1192"/>
      <c r="N199" s="1206"/>
      <c r="O199" s="1192"/>
      <c r="P199" s="1206"/>
      <c r="Q199" s="1192"/>
      <c r="R199" s="1192"/>
      <c r="S199" s="1192"/>
      <c r="T199" s="1212"/>
      <c r="U199" s="1212"/>
      <c r="V199" s="1212"/>
      <c r="W199" s="1212"/>
      <c r="X199" s="1214"/>
      <c r="Y199" s="1214"/>
      <c r="Z199" s="1214"/>
      <c r="AA199" s="1212"/>
      <c r="AB199" s="1212"/>
      <c r="AC199" s="1212"/>
      <c r="AD199" s="1212"/>
      <c r="AE199" s="1212"/>
      <c r="AF199" s="1212"/>
      <c r="AG199" s="1212"/>
      <c r="AH199" s="1212"/>
      <c r="AI199" s="1212"/>
      <c r="AJ199" s="1212"/>
      <c r="AK199" s="1212"/>
      <c r="AL199" s="1212"/>
      <c r="AM199" s="1212"/>
      <c r="AN199" s="1212"/>
      <c r="AO199" s="1212"/>
      <c r="AP199" s="1212"/>
      <c r="AQ199" s="1212"/>
      <c r="AR199" s="1212"/>
      <c r="AS199" s="1212"/>
      <c r="AT199" s="1212"/>
      <c r="AU199" s="1212"/>
      <c r="AV199" s="1212"/>
      <c r="AW199" s="1212"/>
      <c r="AX199" s="1212"/>
      <c r="AY199" s="1212"/>
      <c r="AZ199" s="1212"/>
      <c r="BA199" s="1212"/>
      <c r="BB199" s="1212"/>
      <c r="BC199" s="1212"/>
      <c r="BD199" s="1212"/>
      <c r="BE199" s="1212"/>
      <c r="BF199" s="1212"/>
      <c r="BG199" s="1212"/>
      <c r="BH199" s="1212"/>
      <c r="BI199" s="1212"/>
      <c r="BJ199" s="1212"/>
      <c r="BK199" s="1212"/>
      <c r="BL199" s="1212"/>
      <c r="BM199" s="1212"/>
      <c r="BN199" s="1212"/>
      <c r="BO199" s="1212"/>
      <c r="BP199" s="1212"/>
      <c r="BQ199" s="1212"/>
      <c r="BR199" s="1212"/>
      <c r="BS199" s="1212"/>
      <c r="BT199" s="1212"/>
      <c r="BU199" s="1212"/>
      <c r="BV199" s="1212"/>
      <c r="BW199" s="1212"/>
      <c r="BX199" s="1212"/>
      <c r="BY199" s="1212"/>
      <c r="BZ199" s="1212"/>
      <c r="CA199" s="1212"/>
      <c r="CB199" s="1212"/>
      <c r="CC199" s="1212"/>
      <c r="CD199" s="1212"/>
      <c r="CE199" s="1212"/>
      <c r="CF199" s="1212"/>
      <c r="CG199" s="1212"/>
      <c r="CH199" s="1212"/>
      <c r="CI199" s="970"/>
      <c r="CJ199" s="970"/>
      <c r="CK199" s="970"/>
      <c r="CL199" s="970"/>
      <c r="CM199" s="970"/>
      <c r="CN199" s="970"/>
      <c r="CO199" s="970"/>
      <c r="CP199" s="970"/>
      <c r="CQ199" s="970"/>
      <c r="CR199" s="970"/>
      <c r="CS199" s="970"/>
      <c r="CT199" s="970"/>
      <c r="CU199" s="970"/>
      <c r="CV199" s="970"/>
      <c r="CW199" s="970"/>
      <c r="CX199" s="970"/>
    </row>
    <row r="200" spans="1:102" x14ac:dyDescent="0.25">
      <c r="A200" s="1383"/>
      <c r="B200" s="1212"/>
      <c r="C200" s="1212"/>
      <c r="D200" s="1212"/>
      <c r="E200" s="1212"/>
      <c r="F200" s="1192"/>
      <c r="G200" s="1192"/>
      <c r="H200" s="1192"/>
      <c r="I200" s="1192"/>
      <c r="J200" s="1192"/>
      <c r="K200" s="1192"/>
      <c r="L200" s="1192"/>
      <c r="M200" s="1192"/>
      <c r="N200" s="1206"/>
      <c r="O200" s="1192"/>
      <c r="P200" s="1206"/>
      <c r="Q200" s="1192"/>
      <c r="R200" s="1192"/>
      <c r="S200" s="1192"/>
      <c r="T200" s="1212"/>
      <c r="U200" s="1212"/>
      <c r="V200" s="1212"/>
      <c r="W200" s="1212"/>
      <c r="X200" s="1214"/>
      <c r="Y200" s="1214"/>
      <c r="Z200" s="1214"/>
      <c r="AA200" s="1212"/>
      <c r="AB200" s="1212"/>
      <c r="AC200" s="1212"/>
      <c r="AD200" s="1212"/>
      <c r="AE200" s="1212"/>
      <c r="AF200" s="1212"/>
      <c r="AG200" s="1212"/>
      <c r="AH200" s="1212"/>
      <c r="AI200" s="1212"/>
      <c r="AJ200" s="1212"/>
      <c r="AK200" s="1212"/>
      <c r="AL200" s="1212"/>
      <c r="AM200" s="1212"/>
      <c r="AN200" s="1212"/>
      <c r="AO200" s="1212"/>
      <c r="AP200" s="1212"/>
      <c r="AQ200" s="1212"/>
      <c r="AR200" s="1212"/>
      <c r="AS200" s="1212"/>
      <c r="AT200" s="1212"/>
      <c r="AU200" s="1212"/>
      <c r="AV200" s="1212"/>
      <c r="AW200" s="1212"/>
      <c r="AX200" s="1212"/>
      <c r="AY200" s="1212"/>
      <c r="AZ200" s="1212"/>
      <c r="BA200" s="1212"/>
      <c r="BB200" s="1212"/>
      <c r="BC200" s="1212"/>
      <c r="BD200" s="1212"/>
      <c r="BE200" s="1212"/>
      <c r="BF200" s="1212"/>
      <c r="BG200" s="1212"/>
      <c r="BH200" s="1212"/>
      <c r="BI200" s="1212"/>
      <c r="BJ200" s="1212"/>
      <c r="BK200" s="1212"/>
      <c r="BL200" s="1212"/>
      <c r="BM200" s="1212"/>
      <c r="BN200" s="1212"/>
      <c r="BO200" s="1212"/>
      <c r="BP200" s="1212"/>
      <c r="BQ200" s="1212"/>
      <c r="BR200" s="1212"/>
      <c r="BS200" s="1212"/>
      <c r="BT200" s="1212"/>
      <c r="BU200" s="1212"/>
      <c r="BV200" s="1212"/>
      <c r="BW200" s="1212"/>
      <c r="BX200" s="1212"/>
      <c r="BY200" s="1212"/>
      <c r="BZ200" s="1212"/>
      <c r="CA200" s="1212"/>
      <c r="CB200" s="1212"/>
      <c r="CC200" s="1212"/>
      <c r="CD200" s="1212"/>
      <c r="CE200" s="1212"/>
      <c r="CF200" s="1212"/>
      <c r="CG200" s="1212"/>
      <c r="CH200" s="1212"/>
      <c r="CI200" s="970"/>
      <c r="CJ200" s="970"/>
      <c r="CK200" s="970"/>
      <c r="CL200" s="970"/>
      <c r="CM200" s="970"/>
      <c r="CN200" s="970"/>
      <c r="CO200" s="970"/>
      <c r="CP200" s="970"/>
      <c r="CQ200" s="970"/>
      <c r="CR200" s="970"/>
      <c r="CS200" s="970"/>
      <c r="CT200" s="970"/>
      <c r="CU200" s="970"/>
      <c r="CV200" s="970"/>
      <c r="CW200" s="970"/>
      <c r="CX200" s="970"/>
    </row>
    <row r="201" spans="1:102" x14ac:dyDescent="0.25">
      <c r="A201" s="1211"/>
      <c r="B201" s="1212"/>
      <c r="C201" s="1212"/>
      <c r="D201" s="1212"/>
      <c r="E201" s="1212"/>
      <c r="F201" s="1192"/>
      <c r="G201" s="1192"/>
      <c r="H201" s="1192"/>
      <c r="I201" s="1192"/>
      <c r="J201" s="1192"/>
      <c r="K201" s="1192"/>
      <c r="L201" s="1192"/>
      <c r="M201" s="1192"/>
      <c r="N201" s="1206"/>
      <c r="O201" s="1192"/>
      <c r="P201" s="1206"/>
      <c r="Q201" s="1192"/>
      <c r="R201" s="1192"/>
      <c r="S201" s="1192"/>
      <c r="T201" s="1212"/>
      <c r="U201" s="1212"/>
      <c r="V201" s="1212"/>
      <c r="W201" s="1212"/>
      <c r="X201" s="1214"/>
      <c r="Y201" s="1214"/>
      <c r="Z201" s="1214"/>
      <c r="AA201" s="1212"/>
      <c r="AB201" s="1212"/>
      <c r="AC201" s="1212"/>
      <c r="AD201" s="1212"/>
      <c r="AE201" s="1212"/>
      <c r="AF201" s="1212"/>
      <c r="AG201" s="1212"/>
      <c r="AH201" s="1212"/>
      <c r="AI201" s="1212"/>
      <c r="AJ201" s="1212"/>
      <c r="AK201" s="1212"/>
      <c r="AL201" s="1212"/>
      <c r="AM201" s="1212"/>
      <c r="AN201" s="1212"/>
      <c r="AO201" s="1212"/>
      <c r="AP201" s="1212"/>
      <c r="AQ201" s="1212"/>
      <c r="AR201" s="1212"/>
      <c r="AS201" s="1212"/>
      <c r="AT201" s="1212"/>
      <c r="AU201" s="1212"/>
      <c r="AV201" s="1212"/>
      <c r="AW201" s="1212"/>
      <c r="AX201" s="1212"/>
      <c r="AY201" s="1212"/>
      <c r="AZ201" s="1212"/>
      <c r="BA201" s="1212"/>
      <c r="BB201" s="1212"/>
      <c r="BC201" s="1212"/>
      <c r="BD201" s="1212"/>
      <c r="BE201" s="1212"/>
      <c r="BF201" s="1212"/>
      <c r="BG201" s="1212"/>
      <c r="BH201" s="1212"/>
      <c r="BI201" s="1212"/>
      <c r="BJ201" s="1212"/>
      <c r="BK201" s="1212"/>
      <c r="BL201" s="1212"/>
      <c r="BM201" s="1212"/>
      <c r="BN201" s="1212"/>
      <c r="BO201" s="1212"/>
      <c r="BP201" s="1212"/>
      <c r="BQ201" s="1212"/>
      <c r="BR201" s="1212"/>
      <c r="BS201" s="1212"/>
      <c r="BT201" s="1212"/>
      <c r="BU201" s="1212"/>
      <c r="BV201" s="1212"/>
      <c r="BW201" s="1212"/>
      <c r="BX201" s="1212"/>
      <c r="BY201" s="1212"/>
      <c r="BZ201" s="1212"/>
      <c r="CA201" s="1212"/>
      <c r="CB201" s="1212"/>
      <c r="CC201" s="1212"/>
      <c r="CD201" s="1212"/>
      <c r="CE201" s="1212"/>
      <c r="CF201" s="1212"/>
      <c r="CG201" s="1212"/>
      <c r="CH201" s="1212"/>
      <c r="CI201" s="970"/>
      <c r="CJ201" s="970"/>
      <c r="CK201" s="970"/>
      <c r="CL201" s="970"/>
      <c r="CM201" s="970"/>
      <c r="CN201" s="970"/>
      <c r="CO201" s="970"/>
      <c r="CP201" s="970"/>
      <c r="CQ201" s="970"/>
      <c r="CR201" s="970"/>
      <c r="CS201" s="970"/>
      <c r="CT201" s="970"/>
      <c r="CU201" s="970"/>
      <c r="CV201" s="970"/>
      <c r="CW201" s="970"/>
      <c r="CX201" s="970"/>
    </row>
    <row r="202" spans="1:102" x14ac:dyDescent="0.25">
      <c r="A202" s="1211"/>
      <c r="B202" s="1212"/>
      <c r="C202" s="1212"/>
      <c r="D202" s="1212"/>
      <c r="E202" s="1212"/>
      <c r="F202" s="1192"/>
      <c r="G202" s="1192"/>
      <c r="H202" s="1192"/>
      <c r="I202" s="1192"/>
      <c r="J202" s="1192"/>
      <c r="K202" s="1192"/>
      <c r="L202" s="1192"/>
      <c r="M202" s="1192"/>
      <c r="N202" s="1206"/>
      <c r="O202" s="1192"/>
      <c r="P202" s="1206"/>
      <c r="Q202" s="1192"/>
      <c r="R202" s="1192"/>
      <c r="S202" s="1192"/>
      <c r="T202" s="1212"/>
      <c r="U202" s="1212"/>
      <c r="V202" s="1212"/>
      <c r="W202" s="1212"/>
      <c r="X202" s="1214"/>
      <c r="Y202" s="1214"/>
      <c r="Z202" s="1214"/>
      <c r="AA202" s="1212"/>
      <c r="AB202" s="1212"/>
      <c r="AC202" s="1212"/>
      <c r="AD202" s="1212"/>
      <c r="AE202" s="1212"/>
      <c r="AF202" s="1212"/>
      <c r="AG202" s="1212"/>
      <c r="AH202" s="1212"/>
      <c r="AI202" s="1212"/>
      <c r="AJ202" s="1212"/>
      <c r="AK202" s="1212"/>
      <c r="AL202" s="1212"/>
      <c r="AM202" s="1212"/>
      <c r="AN202" s="1212"/>
      <c r="AO202" s="1212"/>
      <c r="AP202" s="1212"/>
      <c r="AQ202" s="1212"/>
      <c r="AR202" s="1212"/>
      <c r="AS202" s="1212"/>
      <c r="AT202" s="1212"/>
      <c r="AU202" s="1212"/>
      <c r="AV202" s="1212"/>
      <c r="AW202" s="1212"/>
      <c r="AX202" s="1212"/>
      <c r="AY202" s="1212"/>
      <c r="AZ202" s="1212"/>
      <c r="BA202" s="1212"/>
      <c r="BB202" s="1212"/>
      <c r="BC202" s="1212"/>
      <c r="BD202" s="1212"/>
      <c r="BE202" s="1212"/>
      <c r="BF202" s="1212"/>
      <c r="BG202" s="1212"/>
      <c r="BH202" s="1212"/>
      <c r="BI202" s="1212"/>
      <c r="BJ202" s="1212"/>
      <c r="BK202" s="1212"/>
      <c r="BL202" s="1212"/>
      <c r="BM202" s="1212"/>
      <c r="BN202" s="1212"/>
      <c r="BO202" s="1212"/>
      <c r="BP202" s="1212"/>
      <c r="BQ202" s="1212"/>
      <c r="BR202" s="1212"/>
      <c r="BS202" s="1212"/>
      <c r="BT202" s="1212"/>
      <c r="BU202" s="1212"/>
      <c r="BV202" s="1212"/>
      <c r="BW202" s="1212"/>
      <c r="BX202" s="1212"/>
      <c r="BY202" s="1212"/>
      <c r="BZ202" s="1212"/>
      <c r="CA202" s="1212"/>
      <c r="CB202" s="1212"/>
      <c r="CC202" s="1212"/>
      <c r="CD202" s="1212"/>
      <c r="CE202" s="1212"/>
      <c r="CF202" s="1212"/>
      <c r="CG202" s="1212"/>
      <c r="CH202" s="1212"/>
      <c r="CI202" s="970"/>
      <c r="CJ202" s="970"/>
      <c r="CK202" s="970"/>
      <c r="CL202" s="970"/>
      <c r="CM202" s="970"/>
      <c r="CN202" s="970"/>
      <c r="CO202" s="970"/>
      <c r="CP202" s="970"/>
      <c r="CQ202" s="970"/>
      <c r="CR202" s="970"/>
      <c r="CS202" s="970"/>
      <c r="CT202" s="970"/>
      <c r="CU202" s="970"/>
      <c r="CV202" s="970"/>
      <c r="CW202" s="970"/>
      <c r="CX202" s="970"/>
    </row>
    <row r="203" spans="1:102" x14ac:dyDescent="0.25">
      <c r="A203" s="1211"/>
      <c r="B203" s="1192"/>
      <c r="C203" s="1192"/>
      <c r="D203" s="1192"/>
      <c r="E203" s="1192"/>
      <c r="F203" s="1192"/>
      <c r="G203" s="1192"/>
      <c r="H203" s="1192"/>
      <c r="I203" s="1192"/>
      <c r="J203" s="1192"/>
      <c r="K203" s="1192"/>
      <c r="L203" s="1192"/>
      <c r="M203" s="1192"/>
      <c r="N203" s="1206"/>
      <c r="O203" s="1192"/>
      <c r="P203" s="1206"/>
      <c r="Q203" s="1192"/>
      <c r="R203" s="1192"/>
      <c r="S203" s="1192"/>
      <c r="T203" s="1212"/>
      <c r="U203" s="1212"/>
      <c r="V203" s="1212"/>
      <c r="W203" s="1212"/>
      <c r="X203" s="1214"/>
      <c r="Y203" s="1214"/>
      <c r="Z203" s="1214"/>
      <c r="AA203" s="1212"/>
      <c r="AB203" s="1212"/>
      <c r="AC203" s="1212"/>
      <c r="AD203" s="1212"/>
      <c r="AE203" s="1212"/>
      <c r="AF203" s="1212"/>
      <c r="AG203" s="1212"/>
      <c r="AH203" s="1212"/>
      <c r="AI203" s="1212"/>
      <c r="AJ203" s="1212"/>
      <c r="AK203" s="1212"/>
      <c r="AL203" s="1212"/>
      <c r="AM203" s="1212"/>
      <c r="AN203" s="1212"/>
      <c r="AO203" s="1212"/>
      <c r="AP203" s="1212"/>
      <c r="AQ203" s="1212"/>
      <c r="AR203" s="1212"/>
      <c r="AS203" s="1212"/>
      <c r="AT203" s="1212"/>
      <c r="AU203" s="1212"/>
      <c r="AV203" s="1212"/>
      <c r="AW203" s="1212"/>
      <c r="AX203" s="1212"/>
      <c r="AY203" s="1212"/>
      <c r="AZ203" s="1212"/>
      <c r="BA203" s="1212"/>
      <c r="BB203" s="1212"/>
      <c r="BC203" s="1212"/>
      <c r="BD203" s="1212"/>
      <c r="BE203" s="1212"/>
      <c r="BF203" s="1212"/>
      <c r="BG203" s="1212"/>
      <c r="BH203" s="1212"/>
      <c r="BI203" s="1212"/>
      <c r="BJ203" s="1212"/>
      <c r="BK203" s="1212"/>
      <c r="BL203" s="1212"/>
      <c r="BM203" s="1212"/>
      <c r="BN203" s="1212"/>
      <c r="BO203" s="1212"/>
      <c r="BP203" s="1212"/>
      <c r="BQ203" s="1212"/>
      <c r="BR203" s="1212"/>
      <c r="BS203" s="1212"/>
      <c r="BT203" s="1212"/>
      <c r="BU203" s="1212"/>
      <c r="BV203" s="1212"/>
      <c r="BW203" s="1212"/>
      <c r="BX203" s="1212"/>
      <c r="BY203" s="1212"/>
      <c r="BZ203" s="1212"/>
      <c r="CA203" s="1212"/>
      <c r="CB203" s="1212"/>
      <c r="CC203" s="1212"/>
      <c r="CD203" s="1212"/>
      <c r="CE203" s="1212"/>
      <c r="CF203" s="1212"/>
      <c r="CG203" s="1212"/>
      <c r="CH203" s="1212"/>
      <c r="CI203" s="970"/>
      <c r="CJ203" s="970"/>
      <c r="CK203" s="970"/>
      <c r="CL203" s="970"/>
      <c r="CM203" s="970"/>
      <c r="CN203" s="970"/>
      <c r="CO203" s="970"/>
      <c r="CP203" s="970"/>
      <c r="CQ203" s="970"/>
      <c r="CR203" s="970"/>
      <c r="CS203" s="970"/>
      <c r="CT203" s="970"/>
      <c r="CU203" s="970"/>
      <c r="CV203" s="970"/>
      <c r="CW203" s="970"/>
      <c r="CX203" s="970"/>
    </row>
    <row r="204" spans="1:102" x14ac:dyDescent="0.25">
      <c r="A204" s="1211"/>
      <c r="B204" s="1192"/>
      <c r="C204" s="1192"/>
      <c r="D204" s="1192"/>
      <c r="E204" s="1192"/>
      <c r="F204" s="1192"/>
      <c r="G204" s="1192"/>
      <c r="H204" s="1192"/>
      <c r="I204" s="1192"/>
      <c r="J204" s="1192"/>
      <c r="K204" s="1192"/>
      <c r="L204" s="1192"/>
      <c r="M204" s="1192"/>
      <c r="N204" s="1206"/>
      <c r="O204" s="1192"/>
      <c r="P204" s="1206"/>
      <c r="Q204" s="1192"/>
      <c r="R204" s="1192"/>
      <c r="S204" s="1192"/>
      <c r="T204" s="1212"/>
      <c r="U204" s="1212"/>
      <c r="V204" s="1212"/>
      <c r="W204" s="1212"/>
      <c r="X204" s="1214"/>
      <c r="Y204" s="1214"/>
      <c r="Z204" s="1214"/>
      <c r="AA204" s="1212"/>
      <c r="AB204" s="1212"/>
      <c r="AC204" s="1212"/>
      <c r="AD204" s="1212"/>
      <c r="AE204" s="1212"/>
      <c r="AF204" s="1212"/>
      <c r="AG204" s="1212"/>
      <c r="AH204" s="1212"/>
      <c r="AI204" s="1212"/>
      <c r="AJ204" s="1212"/>
      <c r="AK204" s="1212"/>
      <c r="AL204" s="1212"/>
      <c r="AM204" s="1212"/>
      <c r="AN204" s="1212"/>
      <c r="AO204" s="1212"/>
      <c r="AP204" s="1212"/>
      <c r="AQ204" s="1212"/>
      <c r="AR204" s="1212"/>
      <c r="AS204" s="1212"/>
      <c r="AT204" s="1212"/>
      <c r="AU204" s="1212"/>
      <c r="AV204" s="1212"/>
      <c r="AW204" s="1212"/>
      <c r="AX204" s="1212"/>
      <c r="AY204" s="1212"/>
      <c r="AZ204" s="1212"/>
      <c r="BA204" s="1212"/>
      <c r="BB204" s="1212"/>
      <c r="BC204" s="1212"/>
      <c r="BD204" s="1212"/>
      <c r="BE204" s="1212"/>
      <c r="BF204" s="1212"/>
      <c r="BG204" s="1212"/>
      <c r="BH204" s="1212"/>
      <c r="BI204" s="1212"/>
      <c r="BJ204" s="1212"/>
      <c r="BK204" s="1212"/>
      <c r="BL204" s="1212"/>
      <c r="BM204" s="1212"/>
      <c r="BN204" s="1212"/>
      <c r="BO204" s="1212"/>
      <c r="BP204" s="1212"/>
      <c r="BQ204" s="1212"/>
      <c r="BR204" s="1212"/>
      <c r="BS204" s="1212"/>
      <c r="BT204" s="1212"/>
      <c r="BU204" s="1212"/>
      <c r="BV204" s="1212"/>
      <c r="BW204" s="1212"/>
      <c r="BX204" s="1212"/>
      <c r="BY204" s="1212"/>
      <c r="BZ204" s="1212"/>
      <c r="CA204" s="1212"/>
      <c r="CB204" s="1212"/>
      <c r="CC204" s="1212"/>
      <c r="CD204" s="1212"/>
      <c r="CE204" s="1212"/>
      <c r="CF204" s="1212"/>
      <c r="CG204" s="1212"/>
      <c r="CH204" s="1212"/>
      <c r="CI204" s="970"/>
      <c r="CJ204" s="970"/>
      <c r="CK204" s="970"/>
      <c r="CL204" s="970"/>
      <c r="CM204" s="970"/>
      <c r="CN204" s="970"/>
      <c r="CO204" s="970"/>
      <c r="CP204" s="970"/>
      <c r="CQ204" s="970"/>
      <c r="CR204" s="970"/>
      <c r="CS204" s="970"/>
      <c r="CT204" s="970"/>
      <c r="CU204" s="970"/>
      <c r="CV204" s="970"/>
      <c r="CW204" s="970"/>
      <c r="CX204" s="970"/>
    </row>
    <row r="205" spans="1:102" x14ac:dyDescent="0.25">
      <c r="A205" s="1211"/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  <c r="N205" s="1206"/>
      <c r="O205" s="1192"/>
      <c r="P205" s="1206"/>
      <c r="Q205" s="1192"/>
      <c r="R205" s="1192"/>
      <c r="S205" s="1192"/>
      <c r="T205" s="1212"/>
      <c r="U205" s="1212"/>
      <c r="V205" s="1212"/>
      <c r="W205" s="1212"/>
      <c r="X205" s="1214"/>
      <c r="Y205" s="1214"/>
      <c r="Z205" s="1214"/>
      <c r="AA205" s="1212"/>
      <c r="AB205" s="1212"/>
      <c r="AC205" s="1212"/>
      <c r="AD205" s="1212"/>
      <c r="AE205" s="1212"/>
      <c r="AF205" s="1212"/>
      <c r="AG205" s="1212"/>
      <c r="AH205" s="1212"/>
      <c r="AI205" s="1212"/>
      <c r="AJ205" s="1212"/>
      <c r="AK205" s="1212"/>
      <c r="AL205" s="1212"/>
      <c r="AM205" s="1212"/>
      <c r="AN205" s="1212"/>
      <c r="AO205" s="1212"/>
      <c r="AP205" s="1212"/>
      <c r="AQ205" s="1212"/>
      <c r="AR205" s="1212"/>
      <c r="AS205" s="1212"/>
      <c r="AT205" s="1212"/>
      <c r="AU205" s="1212"/>
      <c r="AV205" s="1212"/>
      <c r="AW205" s="1212"/>
      <c r="AX205" s="1212"/>
      <c r="AY205" s="1212"/>
      <c r="AZ205" s="1212"/>
      <c r="BA205" s="1212"/>
      <c r="BB205" s="1212"/>
      <c r="BC205" s="1212"/>
      <c r="BD205" s="1212"/>
      <c r="BE205" s="1212"/>
      <c r="BF205" s="1212"/>
      <c r="BG205" s="1212"/>
      <c r="BH205" s="1212"/>
      <c r="BI205" s="1212"/>
      <c r="BJ205" s="1212"/>
      <c r="BK205" s="1212"/>
      <c r="BL205" s="1212"/>
      <c r="BM205" s="1212"/>
      <c r="BN205" s="1212"/>
      <c r="BO205" s="1212"/>
      <c r="BP205" s="1212"/>
      <c r="BQ205" s="1212"/>
      <c r="BR205" s="1212"/>
      <c r="BS205" s="1212"/>
      <c r="BT205" s="1212"/>
      <c r="BU205" s="1212"/>
      <c r="BV205" s="1212"/>
      <c r="BW205" s="1212"/>
      <c r="BX205" s="1212"/>
      <c r="BY205" s="1212"/>
      <c r="BZ205" s="1212"/>
      <c r="CA205" s="1212"/>
      <c r="CB205" s="1212"/>
      <c r="CC205" s="1212"/>
      <c r="CD205" s="1212"/>
      <c r="CE205" s="1212"/>
      <c r="CF205" s="1212"/>
      <c r="CG205" s="1212"/>
      <c r="CH205" s="1212"/>
      <c r="CI205" s="970"/>
      <c r="CJ205" s="970"/>
      <c r="CK205" s="970"/>
      <c r="CL205" s="970"/>
      <c r="CM205" s="970"/>
      <c r="CN205" s="970"/>
      <c r="CO205" s="970"/>
      <c r="CP205" s="970"/>
      <c r="CQ205" s="970"/>
      <c r="CR205" s="970"/>
      <c r="CS205" s="970"/>
      <c r="CT205" s="970"/>
      <c r="CU205" s="970"/>
      <c r="CV205" s="970"/>
      <c r="CW205" s="970"/>
      <c r="CX205" s="970"/>
    </row>
    <row r="206" spans="1:102" x14ac:dyDescent="0.25">
      <c r="A206" s="1211"/>
      <c r="B206" s="1192"/>
      <c r="C206" s="1192"/>
      <c r="D206" s="1192"/>
      <c r="E206" s="1192"/>
      <c r="F206" s="1192"/>
      <c r="G206" s="1192"/>
      <c r="H206" s="1192"/>
      <c r="I206" s="1192"/>
      <c r="J206" s="1192"/>
      <c r="K206" s="1192"/>
      <c r="L206" s="1192"/>
      <c r="M206" s="1192"/>
      <c r="N206" s="1206"/>
      <c r="O206" s="1192"/>
      <c r="P206" s="1206"/>
      <c r="Q206" s="1192"/>
      <c r="R206" s="1192"/>
      <c r="S206" s="1192"/>
      <c r="T206" s="1212"/>
      <c r="U206" s="1212"/>
      <c r="V206" s="1212"/>
      <c r="W206" s="1212"/>
      <c r="X206" s="1214"/>
      <c r="Y206" s="1214"/>
      <c r="Z206" s="1214"/>
      <c r="AA206" s="1212"/>
      <c r="AB206" s="1212"/>
      <c r="AC206" s="1212"/>
      <c r="AD206" s="1212"/>
      <c r="AE206" s="1212"/>
      <c r="AF206" s="1212"/>
      <c r="AG206" s="1212"/>
      <c r="AH206" s="1212"/>
      <c r="AI206" s="1212"/>
      <c r="AJ206" s="1212"/>
      <c r="AK206" s="1212"/>
      <c r="AL206" s="1212"/>
      <c r="AM206" s="1212"/>
      <c r="AN206" s="1212"/>
      <c r="AO206" s="1212"/>
      <c r="AP206" s="1212"/>
      <c r="AQ206" s="1212"/>
      <c r="AR206" s="1212"/>
      <c r="AS206" s="1212"/>
      <c r="AT206" s="1212"/>
      <c r="AU206" s="1212"/>
      <c r="AV206" s="1212"/>
      <c r="AW206" s="1212"/>
      <c r="AX206" s="1212"/>
      <c r="AY206" s="1212"/>
      <c r="AZ206" s="1212"/>
      <c r="BA206" s="1212"/>
      <c r="BB206" s="1212"/>
      <c r="BC206" s="1212"/>
      <c r="BD206" s="1212"/>
      <c r="BE206" s="1212"/>
      <c r="BF206" s="1212"/>
      <c r="BG206" s="1212"/>
      <c r="BH206" s="1212"/>
      <c r="BI206" s="1212"/>
      <c r="BJ206" s="1212"/>
      <c r="BK206" s="1212"/>
      <c r="BL206" s="1212"/>
      <c r="BM206" s="1212"/>
      <c r="BN206" s="1212"/>
      <c r="BO206" s="1212"/>
      <c r="BP206" s="1212"/>
      <c r="BQ206" s="1212"/>
      <c r="BR206" s="1212"/>
      <c r="BS206" s="1212"/>
      <c r="BT206" s="1212"/>
      <c r="BU206" s="1212"/>
      <c r="BV206" s="1212"/>
      <c r="BW206" s="1212"/>
      <c r="BX206" s="1212"/>
      <c r="BY206" s="1212"/>
      <c r="BZ206" s="1212"/>
      <c r="CA206" s="1212"/>
      <c r="CB206" s="1212"/>
      <c r="CC206" s="1212"/>
      <c r="CD206" s="1212"/>
      <c r="CE206" s="1212"/>
      <c r="CF206" s="1212"/>
      <c r="CG206" s="1212"/>
      <c r="CH206" s="1212"/>
      <c r="CI206" s="970"/>
      <c r="CJ206" s="970"/>
      <c r="CK206" s="970"/>
      <c r="CL206" s="970"/>
      <c r="CM206" s="970"/>
      <c r="CN206" s="970"/>
      <c r="CO206" s="970"/>
      <c r="CP206" s="970"/>
      <c r="CQ206" s="970"/>
      <c r="CR206" s="970"/>
      <c r="CS206" s="970"/>
      <c r="CT206" s="970"/>
      <c r="CU206" s="970"/>
      <c r="CV206" s="970"/>
      <c r="CW206" s="970"/>
      <c r="CX206" s="970"/>
    </row>
    <row r="207" spans="1:102" x14ac:dyDescent="0.25">
      <c r="A207" s="1211"/>
      <c r="B207" s="1192"/>
      <c r="C207" s="1192"/>
      <c r="D207" s="1192"/>
      <c r="E207" s="1192"/>
      <c r="F207" s="1192"/>
      <c r="G207" s="1192"/>
      <c r="H207" s="1192"/>
      <c r="I207" s="1192"/>
      <c r="J207" s="1192"/>
      <c r="K207" s="1192"/>
      <c r="L207" s="1192"/>
      <c r="M207" s="1192"/>
      <c r="N207" s="1206"/>
      <c r="O207" s="1192"/>
      <c r="P207" s="1206"/>
      <c r="Q207" s="1192"/>
      <c r="R207" s="1192"/>
      <c r="S207" s="1192"/>
      <c r="T207" s="1212"/>
      <c r="U207" s="1212"/>
      <c r="V207" s="1212"/>
      <c r="W207" s="1212"/>
      <c r="X207" s="1214"/>
      <c r="Y207" s="1214"/>
      <c r="Z207" s="1214"/>
      <c r="AA207" s="1212"/>
      <c r="AB207" s="1212"/>
      <c r="AC207" s="1212"/>
      <c r="AD207" s="1212"/>
      <c r="AE207" s="1212"/>
      <c r="AF207" s="1212"/>
      <c r="AG207" s="1212"/>
      <c r="AH207" s="1212"/>
      <c r="AI207" s="1212"/>
      <c r="AJ207" s="1212"/>
      <c r="AK207" s="1212"/>
      <c r="AL207" s="1212"/>
      <c r="AM207" s="1212"/>
      <c r="AN207" s="1212"/>
      <c r="AO207" s="1212"/>
      <c r="AP207" s="1212"/>
      <c r="AQ207" s="1212"/>
      <c r="AR207" s="1212"/>
      <c r="AS207" s="1212"/>
      <c r="AT207" s="1212"/>
      <c r="AU207" s="1212"/>
      <c r="AV207" s="1212"/>
      <c r="AW207" s="1212"/>
      <c r="AX207" s="1212"/>
      <c r="AY207" s="1212"/>
      <c r="AZ207" s="1212"/>
      <c r="BA207" s="1212"/>
      <c r="BB207" s="1212"/>
      <c r="BC207" s="1212"/>
      <c r="BD207" s="1212"/>
      <c r="BE207" s="1212"/>
      <c r="BF207" s="1212"/>
      <c r="BG207" s="1212"/>
      <c r="BH207" s="1212"/>
      <c r="BI207" s="1212"/>
      <c r="BJ207" s="1212"/>
      <c r="BK207" s="1212"/>
      <c r="BL207" s="1212"/>
      <c r="BM207" s="1212"/>
      <c r="BN207" s="1212"/>
      <c r="BO207" s="1212"/>
      <c r="BP207" s="1212"/>
      <c r="BQ207" s="1212"/>
      <c r="BR207" s="1212"/>
      <c r="BS207" s="1212"/>
      <c r="BT207" s="1212"/>
      <c r="BU207" s="1212"/>
      <c r="BV207" s="1212"/>
      <c r="BW207" s="1212"/>
      <c r="BX207" s="1212"/>
      <c r="BY207" s="1212"/>
      <c r="BZ207" s="1212"/>
      <c r="CA207" s="1212"/>
      <c r="CB207" s="1212"/>
      <c r="CC207" s="1212"/>
      <c r="CD207" s="1212"/>
      <c r="CE207" s="1212"/>
      <c r="CF207" s="1212"/>
      <c r="CG207" s="1212"/>
      <c r="CH207" s="1212"/>
      <c r="CI207" s="970"/>
      <c r="CJ207" s="970"/>
      <c r="CK207" s="970"/>
      <c r="CL207" s="970"/>
      <c r="CM207" s="970"/>
      <c r="CN207" s="970"/>
      <c r="CO207" s="970"/>
      <c r="CP207" s="970"/>
      <c r="CQ207" s="970"/>
      <c r="CR207" s="970"/>
      <c r="CS207" s="970"/>
      <c r="CT207" s="970"/>
      <c r="CU207" s="970"/>
      <c r="CV207" s="970"/>
      <c r="CW207" s="970"/>
      <c r="CX207" s="970"/>
    </row>
    <row r="208" spans="1:102" x14ac:dyDescent="0.25">
      <c r="A208" s="1211"/>
      <c r="B208" s="1192"/>
      <c r="C208" s="1192"/>
      <c r="D208" s="1192"/>
      <c r="E208" s="1192"/>
      <c r="F208" s="1192"/>
      <c r="G208" s="1192"/>
      <c r="H208" s="1192"/>
      <c r="I208" s="1192"/>
      <c r="J208" s="1192"/>
      <c r="K208" s="1192"/>
      <c r="L208" s="1192"/>
      <c r="M208" s="1192"/>
      <c r="N208" s="1206"/>
      <c r="O208" s="1192"/>
      <c r="P208" s="1206"/>
      <c r="Q208" s="1192"/>
      <c r="R208" s="1192"/>
      <c r="S208" s="1192"/>
      <c r="T208" s="1212"/>
      <c r="U208" s="1212"/>
      <c r="V208" s="1212"/>
      <c r="W208" s="1212"/>
      <c r="X208" s="1214"/>
      <c r="Y208" s="1214"/>
      <c r="Z208" s="1214"/>
      <c r="AA208" s="1212"/>
      <c r="AB208" s="1212"/>
      <c r="AC208" s="1212"/>
      <c r="AD208" s="1212"/>
      <c r="AE208" s="1212"/>
      <c r="AF208" s="1212"/>
      <c r="AG208" s="1212"/>
      <c r="AH208" s="1212"/>
      <c r="AI208" s="1212"/>
      <c r="AJ208" s="1212"/>
      <c r="AK208" s="1212"/>
      <c r="AL208" s="1212"/>
      <c r="AM208" s="1212"/>
      <c r="AN208" s="1212"/>
      <c r="AO208" s="1212"/>
      <c r="AP208" s="1212"/>
      <c r="AQ208" s="1212"/>
      <c r="AR208" s="1212"/>
      <c r="AS208" s="1212"/>
      <c r="AT208" s="1212"/>
      <c r="AU208" s="1212"/>
      <c r="AV208" s="1212"/>
      <c r="AW208" s="1212"/>
      <c r="AX208" s="1212"/>
      <c r="AY208" s="1212"/>
      <c r="AZ208" s="1212"/>
      <c r="BA208" s="1212"/>
      <c r="BB208" s="1212"/>
      <c r="BC208" s="1212"/>
      <c r="BD208" s="1212"/>
      <c r="BE208" s="1212"/>
      <c r="BF208" s="1212"/>
      <c r="BG208" s="1212"/>
      <c r="BH208" s="1212"/>
      <c r="BI208" s="1212"/>
      <c r="BJ208" s="1212"/>
      <c r="BK208" s="1212"/>
      <c r="BL208" s="1212"/>
      <c r="BM208" s="1212"/>
      <c r="BN208" s="1212"/>
      <c r="BO208" s="1212"/>
      <c r="BP208" s="1212"/>
      <c r="BQ208" s="1212"/>
      <c r="BR208" s="1212"/>
      <c r="BS208" s="1212"/>
      <c r="BT208" s="1212"/>
      <c r="BU208" s="1212"/>
      <c r="BV208" s="1212"/>
      <c r="BW208" s="1212"/>
      <c r="BX208" s="1212"/>
      <c r="BY208" s="1212"/>
      <c r="BZ208" s="1212"/>
      <c r="CA208" s="1212"/>
      <c r="CB208" s="1212"/>
      <c r="CC208" s="1212"/>
      <c r="CD208" s="1212"/>
      <c r="CE208" s="1212"/>
      <c r="CF208" s="1212"/>
      <c r="CG208" s="1212"/>
      <c r="CH208" s="1212"/>
      <c r="CI208" s="970"/>
      <c r="CJ208" s="970"/>
      <c r="CK208" s="970"/>
      <c r="CL208" s="970"/>
      <c r="CM208" s="970"/>
      <c r="CN208" s="970"/>
      <c r="CO208" s="970"/>
      <c r="CP208" s="970"/>
      <c r="CQ208" s="970"/>
      <c r="CR208" s="970"/>
      <c r="CS208" s="970"/>
      <c r="CT208" s="970"/>
      <c r="CU208" s="970"/>
      <c r="CV208" s="970"/>
      <c r="CW208" s="970"/>
      <c r="CX208" s="970"/>
    </row>
    <row r="209" spans="1:102" x14ac:dyDescent="0.25">
      <c r="A209" s="1211"/>
      <c r="B209" s="1192"/>
      <c r="C209" s="1192"/>
      <c r="D209" s="1192"/>
      <c r="E209" s="1192"/>
      <c r="F209" s="1192"/>
      <c r="G209" s="1192"/>
      <c r="H209" s="1192"/>
      <c r="I209" s="1192"/>
      <c r="J209" s="1192"/>
      <c r="K209" s="1192"/>
      <c r="L209" s="1192"/>
      <c r="M209" s="1192"/>
      <c r="N209" s="1206"/>
      <c r="O209" s="1192"/>
      <c r="P209" s="1206"/>
      <c r="Q209" s="1192"/>
      <c r="R209" s="1192"/>
      <c r="S209" s="1192"/>
      <c r="T209" s="1212"/>
      <c r="U209" s="1212"/>
      <c r="V209" s="1212"/>
      <c r="W209" s="1212"/>
      <c r="X209" s="1214"/>
      <c r="Y209" s="1214"/>
      <c r="Z209" s="1214"/>
      <c r="AA209" s="1212"/>
      <c r="AB209" s="1212"/>
      <c r="AC209" s="1212"/>
      <c r="AD209" s="1212"/>
      <c r="AE209" s="1212"/>
      <c r="AF209" s="1212"/>
      <c r="AG209" s="1212"/>
      <c r="AH209" s="1212"/>
      <c r="AI209" s="1212"/>
      <c r="AJ209" s="1212"/>
      <c r="AK209" s="1212"/>
      <c r="AL209" s="1212"/>
      <c r="AM209" s="1212"/>
      <c r="AN209" s="1212"/>
      <c r="AO209" s="1212"/>
      <c r="AP209" s="1212"/>
      <c r="AQ209" s="1212"/>
      <c r="AR209" s="1212"/>
      <c r="AS209" s="1212"/>
      <c r="AT209" s="1212"/>
      <c r="AU209" s="1212"/>
      <c r="AV209" s="1212"/>
      <c r="AW209" s="1212"/>
      <c r="AX209" s="1212"/>
      <c r="AY209" s="1212"/>
      <c r="AZ209" s="1212"/>
      <c r="BA209" s="1212"/>
      <c r="BB209" s="1212"/>
      <c r="BC209" s="1212"/>
      <c r="BD209" s="1212"/>
      <c r="BE209" s="1212"/>
      <c r="BF209" s="1212"/>
      <c r="BG209" s="1212"/>
      <c r="BH209" s="1212"/>
      <c r="BI209" s="1212"/>
      <c r="BJ209" s="1212"/>
      <c r="BK209" s="1212"/>
      <c r="BL209" s="1212"/>
      <c r="BM209" s="1212"/>
      <c r="BN209" s="1212"/>
      <c r="BO209" s="1212"/>
      <c r="BP209" s="1212"/>
      <c r="BQ209" s="1212"/>
      <c r="BR209" s="1212"/>
      <c r="BS209" s="1212"/>
      <c r="BT209" s="1212"/>
      <c r="BU209" s="1212"/>
      <c r="BV209" s="1212"/>
      <c r="BW209" s="1212"/>
      <c r="BX209" s="1212"/>
      <c r="BY209" s="1212"/>
      <c r="BZ209" s="1212"/>
      <c r="CA209" s="1212"/>
      <c r="CB209" s="1212"/>
      <c r="CC209" s="1212"/>
      <c r="CD209" s="1212"/>
      <c r="CE209" s="1212"/>
      <c r="CF209" s="1212"/>
      <c r="CG209" s="1212"/>
      <c r="CH209" s="1212"/>
      <c r="CI209" s="970"/>
      <c r="CJ209" s="970"/>
      <c r="CK209" s="970"/>
      <c r="CL209" s="970"/>
      <c r="CM209" s="970"/>
      <c r="CN209" s="970"/>
      <c r="CO209" s="970"/>
      <c r="CP209" s="970"/>
      <c r="CQ209" s="970"/>
      <c r="CR209" s="970"/>
      <c r="CS209" s="970"/>
      <c r="CT209" s="970"/>
      <c r="CU209" s="970"/>
      <c r="CV209" s="970"/>
      <c r="CW209" s="970"/>
      <c r="CX209" s="970"/>
    </row>
    <row r="210" spans="1:102" x14ac:dyDescent="0.25">
      <c r="A210" s="1211"/>
      <c r="B210" s="1192"/>
      <c r="C210" s="1192"/>
      <c r="D210" s="1192"/>
      <c r="E210" s="1192"/>
      <c r="F210" s="1192"/>
      <c r="G210" s="1192"/>
      <c r="H210" s="1192"/>
      <c r="I210" s="1192"/>
      <c r="J210" s="1192"/>
      <c r="K210" s="1192"/>
      <c r="L210" s="1192"/>
      <c r="M210" s="1192"/>
      <c r="N210" s="1206"/>
      <c r="O210" s="1192"/>
      <c r="P210" s="1206"/>
      <c r="Q210" s="1192"/>
      <c r="R210" s="1192"/>
      <c r="S210" s="1192"/>
      <c r="T210" s="1212"/>
      <c r="U210" s="1212"/>
      <c r="V210" s="1212"/>
      <c r="W210" s="1212"/>
      <c r="X210" s="1214"/>
      <c r="Y210" s="1214"/>
      <c r="Z210" s="1214"/>
      <c r="AA210" s="1212"/>
      <c r="AB210" s="1212"/>
      <c r="AC210" s="1212"/>
      <c r="AD210" s="1212"/>
      <c r="AE210" s="1212"/>
      <c r="AF210" s="1212"/>
      <c r="AG210" s="1212"/>
      <c r="AH210" s="1212"/>
      <c r="AI210" s="1212"/>
      <c r="AJ210" s="1212"/>
      <c r="AK210" s="1212"/>
      <c r="AL210" s="1212"/>
      <c r="AM210" s="1212"/>
      <c r="AN210" s="1212"/>
      <c r="AO210" s="1212"/>
      <c r="AP210" s="1212"/>
      <c r="AQ210" s="1212"/>
      <c r="AR210" s="1212"/>
      <c r="AS210" s="1212"/>
      <c r="AT210" s="1212"/>
      <c r="AU210" s="1212"/>
      <c r="AV210" s="1212"/>
      <c r="AW210" s="1212"/>
      <c r="AX210" s="1212"/>
      <c r="AY210" s="1212"/>
      <c r="AZ210" s="1212"/>
      <c r="BA210" s="1212"/>
      <c r="BB210" s="1212"/>
      <c r="BC210" s="1212"/>
      <c r="BD210" s="1212"/>
      <c r="BE210" s="1212"/>
      <c r="BF210" s="1212"/>
      <c r="BG210" s="1212"/>
      <c r="BH210" s="1212"/>
      <c r="BI210" s="1212"/>
      <c r="BJ210" s="1212"/>
      <c r="BK210" s="1212"/>
      <c r="BL210" s="1212"/>
      <c r="BM210" s="1212"/>
      <c r="BN210" s="1212"/>
      <c r="BO210" s="1212"/>
      <c r="BP210" s="1212"/>
      <c r="BQ210" s="1212"/>
      <c r="BR210" s="1212"/>
      <c r="BS210" s="1212"/>
      <c r="BT210" s="1212"/>
      <c r="BU210" s="1212"/>
      <c r="BV210" s="1212"/>
      <c r="BW210" s="1212"/>
      <c r="BX210" s="1212"/>
      <c r="BY210" s="1212"/>
      <c r="BZ210" s="1212"/>
      <c r="CA210" s="1212"/>
      <c r="CB210" s="1212"/>
      <c r="CC210" s="1212"/>
      <c r="CD210" s="1212"/>
      <c r="CE210" s="1212"/>
      <c r="CF210" s="1212"/>
      <c r="CG210" s="1212"/>
      <c r="CH210" s="1212"/>
      <c r="CI210" s="970"/>
      <c r="CJ210" s="970"/>
      <c r="CK210" s="970"/>
      <c r="CL210" s="970"/>
      <c r="CM210" s="970"/>
      <c r="CN210" s="970"/>
      <c r="CO210" s="970"/>
      <c r="CP210" s="970"/>
      <c r="CQ210" s="970"/>
      <c r="CR210" s="970"/>
      <c r="CS210" s="970"/>
      <c r="CT210" s="970"/>
      <c r="CU210" s="970"/>
      <c r="CV210" s="970"/>
      <c r="CW210" s="970"/>
      <c r="CX210" s="970"/>
    </row>
    <row r="211" spans="1:102" x14ac:dyDescent="0.25">
      <c r="A211" s="1211"/>
      <c r="B211" s="1192"/>
      <c r="C211" s="1192"/>
      <c r="D211" s="1192"/>
      <c r="E211" s="1192"/>
      <c r="F211" s="1192"/>
      <c r="G211" s="1192"/>
      <c r="H211" s="1192"/>
      <c r="I211" s="1192"/>
      <c r="J211" s="1192"/>
      <c r="K211" s="1192"/>
      <c r="L211" s="1192"/>
      <c r="M211" s="1192"/>
      <c r="N211" s="1206"/>
      <c r="O211" s="1192"/>
      <c r="P211" s="1206"/>
      <c r="Q211" s="1192"/>
      <c r="R211" s="1192"/>
      <c r="S211" s="1192"/>
      <c r="T211" s="1212"/>
      <c r="U211" s="1212"/>
      <c r="V211" s="1212"/>
      <c r="W211" s="1212"/>
      <c r="X211" s="1214"/>
      <c r="Y211" s="1214"/>
      <c r="Z211" s="1214"/>
      <c r="AA211" s="1212"/>
      <c r="AB211" s="1212"/>
      <c r="AC211" s="1212"/>
      <c r="AD211" s="1212"/>
      <c r="AE211" s="1212"/>
      <c r="AF211" s="1212"/>
      <c r="AG211" s="1212"/>
      <c r="AH211" s="1212"/>
      <c r="AI211" s="1212"/>
      <c r="AJ211" s="1212"/>
      <c r="AK211" s="1212"/>
      <c r="AL211" s="1212"/>
      <c r="AM211" s="1212"/>
      <c r="AN211" s="1212"/>
      <c r="AO211" s="1212"/>
      <c r="AP211" s="1212"/>
      <c r="AQ211" s="1212"/>
      <c r="AR211" s="1212"/>
      <c r="AS211" s="1212"/>
      <c r="AT211" s="1212"/>
      <c r="AU211" s="1212"/>
      <c r="AV211" s="1212"/>
      <c r="AW211" s="1212"/>
      <c r="AX211" s="1212"/>
      <c r="AY211" s="1212"/>
      <c r="AZ211" s="1212"/>
      <c r="BA211" s="1212"/>
      <c r="BB211" s="1212"/>
      <c r="BC211" s="1212"/>
      <c r="BD211" s="1212"/>
      <c r="BE211" s="1212"/>
      <c r="BF211" s="1212"/>
      <c r="BG211" s="1212"/>
      <c r="BH211" s="1212"/>
      <c r="BI211" s="1212"/>
      <c r="BJ211" s="1212"/>
      <c r="BK211" s="1212"/>
      <c r="BL211" s="1212"/>
      <c r="BM211" s="1212"/>
      <c r="BN211" s="1212"/>
      <c r="BO211" s="1212"/>
      <c r="BP211" s="1212"/>
      <c r="BQ211" s="1212"/>
      <c r="BR211" s="1212"/>
      <c r="BS211" s="1212"/>
      <c r="BT211" s="1212"/>
      <c r="BU211" s="1212"/>
      <c r="BV211" s="1212"/>
      <c r="BW211" s="1212"/>
      <c r="BX211" s="1212"/>
      <c r="BY211" s="1212"/>
      <c r="BZ211" s="1212"/>
      <c r="CA211" s="1212"/>
      <c r="CB211" s="1212"/>
      <c r="CC211" s="1212"/>
      <c r="CD211" s="1212"/>
      <c r="CE211" s="1212"/>
      <c r="CF211" s="1212"/>
      <c r="CG211" s="1212"/>
      <c r="CH211" s="1212"/>
      <c r="CI211" s="970"/>
      <c r="CJ211" s="970"/>
      <c r="CK211" s="970"/>
      <c r="CL211" s="970"/>
      <c r="CM211" s="970"/>
      <c r="CN211" s="970"/>
      <c r="CO211" s="970"/>
      <c r="CP211" s="970"/>
      <c r="CQ211" s="970"/>
      <c r="CR211" s="970"/>
      <c r="CS211" s="970"/>
      <c r="CT211" s="970"/>
      <c r="CU211" s="970"/>
      <c r="CV211" s="970"/>
      <c r="CW211" s="970"/>
      <c r="CX211" s="970"/>
    </row>
    <row r="212" spans="1:102" x14ac:dyDescent="0.25">
      <c r="A212" s="1211"/>
      <c r="B212" s="1192"/>
      <c r="C212" s="1192"/>
      <c r="D212" s="1192"/>
      <c r="E212" s="1192"/>
      <c r="F212" s="1192"/>
      <c r="G212" s="1192"/>
      <c r="H212" s="1192"/>
      <c r="I212" s="1192"/>
      <c r="J212" s="1192"/>
      <c r="K212" s="1192"/>
      <c r="L212" s="1192"/>
      <c r="M212" s="1192"/>
      <c r="N212" s="1206"/>
      <c r="O212" s="1192"/>
      <c r="P212" s="1206"/>
      <c r="Q212" s="1192"/>
      <c r="R212" s="1192"/>
      <c r="S212" s="1192"/>
      <c r="T212" s="1212"/>
      <c r="U212" s="1212"/>
      <c r="V212" s="1212"/>
      <c r="W212" s="1212"/>
      <c r="X212" s="1214"/>
      <c r="Y212" s="1214"/>
      <c r="Z212" s="1214"/>
      <c r="AA212" s="1212"/>
      <c r="AB212" s="1212"/>
      <c r="AC212" s="1212"/>
      <c r="AD212" s="1212"/>
      <c r="AE212" s="1212"/>
      <c r="AF212" s="1212"/>
      <c r="AG212" s="1212"/>
      <c r="AH212" s="1212"/>
      <c r="AI212" s="1212"/>
      <c r="AJ212" s="1212"/>
      <c r="AK212" s="1212"/>
      <c r="AL212" s="1212"/>
      <c r="AM212" s="1212"/>
      <c r="AN212" s="1212"/>
      <c r="AO212" s="1212"/>
      <c r="AP212" s="1212"/>
      <c r="AQ212" s="1212"/>
      <c r="AR212" s="1212"/>
      <c r="AS212" s="1212"/>
      <c r="AT212" s="1212"/>
      <c r="AU212" s="1212"/>
      <c r="AV212" s="1212"/>
      <c r="AW212" s="1212"/>
      <c r="AX212" s="1212"/>
      <c r="AY212" s="1212"/>
      <c r="AZ212" s="1212"/>
      <c r="BA212" s="1212"/>
      <c r="BB212" s="1212"/>
      <c r="BC212" s="1212"/>
      <c r="BD212" s="1212"/>
      <c r="BE212" s="1212"/>
      <c r="BF212" s="1212"/>
      <c r="BG212" s="1212"/>
      <c r="BH212" s="1212"/>
      <c r="BI212" s="1212"/>
      <c r="BJ212" s="1212"/>
      <c r="BK212" s="1212"/>
      <c r="BL212" s="1212"/>
      <c r="BM212" s="1212"/>
      <c r="BN212" s="1212"/>
      <c r="BO212" s="1212"/>
      <c r="BP212" s="1212"/>
      <c r="BQ212" s="1212"/>
      <c r="BR212" s="1212"/>
      <c r="BS212" s="1212"/>
      <c r="BT212" s="1212"/>
      <c r="BU212" s="1212"/>
      <c r="BV212" s="1212"/>
      <c r="BW212" s="1212"/>
      <c r="BX212" s="1212"/>
      <c r="BY212" s="1212"/>
      <c r="BZ212" s="1212"/>
      <c r="CA212" s="1212"/>
      <c r="CB212" s="1212"/>
      <c r="CC212" s="1212"/>
      <c r="CD212" s="1212"/>
      <c r="CE212" s="1212"/>
      <c r="CF212" s="1212"/>
      <c r="CG212" s="1212"/>
      <c r="CH212" s="1212"/>
      <c r="CI212" s="970"/>
      <c r="CJ212" s="970"/>
      <c r="CK212" s="970"/>
      <c r="CL212" s="970"/>
      <c r="CM212" s="970"/>
      <c r="CN212" s="970"/>
      <c r="CO212" s="970"/>
      <c r="CP212" s="970"/>
      <c r="CQ212" s="970"/>
      <c r="CR212" s="970"/>
      <c r="CS212" s="970"/>
      <c r="CT212" s="970"/>
      <c r="CU212" s="970"/>
      <c r="CV212" s="970"/>
      <c r="CW212" s="970"/>
      <c r="CX212" s="970"/>
    </row>
    <row r="213" spans="1:102" x14ac:dyDescent="0.25">
      <c r="A213" s="1211"/>
      <c r="B213" s="1192"/>
      <c r="C213" s="1192"/>
      <c r="D213" s="1192"/>
      <c r="E213" s="1192"/>
      <c r="F213" s="1192"/>
      <c r="G213" s="1192"/>
      <c r="H213" s="1192"/>
      <c r="I213" s="1192"/>
      <c r="J213" s="1192"/>
      <c r="K213" s="1192"/>
      <c r="L213" s="1192"/>
      <c r="M213" s="1192"/>
      <c r="N213" s="1206"/>
      <c r="O213" s="1192"/>
      <c r="P213" s="1206"/>
      <c r="Q213" s="1192"/>
      <c r="R213" s="1192"/>
      <c r="S213" s="1192"/>
      <c r="T213" s="1212"/>
      <c r="U213" s="1212"/>
      <c r="V213" s="1212"/>
      <c r="W213" s="1212"/>
      <c r="X213" s="1214"/>
      <c r="Y213" s="1214"/>
      <c r="Z213" s="1214"/>
      <c r="AA213" s="1212"/>
      <c r="AB213" s="1212"/>
      <c r="AC213" s="1212"/>
      <c r="AD213" s="1212"/>
      <c r="AE213" s="1212"/>
      <c r="AF213" s="1212"/>
      <c r="AG213" s="1212"/>
      <c r="AH213" s="1212"/>
      <c r="AI213" s="1212"/>
      <c r="AJ213" s="1212"/>
      <c r="AK213" s="1212"/>
      <c r="AL213" s="1212"/>
      <c r="AM213" s="1212"/>
      <c r="AN213" s="1212"/>
      <c r="AO213" s="1212"/>
      <c r="AP213" s="1212"/>
      <c r="AQ213" s="1212"/>
      <c r="AR213" s="1212"/>
      <c r="AS213" s="1212"/>
      <c r="AT213" s="1212"/>
      <c r="AU213" s="1212"/>
      <c r="AV213" s="1212"/>
      <c r="AW213" s="1212"/>
      <c r="AX213" s="1212"/>
      <c r="AY213" s="1212"/>
      <c r="AZ213" s="1212"/>
      <c r="BA213" s="1212"/>
      <c r="BB213" s="1212"/>
      <c r="BC213" s="1212"/>
      <c r="BD213" s="1212"/>
      <c r="BE213" s="1212"/>
      <c r="BF213" s="1212"/>
      <c r="BG213" s="1212"/>
      <c r="BH213" s="1212"/>
      <c r="BI213" s="1212"/>
      <c r="BJ213" s="1212"/>
      <c r="BK213" s="1212"/>
      <c r="BL213" s="1212"/>
      <c r="BM213" s="1212"/>
      <c r="BN213" s="1212"/>
      <c r="BO213" s="1212"/>
      <c r="BP213" s="1212"/>
      <c r="BQ213" s="1212"/>
      <c r="BR213" s="1212"/>
      <c r="BS213" s="1212"/>
      <c r="BT213" s="1212"/>
      <c r="BU213" s="1212"/>
      <c r="BV213" s="1212"/>
      <c r="BW213" s="1212"/>
      <c r="BX213" s="1212"/>
      <c r="BY213" s="1212"/>
      <c r="BZ213" s="1212"/>
      <c r="CA213" s="1212"/>
      <c r="CB213" s="1212"/>
      <c r="CC213" s="1212"/>
      <c r="CD213" s="1212"/>
      <c r="CE213" s="1212"/>
      <c r="CF213" s="1212"/>
      <c r="CG213" s="1212"/>
      <c r="CH213" s="1212"/>
      <c r="CI213" s="970"/>
      <c r="CJ213" s="970"/>
      <c r="CK213" s="970"/>
      <c r="CL213" s="970"/>
      <c r="CM213" s="970"/>
      <c r="CN213" s="970"/>
      <c r="CO213" s="970"/>
      <c r="CP213" s="970"/>
      <c r="CQ213" s="970"/>
      <c r="CR213" s="970"/>
      <c r="CS213" s="970"/>
      <c r="CT213" s="970"/>
      <c r="CU213" s="970"/>
      <c r="CV213" s="970"/>
      <c r="CW213" s="970"/>
      <c r="CX213" s="970"/>
    </row>
    <row r="214" spans="1:102" x14ac:dyDescent="0.25">
      <c r="A214" s="1211"/>
      <c r="B214" s="1192"/>
      <c r="C214" s="1192"/>
      <c r="D214" s="1192"/>
      <c r="E214" s="1192"/>
      <c r="F214" s="1192"/>
      <c r="G214" s="1192"/>
      <c r="H214" s="1192"/>
      <c r="I214" s="1192"/>
      <c r="J214" s="1192"/>
      <c r="K214" s="1192"/>
      <c r="L214" s="1192"/>
      <c r="M214" s="1192"/>
      <c r="N214" s="1206"/>
      <c r="O214" s="1192"/>
      <c r="P214" s="1206"/>
      <c r="Q214" s="1192"/>
      <c r="R214" s="1192"/>
      <c r="S214" s="1192"/>
      <c r="T214" s="1212"/>
      <c r="U214" s="1212"/>
      <c r="V214" s="1212"/>
      <c r="W214" s="1212"/>
      <c r="X214" s="1214"/>
      <c r="Y214" s="1214"/>
      <c r="Z214" s="1214"/>
      <c r="AA214" s="1212"/>
      <c r="AB214" s="1212"/>
      <c r="AC214" s="1212"/>
      <c r="AD214" s="1212"/>
      <c r="AE214" s="1212"/>
      <c r="AF214" s="1212"/>
      <c r="AG214" s="1212"/>
      <c r="AH214" s="1212"/>
      <c r="AI214" s="1212"/>
      <c r="AJ214" s="1212"/>
      <c r="AK214" s="1212"/>
      <c r="AL214" s="1212"/>
      <c r="AM214" s="1212"/>
      <c r="AN214" s="1212"/>
      <c r="AO214" s="1212"/>
      <c r="AP214" s="1212"/>
      <c r="AQ214" s="1212"/>
      <c r="AR214" s="1212"/>
      <c r="AS214" s="1212"/>
      <c r="AT214" s="1212"/>
      <c r="AU214" s="1212"/>
      <c r="AV214" s="1212"/>
      <c r="AW214" s="1212"/>
      <c r="AX214" s="1212"/>
      <c r="AY214" s="1212"/>
      <c r="AZ214" s="1212"/>
      <c r="BA214" s="1212"/>
      <c r="BB214" s="1212"/>
      <c r="BC214" s="1212"/>
      <c r="BD214" s="1212"/>
      <c r="BE214" s="1212"/>
      <c r="BF214" s="1212"/>
      <c r="BG214" s="1212"/>
      <c r="BH214" s="1212"/>
      <c r="BI214" s="1212"/>
      <c r="BJ214" s="1212"/>
      <c r="BK214" s="1212"/>
      <c r="BL214" s="1212"/>
      <c r="BM214" s="1212"/>
      <c r="BN214" s="1212"/>
      <c r="BO214" s="1212"/>
      <c r="BP214" s="1212"/>
      <c r="BQ214" s="1212"/>
      <c r="BR214" s="1212"/>
      <c r="BS214" s="1212"/>
      <c r="BT214" s="1212"/>
      <c r="BU214" s="1212"/>
      <c r="BV214" s="1212"/>
      <c r="BW214" s="1212"/>
      <c r="BX214" s="1212"/>
      <c r="BY214" s="1212"/>
      <c r="BZ214" s="1212"/>
      <c r="CA214" s="1212"/>
      <c r="CB214" s="1212"/>
      <c r="CC214" s="1212"/>
      <c r="CD214" s="1212"/>
      <c r="CE214" s="1212"/>
      <c r="CF214" s="1212"/>
      <c r="CG214" s="1212"/>
      <c r="CH214" s="1212"/>
      <c r="CI214" s="970"/>
      <c r="CJ214" s="970"/>
      <c r="CK214" s="970"/>
      <c r="CL214" s="970"/>
      <c r="CM214" s="970"/>
      <c r="CN214" s="970"/>
      <c r="CO214" s="970"/>
      <c r="CP214" s="970"/>
      <c r="CQ214" s="970"/>
      <c r="CR214" s="970"/>
      <c r="CS214" s="970"/>
      <c r="CT214" s="970"/>
      <c r="CU214" s="970"/>
      <c r="CV214" s="970"/>
      <c r="CW214" s="970"/>
      <c r="CX214" s="970"/>
    </row>
    <row r="215" spans="1:102" x14ac:dyDescent="0.25">
      <c r="A215" s="1211"/>
      <c r="B215" s="1192"/>
      <c r="C215" s="1192"/>
      <c r="D215" s="1192"/>
      <c r="E215" s="1192"/>
      <c r="F215" s="1192"/>
      <c r="G215" s="1192"/>
      <c r="H215" s="1192"/>
      <c r="I215" s="1192"/>
      <c r="J215" s="1192"/>
      <c r="K215" s="1192"/>
      <c r="L215" s="1192"/>
      <c r="M215" s="1192"/>
      <c r="N215" s="1206"/>
      <c r="O215" s="1192"/>
      <c r="P215" s="1206"/>
      <c r="Q215" s="1192"/>
      <c r="R215" s="1192"/>
      <c r="S215" s="1192"/>
      <c r="T215" s="1212"/>
      <c r="U215" s="1212"/>
      <c r="V215" s="1212"/>
      <c r="W215" s="1212"/>
      <c r="X215" s="1214"/>
      <c r="Y215" s="1214"/>
      <c r="Z215" s="1214"/>
      <c r="AA215" s="1212"/>
      <c r="AB215" s="1212"/>
      <c r="AC215" s="1212"/>
      <c r="AD215" s="1212"/>
      <c r="AE215" s="1212"/>
      <c r="AF215" s="1212"/>
      <c r="AG215" s="1212"/>
      <c r="AH215" s="1212"/>
      <c r="AI215" s="1212"/>
      <c r="AJ215" s="1212"/>
      <c r="AK215" s="1212"/>
      <c r="AL215" s="1212"/>
      <c r="AM215" s="1212"/>
      <c r="AN215" s="1212"/>
      <c r="AO215" s="1212"/>
      <c r="AP215" s="1212"/>
      <c r="AQ215" s="1212"/>
      <c r="AR215" s="1212"/>
      <c r="AS215" s="1212"/>
      <c r="AT215" s="1212"/>
      <c r="AU215" s="1212"/>
      <c r="AV215" s="1212"/>
      <c r="AW215" s="1212"/>
      <c r="AX215" s="1212"/>
      <c r="AY215" s="1212"/>
      <c r="AZ215" s="1212"/>
      <c r="BA215" s="1212"/>
      <c r="BB215" s="1212"/>
      <c r="BC215" s="1212"/>
      <c r="BD215" s="1212"/>
      <c r="BE215" s="1212"/>
      <c r="BF215" s="1212"/>
      <c r="BG215" s="1212"/>
      <c r="BH215" s="1212"/>
      <c r="BI215" s="1212"/>
      <c r="BJ215" s="1212"/>
      <c r="BK215" s="1212"/>
      <c r="BL215" s="1212"/>
      <c r="BM215" s="1212"/>
      <c r="BN215" s="1212"/>
      <c r="BO215" s="1212"/>
      <c r="BP215" s="1212"/>
      <c r="BQ215" s="1212"/>
      <c r="BR215" s="1212"/>
      <c r="BS215" s="1212"/>
      <c r="BT215" s="1212"/>
      <c r="BU215" s="1212"/>
      <c r="BV215" s="1212"/>
      <c r="BW215" s="1212"/>
      <c r="BX215" s="1212"/>
      <c r="BY215" s="1212"/>
      <c r="BZ215" s="1212"/>
      <c r="CA215" s="1212"/>
      <c r="CB215" s="1212"/>
      <c r="CC215" s="1212"/>
      <c r="CD215" s="1212"/>
      <c r="CE215" s="1212"/>
      <c r="CF215" s="1212"/>
      <c r="CG215" s="1212"/>
      <c r="CH215" s="1212"/>
      <c r="CI215" s="970"/>
      <c r="CJ215" s="970"/>
      <c r="CK215" s="970"/>
      <c r="CL215" s="970"/>
      <c r="CM215" s="970"/>
      <c r="CN215" s="970"/>
      <c r="CO215" s="970"/>
      <c r="CP215" s="970"/>
      <c r="CQ215" s="970"/>
      <c r="CR215" s="970"/>
      <c r="CS215" s="970"/>
      <c r="CT215" s="970"/>
      <c r="CU215" s="970"/>
      <c r="CV215" s="970"/>
      <c r="CW215" s="970"/>
      <c r="CX215" s="970"/>
    </row>
    <row r="216" spans="1:102" x14ac:dyDescent="0.25">
      <c r="A216" s="1211"/>
      <c r="B216" s="1192"/>
      <c r="C216" s="1192"/>
      <c r="D216" s="1192"/>
      <c r="E216" s="1192"/>
      <c r="F216" s="1192"/>
      <c r="G216" s="1192"/>
      <c r="H216" s="1192"/>
      <c r="I216" s="1192"/>
      <c r="J216" s="1192"/>
      <c r="K216" s="1192"/>
      <c r="L216" s="1192"/>
      <c r="M216" s="1192"/>
      <c r="N216" s="1206"/>
      <c r="O216" s="1192"/>
      <c r="P216" s="1206"/>
      <c r="Q216" s="1192"/>
      <c r="R216" s="1192"/>
      <c r="S216" s="1192"/>
      <c r="T216" s="1212"/>
      <c r="U216" s="1212"/>
      <c r="V216" s="1212"/>
      <c r="W216" s="1212"/>
      <c r="X216" s="1214"/>
      <c r="Y216" s="1214"/>
      <c r="Z216" s="1214"/>
      <c r="AA216" s="1212"/>
      <c r="AB216" s="1212"/>
      <c r="AC216" s="1212"/>
      <c r="AD216" s="1212"/>
      <c r="AE216" s="1212"/>
      <c r="AF216" s="1212"/>
      <c r="AG216" s="1212"/>
      <c r="AH216" s="1212"/>
      <c r="AI216" s="1212"/>
      <c r="AJ216" s="1212"/>
      <c r="AK216" s="1212"/>
      <c r="AL216" s="1212"/>
      <c r="AM216" s="1212"/>
      <c r="AN216" s="1212"/>
      <c r="AO216" s="1212"/>
      <c r="AP216" s="1212"/>
      <c r="AQ216" s="1212"/>
      <c r="AR216" s="1212"/>
      <c r="AS216" s="1212"/>
      <c r="AT216" s="1212"/>
      <c r="AU216" s="1212"/>
      <c r="AV216" s="1212"/>
      <c r="AW216" s="1212"/>
      <c r="AX216" s="1212"/>
      <c r="AY216" s="1212"/>
      <c r="AZ216" s="1212"/>
      <c r="BA216" s="1212"/>
      <c r="BB216" s="1212"/>
      <c r="BC216" s="1212"/>
      <c r="BD216" s="1212"/>
      <c r="BE216" s="1212"/>
      <c r="BF216" s="1212"/>
      <c r="BG216" s="1212"/>
      <c r="BH216" s="1212"/>
      <c r="BI216" s="1212"/>
      <c r="BJ216" s="1212"/>
      <c r="BK216" s="1212"/>
      <c r="BL216" s="1212"/>
      <c r="BM216" s="1212"/>
      <c r="BN216" s="1212"/>
      <c r="BO216" s="1212"/>
      <c r="BP216" s="1212"/>
      <c r="BQ216" s="1212"/>
      <c r="BR216" s="1212"/>
      <c r="BS216" s="1212"/>
      <c r="BT216" s="1212"/>
      <c r="BU216" s="1212"/>
      <c r="BV216" s="1212"/>
      <c r="BW216" s="1212"/>
      <c r="BX216" s="1212"/>
      <c r="BY216" s="1212"/>
      <c r="BZ216" s="1212"/>
      <c r="CA216" s="1212"/>
      <c r="CB216" s="1212"/>
      <c r="CC216" s="1212"/>
      <c r="CD216" s="1212"/>
      <c r="CE216" s="1212"/>
      <c r="CF216" s="1212"/>
      <c r="CG216" s="1212"/>
      <c r="CH216" s="1212"/>
      <c r="CI216" s="970"/>
      <c r="CJ216" s="970"/>
      <c r="CK216" s="970"/>
      <c r="CL216" s="970"/>
      <c r="CM216" s="970"/>
      <c r="CN216" s="970"/>
      <c r="CO216" s="970"/>
      <c r="CP216" s="970"/>
      <c r="CQ216" s="970"/>
      <c r="CR216" s="970"/>
      <c r="CS216" s="970"/>
      <c r="CT216" s="970"/>
      <c r="CU216" s="970"/>
      <c r="CV216" s="970"/>
      <c r="CW216" s="970"/>
      <c r="CX216" s="970"/>
    </row>
    <row r="217" spans="1:102" x14ac:dyDescent="0.25">
      <c r="A217" s="1211"/>
      <c r="B217" s="1192"/>
      <c r="C217" s="1192"/>
      <c r="D217" s="1192"/>
      <c r="E217" s="1192"/>
      <c r="F217" s="1192"/>
      <c r="G217" s="1192"/>
      <c r="H217" s="1192"/>
      <c r="I217" s="1192"/>
      <c r="J217" s="1192"/>
      <c r="K217" s="1192"/>
      <c r="L217" s="1192"/>
      <c r="M217" s="1192"/>
      <c r="N217" s="1206"/>
      <c r="O217" s="1192"/>
      <c r="P217" s="1206"/>
      <c r="Q217" s="1192"/>
      <c r="R217" s="1192"/>
      <c r="S217" s="1192"/>
      <c r="T217" s="1212"/>
      <c r="U217" s="1212"/>
      <c r="V217" s="1212"/>
      <c r="W217" s="1212"/>
      <c r="X217" s="1214"/>
      <c r="Y217" s="1214"/>
      <c r="Z217" s="1214"/>
      <c r="AA217" s="1212"/>
      <c r="AB217" s="1212"/>
      <c r="AC217" s="1212"/>
      <c r="AD217" s="1212"/>
      <c r="AE217" s="1212"/>
      <c r="AF217" s="1212"/>
      <c r="AG217" s="1212"/>
      <c r="AH217" s="1212"/>
      <c r="AI217" s="1212"/>
      <c r="AJ217" s="1212"/>
      <c r="AK217" s="1212"/>
      <c r="AL217" s="1212"/>
      <c r="AM217" s="1212"/>
      <c r="AN217" s="1212"/>
      <c r="AO217" s="1212"/>
      <c r="AP217" s="1212"/>
      <c r="AQ217" s="1212"/>
      <c r="AR217" s="1212"/>
      <c r="AS217" s="1212"/>
      <c r="AT217" s="1212"/>
      <c r="AU217" s="1212"/>
      <c r="AV217" s="1212"/>
      <c r="AW217" s="1212"/>
      <c r="AX217" s="1212"/>
      <c r="AY217" s="1212"/>
      <c r="AZ217" s="1212"/>
      <c r="BA217" s="1212"/>
      <c r="BB217" s="1212"/>
      <c r="BC217" s="1212"/>
      <c r="BD217" s="1212"/>
      <c r="BE217" s="1212"/>
      <c r="BF217" s="1212"/>
      <c r="BG217" s="1212"/>
      <c r="BH217" s="1212"/>
      <c r="BI217" s="1212"/>
      <c r="BJ217" s="1212"/>
      <c r="BK217" s="1212"/>
      <c r="BL217" s="1212"/>
      <c r="BM217" s="1212"/>
      <c r="BN217" s="1212"/>
      <c r="BO217" s="1212"/>
      <c r="BP217" s="1212"/>
      <c r="BQ217" s="1212"/>
      <c r="BR217" s="1212"/>
      <c r="BS217" s="1212"/>
      <c r="BT217" s="1212"/>
      <c r="BU217" s="1212"/>
      <c r="BV217" s="1212"/>
      <c r="BW217" s="1212"/>
      <c r="BX217" s="1212"/>
      <c r="BY217" s="1212"/>
      <c r="BZ217" s="1212"/>
      <c r="CA217" s="1212"/>
      <c r="CB217" s="1212"/>
      <c r="CC217" s="1212"/>
      <c r="CD217" s="1212"/>
      <c r="CE217" s="1212"/>
      <c r="CF217" s="1212"/>
      <c r="CG217" s="1212"/>
      <c r="CH217" s="1212"/>
      <c r="CI217" s="970"/>
      <c r="CJ217" s="970"/>
      <c r="CK217" s="970"/>
      <c r="CL217" s="970"/>
      <c r="CM217" s="970"/>
      <c r="CN217" s="970"/>
      <c r="CO217" s="970"/>
      <c r="CP217" s="970"/>
      <c r="CQ217" s="970"/>
      <c r="CR217" s="970"/>
      <c r="CS217" s="970"/>
      <c r="CT217" s="970"/>
      <c r="CU217" s="970"/>
      <c r="CV217" s="970"/>
      <c r="CW217" s="970"/>
      <c r="CX217" s="970"/>
    </row>
    <row r="218" spans="1:102" x14ac:dyDescent="0.25">
      <c r="A218" s="1211"/>
      <c r="B218" s="1192"/>
      <c r="C218" s="1192"/>
      <c r="D218" s="1192"/>
      <c r="E218" s="1192"/>
      <c r="F218" s="1192"/>
      <c r="G218" s="1192"/>
      <c r="H218" s="1192"/>
      <c r="I218" s="1192"/>
      <c r="J218" s="1192"/>
      <c r="K218" s="1192"/>
      <c r="L218" s="1192"/>
      <c r="M218" s="1192"/>
      <c r="N218" s="1206"/>
      <c r="O218" s="1192"/>
      <c r="P218" s="1206"/>
      <c r="Q218" s="1192"/>
      <c r="R218" s="1192"/>
      <c r="S218" s="1192"/>
      <c r="T218" s="1212"/>
      <c r="U218" s="1212"/>
      <c r="V218" s="1212"/>
      <c r="W218" s="1212"/>
      <c r="X218" s="1214"/>
      <c r="Y218" s="1214"/>
      <c r="Z218" s="1214"/>
      <c r="AA218" s="1212"/>
      <c r="AB218" s="1212"/>
      <c r="AC218" s="1212"/>
      <c r="AD218" s="1212"/>
      <c r="AE218" s="1212"/>
      <c r="AF218" s="1212"/>
      <c r="AG218" s="1212"/>
      <c r="AH218" s="1212"/>
      <c r="AI218" s="1212"/>
      <c r="AJ218" s="1212"/>
      <c r="AK218" s="1212"/>
      <c r="AL218" s="1212"/>
      <c r="AM218" s="1212"/>
      <c r="AN218" s="1212"/>
      <c r="AO218" s="1212"/>
      <c r="AP218" s="1212"/>
      <c r="AQ218" s="1212"/>
      <c r="AR218" s="1212"/>
      <c r="AS218" s="1212"/>
      <c r="AT218" s="1212"/>
      <c r="AU218" s="1212"/>
      <c r="AV218" s="1212"/>
      <c r="AW218" s="1212"/>
      <c r="AX218" s="1212"/>
      <c r="AY218" s="1212"/>
      <c r="AZ218" s="1212"/>
      <c r="BA218" s="1212"/>
      <c r="BB218" s="1212"/>
      <c r="BC218" s="1212"/>
      <c r="BD218" s="1212"/>
      <c r="BE218" s="1212"/>
      <c r="BF218" s="1212"/>
      <c r="BG218" s="1212"/>
      <c r="BH218" s="1212"/>
      <c r="BI218" s="1212"/>
      <c r="BJ218" s="1212"/>
      <c r="BK218" s="1212"/>
      <c r="BL218" s="1212"/>
      <c r="BM218" s="1212"/>
      <c r="BN218" s="1212"/>
      <c r="BO218" s="1212"/>
      <c r="BP218" s="1212"/>
      <c r="BQ218" s="1212"/>
      <c r="BR218" s="1212"/>
      <c r="BS218" s="1212"/>
      <c r="BT218" s="1212"/>
      <c r="BU218" s="1212"/>
      <c r="BV218" s="1212"/>
      <c r="BW218" s="1212"/>
      <c r="BX218" s="1212"/>
      <c r="BY218" s="1212"/>
      <c r="BZ218" s="1212"/>
      <c r="CA218" s="1212"/>
      <c r="CB218" s="1212"/>
      <c r="CC218" s="1212"/>
      <c r="CD218" s="1212"/>
      <c r="CE218" s="1212"/>
      <c r="CF218" s="1212"/>
      <c r="CG218" s="1212"/>
      <c r="CH218" s="1212"/>
      <c r="CI218" s="970"/>
      <c r="CJ218" s="970"/>
      <c r="CK218" s="970"/>
      <c r="CL218" s="970"/>
      <c r="CM218" s="970"/>
      <c r="CN218" s="970"/>
      <c r="CO218" s="970"/>
      <c r="CP218" s="970"/>
      <c r="CQ218" s="970"/>
      <c r="CR218" s="970"/>
      <c r="CS218" s="970"/>
      <c r="CT218" s="970"/>
      <c r="CU218" s="970"/>
      <c r="CV218" s="970"/>
      <c r="CW218" s="970"/>
      <c r="CX218" s="970"/>
    </row>
    <row r="219" spans="1:102" x14ac:dyDescent="0.25">
      <c r="A219" s="1211"/>
      <c r="B219" s="1192"/>
      <c r="C219" s="1192"/>
      <c r="D219" s="1192"/>
      <c r="E219" s="1192"/>
      <c r="F219" s="1192"/>
      <c r="G219" s="1192"/>
      <c r="H219" s="1192"/>
      <c r="I219" s="1192"/>
      <c r="J219" s="1192"/>
      <c r="K219" s="1192"/>
      <c r="L219" s="1192"/>
      <c r="M219" s="1192"/>
      <c r="N219" s="1206"/>
      <c r="O219" s="1192"/>
      <c r="P219" s="1206"/>
      <c r="Q219" s="1192"/>
      <c r="R219" s="1192"/>
      <c r="S219" s="1192"/>
      <c r="T219" s="1212"/>
      <c r="U219" s="1212"/>
      <c r="V219" s="1212"/>
      <c r="W219" s="1212"/>
      <c r="X219" s="1214"/>
      <c r="Y219" s="1214"/>
      <c r="Z219" s="1214"/>
      <c r="AA219" s="1212"/>
      <c r="AB219" s="1212"/>
      <c r="AC219" s="1212"/>
      <c r="AD219" s="1212"/>
      <c r="AE219" s="1212"/>
      <c r="AF219" s="1212"/>
      <c r="AG219" s="1212"/>
      <c r="AH219" s="1212"/>
      <c r="AI219" s="1212"/>
      <c r="AJ219" s="1212"/>
      <c r="AK219" s="1212"/>
      <c r="AL219" s="1212"/>
      <c r="AM219" s="1212"/>
      <c r="AN219" s="1212"/>
      <c r="AO219" s="1212"/>
      <c r="AP219" s="1212"/>
      <c r="AQ219" s="1212"/>
      <c r="AR219" s="1212"/>
      <c r="AS219" s="1212"/>
      <c r="AT219" s="1212"/>
      <c r="AU219" s="1212"/>
      <c r="AV219" s="1212"/>
      <c r="AW219" s="1212"/>
      <c r="AX219" s="1212"/>
      <c r="AY219" s="1212"/>
      <c r="AZ219" s="1212"/>
      <c r="BA219" s="1212"/>
      <c r="BB219" s="1212"/>
      <c r="BC219" s="1212"/>
      <c r="BD219" s="1212"/>
      <c r="BE219" s="1212"/>
      <c r="BF219" s="1212"/>
      <c r="BG219" s="1212"/>
      <c r="BH219" s="1212"/>
      <c r="BI219" s="1212"/>
      <c r="BJ219" s="1212"/>
      <c r="BK219" s="1212"/>
      <c r="BL219" s="1212"/>
      <c r="BM219" s="1212"/>
      <c r="BN219" s="1212"/>
      <c r="BO219" s="1212"/>
      <c r="BP219" s="1212"/>
      <c r="BQ219" s="1212"/>
      <c r="BR219" s="1212"/>
      <c r="BS219" s="1212"/>
      <c r="BT219" s="1212"/>
      <c r="BU219" s="1212"/>
      <c r="BV219" s="1212"/>
      <c r="BW219" s="1212"/>
      <c r="BX219" s="1212"/>
      <c r="BY219" s="1212"/>
      <c r="BZ219" s="1212"/>
      <c r="CA219" s="1212"/>
      <c r="CB219" s="1212"/>
      <c r="CC219" s="1212"/>
      <c r="CD219" s="1212"/>
      <c r="CE219" s="1212"/>
      <c r="CF219" s="1212"/>
      <c r="CG219" s="1212"/>
      <c r="CH219" s="1212"/>
      <c r="CI219" s="970"/>
      <c r="CJ219" s="970"/>
      <c r="CK219" s="970"/>
      <c r="CL219" s="970"/>
      <c r="CM219" s="970"/>
      <c r="CN219" s="970"/>
      <c r="CO219" s="970"/>
      <c r="CP219" s="970"/>
      <c r="CQ219" s="970"/>
      <c r="CR219" s="970"/>
      <c r="CS219" s="970"/>
      <c r="CT219" s="970"/>
      <c r="CU219" s="970"/>
      <c r="CV219" s="970"/>
      <c r="CW219" s="970"/>
      <c r="CX219" s="970"/>
    </row>
    <row r="220" spans="1:102" x14ac:dyDescent="0.25">
      <c r="A220" s="1384">
        <v>0</v>
      </c>
      <c r="B220" s="1192" t="s">
        <v>131</v>
      </c>
      <c r="C220" s="1192"/>
      <c r="D220" s="1192"/>
      <c r="E220" s="1192"/>
      <c r="F220" s="1192"/>
      <c r="G220" s="1192"/>
      <c r="H220" s="1192"/>
      <c r="I220" s="1192"/>
      <c r="J220" s="1192"/>
      <c r="K220" s="1192"/>
      <c r="L220" s="1192"/>
      <c r="M220" s="1192"/>
      <c r="N220" s="1206"/>
      <c r="O220" s="1192"/>
      <c r="P220" s="1206"/>
      <c r="Q220" s="1192"/>
      <c r="R220" s="1192"/>
      <c r="S220" s="1192"/>
      <c r="T220" s="1212"/>
      <c r="U220" s="1212"/>
      <c r="V220" s="1212"/>
      <c r="W220" s="1212"/>
      <c r="X220" s="1214"/>
      <c r="Y220" s="1214"/>
      <c r="Z220" s="1214"/>
      <c r="AA220" s="1212"/>
      <c r="AB220" s="1212"/>
      <c r="AC220" s="1212"/>
      <c r="AD220" s="1212"/>
      <c r="AE220" s="1212"/>
      <c r="AF220" s="1212"/>
      <c r="AG220" s="1212"/>
      <c r="AH220" s="1212"/>
      <c r="AI220" s="1212"/>
      <c r="AJ220" s="1212"/>
      <c r="AK220" s="1212"/>
      <c r="AL220" s="1212"/>
      <c r="AM220" s="1212"/>
      <c r="AN220" s="1212"/>
      <c r="AO220" s="1212"/>
      <c r="AP220" s="1212"/>
      <c r="AQ220" s="1212"/>
      <c r="AR220" s="1212"/>
      <c r="AS220" s="1212"/>
      <c r="AT220" s="1212"/>
      <c r="AU220" s="1212"/>
      <c r="AV220" s="1212"/>
      <c r="AW220" s="1212"/>
      <c r="AX220" s="1212"/>
      <c r="AY220" s="1212"/>
      <c r="AZ220" s="1212"/>
      <c r="BA220" s="1212"/>
      <c r="BB220" s="1212"/>
      <c r="BC220" s="1212"/>
      <c r="BD220" s="1385">
        <v>0</v>
      </c>
      <c r="BE220" s="1212"/>
      <c r="BF220" s="1212"/>
      <c r="BG220" s="1212"/>
      <c r="BH220" s="1212"/>
      <c r="BI220" s="1212"/>
      <c r="BJ220" s="1212"/>
      <c r="BK220" s="1212"/>
      <c r="BL220" s="1212"/>
      <c r="BM220" s="1212"/>
      <c r="BN220" s="1212"/>
      <c r="BO220" s="1212"/>
      <c r="BP220" s="1212"/>
      <c r="BQ220" s="1212"/>
      <c r="BR220" s="1212"/>
      <c r="BS220" s="1212"/>
      <c r="BT220" s="1212"/>
      <c r="BU220" s="1212"/>
      <c r="BV220" s="1212"/>
      <c r="BW220" s="1212"/>
      <c r="BX220" s="1212"/>
      <c r="BY220" s="1212"/>
      <c r="BZ220" s="1212"/>
      <c r="CA220" s="1212"/>
      <c r="CB220" s="1212"/>
      <c r="CC220" s="1212"/>
      <c r="CD220" s="1212"/>
      <c r="CE220" s="1212"/>
      <c r="CF220" s="1212"/>
      <c r="CG220" s="1212"/>
      <c r="CH220" s="1212"/>
      <c r="CI220" s="970"/>
      <c r="CJ220" s="970"/>
      <c r="CK220" s="970"/>
      <c r="CL220" s="970"/>
      <c r="CM220" s="970"/>
      <c r="CN220" s="970"/>
      <c r="CO220" s="970"/>
      <c r="CP220" s="970"/>
      <c r="CQ220" s="970"/>
      <c r="CR220" s="970"/>
      <c r="CS220" s="970"/>
      <c r="CT220" s="970"/>
      <c r="CU220" s="970"/>
      <c r="CV220" s="970"/>
      <c r="CW220" s="970"/>
      <c r="CX220" s="970"/>
    </row>
    <row r="221" spans="1:102" x14ac:dyDescent="0.25">
      <c r="A221" s="1384">
        <v>12</v>
      </c>
      <c r="B221" s="1192" t="s">
        <v>132</v>
      </c>
      <c r="C221" s="1192"/>
      <c r="D221" s="1192"/>
      <c r="E221" s="1192"/>
      <c r="F221" s="1192"/>
      <c r="G221" s="1192"/>
      <c r="H221" s="1192"/>
      <c r="I221" s="1192"/>
      <c r="J221" s="1192"/>
      <c r="K221" s="1192"/>
      <c r="L221" s="1192"/>
      <c r="M221" s="1192"/>
      <c r="N221" s="1206"/>
      <c r="O221" s="1192"/>
      <c r="P221" s="1206"/>
      <c r="Q221" s="1192"/>
      <c r="R221" s="1192"/>
      <c r="S221" s="1192"/>
      <c r="T221" s="1212"/>
      <c r="U221" s="1212"/>
      <c r="V221" s="1212"/>
      <c r="W221" s="1212"/>
      <c r="X221" s="1214"/>
      <c r="Y221" s="1214"/>
      <c r="Z221" s="1214"/>
      <c r="AA221" s="1212"/>
      <c r="AB221" s="1212"/>
      <c r="AC221" s="1212"/>
      <c r="AD221" s="1212"/>
      <c r="AE221" s="1212"/>
      <c r="AF221" s="1212"/>
      <c r="AG221" s="1212"/>
      <c r="AH221" s="1212"/>
      <c r="AI221" s="1212"/>
      <c r="AJ221" s="1212"/>
      <c r="AK221" s="1212"/>
      <c r="AL221" s="1212"/>
      <c r="AM221" s="1212"/>
      <c r="AN221" s="1212"/>
      <c r="AO221" s="1212"/>
      <c r="AP221" s="1212"/>
      <c r="AQ221" s="1212"/>
      <c r="AR221" s="1212"/>
      <c r="AS221" s="1212"/>
      <c r="AT221" s="1212"/>
      <c r="AU221" s="1212"/>
      <c r="AV221" s="1212"/>
      <c r="AW221" s="1212"/>
      <c r="AX221" s="1212"/>
      <c r="AY221" s="1212"/>
      <c r="AZ221" s="1212"/>
      <c r="BA221" s="1212"/>
      <c r="BB221" s="1212"/>
      <c r="BC221" s="1212"/>
      <c r="BD221" s="1385">
        <v>0</v>
      </c>
      <c r="BE221" s="1212"/>
      <c r="BF221" s="1212"/>
      <c r="BG221" s="1212"/>
      <c r="BH221" s="1212"/>
      <c r="BI221" s="1212"/>
      <c r="BJ221" s="1212"/>
      <c r="BK221" s="1212"/>
      <c r="BL221" s="1212"/>
      <c r="BM221" s="1212"/>
      <c r="BN221" s="1212"/>
      <c r="BO221" s="1212"/>
      <c r="BP221" s="1212"/>
      <c r="BQ221" s="1212"/>
      <c r="BR221" s="1212"/>
      <c r="BS221" s="1212"/>
      <c r="BT221" s="1212"/>
      <c r="BU221" s="1212"/>
      <c r="BV221" s="1212"/>
      <c r="BW221" s="1212"/>
      <c r="BX221" s="1212"/>
      <c r="BY221" s="1212"/>
      <c r="BZ221" s="1212"/>
      <c r="CA221" s="1212"/>
      <c r="CB221" s="1212"/>
      <c r="CC221" s="1212"/>
      <c r="CD221" s="1212"/>
      <c r="CE221" s="1212"/>
      <c r="CF221" s="1212"/>
      <c r="CG221" s="1212"/>
      <c r="CH221" s="1212"/>
      <c r="CI221" s="970"/>
      <c r="CJ221" s="970"/>
      <c r="CK221" s="970"/>
      <c r="CL221" s="970"/>
      <c r="CM221" s="970"/>
      <c r="CN221" s="970"/>
      <c r="CO221" s="970"/>
      <c r="CP221" s="970"/>
      <c r="CQ221" s="970"/>
      <c r="CR221" s="970"/>
      <c r="CS221" s="970"/>
      <c r="CT221" s="970"/>
      <c r="CU221" s="970"/>
      <c r="CV221" s="970"/>
      <c r="CW221" s="970"/>
      <c r="CX221" s="970"/>
    </row>
    <row r="222" spans="1:102" x14ac:dyDescent="0.25">
      <c r="A222" s="1211"/>
      <c r="B222" s="1192"/>
      <c r="C222" s="1192"/>
      <c r="D222" s="1192"/>
      <c r="E222" s="1192"/>
      <c r="F222" s="1192"/>
      <c r="G222" s="1192"/>
      <c r="H222" s="1192"/>
      <c r="I222" s="1192"/>
      <c r="J222" s="1192"/>
      <c r="K222" s="1192"/>
      <c r="L222" s="1192"/>
      <c r="M222" s="1192"/>
      <c r="N222" s="1206"/>
      <c r="O222" s="1192"/>
      <c r="P222" s="1206"/>
      <c r="Q222" s="1192"/>
      <c r="R222" s="1192"/>
      <c r="S222" s="1192"/>
      <c r="T222" s="1212"/>
      <c r="U222" s="1212"/>
      <c r="V222" s="1212"/>
      <c r="W222" s="1212"/>
      <c r="X222" s="1214"/>
      <c r="Y222" s="1214"/>
      <c r="Z222" s="1214"/>
      <c r="AA222" s="1212"/>
      <c r="AB222" s="1212"/>
      <c r="AC222" s="1212"/>
      <c r="AD222" s="1212"/>
      <c r="AE222" s="1212"/>
      <c r="AF222" s="1212"/>
      <c r="AG222" s="1212"/>
      <c r="AH222" s="1212"/>
      <c r="AI222" s="1212"/>
      <c r="AJ222" s="1212"/>
      <c r="AK222" s="1212"/>
      <c r="AL222" s="1212"/>
      <c r="AM222" s="1212"/>
      <c r="AN222" s="1212"/>
      <c r="AO222" s="1212"/>
      <c r="AP222" s="1212"/>
      <c r="AQ222" s="1212"/>
      <c r="AR222" s="1212"/>
      <c r="AS222" s="1212"/>
      <c r="AT222" s="1212"/>
      <c r="AU222" s="1212"/>
      <c r="AV222" s="1212"/>
      <c r="AW222" s="1212"/>
      <c r="AX222" s="1212"/>
      <c r="AY222" s="1212"/>
      <c r="AZ222" s="1212"/>
      <c r="BA222" s="1212"/>
      <c r="BB222" s="1212"/>
      <c r="BC222" s="1212"/>
      <c r="BD222" s="1212"/>
      <c r="BE222" s="1212"/>
      <c r="BF222" s="1212"/>
      <c r="BG222" s="1212"/>
      <c r="BH222" s="1212"/>
      <c r="BI222" s="1212"/>
      <c r="BJ222" s="1212"/>
      <c r="BK222" s="1212"/>
      <c r="BL222" s="1212"/>
      <c r="BM222" s="1212"/>
      <c r="BN222" s="1212"/>
      <c r="BO222" s="1212"/>
      <c r="BP222" s="1212"/>
      <c r="BQ222" s="1212"/>
      <c r="BR222" s="1212"/>
      <c r="BS222" s="1212"/>
      <c r="BT222" s="1212"/>
      <c r="BU222" s="1212"/>
      <c r="BV222" s="1212"/>
      <c r="BW222" s="1212"/>
      <c r="BX222" s="1212"/>
      <c r="BY222" s="1212"/>
      <c r="BZ222" s="1212"/>
      <c r="CA222" s="1212"/>
      <c r="CB222" s="1212"/>
      <c r="CC222" s="1212"/>
      <c r="CD222" s="1212"/>
      <c r="CE222" s="1212"/>
      <c r="CF222" s="1212"/>
      <c r="CG222" s="1212"/>
      <c r="CH222" s="1212"/>
      <c r="CI222" s="970"/>
      <c r="CJ222" s="970"/>
      <c r="CK222" s="970"/>
      <c r="CL222" s="970"/>
      <c r="CM222" s="970"/>
      <c r="CN222" s="970"/>
      <c r="CO222" s="970"/>
      <c r="CP222" s="970"/>
      <c r="CQ222" s="970"/>
      <c r="CR222" s="970"/>
      <c r="CS222" s="970"/>
      <c r="CT222" s="970"/>
      <c r="CU222" s="970"/>
      <c r="CV222" s="970"/>
      <c r="CW222" s="970"/>
      <c r="CX222" s="970"/>
    </row>
    <row r="223" spans="1:102" x14ac:dyDescent="0.25">
      <c r="A223" s="1211"/>
      <c r="B223" s="1192"/>
      <c r="C223" s="1192"/>
      <c r="D223" s="1192"/>
      <c r="E223" s="1192"/>
      <c r="F223" s="1192"/>
      <c r="G223" s="1192"/>
      <c r="H223" s="1192"/>
      <c r="I223" s="1192"/>
      <c r="J223" s="1192"/>
      <c r="K223" s="1192"/>
      <c r="L223" s="1192"/>
      <c r="M223" s="1192"/>
      <c r="N223" s="1206"/>
      <c r="O223" s="1192"/>
      <c r="P223" s="1206"/>
      <c r="Q223" s="1192"/>
      <c r="R223" s="1192"/>
      <c r="S223" s="1192"/>
      <c r="T223" s="1212"/>
      <c r="U223" s="1212"/>
      <c r="V223" s="1212"/>
      <c r="W223" s="1212"/>
      <c r="X223" s="1214"/>
      <c r="Y223" s="1214"/>
      <c r="Z223" s="1214"/>
      <c r="AA223" s="1212"/>
      <c r="AB223" s="1212"/>
      <c r="AC223" s="1212"/>
      <c r="AD223" s="1212"/>
      <c r="AE223" s="1212"/>
      <c r="AF223" s="1212"/>
      <c r="AG223" s="1212"/>
      <c r="AH223" s="1212"/>
      <c r="AI223" s="1212"/>
      <c r="AJ223" s="1212"/>
      <c r="AK223" s="1212"/>
      <c r="AL223" s="1212"/>
      <c r="AM223" s="1212"/>
      <c r="AN223" s="1212"/>
      <c r="AO223" s="1212"/>
      <c r="AP223" s="1212"/>
      <c r="AQ223" s="1212"/>
      <c r="AR223" s="1212"/>
      <c r="AS223" s="1212"/>
      <c r="AT223" s="1212"/>
      <c r="AU223" s="1212"/>
      <c r="AV223" s="1212"/>
      <c r="AW223" s="1212"/>
      <c r="AX223" s="1212"/>
      <c r="AY223" s="1212"/>
      <c r="AZ223" s="1212"/>
      <c r="BA223" s="1212"/>
      <c r="BB223" s="1212"/>
      <c r="BC223" s="1212"/>
      <c r="BD223" s="1212"/>
      <c r="BE223" s="1212"/>
      <c r="BF223" s="1212"/>
      <c r="BG223" s="1212"/>
      <c r="BH223" s="1212"/>
      <c r="BI223" s="1212"/>
      <c r="BJ223" s="1212"/>
      <c r="BK223" s="1212"/>
      <c r="BL223" s="1212"/>
      <c r="BM223" s="1212"/>
      <c r="BN223" s="1212"/>
      <c r="BO223" s="1212"/>
      <c r="BP223" s="1212"/>
      <c r="BQ223" s="1212"/>
      <c r="BR223" s="1212"/>
      <c r="BS223" s="1212"/>
      <c r="BT223" s="1212"/>
      <c r="BU223" s="1212"/>
      <c r="BV223" s="1212"/>
      <c r="BW223" s="1212"/>
      <c r="BX223" s="1212"/>
      <c r="BY223" s="1212"/>
      <c r="BZ223" s="1212"/>
      <c r="CA223" s="1212"/>
      <c r="CB223" s="1212"/>
      <c r="CC223" s="1212"/>
      <c r="CD223" s="1212"/>
      <c r="CE223" s="1212"/>
      <c r="CF223" s="1212"/>
      <c r="CG223" s="1212"/>
      <c r="CH223" s="1212"/>
      <c r="CI223" s="970"/>
      <c r="CJ223" s="970"/>
      <c r="CK223" s="970"/>
      <c r="CL223" s="970"/>
      <c r="CM223" s="970"/>
      <c r="CN223" s="970"/>
      <c r="CO223" s="970"/>
      <c r="CP223" s="970"/>
      <c r="CQ223" s="970"/>
      <c r="CR223" s="970"/>
      <c r="CS223" s="970"/>
      <c r="CT223" s="970"/>
      <c r="CU223" s="970"/>
      <c r="CV223" s="970"/>
      <c r="CW223" s="970"/>
      <c r="CX223" s="970"/>
    </row>
    <row r="224" spans="1:102" x14ac:dyDescent="0.25">
      <c r="A224" s="1211"/>
      <c r="B224" s="1192"/>
      <c r="C224" s="1192"/>
      <c r="D224" s="1192"/>
      <c r="E224" s="1192"/>
      <c r="F224" s="1192"/>
      <c r="G224" s="1192"/>
      <c r="H224" s="1192"/>
      <c r="I224" s="1192"/>
      <c r="J224" s="1192"/>
      <c r="K224" s="1192"/>
      <c r="L224" s="1192"/>
      <c r="M224" s="1192"/>
      <c r="N224" s="1206"/>
      <c r="O224" s="1192"/>
      <c r="P224" s="1206"/>
      <c r="Q224" s="1192"/>
      <c r="R224" s="1192"/>
      <c r="S224" s="1192"/>
      <c r="T224" s="1212"/>
      <c r="U224" s="1212"/>
      <c r="V224" s="1212"/>
      <c r="W224" s="1212"/>
      <c r="X224" s="1214"/>
      <c r="Y224" s="1214"/>
      <c r="Z224" s="1214"/>
      <c r="AA224" s="1212"/>
      <c r="AB224" s="1212"/>
      <c r="AC224" s="1212"/>
      <c r="AD224" s="1212"/>
      <c r="AE224" s="1212"/>
      <c r="AF224" s="1212"/>
      <c r="AG224" s="1212"/>
      <c r="AH224" s="1212"/>
      <c r="AI224" s="1212"/>
      <c r="AJ224" s="1212"/>
      <c r="AK224" s="1212"/>
      <c r="AL224" s="1212"/>
      <c r="AM224" s="1212"/>
      <c r="AN224" s="1212"/>
      <c r="AO224" s="1212"/>
      <c r="AP224" s="1212"/>
      <c r="AQ224" s="1212"/>
      <c r="AR224" s="1212"/>
      <c r="AS224" s="1212"/>
      <c r="AT224" s="1212"/>
      <c r="AU224" s="1212"/>
      <c r="AV224" s="1212"/>
      <c r="AW224" s="1212"/>
      <c r="AX224" s="1212"/>
      <c r="AY224" s="1212"/>
      <c r="AZ224" s="1212"/>
      <c r="BA224" s="1212"/>
      <c r="BB224" s="1212"/>
      <c r="BC224" s="1212"/>
      <c r="BD224" s="1212"/>
      <c r="BE224" s="1212"/>
      <c r="BF224" s="1212"/>
      <c r="BG224" s="1212"/>
      <c r="BH224" s="1212"/>
      <c r="BI224" s="1212"/>
      <c r="BJ224" s="1212"/>
      <c r="BK224" s="1212"/>
      <c r="BL224" s="1212"/>
      <c r="BM224" s="1212"/>
      <c r="BN224" s="1212"/>
      <c r="BO224" s="1212"/>
      <c r="BP224" s="1212"/>
      <c r="BQ224" s="1212"/>
      <c r="BR224" s="1212"/>
      <c r="BS224" s="1212"/>
      <c r="BT224" s="1212"/>
      <c r="BU224" s="1212"/>
      <c r="BV224" s="1212"/>
      <c r="BW224" s="1212"/>
      <c r="BX224" s="1212"/>
      <c r="BY224" s="1212"/>
      <c r="BZ224" s="1212"/>
      <c r="CA224" s="1212"/>
      <c r="CB224" s="1212"/>
      <c r="CC224" s="1212"/>
      <c r="CD224" s="1212"/>
      <c r="CE224" s="1212"/>
      <c r="CF224" s="1212"/>
      <c r="CG224" s="1212"/>
      <c r="CH224" s="1212"/>
      <c r="CI224" s="970"/>
      <c r="CJ224" s="970"/>
      <c r="CK224" s="970"/>
      <c r="CL224" s="970"/>
      <c r="CM224" s="970"/>
      <c r="CN224" s="970"/>
      <c r="CO224" s="970"/>
      <c r="CP224" s="970"/>
      <c r="CQ224" s="970"/>
      <c r="CR224" s="970"/>
      <c r="CS224" s="970"/>
      <c r="CT224" s="970"/>
      <c r="CU224" s="970"/>
      <c r="CV224" s="970"/>
      <c r="CW224" s="970"/>
      <c r="CX224" s="970"/>
    </row>
    <row r="225" spans="1:102" x14ac:dyDescent="0.25">
      <c r="A225" s="1211"/>
      <c r="B225" s="1192"/>
      <c r="C225" s="1192"/>
      <c r="D225" s="1192"/>
      <c r="E225" s="1192"/>
      <c r="F225" s="1192"/>
      <c r="G225" s="1192"/>
      <c r="H225" s="1192"/>
      <c r="I225" s="1192"/>
      <c r="J225" s="1192"/>
      <c r="K225" s="1192"/>
      <c r="L225" s="1192"/>
      <c r="M225" s="1192"/>
      <c r="N225" s="1206"/>
      <c r="O225" s="1192"/>
      <c r="P225" s="1206"/>
      <c r="Q225" s="1192"/>
      <c r="R225" s="1192"/>
      <c r="S225" s="1192"/>
      <c r="T225" s="1212"/>
      <c r="U225" s="1212"/>
      <c r="V225" s="1212"/>
      <c r="W225" s="1212"/>
      <c r="X225" s="1214"/>
      <c r="Y225" s="1214"/>
      <c r="Z225" s="1214"/>
      <c r="AA225" s="1212"/>
      <c r="AB225" s="1212"/>
      <c r="AC225" s="1212"/>
      <c r="AD225" s="1212"/>
      <c r="AE225" s="1212"/>
      <c r="AF225" s="1212"/>
      <c r="AG225" s="1212"/>
      <c r="AH225" s="1212"/>
      <c r="AI225" s="1212"/>
      <c r="AJ225" s="1212"/>
      <c r="AK225" s="1212"/>
      <c r="AL225" s="1212"/>
      <c r="AM225" s="1212"/>
      <c r="AN225" s="1212"/>
      <c r="AO225" s="1212"/>
      <c r="AP225" s="1212"/>
      <c r="AQ225" s="1212"/>
      <c r="AR225" s="1212"/>
      <c r="AS225" s="1212"/>
      <c r="AT225" s="1212"/>
      <c r="AU225" s="1212"/>
      <c r="AV225" s="1212"/>
      <c r="AW225" s="1212"/>
      <c r="AX225" s="1212"/>
      <c r="AY225" s="1212"/>
      <c r="AZ225" s="1212"/>
      <c r="BA225" s="1212"/>
      <c r="BB225" s="1212"/>
      <c r="BC225" s="1212"/>
      <c r="BD225" s="1212"/>
      <c r="BE225" s="1212"/>
      <c r="BF225" s="1212"/>
      <c r="BG225" s="1212"/>
      <c r="BH225" s="1212"/>
      <c r="BI225" s="1212"/>
      <c r="BJ225" s="1212"/>
      <c r="BK225" s="1212"/>
      <c r="BL225" s="1212"/>
      <c r="BM225" s="1212"/>
      <c r="BN225" s="1212"/>
      <c r="BO225" s="1212"/>
      <c r="BP225" s="1212"/>
      <c r="BQ225" s="1212"/>
      <c r="BR225" s="1212"/>
      <c r="BS225" s="1212"/>
      <c r="BT225" s="1212"/>
      <c r="BU225" s="1212"/>
      <c r="BV225" s="1212"/>
      <c r="BW225" s="1212"/>
      <c r="BX225" s="1212"/>
      <c r="BY225" s="1212"/>
      <c r="BZ225" s="1212"/>
      <c r="CA225" s="1212"/>
      <c r="CB225" s="1212"/>
      <c r="CC225" s="1212"/>
      <c r="CD225" s="1212"/>
      <c r="CE225" s="1212"/>
      <c r="CF225" s="1212"/>
      <c r="CG225" s="1212"/>
      <c r="CH225" s="1212"/>
      <c r="CI225" s="970"/>
      <c r="CJ225" s="970"/>
      <c r="CK225" s="970"/>
      <c r="CL225" s="970"/>
      <c r="CM225" s="970"/>
      <c r="CN225" s="970"/>
      <c r="CO225" s="970"/>
      <c r="CP225" s="970"/>
      <c r="CQ225" s="970"/>
      <c r="CR225" s="970"/>
      <c r="CS225" s="970"/>
      <c r="CT225" s="970"/>
      <c r="CU225" s="970"/>
      <c r="CV225" s="970"/>
      <c r="CW225" s="970"/>
      <c r="CX225" s="970"/>
    </row>
    <row r="226" spans="1:102" x14ac:dyDescent="0.25">
      <c r="A226" s="1211"/>
      <c r="B226" s="1192"/>
      <c r="C226" s="1192"/>
      <c r="D226" s="1192"/>
      <c r="E226" s="1192"/>
      <c r="F226" s="1192"/>
      <c r="G226" s="1192"/>
      <c r="H226" s="1192"/>
      <c r="I226" s="1192"/>
      <c r="J226" s="1192"/>
      <c r="K226" s="1192"/>
      <c r="L226" s="1192"/>
      <c r="M226" s="1192"/>
      <c r="N226" s="1206"/>
      <c r="O226" s="1192"/>
      <c r="P226" s="1206"/>
      <c r="Q226" s="1192"/>
      <c r="R226" s="1192"/>
      <c r="S226" s="1192"/>
      <c r="T226" s="1212"/>
      <c r="U226" s="1212"/>
      <c r="V226" s="1212"/>
      <c r="W226" s="1212"/>
      <c r="X226" s="1214"/>
      <c r="Y226" s="1214"/>
      <c r="Z226" s="1214"/>
      <c r="AA226" s="1212"/>
      <c r="AB226" s="1212"/>
      <c r="AC226" s="1212"/>
      <c r="AD226" s="1212"/>
      <c r="AE226" s="1212"/>
      <c r="AF226" s="1212"/>
      <c r="AG226" s="1212"/>
      <c r="AH226" s="1212"/>
      <c r="AI226" s="1212"/>
      <c r="AJ226" s="1212"/>
      <c r="AK226" s="1212"/>
      <c r="AL226" s="1212"/>
      <c r="AM226" s="1212"/>
      <c r="AN226" s="1212"/>
      <c r="AO226" s="1212"/>
      <c r="AP226" s="1212"/>
      <c r="AQ226" s="1212"/>
      <c r="AR226" s="1212"/>
      <c r="AS226" s="1212"/>
      <c r="AT226" s="1212"/>
      <c r="AU226" s="1212"/>
      <c r="AV226" s="1212"/>
      <c r="AW226" s="1212"/>
      <c r="AX226" s="1212"/>
      <c r="AY226" s="1212"/>
      <c r="AZ226" s="1212"/>
      <c r="BA226" s="1212"/>
      <c r="BB226" s="1212"/>
      <c r="BC226" s="1212"/>
      <c r="BD226" s="1212"/>
      <c r="BE226" s="1212"/>
      <c r="BF226" s="1212"/>
      <c r="BG226" s="1212"/>
      <c r="BH226" s="1212"/>
      <c r="BI226" s="1212"/>
      <c r="BJ226" s="1212"/>
      <c r="BK226" s="1212"/>
      <c r="BL226" s="1212"/>
      <c r="BM226" s="1212"/>
      <c r="BN226" s="1212"/>
      <c r="BO226" s="1212"/>
      <c r="BP226" s="1212"/>
      <c r="BQ226" s="1212"/>
      <c r="BR226" s="1212"/>
      <c r="BS226" s="1212"/>
      <c r="BT226" s="1212"/>
      <c r="BU226" s="1212"/>
      <c r="BV226" s="1212"/>
      <c r="BW226" s="1212"/>
      <c r="BX226" s="1212"/>
      <c r="BY226" s="1212"/>
      <c r="BZ226" s="1212"/>
      <c r="CA226" s="1212"/>
      <c r="CB226" s="1212"/>
      <c r="CC226" s="1212"/>
      <c r="CD226" s="1212"/>
      <c r="CE226" s="1212"/>
      <c r="CF226" s="1212"/>
      <c r="CG226" s="1212"/>
      <c r="CH226" s="1212"/>
      <c r="CI226" s="970"/>
      <c r="CJ226" s="970"/>
      <c r="CK226" s="970"/>
      <c r="CL226" s="970"/>
      <c r="CM226" s="970"/>
      <c r="CN226" s="970"/>
      <c r="CO226" s="970"/>
      <c r="CP226" s="970"/>
      <c r="CQ226" s="970"/>
      <c r="CR226" s="970"/>
      <c r="CS226" s="970"/>
      <c r="CT226" s="970"/>
      <c r="CU226" s="970"/>
      <c r="CV226" s="970"/>
      <c r="CW226" s="970"/>
      <c r="CX226" s="970"/>
    </row>
    <row r="227" spans="1:102" x14ac:dyDescent="0.25">
      <c r="A227" s="1211"/>
      <c r="B227" s="1192"/>
      <c r="C227" s="1192"/>
      <c r="D227" s="1192"/>
      <c r="E227" s="1192"/>
      <c r="F227" s="1192"/>
      <c r="G227" s="1192"/>
      <c r="H227" s="1192"/>
      <c r="I227" s="1192"/>
      <c r="J227" s="1192"/>
      <c r="K227" s="1192"/>
      <c r="L227" s="1192"/>
      <c r="M227" s="1192"/>
      <c r="N227" s="1206"/>
      <c r="O227" s="1192"/>
      <c r="P227" s="1206"/>
      <c r="Q227" s="1192"/>
      <c r="R227" s="1192"/>
      <c r="S227" s="1192"/>
      <c r="T227" s="1212"/>
      <c r="U227" s="1212"/>
      <c r="V227" s="1212"/>
      <c r="W227" s="1212"/>
      <c r="X227" s="1214"/>
      <c r="Y227" s="1214"/>
      <c r="Z227" s="1214"/>
      <c r="AA227" s="1212"/>
      <c r="AB227" s="1212"/>
      <c r="AC227" s="1212"/>
      <c r="AD227" s="1212"/>
      <c r="AE227" s="1212"/>
      <c r="AF227" s="1212"/>
      <c r="AG227" s="1212"/>
      <c r="AH227" s="1212"/>
      <c r="AI227" s="1212"/>
      <c r="AJ227" s="1212"/>
      <c r="AK227" s="1212"/>
      <c r="AL227" s="1212"/>
      <c r="AM227" s="1212"/>
      <c r="AN227" s="1212"/>
      <c r="AO227" s="1212"/>
      <c r="AP227" s="1212"/>
      <c r="AQ227" s="1212"/>
      <c r="AR227" s="1212"/>
      <c r="AS227" s="1212"/>
      <c r="AT227" s="1212"/>
      <c r="AU227" s="1212"/>
      <c r="AV227" s="1212"/>
      <c r="AW227" s="1212"/>
      <c r="AX227" s="1212"/>
      <c r="AY227" s="1212"/>
      <c r="AZ227" s="1212"/>
      <c r="BA227" s="1212"/>
      <c r="BB227" s="1212"/>
      <c r="BC227" s="1212"/>
      <c r="BD227" s="1212"/>
      <c r="BE227" s="1212"/>
      <c r="BF227" s="1212"/>
      <c r="BG227" s="1212"/>
      <c r="BH227" s="1212"/>
      <c r="BI227" s="1212"/>
      <c r="BJ227" s="1212"/>
      <c r="BK227" s="1212"/>
      <c r="BL227" s="1212"/>
      <c r="BM227" s="1212"/>
      <c r="BN227" s="1212"/>
      <c r="BO227" s="1212"/>
      <c r="BP227" s="1212"/>
      <c r="BQ227" s="1212"/>
      <c r="BR227" s="1212"/>
      <c r="BS227" s="1212"/>
      <c r="BT227" s="1212"/>
      <c r="BU227" s="1212"/>
      <c r="BV227" s="1212"/>
      <c r="BW227" s="1212"/>
      <c r="BX227" s="1212"/>
      <c r="BY227" s="1212"/>
      <c r="BZ227" s="1212"/>
      <c r="CA227" s="1212"/>
      <c r="CB227" s="1212"/>
      <c r="CC227" s="1212"/>
      <c r="CD227" s="1212"/>
      <c r="CE227" s="1212"/>
      <c r="CF227" s="1212"/>
      <c r="CG227" s="1212"/>
      <c r="CH227" s="1212"/>
      <c r="CI227" s="970"/>
      <c r="CJ227" s="970"/>
      <c r="CK227" s="970"/>
      <c r="CL227" s="970"/>
      <c r="CM227" s="970"/>
      <c r="CN227" s="970"/>
      <c r="CO227" s="970"/>
      <c r="CP227" s="970"/>
      <c r="CQ227" s="970"/>
      <c r="CR227" s="970"/>
      <c r="CS227" s="970"/>
      <c r="CT227" s="970"/>
      <c r="CU227" s="970"/>
      <c r="CV227" s="970"/>
      <c r="CW227" s="970"/>
      <c r="CX227" s="970"/>
    </row>
    <row r="228" spans="1:102" x14ac:dyDescent="0.25">
      <c r="A228" s="1211"/>
      <c r="B228" s="1192"/>
      <c r="C228" s="1192"/>
      <c r="D228" s="1192"/>
      <c r="E228" s="1192"/>
      <c r="F228" s="1192"/>
      <c r="G228" s="1192"/>
      <c r="H228" s="1192"/>
      <c r="I228" s="1192"/>
      <c r="J228" s="1192"/>
      <c r="K228" s="1192"/>
      <c r="L228" s="1192"/>
      <c r="M228" s="1192"/>
      <c r="N228" s="1206"/>
      <c r="O228" s="1192"/>
      <c r="P228" s="1206"/>
      <c r="Q228" s="1192"/>
      <c r="R228" s="1192"/>
      <c r="S228" s="1192"/>
      <c r="T228" s="1212"/>
      <c r="U228" s="1212"/>
      <c r="V228" s="1212"/>
      <c r="W228" s="1212"/>
      <c r="X228" s="1214"/>
      <c r="Y228" s="1214"/>
      <c r="Z228" s="1214"/>
      <c r="AA228" s="1212"/>
      <c r="AB228" s="1212"/>
      <c r="AC228" s="1212"/>
      <c r="AD228" s="1212"/>
      <c r="AE228" s="1212"/>
      <c r="AF228" s="1212"/>
      <c r="AG228" s="1212"/>
      <c r="AH228" s="1212"/>
      <c r="AI228" s="1212"/>
      <c r="AJ228" s="1212"/>
      <c r="AK228" s="1212"/>
      <c r="AL228" s="1212"/>
      <c r="AM228" s="1212"/>
      <c r="AN228" s="1212"/>
      <c r="AO228" s="1212"/>
      <c r="AP228" s="1212"/>
      <c r="AQ228" s="1212"/>
      <c r="AR228" s="1212"/>
      <c r="AS228" s="1212"/>
      <c r="AT228" s="1212"/>
      <c r="AU228" s="1212"/>
      <c r="AV228" s="1212"/>
      <c r="AW228" s="1212"/>
      <c r="AX228" s="1212"/>
      <c r="AY228" s="1212"/>
      <c r="AZ228" s="1212"/>
      <c r="BA228" s="1212"/>
      <c r="BB228" s="1212"/>
      <c r="BC228" s="1212"/>
      <c r="BD228" s="1212"/>
      <c r="BE228" s="1212"/>
      <c r="BF228" s="1212"/>
      <c r="BG228" s="1212"/>
      <c r="BH228" s="1212"/>
      <c r="BI228" s="1212"/>
      <c r="BJ228" s="1212"/>
      <c r="BK228" s="1212"/>
      <c r="BL228" s="1212"/>
      <c r="BM228" s="1212"/>
      <c r="BN228" s="1212"/>
      <c r="BO228" s="1212"/>
      <c r="BP228" s="1212"/>
      <c r="BQ228" s="1212"/>
      <c r="BR228" s="1212"/>
      <c r="BS228" s="1212"/>
      <c r="BT228" s="1212"/>
      <c r="BU228" s="1212"/>
      <c r="BV228" s="1212"/>
      <c r="BW228" s="1212"/>
      <c r="BX228" s="1212"/>
      <c r="BY228" s="1212"/>
      <c r="BZ228" s="1212"/>
      <c r="CA228" s="1212"/>
      <c r="CB228" s="1212"/>
      <c r="CC228" s="1212"/>
      <c r="CD228" s="1212"/>
      <c r="CE228" s="1212"/>
      <c r="CF228" s="1212"/>
      <c r="CG228" s="1212"/>
      <c r="CH228" s="1212"/>
      <c r="CI228" s="970"/>
      <c r="CJ228" s="970"/>
      <c r="CK228" s="970"/>
      <c r="CL228" s="970"/>
      <c r="CM228" s="970"/>
      <c r="CN228" s="970"/>
      <c r="CO228" s="970"/>
      <c r="CP228" s="970"/>
      <c r="CQ228" s="970"/>
      <c r="CR228" s="970"/>
      <c r="CS228" s="970"/>
      <c r="CT228" s="970"/>
      <c r="CU228" s="970"/>
      <c r="CV228" s="970"/>
      <c r="CW228" s="970"/>
      <c r="CX228" s="970"/>
    </row>
    <row r="229" spans="1:102" x14ac:dyDescent="0.25">
      <c r="A229" s="1211"/>
      <c r="B229" s="1192"/>
      <c r="C229" s="1192"/>
      <c r="D229" s="1192"/>
      <c r="E229" s="1192"/>
      <c r="F229" s="1192"/>
      <c r="G229" s="1192"/>
      <c r="H229" s="1192"/>
      <c r="I229" s="1192"/>
      <c r="J229" s="1192"/>
      <c r="K229" s="1192"/>
      <c r="L229" s="1192"/>
      <c r="M229" s="1192"/>
      <c r="N229" s="1206"/>
      <c r="O229" s="1192"/>
      <c r="P229" s="1206"/>
      <c r="Q229" s="1192"/>
      <c r="R229" s="1192"/>
      <c r="S229" s="1192"/>
      <c r="T229" s="1212"/>
      <c r="U229" s="1212"/>
      <c r="V229" s="1212"/>
      <c r="W229" s="1212"/>
      <c r="X229" s="1214"/>
      <c r="Y229" s="1214"/>
      <c r="Z229" s="1214"/>
      <c r="AA229" s="1212"/>
      <c r="AB229" s="1212"/>
      <c r="AC229" s="1212"/>
      <c r="AD229" s="1212"/>
      <c r="AE229" s="1212"/>
      <c r="AF229" s="1212"/>
      <c r="AG229" s="1212"/>
      <c r="AH229" s="1212"/>
      <c r="AI229" s="1212"/>
      <c r="AJ229" s="1212"/>
      <c r="AK229" s="1212"/>
      <c r="AL229" s="1212"/>
      <c r="AM229" s="1212"/>
      <c r="AN229" s="1212"/>
      <c r="AO229" s="1212"/>
      <c r="AP229" s="1212"/>
      <c r="AQ229" s="1212"/>
      <c r="AR229" s="1212"/>
      <c r="AS229" s="1212"/>
      <c r="AT229" s="1212"/>
      <c r="AU229" s="1212"/>
      <c r="AV229" s="1212"/>
      <c r="AW229" s="1212"/>
      <c r="AX229" s="1212"/>
      <c r="AY229" s="1212"/>
      <c r="AZ229" s="1212"/>
      <c r="BA229" s="1212"/>
      <c r="BB229" s="1212"/>
      <c r="BC229" s="1212"/>
      <c r="BD229" s="1212"/>
      <c r="BE229" s="1212"/>
      <c r="BF229" s="1212"/>
      <c r="BG229" s="1212"/>
      <c r="BH229" s="1212"/>
      <c r="BI229" s="1212"/>
      <c r="BJ229" s="1212"/>
      <c r="BK229" s="1212"/>
      <c r="BL229" s="1212"/>
      <c r="BM229" s="1212"/>
      <c r="BN229" s="1212"/>
      <c r="BO229" s="1212"/>
      <c r="BP229" s="1212"/>
      <c r="BQ229" s="1212"/>
      <c r="BR229" s="1212"/>
      <c r="BS229" s="1212"/>
      <c r="BT229" s="1212"/>
      <c r="BU229" s="1212"/>
      <c r="BV229" s="1212"/>
      <c r="BW229" s="1212"/>
      <c r="BX229" s="1212"/>
      <c r="BY229" s="1212"/>
      <c r="BZ229" s="1212"/>
      <c r="CA229" s="1212"/>
      <c r="CB229" s="1212"/>
      <c r="CC229" s="1212"/>
      <c r="CD229" s="1212"/>
      <c r="CE229" s="1212"/>
      <c r="CF229" s="1212"/>
      <c r="CG229" s="1212"/>
      <c r="CH229" s="1212"/>
      <c r="CI229" s="970"/>
      <c r="CJ229" s="970"/>
      <c r="CK229" s="970"/>
      <c r="CL229" s="970"/>
      <c r="CM229" s="970"/>
      <c r="CN229" s="970"/>
      <c r="CO229" s="970"/>
      <c r="CP229" s="970"/>
      <c r="CQ229" s="970"/>
      <c r="CR229" s="970"/>
      <c r="CS229" s="970"/>
      <c r="CT229" s="970"/>
      <c r="CU229" s="970"/>
      <c r="CV229" s="970"/>
      <c r="CW229" s="970"/>
      <c r="CX229" s="970"/>
    </row>
    <row r="230" spans="1:102" x14ac:dyDescent="0.25">
      <c r="A230" s="1211"/>
      <c r="B230" s="1192"/>
      <c r="C230" s="1192"/>
      <c r="D230" s="1192"/>
      <c r="E230" s="1192"/>
      <c r="F230" s="1192"/>
      <c r="G230" s="1192"/>
      <c r="H230" s="1192"/>
      <c r="I230" s="1192"/>
      <c r="J230" s="1192"/>
      <c r="K230" s="1192"/>
      <c r="L230" s="1192"/>
      <c r="M230" s="1192"/>
      <c r="N230" s="1206"/>
      <c r="O230" s="1192"/>
      <c r="P230" s="1206"/>
      <c r="Q230" s="1192"/>
      <c r="R230" s="1192"/>
      <c r="S230" s="1192"/>
      <c r="T230" s="1212"/>
      <c r="U230" s="1212"/>
      <c r="V230" s="1212"/>
      <c r="W230" s="1212"/>
      <c r="X230" s="1214"/>
      <c r="Y230" s="1214"/>
      <c r="Z230" s="1214"/>
      <c r="AA230" s="1212"/>
      <c r="AB230" s="1212"/>
      <c r="AC230" s="1212"/>
      <c r="AD230" s="1212"/>
      <c r="AE230" s="1212"/>
      <c r="AF230" s="1212"/>
      <c r="AG230" s="1212"/>
      <c r="AH230" s="1212"/>
      <c r="AI230" s="1212"/>
      <c r="AJ230" s="1212"/>
      <c r="AK230" s="1212"/>
      <c r="AL230" s="1212"/>
      <c r="AM230" s="1212"/>
      <c r="AN230" s="1212"/>
      <c r="AO230" s="1212"/>
      <c r="AP230" s="1212"/>
      <c r="AQ230" s="1212"/>
      <c r="AR230" s="1212"/>
      <c r="AS230" s="1212"/>
      <c r="AT230" s="1212"/>
      <c r="AU230" s="1212"/>
      <c r="AV230" s="1212"/>
      <c r="AW230" s="1212"/>
      <c r="AX230" s="1212"/>
      <c r="AY230" s="1212"/>
      <c r="AZ230" s="1212"/>
      <c r="BA230" s="1212"/>
      <c r="BB230" s="1212"/>
      <c r="BC230" s="1212"/>
      <c r="BD230" s="1212"/>
      <c r="BE230" s="1212"/>
      <c r="BF230" s="1212"/>
      <c r="BG230" s="1212"/>
      <c r="BH230" s="1212"/>
      <c r="BI230" s="1212"/>
      <c r="BJ230" s="1212"/>
      <c r="BK230" s="1212"/>
      <c r="BL230" s="1212"/>
      <c r="BM230" s="1212"/>
      <c r="BN230" s="1212"/>
      <c r="BO230" s="1212"/>
      <c r="BP230" s="1212"/>
      <c r="BQ230" s="1212"/>
      <c r="BR230" s="1212"/>
      <c r="BS230" s="1212"/>
      <c r="BT230" s="1212"/>
      <c r="BU230" s="1212"/>
      <c r="BV230" s="1212"/>
      <c r="BW230" s="1212"/>
      <c r="BX230" s="1212"/>
      <c r="BY230" s="1212"/>
      <c r="BZ230" s="1212"/>
      <c r="CA230" s="1212"/>
      <c r="CB230" s="1212"/>
      <c r="CC230" s="1212"/>
      <c r="CD230" s="1212"/>
      <c r="CE230" s="1212"/>
      <c r="CF230" s="1212"/>
      <c r="CG230" s="1212"/>
      <c r="CH230" s="1212"/>
      <c r="CI230" s="970"/>
      <c r="CJ230" s="970"/>
      <c r="CK230" s="970"/>
      <c r="CL230" s="970"/>
      <c r="CM230" s="970"/>
      <c r="CN230" s="970"/>
      <c r="CO230" s="970"/>
      <c r="CP230" s="970"/>
      <c r="CQ230" s="970"/>
      <c r="CR230" s="970"/>
      <c r="CS230" s="970"/>
      <c r="CT230" s="970"/>
      <c r="CU230" s="970"/>
      <c r="CV230" s="970"/>
      <c r="CW230" s="970"/>
      <c r="CX230" s="970"/>
    </row>
    <row r="231" spans="1:102" x14ac:dyDescent="0.25">
      <c r="A231" s="1211"/>
      <c r="B231" s="1192"/>
      <c r="C231" s="1192"/>
      <c r="D231" s="1192"/>
      <c r="E231" s="1192"/>
      <c r="F231" s="1192"/>
      <c r="G231" s="1192"/>
      <c r="H231" s="1192"/>
      <c r="I231" s="1192"/>
      <c r="J231" s="1192"/>
      <c r="K231" s="1192"/>
      <c r="L231" s="1192"/>
      <c r="M231" s="1192"/>
      <c r="N231" s="1206"/>
      <c r="O231" s="1192"/>
      <c r="P231" s="1206"/>
      <c r="Q231" s="1192"/>
      <c r="R231" s="1192"/>
      <c r="S231" s="1192"/>
      <c r="T231" s="1212"/>
      <c r="U231" s="1212"/>
      <c r="V231" s="1212"/>
      <c r="W231" s="1212"/>
      <c r="X231" s="1214"/>
      <c r="Y231" s="1214"/>
      <c r="Z231" s="1214"/>
      <c r="AA231" s="1212"/>
      <c r="AB231" s="1212"/>
      <c r="AC231" s="1212"/>
      <c r="AD231" s="1212"/>
      <c r="AE231" s="1212"/>
      <c r="AF231" s="1212"/>
      <c r="AG231" s="1212"/>
      <c r="AH231" s="1212"/>
      <c r="AI231" s="1212"/>
      <c r="AJ231" s="1212"/>
      <c r="AK231" s="1212"/>
      <c r="AL231" s="1212"/>
      <c r="AM231" s="1212"/>
      <c r="AN231" s="1212"/>
      <c r="AO231" s="1212"/>
      <c r="AP231" s="1212"/>
      <c r="AQ231" s="1212"/>
      <c r="AR231" s="1212"/>
      <c r="AS231" s="1212"/>
      <c r="AT231" s="1212"/>
      <c r="AU231" s="1212"/>
      <c r="AV231" s="1212"/>
      <c r="AW231" s="1212"/>
      <c r="AX231" s="1212"/>
      <c r="AY231" s="1212"/>
      <c r="AZ231" s="1212"/>
      <c r="BA231" s="1212"/>
      <c r="BB231" s="1212"/>
      <c r="BC231" s="1212"/>
      <c r="BD231" s="1212"/>
      <c r="BE231" s="1212"/>
      <c r="BF231" s="1212"/>
      <c r="BG231" s="1212"/>
      <c r="BH231" s="1212"/>
      <c r="BI231" s="1212"/>
      <c r="BJ231" s="1212"/>
      <c r="BK231" s="1212"/>
      <c r="BL231" s="1212"/>
      <c r="BM231" s="1212"/>
      <c r="BN231" s="1212"/>
      <c r="BO231" s="1212"/>
      <c r="BP231" s="1212"/>
      <c r="BQ231" s="1212"/>
      <c r="BR231" s="1212"/>
      <c r="BS231" s="1212"/>
      <c r="BT231" s="1212"/>
      <c r="BU231" s="1212"/>
      <c r="BV231" s="1212"/>
      <c r="BW231" s="1212"/>
      <c r="BX231" s="1212"/>
      <c r="BY231" s="1212"/>
      <c r="BZ231" s="1212"/>
      <c r="CA231" s="1212"/>
      <c r="CB231" s="1212"/>
      <c r="CC231" s="1212"/>
      <c r="CD231" s="1212"/>
      <c r="CE231" s="1212"/>
      <c r="CF231" s="1212"/>
      <c r="CG231" s="1212"/>
      <c r="CH231" s="1212"/>
      <c r="CI231" s="970"/>
      <c r="CJ231" s="970"/>
      <c r="CK231" s="970"/>
      <c r="CL231" s="970"/>
      <c r="CM231" s="970"/>
      <c r="CN231" s="970"/>
      <c r="CO231" s="970"/>
      <c r="CP231" s="970"/>
      <c r="CQ231" s="970"/>
      <c r="CR231" s="970"/>
      <c r="CS231" s="970"/>
      <c r="CT231" s="970"/>
      <c r="CU231" s="970"/>
      <c r="CV231" s="970"/>
      <c r="CW231" s="970"/>
      <c r="CX231" s="970"/>
    </row>
    <row r="232" spans="1:102" x14ac:dyDescent="0.25">
      <c r="A232" s="1211"/>
      <c r="B232" s="1192"/>
      <c r="C232" s="1192"/>
      <c r="D232" s="1192"/>
      <c r="E232" s="1192"/>
      <c r="F232" s="1192"/>
      <c r="G232" s="1192"/>
      <c r="H232" s="1192"/>
      <c r="I232" s="1192"/>
      <c r="J232" s="1192"/>
      <c r="K232" s="1192"/>
      <c r="L232" s="1192"/>
      <c r="M232" s="1192"/>
      <c r="N232" s="1206"/>
      <c r="O232" s="1192"/>
      <c r="P232" s="1206"/>
      <c r="Q232" s="1192"/>
      <c r="R232" s="1192"/>
      <c r="S232" s="1192"/>
      <c r="T232" s="1212"/>
      <c r="U232" s="1212"/>
      <c r="V232" s="1212"/>
      <c r="W232" s="1212"/>
      <c r="X232" s="1214"/>
      <c r="Y232" s="1214"/>
      <c r="Z232" s="1214"/>
      <c r="AA232" s="1212"/>
      <c r="AB232" s="1212"/>
      <c r="AC232" s="1212"/>
      <c r="AD232" s="1212"/>
      <c r="AE232" s="1212"/>
      <c r="AF232" s="1212"/>
      <c r="AG232" s="1212"/>
      <c r="AH232" s="1212"/>
      <c r="AI232" s="1212"/>
      <c r="AJ232" s="1212"/>
      <c r="AK232" s="1212"/>
      <c r="AL232" s="1212"/>
      <c r="AM232" s="1212"/>
      <c r="AN232" s="1212"/>
      <c r="AO232" s="1212"/>
      <c r="AP232" s="1212"/>
      <c r="AQ232" s="1212"/>
      <c r="AR232" s="1212"/>
      <c r="AS232" s="1212"/>
      <c r="AT232" s="1212"/>
      <c r="AU232" s="1212"/>
      <c r="AV232" s="1212"/>
      <c r="AW232" s="1212"/>
      <c r="AX232" s="1212"/>
      <c r="AY232" s="1212"/>
      <c r="AZ232" s="1212"/>
      <c r="BA232" s="1212"/>
      <c r="BB232" s="1212"/>
      <c r="BC232" s="1212"/>
      <c r="BD232" s="1212"/>
      <c r="BE232" s="1212"/>
      <c r="BF232" s="1212"/>
      <c r="BG232" s="1212"/>
      <c r="BH232" s="1212"/>
      <c r="BI232" s="1212"/>
      <c r="BJ232" s="1212"/>
      <c r="BK232" s="1212"/>
      <c r="BL232" s="1212"/>
      <c r="BM232" s="1212"/>
      <c r="BN232" s="1212"/>
      <c r="BO232" s="1212"/>
      <c r="BP232" s="1212"/>
      <c r="BQ232" s="1212"/>
      <c r="BR232" s="1212"/>
      <c r="BS232" s="1212"/>
      <c r="BT232" s="1212"/>
      <c r="BU232" s="1212"/>
      <c r="BV232" s="1212"/>
      <c r="BW232" s="1212"/>
      <c r="BX232" s="1212"/>
      <c r="BY232" s="1212"/>
      <c r="BZ232" s="1212"/>
      <c r="CA232" s="1212"/>
      <c r="CB232" s="1212"/>
      <c r="CC232" s="1212"/>
      <c r="CD232" s="1212"/>
      <c r="CE232" s="1212"/>
      <c r="CF232" s="1212"/>
      <c r="CG232" s="1212"/>
      <c r="CH232" s="1212"/>
      <c r="CI232" s="970"/>
      <c r="CJ232" s="970"/>
      <c r="CK232" s="970"/>
      <c r="CL232" s="970"/>
      <c r="CM232" s="970"/>
      <c r="CN232" s="970"/>
      <c r="CO232" s="970"/>
      <c r="CP232" s="970"/>
      <c r="CQ232" s="970"/>
      <c r="CR232" s="970"/>
      <c r="CS232" s="970"/>
      <c r="CT232" s="970"/>
      <c r="CU232" s="970"/>
      <c r="CV232" s="970"/>
      <c r="CW232" s="970"/>
      <c r="CX232" s="970"/>
    </row>
    <row r="233" spans="1:102" x14ac:dyDescent="0.25">
      <c r="A233" s="1211"/>
      <c r="B233" s="1192"/>
      <c r="C233" s="1192"/>
      <c r="D233" s="1192"/>
      <c r="E233" s="1192"/>
      <c r="F233" s="1192"/>
      <c r="G233" s="1192"/>
      <c r="H233" s="1192"/>
      <c r="I233" s="1192"/>
      <c r="J233" s="1192"/>
      <c r="K233" s="1192"/>
      <c r="L233" s="1192"/>
      <c r="M233" s="1192"/>
      <c r="N233" s="1206"/>
      <c r="O233" s="1192"/>
      <c r="P233" s="1206"/>
      <c r="Q233" s="1192"/>
      <c r="R233" s="1192"/>
      <c r="S233" s="1192"/>
      <c r="T233" s="1212"/>
      <c r="U233" s="1212"/>
      <c r="V233" s="1212"/>
      <c r="W233" s="1212"/>
      <c r="X233" s="1214"/>
      <c r="Y233" s="1214"/>
      <c r="Z233" s="1214"/>
      <c r="AA233" s="1212"/>
      <c r="AB233" s="1212"/>
      <c r="AC233" s="1212"/>
      <c r="AD233" s="1212"/>
      <c r="AE233" s="1212"/>
      <c r="AF233" s="1212"/>
      <c r="AG233" s="1212"/>
      <c r="AH233" s="1212"/>
      <c r="AI233" s="1212"/>
      <c r="AJ233" s="1212"/>
      <c r="AK233" s="1212"/>
      <c r="AL233" s="1212"/>
      <c r="AM233" s="1212"/>
      <c r="AN233" s="1212"/>
      <c r="AO233" s="1212"/>
      <c r="AP233" s="1212"/>
      <c r="AQ233" s="1212"/>
      <c r="AR233" s="1212"/>
      <c r="AS233" s="1212"/>
      <c r="AT233" s="1212"/>
      <c r="AU233" s="1212"/>
      <c r="AV233" s="1212"/>
      <c r="AW233" s="1212"/>
      <c r="AX233" s="1212"/>
      <c r="AY233" s="1212"/>
      <c r="AZ233" s="1212"/>
      <c r="BA233" s="1212"/>
      <c r="BB233" s="1212"/>
      <c r="BC233" s="1212"/>
      <c r="BD233" s="1212"/>
      <c r="BE233" s="1212"/>
      <c r="BF233" s="1212"/>
      <c r="BG233" s="1212"/>
      <c r="BH233" s="1212"/>
      <c r="BI233" s="1212"/>
      <c r="BJ233" s="1212"/>
      <c r="BK233" s="1212"/>
      <c r="BL233" s="1212"/>
      <c r="BM233" s="1212"/>
      <c r="BN233" s="1212"/>
      <c r="BO233" s="1212"/>
      <c r="BP233" s="1212"/>
      <c r="BQ233" s="1212"/>
      <c r="BR233" s="1212"/>
      <c r="BS233" s="1212"/>
      <c r="BT233" s="1212"/>
      <c r="BU233" s="1212"/>
      <c r="BV233" s="1212"/>
      <c r="BW233" s="1212"/>
      <c r="BX233" s="1212"/>
      <c r="BY233" s="1212"/>
      <c r="BZ233" s="1212"/>
      <c r="CA233" s="1212"/>
      <c r="CB233" s="1212"/>
      <c r="CC233" s="1212"/>
      <c r="CD233" s="1212"/>
      <c r="CE233" s="1212"/>
      <c r="CF233" s="1212"/>
      <c r="CG233" s="1212"/>
      <c r="CH233" s="1212"/>
      <c r="CI233" s="970"/>
      <c r="CJ233" s="970"/>
      <c r="CK233" s="970"/>
      <c r="CL233" s="970"/>
      <c r="CM233" s="970"/>
      <c r="CN233" s="970"/>
      <c r="CO233" s="970"/>
      <c r="CP233" s="970"/>
      <c r="CQ233" s="970"/>
      <c r="CR233" s="970"/>
      <c r="CS233" s="970"/>
      <c r="CT233" s="970"/>
      <c r="CU233" s="970"/>
      <c r="CV233" s="970"/>
      <c r="CW233" s="970"/>
      <c r="CX233" s="970"/>
    </row>
    <row r="234" spans="1:102" x14ac:dyDescent="0.25">
      <c r="A234" s="1211"/>
      <c r="B234" s="1192"/>
      <c r="C234" s="1192"/>
      <c r="D234" s="1192"/>
      <c r="E234" s="1192"/>
      <c r="F234" s="1192"/>
      <c r="G234" s="1192"/>
      <c r="H234" s="1192"/>
      <c r="I234" s="1192"/>
      <c r="J234" s="1192"/>
      <c r="K234" s="1192"/>
      <c r="L234" s="1192"/>
      <c r="M234" s="1192"/>
      <c r="N234" s="1206"/>
      <c r="O234" s="1192"/>
      <c r="P234" s="1206"/>
      <c r="Q234" s="1192"/>
      <c r="R234" s="1192"/>
      <c r="S234" s="1192"/>
      <c r="T234" s="1212"/>
      <c r="U234" s="1212"/>
      <c r="V234" s="1212"/>
      <c r="W234" s="1212"/>
      <c r="X234" s="1214"/>
      <c r="Y234" s="1214"/>
      <c r="Z234" s="1214"/>
      <c r="AA234" s="1212"/>
      <c r="AB234" s="1212"/>
      <c r="AC234" s="1212"/>
      <c r="AD234" s="1212"/>
      <c r="AE234" s="1212"/>
      <c r="AF234" s="1212"/>
      <c r="AG234" s="1212"/>
      <c r="AH234" s="1212"/>
      <c r="AI234" s="1212"/>
      <c r="AJ234" s="1212"/>
      <c r="AK234" s="1212"/>
      <c r="AL234" s="1212"/>
      <c r="AM234" s="1212"/>
      <c r="AN234" s="1212"/>
      <c r="AO234" s="1212"/>
      <c r="AP234" s="1212"/>
      <c r="AQ234" s="1212"/>
      <c r="AR234" s="1212"/>
      <c r="AS234" s="1212"/>
      <c r="AT234" s="1212"/>
      <c r="AU234" s="1212"/>
      <c r="AV234" s="1212"/>
      <c r="AW234" s="1212"/>
      <c r="AX234" s="1212"/>
      <c r="AY234" s="1212"/>
      <c r="AZ234" s="1212"/>
      <c r="BA234" s="1212"/>
      <c r="BB234" s="1212"/>
      <c r="BC234" s="1212"/>
      <c r="BD234" s="1212"/>
      <c r="BE234" s="1212"/>
      <c r="BF234" s="1212"/>
      <c r="BG234" s="1212"/>
      <c r="BH234" s="1212"/>
      <c r="BI234" s="1212"/>
      <c r="BJ234" s="1212"/>
      <c r="BK234" s="1212"/>
      <c r="BL234" s="1212"/>
      <c r="BM234" s="1212"/>
      <c r="BN234" s="1212"/>
      <c r="BO234" s="1212"/>
      <c r="BP234" s="1212"/>
      <c r="BQ234" s="1212"/>
      <c r="BR234" s="1212"/>
      <c r="BS234" s="1212"/>
      <c r="BT234" s="1212"/>
      <c r="BU234" s="1212"/>
      <c r="BV234" s="1212"/>
      <c r="BW234" s="1212"/>
      <c r="BX234" s="1212"/>
      <c r="BY234" s="1212"/>
      <c r="BZ234" s="1212"/>
      <c r="CA234" s="1212"/>
      <c r="CB234" s="1212"/>
      <c r="CC234" s="1212"/>
      <c r="CD234" s="1212"/>
      <c r="CE234" s="1212"/>
      <c r="CF234" s="1212"/>
      <c r="CG234" s="1212"/>
      <c r="CH234" s="1212"/>
      <c r="CI234" s="970"/>
      <c r="CJ234" s="970"/>
      <c r="CK234" s="970"/>
      <c r="CL234" s="970"/>
      <c r="CM234" s="970"/>
      <c r="CN234" s="970"/>
      <c r="CO234" s="970"/>
      <c r="CP234" s="970"/>
      <c r="CQ234" s="970"/>
      <c r="CR234" s="970"/>
      <c r="CS234" s="970"/>
      <c r="CT234" s="970"/>
      <c r="CU234" s="970"/>
      <c r="CV234" s="970"/>
      <c r="CW234" s="970"/>
      <c r="CX234" s="970"/>
    </row>
    <row r="235" spans="1:102" x14ac:dyDescent="0.25">
      <c r="A235" s="1211"/>
      <c r="B235" s="1192"/>
      <c r="C235" s="1192"/>
      <c r="D235" s="1192"/>
      <c r="E235" s="1192"/>
      <c r="F235" s="1192"/>
      <c r="G235" s="1192"/>
      <c r="H235" s="1192"/>
      <c r="I235" s="1192"/>
      <c r="J235" s="1192"/>
      <c r="K235" s="1192"/>
      <c r="L235" s="1192"/>
      <c r="M235" s="1192"/>
      <c r="N235" s="1206"/>
      <c r="O235" s="1192"/>
      <c r="P235" s="1206"/>
      <c r="Q235" s="1192"/>
      <c r="R235" s="1192"/>
      <c r="S235" s="1192"/>
      <c r="T235" s="1212"/>
      <c r="U235" s="1212"/>
      <c r="V235" s="1212"/>
      <c r="W235" s="1212"/>
      <c r="X235" s="1214"/>
      <c r="Y235" s="1214"/>
      <c r="Z235" s="1214"/>
      <c r="AA235" s="1212"/>
      <c r="AB235" s="1212"/>
      <c r="AC235" s="1212"/>
      <c r="AD235" s="1212"/>
      <c r="AE235" s="1212"/>
      <c r="AF235" s="1212"/>
      <c r="AG235" s="1212"/>
      <c r="AH235" s="1212"/>
      <c r="AI235" s="1212"/>
      <c r="AJ235" s="1212"/>
      <c r="AK235" s="1212"/>
      <c r="AL235" s="1212"/>
      <c r="AM235" s="1212"/>
      <c r="AN235" s="1212"/>
      <c r="AO235" s="1212"/>
      <c r="AP235" s="1212"/>
      <c r="AQ235" s="1212"/>
      <c r="AR235" s="1212"/>
      <c r="AS235" s="1212"/>
      <c r="AT235" s="1212"/>
      <c r="AU235" s="1212"/>
      <c r="AV235" s="1212"/>
      <c r="AW235" s="1212"/>
      <c r="AX235" s="1212"/>
      <c r="AY235" s="1212"/>
      <c r="AZ235" s="1212"/>
      <c r="BA235" s="1212"/>
      <c r="BB235" s="1212"/>
      <c r="BC235" s="1212"/>
      <c r="BD235" s="1212"/>
      <c r="BE235" s="1212"/>
      <c r="BF235" s="1212"/>
      <c r="BG235" s="1212"/>
      <c r="BH235" s="1212"/>
      <c r="BI235" s="1212"/>
      <c r="BJ235" s="1212"/>
      <c r="BK235" s="1212"/>
      <c r="BL235" s="1212"/>
      <c r="BM235" s="1212"/>
      <c r="BN235" s="1212"/>
      <c r="BO235" s="1212"/>
      <c r="BP235" s="1212"/>
      <c r="BQ235" s="1212"/>
      <c r="BR235" s="1212"/>
      <c r="BS235" s="1212"/>
      <c r="BT235" s="1212"/>
      <c r="BU235" s="1212"/>
      <c r="BV235" s="1212"/>
      <c r="BW235" s="1212"/>
      <c r="BX235" s="1212"/>
      <c r="BY235" s="1212"/>
      <c r="BZ235" s="1212"/>
      <c r="CA235" s="1212"/>
      <c r="CB235" s="1212"/>
      <c r="CC235" s="1212"/>
      <c r="CD235" s="1212"/>
      <c r="CE235" s="1212"/>
      <c r="CF235" s="1212"/>
      <c r="CG235" s="1212"/>
      <c r="CH235" s="1212"/>
      <c r="CI235" s="970"/>
      <c r="CJ235" s="970"/>
      <c r="CK235" s="970"/>
      <c r="CL235" s="970"/>
      <c r="CM235" s="970"/>
      <c r="CN235" s="970"/>
      <c r="CO235" s="970"/>
      <c r="CP235" s="970"/>
      <c r="CQ235" s="970"/>
      <c r="CR235" s="970"/>
      <c r="CS235" s="970"/>
      <c r="CT235" s="970"/>
      <c r="CU235" s="970"/>
      <c r="CV235" s="970"/>
      <c r="CW235" s="970"/>
      <c r="CX235" s="970"/>
    </row>
    <row r="236" spans="1:102" x14ac:dyDescent="0.25">
      <c r="A236" s="1211"/>
      <c r="B236" s="1192"/>
      <c r="C236" s="1192"/>
      <c r="D236" s="1192"/>
      <c r="E236" s="1192"/>
      <c r="F236" s="1192"/>
      <c r="G236" s="1192"/>
      <c r="H236" s="1192"/>
      <c r="I236" s="1192"/>
      <c r="J236" s="1192"/>
      <c r="K236" s="1192"/>
      <c r="L236" s="1192"/>
      <c r="M236" s="1192"/>
      <c r="N236" s="1206"/>
      <c r="O236" s="1192"/>
      <c r="P236" s="1206"/>
      <c r="Q236" s="1192"/>
      <c r="R236" s="1192"/>
      <c r="S236" s="1192"/>
      <c r="T236" s="1212"/>
      <c r="U236" s="1212"/>
      <c r="V236" s="1212"/>
      <c r="W236" s="1212"/>
      <c r="X236" s="1214"/>
      <c r="Y236" s="1214"/>
      <c r="Z236" s="1214"/>
      <c r="AA236" s="1212"/>
      <c r="AB236" s="1212"/>
      <c r="AC236" s="1212"/>
      <c r="AD236" s="1212"/>
      <c r="AE236" s="1212"/>
      <c r="AF236" s="1212"/>
      <c r="AG236" s="1212"/>
      <c r="AH236" s="1212"/>
      <c r="AI236" s="1212"/>
      <c r="AJ236" s="1212"/>
      <c r="AK236" s="1212"/>
      <c r="AL236" s="1212"/>
      <c r="AM236" s="1212"/>
      <c r="AN236" s="1212"/>
      <c r="AO236" s="1212"/>
      <c r="AP236" s="1212"/>
      <c r="AQ236" s="1212"/>
      <c r="AR236" s="1212"/>
      <c r="AS236" s="1212"/>
      <c r="AT236" s="1212"/>
      <c r="AU236" s="1212"/>
      <c r="AV236" s="1212"/>
      <c r="AW236" s="1212"/>
      <c r="AX236" s="1212"/>
      <c r="AY236" s="1212"/>
      <c r="AZ236" s="1212"/>
      <c r="BA236" s="1212"/>
      <c r="BB236" s="1212"/>
      <c r="BC236" s="1212"/>
      <c r="BD236" s="1212"/>
      <c r="BE236" s="1212"/>
      <c r="BF236" s="1212"/>
      <c r="BG236" s="1212"/>
      <c r="BH236" s="1212"/>
      <c r="BI236" s="1212"/>
      <c r="BJ236" s="1212"/>
      <c r="BK236" s="1212"/>
      <c r="BL236" s="1212"/>
      <c r="BM236" s="1212"/>
      <c r="BN236" s="1212"/>
      <c r="BO236" s="1212"/>
      <c r="BP236" s="1212"/>
      <c r="BQ236" s="1212"/>
      <c r="BR236" s="1212"/>
      <c r="BS236" s="1212"/>
      <c r="BT236" s="1212"/>
      <c r="BU236" s="1212"/>
      <c r="BV236" s="1212"/>
      <c r="BW236" s="1212"/>
      <c r="BX236" s="1212"/>
      <c r="BY236" s="1212"/>
      <c r="BZ236" s="1212"/>
      <c r="CA236" s="1212"/>
      <c r="CB236" s="1212"/>
      <c r="CC236" s="1212"/>
      <c r="CD236" s="1212"/>
      <c r="CE236" s="1212"/>
      <c r="CF236" s="1212"/>
      <c r="CG236" s="1212"/>
      <c r="CH236" s="1212"/>
      <c r="CI236" s="970"/>
      <c r="CJ236" s="970"/>
      <c r="CK236" s="970"/>
      <c r="CL236" s="970"/>
      <c r="CM236" s="970"/>
      <c r="CN236" s="970"/>
      <c r="CO236" s="970"/>
      <c r="CP236" s="970"/>
      <c r="CQ236" s="970"/>
      <c r="CR236" s="970"/>
      <c r="CS236" s="970"/>
      <c r="CT236" s="970"/>
      <c r="CU236" s="970"/>
      <c r="CV236" s="970"/>
      <c r="CW236" s="970"/>
      <c r="CX236" s="970"/>
    </row>
    <row r="237" spans="1:102" x14ac:dyDescent="0.25">
      <c r="A237" s="1211"/>
      <c r="B237" s="1192"/>
      <c r="C237" s="1192"/>
      <c r="D237" s="1192"/>
      <c r="E237" s="1192"/>
      <c r="F237" s="1192"/>
      <c r="G237" s="1192"/>
      <c r="H237" s="1192"/>
      <c r="I237" s="1192"/>
      <c r="J237" s="1192"/>
      <c r="K237" s="1192"/>
      <c r="L237" s="1192"/>
      <c r="M237" s="1192"/>
      <c r="N237" s="1206"/>
      <c r="O237" s="1192"/>
      <c r="P237" s="1206"/>
      <c r="Q237" s="1192"/>
      <c r="R237" s="1192"/>
      <c r="S237" s="1192"/>
      <c r="T237" s="1212"/>
      <c r="U237" s="1212"/>
      <c r="V237" s="1212"/>
      <c r="W237" s="1212"/>
      <c r="X237" s="1214"/>
      <c r="Y237" s="1214"/>
      <c r="Z237" s="1214"/>
      <c r="AA237" s="1212"/>
      <c r="AB237" s="1212"/>
      <c r="AC237" s="1212"/>
      <c r="AD237" s="1212"/>
      <c r="AE237" s="1212"/>
      <c r="AF237" s="1212"/>
      <c r="AG237" s="1212"/>
      <c r="AH237" s="1212"/>
      <c r="AI237" s="1212"/>
      <c r="AJ237" s="1212"/>
      <c r="AK237" s="1212"/>
      <c r="AL237" s="1212"/>
      <c r="AM237" s="1212"/>
      <c r="AN237" s="1212"/>
      <c r="AO237" s="1212"/>
      <c r="AP237" s="1212"/>
      <c r="AQ237" s="1212"/>
      <c r="AR237" s="1212"/>
      <c r="AS237" s="1212"/>
      <c r="AT237" s="1212"/>
      <c r="AU237" s="1212"/>
      <c r="AV237" s="1212"/>
      <c r="AW237" s="1212"/>
      <c r="AX237" s="1212"/>
      <c r="AY237" s="1212"/>
      <c r="AZ237" s="1212"/>
      <c r="BA237" s="1212"/>
      <c r="BB237" s="1212"/>
      <c r="BC237" s="1212"/>
      <c r="BD237" s="1212"/>
      <c r="BE237" s="1212"/>
      <c r="BF237" s="1212"/>
      <c r="BG237" s="1212"/>
      <c r="BH237" s="1212"/>
      <c r="BI237" s="1212"/>
      <c r="BJ237" s="1212"/>
      <c r="BK237" s="1212"/>
      <c r="BL237" s="1212"/>
      <c r="BM237" s="1212"/>
      <c r="BN237" s="1212"/>
      <c r="BO237" s="1212"/>
      <c r="BP237" s="1212"/>
      <c r="BQ237" s="1212"/>
      <c r="BR237" s="1212"/>
      <c r="BS237" s="1212"/>
      <c r="BT237" s="1212"/>
      <c r="BU237" s="1212"/>
      <c r="BV237" s="1212"/>
      <c r="BW237" s="1212"/>
      <c r="BX237" s="1212"/>
      <c r="BY237" s="1212"/>
      <c r="BZ237" s="1212"/>
      <c r="CA237" s="1212"/>
      <c r="CB237" s="1212"/>
      <c r="CC237" s="1212"/>
      <c r="CD237" s="1212"/>
      <c r="CE237" s="1212"/>
      <c r="CF237" s="1212"/>
      <c r="CG237" s="1212"/>
      <c r="CH237" s="1212"/>
      <c r="CI237" s="970"/>
      <c r="CJ237" s="970"/>
      <c r="CK237" s="970"/>
      <c r="CL237" s="970"/>
      <c r="CM237" s="970"/>
      <c r="CN237" s="970"/>
      <c r="CO237" s="970"/>
      <c r="CP237" s="970"/>
      <c r="CQ237" s="970"/>
      <c r="CR237" s="970"/>
      <c r="CS237" s="970"/>
      <c r="CT237" s="970"/>
      <c r="CU237" s="970"/>
      <c r="CV237" s="970"/>
      <c r="CW237" s="970"/>
      <c r="CX237" s="970"/>
    </row>
    <row r="238" spans="1:102" x14ac:dyDescent="0.25">
      <c r="A238" s="1211"/>
      <c r="B238" s="1192"/>
      <c r="C238" s="1192"/>
      <c r="D238" s="1192"/>
      <c r="E238" s="1192"/>
      <c r="F238" s="1192"/>
      <c r="G238" s="1192"/>
      <c r="H238" s="1192"/>
      <c r="I238" s="1192"/>
      <c r="J238" s="1192"/>
      <c r="K238" s="1192"/>
      <c r="L238" s="1192"/>
      <c r="M238" s="1192"/>
      <c r="N238" s="1206"/>
      <c r="O238" s="1192"/>
      <c r="P238" s="1206"/>
      <c r="Q238" s="1192"/>
      <c r="R238" s="1192"/>
      <c r="S238" s="1192"/>
      <c r="T238" s="1212"/>
      <c r="U238" s="1212"/>
      <c r="V238" s="1212"/>
      <c r="W238" s="1212"/>
      <c r="X238" s="1214"/>
      <c r="Y238" s="1214"/>
      <c r="Z238" s="1214"/>
      <c r="AA238" s="1212"/>
      <c r="AB238" s="1212"/>
      <c r="AC238" s="1212"/>
      <c r="AD238" s="1212"/>
      <c r="AE238" s="1212"/>
      <c r="AF238" s="1212"/>
      <c r="AG238" s="1212"/>
      <c r="AH238" s="1212"/>
      <c r="AI238" s="1212"/>
      <c r="AJ238" s="1212"/>
      <c r="AK238" s="1212"/>
      <c r="AL238" s="1212"/>
      <c r="AM238" s="1212"/>
      <c r="AN238" s="1212"/>
      <c r="AO238" s="1212"/>
      <c r="AP238" s="1212"/>
      <c r="AQ238" s="1212"/>
      <c r="AR238" s="1212"/>
      <c r="AS238" s="1212"/>
      <c r="AT238" s="1212"/>
      <c r="AU238" s="1212"/>
      <c r="AV238" s="1212"/>
      <c r="AW238" s="1212"/>
      <c r="AX238" s="1212"/>
      <c r="AY238" s="1212"/>
      <c r="AZ238" s="1212"/>
      <c r="BA238" s="1212"/>
      <c r="BB238" s="1212"/>
      <c r="BC238" s="1212"/>
      <c r="BD238" s="1212"/>
      <c r="BE238" s="1212"/>
      <c r="BF238" s="1212"/>
      <c r="BG238" s="1212"/>
      <c r="BH238" s="1212"/>
      <c r="BI238" s="1212"/>
      <c r="BJ238" s="1212"/>
      <c r="BK238" s="1212"/>
      <c r="BL238" s="1212"/>
      <c r="BM238" s="1212"/>
      <c r="BN238" s="1212"/>
      <c r="BO238" s="1212"/>
      <c r="BP238" s="1212"/>
      <c r="BQ238" s="1212"/>
      <c r="BR238" s="1212"/>
      <c r="BS238" s="1212"/>
      <c r="BT238" s="1212"/>
      <c r="BU238" s="1212"/>
      <c r="BV238" s="1212"/>
      <c r="BW238" s="1212"/>
      <c r="BX238" s="1212"/>
      <c r="BY238" s="1212"/>
      <c r="BZ238" s="1212"/>
      <c r="CA238" s="1212"/>
      <c r="CB238" s="1212"/>
      <c r="CC238" s="1212"/>
      <c r="CD238" s="1212"/>
      <c r="CE238" s="1212"/>
      <c r="CF238" s="1212"/>
      <c r="CG238" s="1212"/>
      <c r="CH238" s="1212"/>
      <c r="CI238" s="970"/>
      <c r="CJ238" s="970"/>
      <c r="CK238" s="970"/>
      <c r="CL238" s="970"/>
      <c r="CM238" s="970"/>
      <c r="CN238" s="970"/>
      <c r="CO238" s="970"/>
      <c r="CP238" s="970"/>
      <c r="CQ238" s="970"/>
      <c r="CR238" s="970"/>
      <c r="CS238" s="970"/>
      <c r="CT238" s="970"/>
      <c r="CU238" s="970"/>
      <c r="CV238" s="970"/>
      <c r="CW238" s="970"/>
      <c r="CX238" s="970"/>
    </row>
    <row r="239" spans="1:102" x14ac:dyDescent="0.25">
      <c r="A239" s="1211"/>
      <c r="B239" s="1192"/>
      <c r="C239" s="1192"/>
      <c r="D239" s="1192"/>
      <c r="E239" s="1192"/>
      <c r="F239" s="1192"/>
      <c r="G239" s="1192"/>
      <c r="H239" s="1192"/>
      <c r="I239" s="1192"/>
      <c r="J239" s="1192"/>
      <c r="K239" s="1192"/>
      <c r="L239" s="1192"/>
      <c r="M239" s="1192"/>
      <c r="N239" s="1206"/>
      <c r="O239" s="1192"/>
      <c r="P239" s="1206"/>
      <c r="Q239" s="1192"/>
      <c r="R239" s="1192"/>
      <c r="S239" s="1192"/>
      <c r="T239" s="1212"/>
      <c r="U239" s="1212"/>
      <c r="V239" s="1212"/>
      <c r="W239" s="1212"/>
      <c r="X239" s="1214"/>
      <c r="Y239" s="1214"/>
      <c r="Z239" s="1214"/>
      <c r="AA239" s="1212"/>
      <c r="AB239" s="1212"/>
      <c r="AC239" s="1212"/>
      <c r="AD239" s="1212"/>
      <c r="AE239" s="1212"/>
      <c r="AF239" s="1212"/>
      <c r="AG239" s="1212"/>
      <c r="AH239" s="1212"/>
      <c r="AI239" s="1212"/>
      <c r="AJ239" s="1212"/>
      <c r="AK239" s="1212"/>
      <c r="AL239" s="1212"/>
      <c r="AM239" s="1212"/>
      <c r="AN239" s="1212"/>
      <c r="AO239" s="1212"/>
      <c r="AP239" s="1212"/>
      <c r="AQ239" s="1212"/>
      <c r="AR239" s="1212"/>
      <c r="AS239" s="1212"/>
      <c r="AT239" s="1212"/>
      <c r="AU239" s="1212"/>
      <c r="AV239" s="1212"/>
      <c r="AW239" s="1212"/>
      <c r="AX239" s="1212"/>
      <c r="AY239" s="1212"/>
      <c r="AZ239" s="1212"/>
      <c r="BA239" s="1212"/>
      <c r="BB239" s="1212"/>
      <c r="BC239" s="1212"/>
      <c r="BD239" s="1212"/>
      <c r="BE239" s="1212"/>
      <c r="BF239" s="1212"/>
      <c r="BG239" s="1212"/>
      <c r="BH239" s="1212"/>
      <c r="BI239" s="1212"/>
      <c r="BJ239" s="1212"/>
      <c r="BK239" s="1212"/>
      <c r="BL239" s="1212"/>
      <c r="BM239" s="1212"/>
      <c r="BN239" s="1212"/>
      <c r="BO239" s="1212"/>
      <c r="BP239" s="1212"/>
      <c r="BQ239" s="1212"/>
      <c r="BR239" s="1212"/>
      <c r="BS239" s="1212"/>
      <c r="BT239" s="1212"/>
      <c r="BU239" s="1212"/>
      <c r="BV239" s="1212"/>
      <c r="BW239" s="1212"/>
      <c r="BX239" s="1212"/>
      <c r="BY239" s="1212"/>
      <c r="BZ239" s="1212"/>
      <c r="CA239" s="1212"/>
      <c r="CB239" s="1212"/>
      <c r="CC239" s="1212"/>
      <c r="CD239" s="1212"/>
      <c r="CE239" s="1212"/>
      <c r="CF239" s="1212"/>
      <c r="CG239" s="1212"/>
      <c r="CH239" s="1212"/>
      <c r="CI239" s="970"/>
      <c r="CJ239" s="970"/>
      <c r="CK239" s="970"/>
      <c r="CL239" s="970"/>
      <c r="CM239" s="970"/>
      <c r="CN239" s="970"/>
      <c r="CO239" s="970"/>
      <c r="CP239" s="970"/>
      <c r="CQ239" s="970"/>
      <c r="CR239" s="970"/>
      <c r="CS239" s="970"/>
      <c r="CT239" s="970"/>
      <c r="CU239" s="970"/>
      <c r="CV239" s="970"/>
      <c r="CW239" s="970"/>
      <c r="CX239" s="970"/>
    </row>
    <row r="240" spans="1:102" x14ac:dyDescent="0.25">
      <c r="A240" s="1211"/>
      <c r="B240" s="1192"/>
      <c r="C240" s="1192"/>
      <c r="D240" s="1192"/>
      <c r="E240" s="1192"/>
      <c r="F240" s="1192"/>
      <c r="G240" s="1192"/>
      <c r="H240" s="1192"/>
      <c r="I240" s="1192"/>
      <c r="J240" s="1192"/>
      <c r="K240" s="1192"/>
      <c r="L240" s="1192"/>
      <c r="M240" s="1192"/>
      <c r="N240" s="1206"/>
      <c r="O240" s="1192"/>
      <c r="P240" s="1206"/>
      <c r="Q240" s="1192"/>
      <c r="R240" s="1192"/>
      <c r="S240" s="1192"/>
      <c r="T240" s="1212"/>
      <c r="U240" s="1212"/>
      <c r="V240" s="1212"/>
      <c r="W240" s="1212"/>
      <c r="X240" s="1214"/>
      <c r="Y240" s="1214"/>
      <c r="Z240" s="1214"/>
      <c r="AA240" s="1212"/>
      <c r="AB240" s="1212"/>
      <c r="AC240" s="1212"/>
      <c r="AD240" s="1212"/>
      <c r="AE240" s="1212"/>
      <c r="AF240" s="1212"/>
      <c r="AG240" s="1212"/>
      <c r="AH240" s="1212"/>
      <c r="AI240" s="1212"/>
      <c r="AJ240" s="1212"/>
      <c r="AK240" s="1212"/>
      <c r="AL240" s="1212"/>
      <c r="AM240" s="1212"/>
      <c r="AN240" s="1212"/>
      <c r="AO240" s="1212"/>
      <c r="AP240" s="1212"/>
      <c r="AQ240" s="1212"/>
      <c r="AR240" s="1212"/>
      <c r="AS240" s="1212"/>
      <c r="AT240" s="1212"/>
      <c r="AU240" s="1212"/>
      <c r="AV240" s="1212"/>
      <c r="AW240" s="1212"/>
      <c r="AX240" s="1212"/>
      <c r="AY240" s="1212"/>
      <c r="AZ240" s="1212"/>
      <c r="BA240" s="1212"/>
      <c r="BB240" s="1212"/>
      <c r="BC240" s="1212"/>
      <c r="BD240" s="1212"/>
      <c r="BE240" s="1212"/>
      <c r="BF240" s="1212"/>
      <c r="BG240" s="1212"/>
      <c r="BH240" s="1212"/>
      <c r="BI240" s="1212"/>
      <c r="BJ240" s="1212"/>
      <c r="BK240" s="1212"/>
      <c r="BL240" s="1212"/>
      <c r="BM240" s="1212"/>
      <c r="BN240" s="1212"/>
      <c r="BO240" s="1212"/>
      <c r="BP240" s="1212"/>
      <c r="BQ240" s="1212"/>
      <c r="BR240" s="1212"/>
      <c r="BS240" s="1212"/>
      <c r="BT240" s="1212"/>
      <c r="BU240" s="1212"/>
      <c r="BV240" s="1212"/>
      <c r="BW240" s="1212"/>
      <c r="BX240" s="1212"/>
      <c r="BY240" s="1212"/>
      <c r="BZ240" s="1212"/>
      <c r="CA240" s="1212"/>
      <c r="CB240" s="1212"/>
      <c r="CC240" s="1212"/>
      <c r="CD240" s="1212"/>
      <c r="CE240" s="1212"/>
      <c r="CF240" s="1212"/>
      <c r="CG240" s="1212"/>
      <c r="CH240" s="1212"/>
      <c r="CI240" s="970"/>
      <c r="CJ240" s="970"/>
      <c r="CK240" s="970"/>
      <c r="CL240" s="970"/>
      <c r="CM240" s="970"/>
      <c r="CN240" s="970"/>
      <c r="CO240" s="970"/>
      <c r="CP240" s="970"/>
      <c r="CQ240" s="970"/>
      <c r="CR240" s="970"/>
      <c r="CS240" s="970"/>
      <c r="CT240" s="970"/>
      <c r="CU240" s="970"/>
      <c r="CV240" s="970"/>
      <c r="CW240" s="970"/>
      <c r="CX240" s="970"/>
    </row>
    <row r="241" spans="1:102" x14ac:dyDescent="0.25">
      <c r="A241" s="1211"/>
      <c r="B241" s="1192"/>
      <c r="C241" s="1192"/>
      <c r="D241" s="1192"/>
      <c r="E241" s="1192"/>
      <c r="F241" s="1192"/>
      <c r="G241" s="1192"/>
      <c r="H241" s="1192"/>
      <c r="I241" s="1192"/>
      <c r="J241" s="1192"/>
      <c r="K241" s="1192"/>
      <c r="L241" s="1192"/>
      <c r="M241" s="1192"/>
      <c r="N241" s="1206"/>
      <c r="O241" s="1192"/>
      <c r="P241" s="1206"/>
      <c r="Q241" s="1192"/>
      <c r="R241" s="1192"/>
      <c r="S241" s="1192"/>
      <c r="T241" s="1212"/>
      <c r="U241" s="1212"/>
      <c r="V241" s="1212"/>
      <c r="W241" s="1212"/>
      <c r="X241" s="1214"/>
      <c r="Y241" s="1214"/>
      <c r="Z241" s="1214"/>
      <c r="AA241" s="1212"/>
      <c r="AB241" s="1212"/>
      <c r="AC241" s="1212"/>
      <c r="AD241" s="1212"/>
      <c r="AE241" s="1212"/>
      <c r="AF241" s="1212"/>
      <c r="AG241" s="1212"/>
      <c r="AH241" s="1212"/>
      <c r="AI241" s="1212"/>
      <c r="AJ241" s="1212"/>
      <c r="AK241" s="1212"/>
      <c r="AL241" s="1212"/>
      <c r="AM241" s="1212"/>
      <c r="AN241" s="1212"/>
      <c r="AO241" s="1212"/>
      <c r="AP241" s="1212"/>
      <c r="AQ241" s="1212"/>
      <c r="AR241" s="1212"/>
      <c r="AS241" s="1212"/>
      <c r="AT241" s="1212"/>
      <c r="AU241" s="1212"/>
      <c r="AV241" s="1212"/>
      <c r="AW241" s="1212"/>
      <c r="AX241" s="1212"/>
      <c r="AY241" s="1212"/>
      <c r="AZ241" s="1212"/>
      <c r="BA241" s="1212"/>
      <c r="BB241" s="1212"/>
      <c r="BC241" s="1212"/>
      <c r="BD241" s="1212"/>
      <c r="BE241" s="1212"/>
      <c r="BF241" s="1212"/>
      <c r="BG241" s="1212"/>
      <c r="BH241" s="1212"/>
      <c r="BI241" s="1212"/>
      <c r="BJ241" s="1212"/>
      <c r="BK241" s="1212"/>
      <c r="BL241" s="1212"/>
      <c r="BM241" s="1212"/>
      <c r="BN241" s="1212"/>
      <c r="BO241" s="1212"/>
      <c r="BP241" s="1212"/>
      <c r="BQ241" s="1212"/>
      <c r="BR241" s="1212"/>
      <c r="BS241" s="1212"/>
      <c r="BT241" s="1212"/>
      <c r="BU241" s="1212"/>
      <c r="BV241" s="1212"/>
      <c r="BW241" s="1212"/>
      <c r="BX241" s="1212"/>
      <c r="BY241" s="1212"/>
      <c r="BZ241" s="1212"/>
      <c r="CA241" s="1212"/>
      <c r="CB241" s="1212"/>
      <c r="CC241" s="1212"/>
      <c r="CD241" s="1212"/>
      <c r="CE241" s="1212"/>
      <c r="CF241" s="1212"/>
      <c r="CG241" s="1212"/>
      <c r="CH241" s="1212"/>
      <c r="CI241" s="970"/>
      <c r="CJ241" s="970"/>
      <c r="CK241" s="970"/>
      <c r="CL241" s="970"/>
      <c r="CM241" s="970"/>
      <c r="CN241" s="970"/>
      <c r="CO241" s="970"/>
      <c r="CP241" s="970"/>
      <c r="CQ241" s="970"/>
      <c r="CR241" s="970"/>
      <c r="CS241" s="970"/>
      <c r="CT241" s="970"/>
      <c r="CU241" s="970"/>
      <c r="CV241" s="970"/>
      <c r="CW241" s="970"/>
      <c r="CX241" s="970"/>
    </row>
    <row r="242" spans="1:102" x14ac:dyDescent="0.25">
      <c r="A242" s="1211"/>
      <c r="B242" s="1192"/>
      <c r="C242" s="1192"/>
      <c r="D242" s="1192"/>
      <c r="E242" s="1192"/>
      <c r="F242" s="1192"/>
      <c r="G242" s="1192"/>
      <c r="H242" s="1192"/>
      <c r="I242" s="1192"/>
      <c r="J242" s="1192"/>
      <c r="K242" s="1192"/>
      <c r="L242" s="1192"/>
      <c r="M242" s="1192"/>
      <c r="N242" s="1206"/>
      <c r="O242" s="1192"/>
      <c r="P242" s="1206"/>
      <c r="Q242" s="1192"/>
      <c r="R242" s="1192"/>
      <c r="S242" s="1192"/>
      <c r="T242" s="1212"/>
      <c r="U242" s="1212"/>
      <c r="V242" s="1212"/>
      <c r="W242" s="1212"/>
      <c r="X242" s="1214"/>
      <c r="Y242" s="1214"/>
      <c r="Z242" s="1214"/>
      <c r="AA242" s="1212"/>
      <c r="AB242" s="1212"/>
      <c r="AC242" s="1212"/>
      <c r="AD242" s="1212"/>
      <c r="AE242" s="1212"/>
      <c r="AF242" s="1212"/>
      <c r="AG242" s="1212"/>
      <c r="AH242" s="1212"/>
      <c r="AI242" s="1212"/>
      <c r="AJ242" s="1212"/>
      <c r="AK242" s="1212"/>
      <c r="AL242" s="1212"/>
      <c r="AM242" s="1212"/>
      <c r="AN242" s="1212"/>
      <c r="AO242" s="1212"/>
      <c r="AP242" s="1212"/>
      <c r="AQ242" s="1212"/>
      <c r="AR242" s="1212"/>
      <c r="AS242" s="1212"/>
      <c r="AT242" s="1212"/>
      <c r="AU242" s="1212"/>
      <c r="AV242" s="1212"/>
      <c r="AW242" s="1212"/>
      <c r="AX242" s="1212"/>
      <c r="AY242" s="1212"/>
      <c r="AZ242" s="1212"/>
      <c r="BA242" s="1212"/>
      <c r="BB242" s="1212"/>
      <c r="BC242" s="1212"/>
      <c r="BD242" s="1212"/>
      <c r="BE242" s="1212"/>
      <c r="BF242" s="1212"/>
      <c r="BG242" s="1212"/>
      <c r="BH242" s="1212"/>
      <c r="BI242" s="1212"/>
      <c r="BJ242" s="1212"/>
      <c r="BK242" s="1212"/>
      <c r="BL242" s="1212"/>
      <c r="BM242" s="1212"/>
      <c r="BN242" s="1212"/>
      <c r="BO242" s="1212"/>
      <c r="BP242" s="1212"/>
      <c r="BQ242" s="1212"/>
      <c r="BR242" s="1212"/>
      <c r="BS242" s="1212"/>
      <c r="BT242" s="1212"/>
      <c r="BU242" s="1212"/>
      <c r="BV242" s="1212"/>
      <c r="BW242" s="1212"/>
      <c r="BX242" s="1212"/>
      <c r="BY242" s="1212"/>
      <c r="BZ242" s="1212"/>
      <c r="CA242" s="1212"/>
      <c r="CB242" s="1212"/>
      <c r="CC242" s="1212"/>
      <c r="CD242" s="1212"/>
      <c r="CE242" s="1212"/>
      <c r="CF242" s="1212"/>
      <c r="CG242" s="1212"/>
      <c r="CH242" s="1212"/>
      <c r="CI242" s="970"/>
      <c r="CJ242" s="970"/>
      <c r="CK242" s="970"/>
      <c r="CL242" s="970"/>
      <c r="CM242" s="970"/>
      <c r="CN242" s="970"/>
      <c r="CO242" s="970"/>
      <c r="CP242" s="970"/>
      <c r="CQ242" s="970"/>
      <c r="CR242" s="970"/>
      <c r="CS242" s="970"/>
      <c r="CT242" s="970"/>
      <c r="CU242" s="970"/>
      <c r="CV242" s="970"/>
      <c r="CW242" s="970"/>
      <c r="CX242" s="970"/>
    </row>
    <row r="243" spans="1:102" x14ac:dyDescent="0.25">
      <c r="A243" s="1211"/>
      <c r="B243" s="1192"/>
      <c r="C243" s="1192"/>
      <c r="D243" s="1192"/>
      <c r="E243" s="1192"/>
      <c r="F243" s="1192"/>
      <c r="G243" s="1192"/>
      <c r="H243" s="1192"/>
      <c r="I243" s="1192"/>
      <c r="J243" s="1192"/>
      <c r="K243" s="1192"/>
      <c r="L243" s="1192"/>
      <c r="M243" s="1192"/>
      <c r="N243" s="1206"/>
      <c r="O243" s="1192"/>
      <c r="P243" s="1206"/>
      <c r="Q243" s="1192"/>
      <c r="R243" s="1192"/>
      <c r="S243" s="1192"/>
      <c r="T243" s="1212"/>
      <c r="U243" s="1212"/>
      <c r="V243" s="1212"/>
      <c r="W243" s="1212"/>
      <c r="X243" s="1214"/>
      <c r="Y243" s="1214"/>
      <c r="Z243" s="1214"/>
      <c r="AA243" s="1212"/>
      <c r="AB243" s="1212"/>
      <c r="AC243" s="1212"/>
      <c r="AD243" s="1212"/>
      <c r="AE243" s="1212"/>
      <c r="AF243" s="1212"/>
      <c r="AG243" s="1212"/>
      <c r="AH243" s="1212"/>
      <c r="AI243" s="1212"/>
      <c r="AJ243" s="1212"/>
      <c r="AK243" s="1212"/>
      <c r="AL243" s="1212"/>
      <c r="AM243" s="1212"/>
      <c r="AN243" s="1212"/>
      <c r="AO243" s="1212"/>
      <c r="AP243" s="1212"/>
      <c r="AQ243" s="1212"/>
      <c r="AR243" s="1212"/>
      <c r="AS243" s="1212"/>
      <c r="AT243" s="1212"/>
      <c r="AU243" s="1212"/>
      <c r="AV243" s="1212"/>
      <c r="AW243" s="1212"/>
      <c r="AX243" s="1212"/>
      <c r="AY243" s="1212"/>
      <c r="AZ243" s="1212"/>
      <c r="BA243" s="1212"/>
      <c r="BB243" s="1212"/>
      <c r="BC243" s="1212"/>
      <c r="BD243" s="1212"/>
      <c r="BE243" s="1212"/>
      <c r="BF243" s="1212"/>
      <c r="BG243" s="1212"/>
      <c r="BH243" s="1212"/>
      <c r="BI243" s="1212"/>
      <c r="BJ243" s="1212"/>
      <c r="BK243" s="1212"/>
      <c r="BL243" s="1212"/>
      <c r="BM243" s="1212"/>
      <c r="BN243" s="1212"/>
      <c r="BO243" s="1212"/>
      <c r="BP243" s="1212"/>
      <c r="BQ243" s="1212"/>
      <c r="BR243" s="1212"/>
      <c r="BS243" s="1212"/>
      <c r="BT243" s="1212"/>
      <c r="BU243" s="1212"/>
      <c r="BV243" s="1212"/>
      <c r="BW243" s="1212"/>
      <c r="BX243" s="1212"/>
      <c r="BY243" s="1212"/>
      <c r="BZ243" s="1212"/>
      <c r="CA243" s="1212"/>
      <c r="CB243" s="1212"/>
      <c r="CC243" s="1212"/>
      <c r="CD243" s="1212"/>
      <c r="CE243" s="1212"/>
      <c r="CF243" s="1212"/>
      <c r="CG243" s="1212"/>
      <c r="CH243" s="1212"/>
      <c r="CI243" s="970"/>
      <c r="CJ243" s="970"/>
      <c r="CK243" s="970"/>
      <c r="CL243" s="970"/>
      <c r="CM243" s="970"/>
      <c r="CN243" s="970"/>
      <c r="CO243" s="970"/>
      <c r="CP243" s="970"/>
      <c r="CQ243" s="970"/>
      <c r="CR243" s="970"/>
      <c r="CS243" s="970"/>
      <c r="CT243" s="970"/>
      <c r="CU243" s="970"/>
      <c r="CV243" s="970"/>
      <c r="CW243" s="970"/>
      <c r="CX243" s="970"/>
    </row>
    <row r="244" spans="1:102" x14ac:dyDescent="0.25">
      <c r="A244" s="1211"/>
      <c r="B244" s="1192"/>
      <c r="C244" s="1192"/>
      <c r="D244" s="1192"/>
      <c r="E244" s="1192"/>
      <c r="F244" s="1192"/>
      <c r="G244" s="1192"/>
      <c r="H244" s="1192"/>
      <c r="I244" s="1192"/>
      <c r="J244" s="1192"/>
      <c r="K244" s="1192"/>
      <c r="L244" s="1192"/>
      <c r="M244" s="1192"/>
      <c r="N244" s="1206"/>
      <c r="O244" s="1192"/>
      <c r="P244" s="1206"/>
      <c r="Q244" s="1192"/>
      <c r="R244" s="1192"/>
      <c r="S244" s="1192"/>
      <c r="T244" s="1212"/>
      <c r="U244" s="1212"/>
      <c r="V244" s="1212"/>
      <c r="W244" s="1212"/>
      <c r="X244" s="1214"/>
      <c r="Y244" s="1214"/>
      <c r="Z244" s="1214"/>
      <c r="AA244" s="1212"/>
      <c r="AB244" s="1212"/>
      <c r="AC244" s="1212"/>
      <c r="AD244" s="1212"/>
      <c r="AE244" s="1212"/>
      <c r="AF244" s="1212"/>
      <c r="AG244" s="1212"/>
      <c r="AH244" s="1212"/>
      <c r="AI244" s="1212"/>
      <c r="AJ244" s="1212"/>
      <c r="AK244" s="1212"/>
      <c r="AL244" s="1212"/>
      <c r="AM244" s="1212"/>
      <c r="AN244" s="1212"/>
      <c r="AO244" s="1212"/>
      <c r="AP244" s="1212"/>
      <c r="AQ244" s="1212"/>
      <c r="AR244" s="1212"/>
      <c r="AS244" s="1212"/>
      <c r="AT244" s="1212"/>
      <c r="AU244" s="1212"/>
      <c r="AV244" s="1212"/>
      <c r="AW244" s="1212"/>
      <c r="AX244" s="1212"/>
      <c r="AY244" s="1212"/>
      <c r="AZ244" s="1212"/>
      <c r="BA244" s="1212"/>
      <c r="BB244" s="1212"/>
      <c r="BC244" s="1212"/>
      <c r="BD244" s="1212"/>
      <c r="BE244" s="1212"/>
      <c r="BF244" s="1212"/>
      <c r="BG244" s="1212"/>
      <c r="BH244" s="1212"/>
      <c r="BI244" s="1212"/>
      <c r="BJ244" s="1212"/>
      <c r="BK244" s="1212"/>
      <c r="BL244" s="1212"/>
      <c r="BM244" s="1212"/>
      <c r="BN244" s="1212"/>
      <c r="BO244" s="1212"/>
      <c r="BP244" s="1212"/>
      <c r="BQ244" s="1212"/>
      <c r="BR244" s="1212"/>
      <c r="BS244" s="1212"/>
      <c r="BT244" s="1212"/>
      <c r="BU244" s="1212"/>
      <c r="BV244" s="1212"/>
      <c r="BW244" s="1212"/>
      <c r="BX244" s="1212"/>
      <c r="BY244" s="1212"/>
      <c r="BZ244" s="1212"/>
      <c r="CA244" s="1212"/>
      <c r="CB244" s="1212"/>
      <c r="CC244" s="1212"/>
      <c r="CD244" s="1212"/>
      <c r="CE244" s="1212"/>
      <c r="CF244" s="1212"/>
      <c r="CG244" s="1212"/>
      <c r="CH244" s="1212"/>
      <c r="CI244" s="970"/>
      <c r="CJ244" s="970"/>
      <c r="CK244" s="970"/>
      <c r="CL244" s="970"/>
      <c r="CM244" s="970"/>
      <c r="CN244" s="970"/>
      <c r="CO244" s="970"/>
      <c r="CP244" s="970"/>
      <c r="CQ244" s="970"/>
      <c r="CR244" s="970"/>
      <c r="CS244" s="970"/>
      <c r="CT244" s="970"/>
      <c r="CU244" s="970"/>
      <c r="CV244" s="970"/>
      <c r="CW244" s="970"/>
      <c r="CX244" s="970"/>
    </row>
    <row r="245" spans="1:102" x14ac:dyDescent="0.25">
      <c r="A245" s="1211"/>
      <c r="B245" s="1192"/>
      <c r="C245" s="1192"/>
      <c r="D245" s="1192"/>
      <c r="E245" s="1192"/>
      <c r="F245" s="1192"/>
      <c r="G245" s="1192"/>
      <c r="H245" s="1192"/>
      <c r="I245" s="1192"/>
      <c r="J245" s="1192"/>
      <c r="K245" s="1192"/>
      <c r="L245" s="1192"/>
      <c r="M245" s="1192"/>
      <c r="N245" s="1206"/>
      <c r="O245" s="1192"/>
      <c r="P245" s="1206"/>
      <c r="Q245" s="1192"/>
      <c r="R245" s="1192"/>
      <c r="S245" s="1192"/>
      <c r="T245" s="1212"/>
      <c r="U245" s="1212"/>
      <c r="V245" s="1212"/>
      <c r="W245" s="1212"/>
      <c r="X245" s="1214"/>
      <c r="Y245" s="1214"/>
      <c r="Z245" s="1214"/>
      <c r="AA245" s="1212"/>
      <c r="AB245" s="1212"/>
      <c r="AC245" s="1212"/>
      <c r="AD245" s="1212"/>
      <c r="AE245" s="1212"/>
      <c r="AF245" s="1212"/>
      <c r="AG245" s="1212"/>
      <c r="AH245" s="1212"/>
      <c r="AI245" s="1212"/>
      <c r="AJ245" s="1212"/>
      <c r="AK245" s="1212"/>
      <c r="AL245" s="1212"/>
      <c r="AM245" s="1212"/>
      <c r="AN245" s="1212"/>
      <c r="AO245" s="1212"/>
      <c r="AP245" s="1212"/>
      <c r="AQ245" s="1212"/>
      <c r="AR245" s="1212"/>
      <c r="AS245" s="1212"/>
      <c r="AT245" s="1212"/>
      <c r="AU245" s="1212"/>
      <c r="AV245" s="1212"/>
      <c r="AW245" s="1212"/>
      <c r="AX245" s="1212"/>
      <c r="AY245" s="1212"/>
      <c r="AZ245" s="1212"/>
      <c r="BA245" s="1212"/>
      <c r="BB245" s="1212"/>
      <c r="BC245" s="1212"/>
      <c r="BD245" s="1212"/>
      <c r="BE245" s="1212"/>
      <c r="BF245" s="1212"/>
      <c r="BG245" s="1212"/>
      <c r="BH245" s="1212"/>
      <c r="BI245" s="1212"/>
      <c r="BJ245" s="1212"/>
      <c r="BK245" s="1212"/>
      <c r="BL245" s="1212"/>
      <c r="BM245" s="1212"/>
      <c r="BN245" s="1212"/>
      <c r="BO245" s="1212"/>
      <c r="BP245" s="1212"/>
      <c r="BQ245" s="1212"/>
      <c r="BR245" s="1212"/>
      <c r="BS245" s="1212"/>
      <c r="BT245" s="1212"/>
      <c r="BU245" s="1212"/>
      <c r="BV245" s="1212"/>
      <c r="BW245" s="1212"/>
      <c r="BX245" s="1212"/>
      <c r="BY245" s="1212"/>
      <c r="BZ245" s="1212"/>
      <c r="CA245" s="1212"/>
      <c r="CB245" s="1212"/>
      <c r="CC245" s="1212"/>
      <c r="CD245" s="1212"/>
      <c r="CE245" s="1212"/>
      <c r="CF245" s="1212"/>
      <c r="CG245" s="1212"/>
      <c r="CH245" s="1212"/>
      <c r="CI245" s="970"/>
      <c r="CJ245" s="970"/>
      <c r="CK245" s="970"/>
      <c r="CL245" s="970"/>
      <c r="CM245" s="970"/>
      <c r="CN245" s="970"/>
      <c r="CO245" s="970"/>
      <c r="CP245" s="970"/>
      <c r="CQ245" s="970"/>
      <c r="CR245" s="970"/>
      <c r="CS245" s="970"/>
      <c r="CT245" s="970"/>
      <c r="CU245" s="970"/>
      <c r="CV245" s="970"/>
      <c r="CW245" s="970"/>
      <c r="CX245" s="970"/>
    </row>
    <row r="246" spans="1:102" x14ac:dyDescent="0.25">
      <c r="A246" s="1211"/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206"/>
      <c r="O246" s="1192"/>
      <c r="P246" s="1206"/>
      <c r="Q246" s="1192"/>
      <c r="R246" s="1192"/>
      <c r="S246" s="1192"/>
      <c r="T246" s="1212"/>
      <c r="U246" s="1212"/>
      <c r="V246" s="1212"/>
      <c r="W246" s="1212"/>
      <c r="X246" s="1214"/>
      <c r="Y246" s="1214"/>
      <c r="Z246" s="1214"/>
      <c r="AA246" s="1212"/>
      <c r="AB246" s="1212"/>
      <c r="AC246" s="1212"/>
      <c r="AD246" s="1212"/>
      <c r="AE246" s="1212"/>
      <c r="AF246" s="1212"/>
      <c r="AG246" s="1212"/>
      <c r="AH246" s="1212"/>
      <c r="AI246" s="1212"/>
      <c r="AJ246" s="1212"/>
      <c r="AK246" s="1212"/>
      <c r="AL246" s="1212"/>
      <c r="AM246" s="1212"/>
      <c r="AN246" s="1212"/>
      <c r="AO246" s="1212"/>
      <c r="AP246" s="1212"/>
      <c r="AQ246" s="1212"/>
      <c r="AR246" s="1212"/>
      <c r="AS246" s="1212"/>
      <c r="AT246" s="1212"/>
      <c r="AU246" s="1212"/>
      <c r="AV246" s="1212"/>
      <c r="AW246" s="1212"/>
      <c r="AX246" s="1212"/>
      <c r="AY246" s="1212"/>
      <c r="AZ246" s="1212"/>
      <c r="BA246" s="1212"/>
      <c r="BB246" s="1212"/>
      <c r="BC246" s="1212"/>
      <c r="BD246" s="1212"/>
      <c r="BE246" s="1212"/>
      <c r="BF246" s="1212"/>
      <c r="BG246" s="1212"/>
      <c r="BH246" s="1212"/>
      <c r="BI246" s="1212"/>
      <c r="BJ246" s="1212"/>
      <c r="BK246" s="1212"/>
      <c r="BL246" s="1212"/>
      <c r="BM246" s="1212"/>
      <c r="BN246" s="1212"/>
      <c r="BO246" s="1212"/>
      <c r="BP246" s="1212"/>
      <c r="BQ246" s="1212"/>
      <c r="BR246" s="1212"/>
      <c r="BS246" s="1212"/>
      <c r="BT246" s="1212"/>
      <c r="BU246" s="1212"/>
      <c r="BV246" s="1212"/>
      <c r="BW246" s="1212"/>
      <c r="BX246" s="1212"/>
      <c r="BY246" s="1212"/>
      <c r="BZ246" s="1212"/>
      <c r="CA246" s="1212"/>
      <c r="CB246" s="1212"/>
      <c r="CC246" s="1212"/>
      <c r="CD246" s="1212"/>
      <c r="CE246" s="1212"/>
      <c r="CF246" s="1212"/>
      <c r="CG246" s="1212"/>
      <c r="CH246" s="1212"/>
      <c r="CI246" s="970"/>
      <c r="CJ246" s="970"/>
      <c r="CK246" s="970"/>
      <c r="CL246" s="970"/>
      <c r="CM246" s="970"/>
      <c r="CN246" s="970"/>
      <c r="CO246" s="970"/>
      <c r="CP246" s="970"/>
      <c r="CQ246" s="970"/>
      <c r="CR246" s="970"/>
      <c r="CS246" s="970"/>
      <c r="CT246" s="970"/>
      <c r="CU246" s="970"/>
      <c r="CV246" s="970"/>
      <c r="CW246" s="970"/>
      <c r="CX246" s="970"/>
    </row>
    <row r="247" spans="1:102" x14ac:dyDescent="0.25">
      <c r="A247" s="1211"/>
      <c r="B247" s="1192"/>
      <c r="C247" s="1192"/>
      <c r="D247" s="1192"/>
      <c r="E247" s="1192"/>
      <c r="F247" s="1192"/>
      <c r="G247" s="1192"/>
      <c r="H247" s="1192"/>
      <c r="I247" s="1192"/>
      <c r="J247" s="1192"/>
      <c r="K247" s="1192"/>
      <c r="L247" s="1192"/>
      <c r="M247" s="1192"/>
      <c r="N247" s="1206"/>
      <c r="O247" s="1192"/>
      <c r="P247" s="1206"/>
      <c r="Q247" s="1192"/>
      <c r="R247" s="1192"/>
      <c r="S247" s="1192"/>
      <c r="T247" s="1212"/>
      <c r="U247" s="1212"/>
      <c r="V247" s="1212"/>
      <c r="W247" s="1212"/>
      <c r="X247" s="1214"/>
      <c r="Y247" s="1214"/>
      <c r="Z247" s="1214"/>
      <c r="AA247" s="1212"/>
      <c r="AB247" s="1212"/>
      <c r="AC247" s="1212"/>
      <c r="AD247" s="1212"/>
      <c r="AE247" s="1212"/>
      <c r="AF247" s="1212"/>
      <c r="AG247" s="1212"/>
      <c r="AH247" s="1212"/>
      <c r="AI247" s="1212"/>
      <c r="AJ247" s="1212"/>
      <c r="AK247" s="1212"/>
      <c r="AL247" s="1212"/>
      <c r="AM247" s="1212"/>
      <c r="AN247" s="1212"/>
      <c r="AO247" s="1212"/>
      <c r="AP247" s="1212"/>
      <c r="AQ247" s="1212"/>
      <c r="AR247" s="1212"/>
      <c r="AS247" s="1212"/>
      <c r="AT247" s="1212"/>
      <c r="AU247" s="1212"/>
      <c r="AV247" s="1212"/>
      <c r="AW247" s="1212"/>
      <c r="AX247" s="1212"/>
      <c r="AY247" s="1212"/>
      <c r="AZ247" s="1212"/>
      <c r="BA247" s="1212"/>
      <c r="BB247" s="1212"/>
      <c r="BC247" s="1212"/>
      <c r="BD247" s="1212"/>
      <c r="BE247" s="1212"/>
      <c r="BF247" s="1212"/>
      <c r="BG247" s="1212"/>
      <c r="BH247" s="1212"/>
      <c r="BI247" s="1212"/>
      <c r="BJ247" s="1212"/>
      <c r="BK247" s="1212"/>
      <c r="BL247" s="1212"/>
      <c r="BM247" s="1212"/>
      <c r="BN247" s="1212"/>
      <c r="BO247" s="1212"/>
      <c r="BP247" s="1212"/>
      <c r="BQ247" s="1212"/>
      <c r="BR247" s="1212"/>
      <c r="BS247" s="1212"/>
      <c r="BT247" s="1212"/>
      <c r="BU247" s="1212"/>
      <c r="BV247" s="1212"/>
      <c r="BW247" s="1212"/>
      <c r="BX247" s="1212"/>
      <c r="BY247" s="1212"/>
      <c r="BZ247" s="1212"/>
      <c r="CA247" s="1212"/>
      <c r="CB247" s="1212"/>
      <c r="CC247" s="1212"/>
      <c r="CD247" s="1212"/>
      <c r="CE247" s="1212"/>
      <c r="CF247" s="1212"/>
      <c r="CG247" s="1212"/>
      <c r="CH247" s="1212"/>
      <c r="CI247" s="970"/>
      <c r="CJ247" s="970"/>
      <c r="CK247" s="970"/>
      <c r="CL247" s="970"/>
      <c r="CM247" s="970"/>
      <c r="CN247" s="970"/>
      <c r="CO247" s="970"/>
      <c r="CP247" s="970"/>
      <c r="CQ247" s="970"/>
      <c r="CR247" s="970"/>
      <c r="CS247" s="970"/>
      <c r="CT247" s="970"/>
      <c r="CU247" s="970"/>
      <c r="CV247" s="970"/>
      <c r="CW247" s="970"/>
      <c r="CX247" s="970"/>
    </row>
    <row r="248" spans="1:102" x14ac:dyDescent="0.25">
      <c r="A248" s="1211"/>
      <c r="B248" s="1192"/>
      <c r="C248" s="1192"/>
      <c r="D248" s="1192"/>
      <c r="E248" s="1192"/>
      <c r="F248" s="1192"/>
      <c r="G248" s="1192"/>
      <c r="H248" s="1192"/>
      <c r="I248" s="1192"/>
      <c r="J248" s="1192"/>
      <c r="K248" s="1192"/>
      <c r="L248" s="1192"/>
      <c r="M248" s="1192"/>
      <c r="N248" s="1206"/>
      <c r="O248" s="1192"/>
      <c r="P248" s="1206"/>
      <c r="Q248" s="1192"/>
      <c r="R248" s="1192"/>
      <c r="S248" s="1192"/>
      <c r="T248" s="1212"/>
      <c r="U248" s="1212"/>
      <c r="V248" s="1212"/>
      <c r="W248" s="1212"/>
      <c r="X248" s="1214"/>
      <c r="Y248" s="1214"/>
      <c r="Z248" s="1214"/>
      <c r="AA248" s="1212"/>
      <c r="AB248" s="1212"/>
      <c r="AC248" s="1212"/>
      <c r="AD248" s="1212"/>
      <c r="AE248" s="1212"/>
      <c r="AF248" s="1212"/>
      <c r="AG248" s="1212"/>
      <c r="AH248" s="1212"/>
      <c r="AI248" s="1212"/>
      <c r="AJ248" s="1212"/>
      <c r="AK248" s="1212"/>
      <c r="AL248" s="1212"/>
      <c r="AM248" s="1212"/>
      <c r="AN248" s="1212"/>
      <c r="AO248" s="1212"/>
      <c r="AP248" s="1212"/>
      <c r="AQ248" s="1212"/>
      <c r="AR248" s="1212"/>
      <c r="AS248" s="1212"/>
      <c r="AT248" s="1212"/>
      <c r="AU248" s="1212"/>
      <c r="AV248" s="1212"/>
      <c r="AW248" s="1212"/>
      <c r="AX248" s="1212"/>
      <c r="AY248" s="1212"/>
      <c r="AZ248" s="1212"/>
      <c r="BA248" s="1212"/>
      <c r="BB248" s="1212"/>
      <c r="BC248" s="1212"/>
      <c r="BD248" s="1212"/>
      <c r="BE248" s="1212"/>
      <c r="BF248" s="1212"/>
      <c r="BG248" s="1212"/>
      <c r="BH248" s="1212"/>
      <c r="BI248" s="1212"/>
      <c r="BJ248" s="1212"/>
      <c r="BK248" s="1212"/>
      <c r="BL248" s="1212"/>
      <c r="BM248" s="1212"/>
      <c r="BN248" s="1212"/>
      <c r="BO248" s="1212"/>
      <c r="BP248" s="1212"/>
      <c r="BQ248" s="1212"/>
      <c r="BR248" s="1212"/>
      <c r="BS248" s="1212"/>
      <c r="BT248" s="1212"/>
      <c r="BU248" s="1212"/>
      <c r="BV248" s="1212"/>
      <c r="BW248" s="1212"/>
      <c r="BX248" s="1212"/>
      <c r="BY248" s="1212"/>
      <c r="BZ248" s="1212"/>
      <c r="CA248" s="1212"/>
      <c r="CB248" s="1212"/>
      <c r="CC248" s="1212"/>
      <c r="CD248" s="1212"/>
      <c r="CE248" s="1212"/>
      <c r="CF248" s="1212"/>
      <c r="CG248" s="1212"/>
      <c r="CH248" s="1212"/>
      <c r="CI248" s="970"/>
      <c r="CJ248" s="970"/>
      <c r="CK248" s="970"/>
      <c r="CL248" s="970"/>
      <c r="CM248" s="970"/>
      <c r="CN248" s="970"/>
      <c r="CO248" s="970"/>
      <c r="CP248" s="970"/>
      <c r="CQ248" s="970"/>
      <c r="CR248" s="970"/>
      <c r="CS248" s="970"/>
      <c r="CT248" s="970"/>
      <c r="CU248" s="970"/>
      <c r="CV248" s="970"/>
      <c r="CW248" s="970"/>
      <c r="CX248" s="970"/>
    </row>
    <row r="249" spans="1:102" x14ac:dyDescent="0.25">
      <c r="A249" s="1211"/>
      <c r="B249" s="1192"/>
      <c r="C249" s="1192"/>
      <c r="D249" s="1192"/>
      <c r="E249" s="1192"/>
      <c r="F249" s="1192"/>
      <c r="G249" s="1192"/>
      <c r="H249" s="1192"/>
      <c r="I249" s="1192"/>
      <c r="J249" s="1192"/>
      <c r="K249" s="1192"/>
      <c r="L249" s="1192"/>
      <c r="M249" s="1192"/>
      <c r="N249" s="1206"/>
      <c r="O249" s="1192"/>
      <c r="P249" s="1206"/>
      <c r="Q249" s="1192"/>
      <c r="R249" s="1192"/>
      <c r="S249" s="1192"/>
      <c r="T249" s="1212"/>
      <c r="U249" s="1212"/>
      <c r="V249" s="1212"/>
      <c r="W249" s="1212"/>
      <c r="X249" s="1214"/>
      <c r="Y249" s="1214"/>
      <c r="Z249" s="1214"/>
      <c r="AA249" s="1212"/>
      <c r="AB249" s="1212"/>
      <c r="AC249" s="1212"/>
      <c r="AD249" s="1212"/>
      <c r="AE249" s="1212"/>
      <c r="AF249" s="1212"/>
      <c r="AG249" s="1212"/>
      <c r="AH249" s="1212"/>
      <c r="AI249" s="1212"/>
      <c r="AJ249" s="1212"/>
      <c r="AK249" s="1212"/>
      <c r="AL249" s="1212"/>
      <c r="AM249" s="1212"/>
      <c r="AN249" s="1212"/>
      <c r="AO249" s="1212"/>
      <c r="AP249" s="1212"/>
      <c r="AQ249" s="1212"/>
      <c r="AR249" s="1212"/>
      <c r="AS249" s="1212"/>
      <c r="AT249" s="1212"/>
      <c r="AU249" s="1212"/>
      <c r="AV249" s="1212"/>
      <c r="AW249" s="1212"/>
      <c r="AX249" s="1212"/>
      <c r="AY249" s="1212"/>
      <c r="AZ249" s="1212"/>
      <c r="BA249" s="1212"/>
      <c r="BB249" s="1212"/>
      <c r="BC249" s="1212"/>
      <c r="BD249" s="1212"/>
      <c r="BE249" s="1212"/>
      <c r="BF249" s="1212"/>
      <c r="BG249" s="1212"/>
      <c r="BH249" s="1212"/>
      <c r="BI249" s="1212"/>
      <c r="BJ249" s="1212"/>
      <c r="BK249" s="1212"/>
      <c r="BL249" s="1212"/>
      <c r="BM249" s="1212"/>
      <c r="BN249" s="1212"/>
      <c r="BO249" s="1212"/>
      <c r="BP249" s="1212"/>
      <c r="BQ249" s="1212"/>
      <c r="BR249" s="1212"/>
      <c r="BS249" s="1212"/>
      <c r="BT249" s="1212"/>
      <c r="BU249" s="1212"/>
      <c r="BV249" s="1212"/>
      <c r="BW249" s="1212"/>
      <c r="BX249" s="1212"/>
      <c r="BY249" s="1212"/>
      <c r="BZ249" s="1212"/>
      <c r="CA249" s="1212"/>
      <c r="CB249" s="1212"/>
      <c r="CC249" s="1212"/>
      <c r="CD249" s="1212"/>
      <c r="CE249" s="1212"/>
      <c r="CF249" s="1212"/>
      <c r="CG249" s="1212"/>
      <c r="CH249" s="1212"/>
      <c r="CI249" s="970"/>
      <c r="CJ249" s="970"/>
      <c r="CK249" s="970"/>
      <c r="CL249" s="970"/>
      <c r="CM249" s="970"/>
      <c r="CN249" s="970"/>
      <c r="CO249" s="970"/>
      <c r="CP249" s="970"/>
      <c r="CQ249" s="970"/>
      <c r="CR249" s="970"/>
      <c r="CS249" s="970"/>
      <c r="CT249" s="970"/>
      <c r="CU249" s="970"/>
      <c r="CV249" s="970"/>
      <c r="CW249" s="970"/>
      <c r="CX249" s="970"/>
    </row>
    <row r="250" spans="1:102" x14ac:dyDescent="0.25">
      <c r="A250" s="1211"/>
      <c r="B250" s="1192"/>
      <c r="C250" s="1192"/>
      <c r="D250" s="1192"/>
      <c r="E250" s="1192"/>
      <c r="F250" s="1192"/>
      <c r="G250" s="1192"/>
      <c r="H250" s="1192"/>
      <c r="I250" s="1192"/>
      <c r="J250" s="1192"/>
      <c r="K250" s="1192"/>
      <c r="L250" s="1192"/>
      <c r="M250" s="1192"/>
      <c r="N250" s="1206"/>
      <c r="O250" s="1192"/>
      <c r="P250" s="1206"/>
      <c r="Q250" s="1192"/>
      <c r="R250" s="1192"/>
      <c r="S250" s="1192"/>
      <c r="T250" s="1212"/>
      <c r="U250" s="1212"/>
      <c r="V250" s="1212"/>
      <c r="W250" s="1212"/>
      <c r="X250" s="1214"/>
      <c r="Y250" s="1214"/>
      <c r="Z250" s="1214"/>
      <c r="AA250" s="1212"/>
      <c r="AB250" s="1212"/>
      <c r="AC250" s="1212"/>
      <c r="AD250" s="1212"/>
      <c r="AE250" s="1212"/>
      <c r="AF250" s="1212"/>
      <c r="AG250" s="1212"/>
      <c r="AH250" s="1212"/>
      <c r="AI250" s="1212"/>
      <c r="AJ250" s="1212"/>
      <c r="AK250" s="1212"/>
      <c r="AL250" s="1212"/>
      <c r="AM250" s="1212"/>
      <c r="AN250" s="1212"/>
      <c r="AO250" s="1212"/>
      <c r="AP250" s="1212"/>
      <c r="AQ250" s="1212"/>
      <c r="AR250" s="1212"/>
      <c r="AS250" s="1212"/>
      <c r="AT250" s="1212"/>
      <c r="AU250" s="1212"/>
      <c r="AV250" s="1212"/>
      <c r="AW250" s="1212"/>
      <c r="AX250" s="1212"/>
      <c r="AY250" s="1212"/>
      <c r="AZ250" s="1212"/>
      <c r="BA250" s="1212"/>
      <c r="BB250" s="1212"/>
      <c r="BC250" s="1212"/>
      <c r="BD250" s="1212"/>
      <c r="BE250" s="1212"/>
      <c r="BF250" s="1212"/>
      <c r="BG250" s="1212"/>
      <c r="BH250" s="1212"/>
      <c r="BI250" s="1212"/>
      <c r="BJ250" s="1212"/>
      <c r="BK250" s="1212"/>
      <c r="BL250" s="1212"/>
      <c r="BM250" s="1212"/>
      <c r="BN250" s="1212"/>
      <c r="BO250" s="1212"/>
      <c r="BP250" s="1212"/>
      <c r="BQ250" s="1212"/>
      <c r="BR250" s="1212"/>
      <c r="BS250" s="1212"/>
      <c r="BT250" s="1212"/>
      <c r="BU250" s="1212"/>
      <c r="BV250" s="1212"/>
      <c r="BW250" s="1212"/>
      <c r="BX250" s="1212"/>
      <c r="BY250" s="1212"/>
      <c r="BZ250" s="1212"/>
      <c r="CA250" s="1212"/>
      <c r="CB250" s="1212"/>
      <c r="CC250" s="1212"/>
      <c r="CD250" s="1212"/>
      <c r="CE250" s="1212"/>
      <c r="CF250" s="1212"/>
      <c r="CG250" s="1212"/>
      <c r="CH250" s="1212"/>
      <c r="CI250" s="970"/>
      <c r="CJ250" s="970"/>
      <c r="CK250" s="970"/>
      <c r="CL250" s="970"/>
      <c r="CM250" s="970"/>
      <c r="CN250" s="970"/>
      <c r="CO250" s="970"/>
      <c r="CP250" s="970"/>
      <c r="CQ250" s="970"/>
      <c r="CR250" s="970"/>
      <c r="CS250" s="970"/>
      <c r="CT250" s="970"/>
      <c r="CU250" s="970"/>
      <c r="CV250" s="970"/>
      <c r="CW250" s="970"/>
      <c r="CX250" s="970"/>
    </row>
    <row r="251" spans="1:102" x14ac:dyDescent="0.25">
      <c r="A251" s="1211"/>
      <c r="B251" s="1192"/>
      <c r="C251" s="1192"/>
      <c r="D251" s="1192"/>
      <c r="E251" s="1192"/>
      <c r="F251" s="1192"/>
      <c r="G251" s="1192"/>
      <c r="H251" s="1192"/>
      <c r="I251" s="1192"/>
      <c r="J251" s="1192"/>
      <c r="K251" s="1192"/>
      <c r="L251" s="1192"/>
      <c r="M251" s="1192"/>
      <c r="N251" s="1206"/>
      <c r="O251" s="1192"/>
      <c r="P251" s="1206"/>
      <c r="Q251" s="1192"/>
      <c r="R251" s="1192"/>
      <c r="S251" s="1192"/>
      <c r="T251" s="1212"/>
      <c r="U251" s="1212"/>
      <c r="V251" s="1212"/>
      <c r="W251" s="1212"/>
      <c r="X251" s="1214"/>
      <c r="Y251" s="1214"/>
      <c r="Z251" s="1214"/>
      <c r="AA251" s="1212"/>
      <c r="AB251" s="1212"/>
      <c r="AC251" s="1212"/>
      <c r="AD251" s="1212"/>
      <c r="AE251" s="1212"/>
      <c r="AF251" s="1212"/>
      <c r="AG251" s="1212"/>
      <c r="AH251" s="1212"/>
      <c r="AI251" s="1212"/>
      <c r="AJ251" s="1212"/>
      <c r="AK251" s="1212"/>
      <c r="AL251" s="1212"/>
      <c r="AM251" s="1212"/>
      <c r="AN251" s="1212"/>
      <c r="AO251" s="1212"/>
      <c r="AP251" s="1212"/>
      <c r="AQ251" s="1212"/>
      <c r="AR251" s="1212"/>
      <c r="AS251" s="1212"/>
      <c r="AT251" s="1212"/>
      <c r="AU251" s="1212"/>
      <c r="AV251" s="1212"/>
      <c r="AW251" s="1212"/>
      <c r="AX251" s="1212"/>
      <c r="AY251" s="1212"/>
      <c r="AZ251" s="1212"/>
      <c r="BA251" s="1212"/>
      <c r="BB251" s="1212"/>
      <c r="BC251" s="1212"/>
      <c r="BD251" s="1212"/>
      <c r="BE251" s="1212"/>
      <c r="BF251" s="1212"/>
      <c r="BG251" s="1212"/>
      <c r="BH251" s="1212"/>
      <c r="BI251" s="1212"/>
      <c r="BJ251" s="1212"/>
      <c r="BK251" s="1212"/>
      <c r="BL251" s="1212"/>
      <c r="BM251" s="1212"/>
      <c r="BN251" s="1212"/>
      <c r="BO251" s="1212"/>
      <c r="BP251" s="1212"/>
      <c r="BQ251" s="1212"/>
      <c r="BR251" s="1212"/>
      <c r="BS251" s="1212"/>
      <c r="BT251" s="1212"/>
      <c r="BU251" s="1212"/>
      <c r="BV251" s="1212"/>
      <c r="BW251" s="1212"/>
      <c r="BX251" s="1212"/>
      <c r="BY251" s="1212"/>
      <c r="BZ251" s="1212"/>
      <c r="CA251" s="1212"/>
      <c r="CB251" s="1212"/>
      <c r="CC251" s="1212"/>
      <c r="CD251" s="1212"/>
      <c r="CE251" s="1212"/>
      <c r="CF251" s="1212"/>
      <c r="CG251" s="1212"/>
      <c r="CH251" s="1212"/>
      <c r="CI251" s="970"/>
      <c r="CJ251" s="970"/>
      <c r="CK251" s="970"/>
      <c r="CL251" s="970"/>
      <c r="CM251" s="970"/>
      <c r="CN251" s="970"/>
      <c r="CO251" s="970"/>
      <c r="CP251" s="970"/>
      <c r="CQ251" s="970"/>
      <c r="CR251" s="970"/>
      <c r="CS251" s="970"/>
      <c r="CT251" s="970"/>
      <c r="CU251" s="970"/>
      <c r="CV251" s="970"/>
      <c r="CW251" s="970"/>
      <c r="CX251" s="970"/>
    </row>
    <row r="252" spans="1:102" x14ac:dyDescent="0.25">
      <c r="A252" s="1211"/>
      <c r="B252" s="1192"/>
      <c r="C252" s="1192"/>
      <c r="D252" s="1192"/>
      <c r="E252" s="1192"/>
      <c r="F252" s="1192"/>
      <c r="G252" s="1192"/>
      <c r="H252" s="1192"/>
      <c r="I252" s="1192"/>
      <c r="J252" s="1192"/>
      <c r="K252" s="1192"/>
      <c r="L252" s="1192"/>
      <c r="M252" s="1192"/>
      <c r="N252" s="1206"/>
      <c r="O252" s="1192"/>
      <c r="P252" s="1206"/>
      <c r="Q252" s="1192"/>
      <c r="R252" s="1192"/>
      <c r="S252" s="1192"/>
      <c r="T252" s="1212"/>
      <c r="U252" s="1212"/>
      <c r="V252" s="1212"/>
      <c r="W252" s="1212"/>
      <c r="X252" s="1214"/>
      <c r="Y252" s="1214"/>
      <c r="Z252" s="1214"/>
      <c r="AA252" s="1212"/>
      <c r="AB252" s="1212"/>
      <c r="AC252" s="1212"/>
      <c r="AD252" s="1212"/>
      <c r="AE252" s="1212"/>
      <c r="AF252" s="1212"/>
      <c r="AG252" s="1212"/>
      <c r="AH252" s="1212"/>
      <c r="AI252" s="1212"/>
      <c r="AJ252" s="1212"/>
      <c r="AK252" s="1212"/>
      <c r="AL252" s="1212"/>
      <c r="AM252" s="1212"/>
      <c r="AN252" s="1212"/>
      <c r="AO252" s="1212"/>
      <c r="AP252" s="1212"/>
      <c r="AQ252" s="1212"/>
      <c r="AR252" s="1212"/>
      <c r="AS252" s="1212"/>
      <c r="AT252" s="1212"/>
      <c r="AU252" s="1212"/>
      <c r="AV252" s="1212"/>
      <c r="AW252" s="1212"/>
      <c r="AX252" s="1212"/>
      <c r="AY252" s="1212"/>
      <c r="AZ252" s="1212"/>
      <c r="BA252" s="1212"/>
      <c r="BB252" s="1212"/>
      <c r="BC252" s="1212"/>
      <c r="BD252" s="1212"/>
      <c r="BE252" s="1212"/>
      <c r="BF252" s="1212"/>
      <c r="BG252" s="1212"/>
      <c r="BH252" s="1212"/>
      <c r="BI252" s="1212"/>
      <c r="BJ252" s="1212"/>
      <c r="BK252" s="1212"/>
      <c r="BL252" s="1212"/>
      <c r="BM252" s="1212"/>
      <c r="BN252" s="1212"/>
      <c r="BO252" s="1212"/>
      <c r="BP252" s="1212"/>
      <c r="BQ252" s="1212"/>
      <c r="BR252" s="1212"/>
      <c r="BS252" s="1212"/>
      <c r="BT252" s="1212"/>
      <c r="BU252" s="1212"/>
      <c r="BV252" s="1212"/>
      <c r="BW252" s="1212"/>
      <c r="BX252" s="1212"/>
      <c r="BY252" s="1212"/>
      <c r="BZ252" s="1212"/>
      <c r="CA252" s="1212"/>
      <c r="CB252" s="1212"/>
      <c r="CC252" s="1212"/>
      <c r="CD252" s="1212"/>
      <c r="CE252" s="1212"/>
      <c r="CF252" s="1212"/>
      <c r="CG252" s="1212"/>
      <c r="CH252" s="1212"/>
      <c r="CI252" s="970"/>
      <c r="CJ252" s="970"/>
      <c r="CK252" s="970"/>
      <c r="CL252" s="970"/>
      <c r="CM252" s="970"/>
      <c r="CN252" s="970"/>
      <c r="CO252" s="970"/>
      <c r="CP252" s="970"/>
      <c r="CQ252" s="970"/>
      <c r="CR252" s="970"/>
      <c r="CS252" s="970"/>
      <c r="CT252" s="970"/>
      <c r="CU252" s="970"/>
      <c r="CV252" s="970"/>
      <c r="CW252" s="970"/>
      <c r="CX252" s="970"/>
    </row>
    <row r="253" spans="1:102" x14ac:dyDescent="0.25">
      <c r="A253" s="1211"/>
      <c r="B253" s="1192"/>
      <c r="C253" s="1192"/>
      <c r="D253" s="1192"/>
      <c r="E253" s="1192"/>
      <c r="F253" s="1192"/>
      <c r="G253" s="1192"/>
      <c r="H253" s="1192"/>
      <c r="I253" s="1192"/>
      <c r="J253" s="1192"/>
      <c r="K253" s="1192"/>
      <c r="L253" s="1192"/>
      <c r="M253" s="1192"/>
      <c r="N253" s="1206"/>
      <c r="O253" s="1192"/>
      <c r="P253" s="1206"/>
      <c r="Q253" s="1192"/>
      <c r="R253" s="1192"/>
      <c r="S253" s="1192"/>
      <c r="T253" s="1212"/>
      <c r="U253" s="1212"/>
      <c r="V253" s="1212"/>
      <c r="W253" s="1212"/>
      <c r="X253" s="1214"/>
      <c r="Y253" s="1214"/>
      <c r="Z253" s="1214"/>
      <c r="AA253" s="1212"/>
      <c r="AB253" s="1212"/>
      <c r="AC253" s="1212"/>
      <c r="AD253" s="1212"/>
      <c r="AE253" s="1212"/>
      <c r="AF253" s="1212"/>
      <c r="AG253" s="1212"/>
      <c r="AH253" s="1212"/>
      <c r="AI253" s="1212"/>
      <c r="AJ253" s="1212"/>
      <c r="AK253" s="1212"/>
      <c r="AL253" s="1212"/>
      <c r="AM253" s="1212"/>
      <c r="AN253" s="1212"/>
      <c r="AO253" s="1212"/>
      <c r="AP253" s="1212"/>
      <c r="AQ253" s="1212"/>
      <c r="AR253" s="1212"/>
      <c r="AS253" s="1212"/>
      <c r="AT253" s="1212"/>
      <c r="AU253" s="1212"/>
      <c r="AV253" s="1212"/>
      <c r="AW253" s="1212"/>
      <c r="AX253" s="1212"/>
      <c r="AY253" s="1212"/>
      <c r="AZ253" s="1212"/>
      <c r="BA253" s="1212"/>
      <c r="BB253" s="1212"/>
      <c r="BC253" s="1212"/>
      <c r="BD253" s="1212"/>
      <c r="BE253" s="1212"/>
      <c r="BF253" s="1212"/>
      <c r="BG253" s="1212"/>
      <c r="BH253" s="1212"/>
      <c r="BI253" s="1212"/>
      <c r="BJ253" s="1212"/>
      <c r="BK253" s="1212"/>
      <c r="BL253" s="1212"/>
      <c r="BM253" s="1212"/>
      <c r="BN253" s="1212"/>
      <c r="BO253" s="1212"/>
      <c r="BP253" s="1212"/>
      <c r="BQ253" s="1212"/>
      <c r="BR253" s="1212"/>
      <c r="BS253" s="1212"/>
      <c r="BT253" s="1212"/>
      <c r="BU253" s="1212"/>
      <c r="BV253" s="1212"/>
      <c r="BW253" s="1212"/>
      <c r="BX253" s="1212"/>
      <c r="BY253" s="1212"/>
      <c r="BZ253" s="1212"/>
      <c r="CA253" s="1212"/>
      <c r="CB253" s="1212"/>
      <c r="CC253" s="1212"/>
      <c r="CD253" s="1212"/>
      <c r="CE253" s="1212"/>
      <c r="CF253" s="1212"/>
      <c r="CG253" s="1212"/>
      <c r="CH253" s="1212"/>
      <c r="CI253" s="970"/>
      <c r="CJ253" s="970"/>
      <c r="CK253" s="970"/>
      <c r="CL253" s="970"/>
      <c r="CM253" s="970"/>
      <c r="CN253" s="970"/>
      <c r="CO253" s="970"/>
      <c r="CP253" s="970"/>
      <c r="CQ253" s="970"/>
      <c r="CR253" s="970"/>
      <c r="CS253" s="970"/>
      <c r="CT253" s="970"/>
      <c r="CU253" s="970"/>
      <c r="CV253" s="970"/>
      <c r="CW253" s="970"/>
      <c r="CX253" s="970"/>
    </row>
    <row r="254" spans="1:102" x14ac:dyDescent="0.25">
      <c r="A254" s="1211"/>
      <c r="B254" s="1192"/>
      <c r="C254" s="1192"/>
      <c r="D254" s="1192"/>
      <c r="E254" s="1192"/>
      <c r="F254" s="1192"/>
      <c r="G254" s="1192"/>
      <c r="H254" s="1192"/>
      <c r="I254" s="1192"/>
      <c r="J254" s="1192"/>
      <c r="K254" s="1192"/>
      <c r="L254" s="1192"/>
      <c r="M254" s="1192"/>
      <c r="N254" s="1206"/>
      <c r="O254" s="1192"/>
      <c r="P254" s="1206"/>
      <c r="Q254" s="1192"/>
      <c r="R254" s="1192"/>
      <c r="S254" s="1192"/>
      <c r="T254" s="1212"/>
      <c r="U254" s="1212"/>
      <c r="V254" s="1212"/>
      <c r="W254" s="1212"/>
      <c r="X254" s="1214"/>
      <c r="Y254" s="1214"/>
      <c r="Z254" s="1214"/>
      <c r="AA254" s="1212"/>
      <c r="AB254" s="1212"/>
      <c r="AC254" s="1212"/>
      <c r="AD254" s="1212"/>
      <c r="AE254" s="1212"/>
      <c r="AF254" s="1212"/>
      <c r="AG254" s="1212"/>
      <c r="AH254" s="1212"/>
      <c r="AI254" s="1212"/>
      <c r="AJ254" s="1212"/>
      <c r="AK254" s="1212"/>
      <c r="AL254" s="1212"/>
      <c r="AM254" s="1212"/>
      <c r="AN254" s="1212"/>
      <c r="AO254" s="1212"/>
      <c r="AP254" s="1212"/>
      <c r="AQ254" s="1212"/>
      <c r="AR254" s="1212"/>
      <c r="AS254" s="1212"/>
      <c r="AT254" s="1212"/>
      <c r="AU254" s="1212"/>
      <c r="AV254" s="1212"/>
      <c r="AW254" s="1212"/>
      <c r="AX254" s="1212"/>
      <c r="AY254" s="1212"/>
      <c r="AZ254" s="1212"/>
      <c r="BA254" s="1212"/>
      <c r="BB254" s="1212"/>
      <c r="BC254" s="1212"/>
      <c r="BD254" s="1212"/>
      <c r="BE254" s="1212"/>
      <c r="BF254" s="1212"/>
      <c r="BG254" s="1212"/>
      <c r="BH254" s="1212"/>
      <c r="BI254" s="1212"/>
      <c r="BJ254" s="1212"/>
      <c r="BK254" s="1212"/>
      <c r="BL254" s="1212"/>
      <c r="BM254" s="1212"/>
      <c r="BN254" s="1212"/>
      <c r="BO254" s="1212"/>
      <c r="BP254" s="1212"/>
      <c r="BQ254" s="1212"/>
      <c r="BR254" s="1212"/>
      <c r="BS254" s="1212"/>
      <c r="BT254" s="1212"/>
      <c r="BU254" s="1212"/>
      <c r="BV254" s="1212"/>
      <c r="BW254" s="1212"/>
      <c r="BX254" s="1212"/>
      <c r="BY254" s="1212"/>
      <c r="BZ254" s="1212"/>
      <c r="CA254" s="1212"/>
      <c r="CB254" s="1212"/>
      <c r="CC254" s="1212"/>
      <c r="CD254" s="1212"/>
      <c r="CE254" s="1212"/>
      <c r="CF254" s="1212"/>
      <c r="CG254" s="1212"/>
      <c r="CH254" s="1212"/>
      <c r="CI254" s="970"/>
      <c r="CJ254" s="970"/>
      <c r="CK254" s="970"/>
      <c r="CL254" s="970"/>
      <c r="CM254" s="970"/>
      <c r="CN254" s="970"/>
      <c r="CO254" s="970"/>
      <c r="CP254" s="970"/>
      <c r="CQ254" s="970"/>
      <c r="CR254" s="970"/>
      <c r="CS254" s="970"/>
      <c r="CT254" s="970"/>
      <c r="CU254" s="970"/>
      <c r="CV254" s="970"/>
      <c r="CW254" s="970"/>
      <c r="CX254" s="970"/>
    </row>
    <row r="255" spans="1:102" x14ac:dyDescent="0.25">
      <c r="A255" s="1211"/>
      <c r="B255" s="1192"/>
      <c r="C255" s="1192"/>
      <c r="D255" s="1192"/>
      <c r="E255" s="1192"/>
      <c r="F255" s="1192"/>
      <c r="G255" s="1192"/>
      <c r="H255" s="1192"/>
      <c r="I255" s="1192"/>
      <c r="J255" s="1192"/>
      <c r="K255" s="1192"/>
      <c r="L255" s="1192"/>
      <c r="M255" s="1192"/>
      <c r="N255" s="1206"/>
      <c r="O255" s="1192"/>
      <c r="P255" s="1206"/>
      <c r="Q255" s="1192"/>
      <c r="R255" s="1192"/>
      <c r="S255" s="1192"/>
      <c r="T255" s="1212"/>
      <c r="U255" s="1212"/>
      <c r="V255" s="1212"/>
      <c r="W255" s="1212"/>
      <c r="X255" s="1214"/>
      <c r="Y255" s="1214"/>
      <c r="Z255" s="1214"/>
      <c r="AA255" s="1212"/>
      <c r="AB255" s="1212"/>
      <c r="AC255" s="1212"/>
      <c r="AD255" s="1212"/>
      <c r="AE255" s="1212"/>
      <c r="AF255" s="1212"/>
      <c r="AG255" s="1212"/>
      <c r="AH255" s="1212"/>
      <c r="AI255" s="1212"/>
      <c r="AJ255" s="1212"/>
      <c r="AK255" s="1212"/>
      <c r="AL255" s="1212"/>
      <c r="AM255" s="1212"/>
      <c r="AN255" s="1212"/>
      <c r="AO255" s="1212"/>
      <c r="AP255" s="1212"/>
      <c r="AQ255" s="1212"/>
      <c r="AR255" s="1212"/>
      <c r="AS255" s="1212"/>
      <c r="AT255" s="1212"/>
      <c r="AU255" s="1212"/>
      <c r="AV255" s="1212"/>
      <c r="AW255" s="1212"/>
      <c r="AX255" s="1212"/>
      <c r="AY255" s="1212"/>
      <c r="AZ255" s="1212"/>
      <c r="BA255" s="1212"/>
      <c r="BB255" s="1212"/>
      <c r="BC255" s="1212"/>
      <c r="BD255" s="1212"/>
      <c r="BE255" s="1212"/>
      <c r="BF255" s="1212"/>
      <c r="BG255" s="1212"/>
      <c r="BH255" s="1212"/>
      <c r="BI255" s="1212"/>
      <c r="BJ255" s="1212"/>
      <c r="BK255" s="1212"/>
      <c r="BL255" s="1212"/>
      <c r="BM255" s="1212"/>
      <c r="BN255" s="1212"/>
      <c r="BO255" s="1212"/>
      <c r="BP255" s="1212"/>
      <c r="BQ255" s="1212"/>
      <c r="BR255" s="1212"/>
      <c r="BS255" s="1212"/>
      <c r="BT255" s="1212"/>
      <c r="BU255" s="1212"/>
      <c r="BV255" s="1212"/>
      <c r="BW255" s="1212"/>
      <c r="BX255" s="1212"/>
      <c r="BY255" s="1212"/>
      <c r="BZ255" s="1212"/>
      <c r="CA255" s="1212"/>
      <c r="CB255" s="1212"/>
      <c r="CC255" s="1212"/>
      <c r="CD255" s="1212"/>
      <c r="CE255" s="1212"/>
      <c r="CF255" s="1212"/>
      <c r="CG255" s="1212"/>
      <c r="CH255" s="1212"/>
      <c r="CI255" s="970"/>
      <c r="CJ255" s="970"/>
      <c r="CK255" s="970"/>
      <c r="CL255" s="970"/>
      <c r="CM255" s="970"/>
      <c r="CN255" s="970"/>
      <c r="CO255" s="970"/>
      <c r="CP255" s="970"/>
      <c r="CQ255" s="970"/>
      <c r="CR255" s="970"/>
      <c r="CS255" s="970"/>
      <c r="CT255" s="970"/>
      <c r="CU255" s="970"/>
      <c r="CV255" s="970"/>
      <c r="CW255" s="970"/>
      <c r="CX255" s="970"/>
    </row>
    <row r="256" spans="1:102" x14ac:dyDescent="0.25">
      <c r="A256" s="1211"/>
      <c r="B256" s="1192"/>
      <c r="C256" s="1192"/>
      <c r="D256" s="1192"/>
      <c r="E256" s="1192"/>
      <c r="F256" s="1192"/>
      <c r="G256" s="1192"/>
      <c r="H256" s="1192"/>
      <c r="I256" s="1192"/>
      <c r="J256" s="1192"/>
      <c r="K256" s="1192"/>
      <c r="L256" s="1192"/>
      <c r="M256" s="1192"/>
      <c r="N256" s="1206"/>
      <c r="O256" s="1192"/>
      <c r="P256" s="1206"/>
      <c r="Q256" s="1192"/>
      <c r="R256" s="1192"/>
      <c r="S256" s="1192"/>
      <c r="T256" s="1212"/>
      <c r="U256" s="1212"/>
      <c r="V256" s="1212"/>
      <c r="W256" s="1212"/>
      <c r="X256" s="1214"/>
      <c r="Y256" s="1214"/>
      <c r="Z256" s="1214"/>
      <c r="AA256" s="1212"/>
      <c r="AB256" s="1212"/>
      <c r="AC256" s="1212"/>
      <c r="AD256" s="1212"/>
      <c r="AE256" s="1212"/>
      <c r="AF256" s="1212"/>
      <c r="AG256" s="1212"/>
      <c r="AH256" s="1212"/>
      <c r="AI256" s="1212"/>
      <c r="AJ256" s="1212"/>
      <c r="AK256" s="1212"/>
      <c r="AL256" s="1212"/>
      <c r="AM256" s="1212"/>
      <c r="AN256" s="1212"/>
      <c r="AO256" s="1212"/>
      <c r="AP256" s="1212"/>
      <c r="AQ256" s="1212"/>
      <c r="AR256" s="1212"/>
      <c r="AS256" s="1212"/>
      <c r="AT256" s="1212"/>
      <c r="AU256" s="1212"/>
      <c r="AV256" s="1212"/>
      <c r="AW256" s="1212"/>
      <c r="AX256" s="1212"/>
      <c r="AY256" s="1212"/>
      <c r="AZ256" s="1212"/>
      <c r="BA256" s="1212"/>
      <c r="BB256" s="1212"/>
      <c r="BC256" s="1212"/>
      <c r="BD256" s="1212"/>
      <c r="BE256" s="1212"/>
      <c r="BF256" s="1212"/>
      <c r="BG256" s="1212"/>
      <c r="BH256" s="1212"/>
      <c r="BI256" s="1212"/>
      <c r="BJ256" s="1212"/>
      <c r="BK256" s="1212"/>
      <c r="BL256" s="1212"/>
      <c r="BM256" s="1212"/>
      <c r="BN256" s="1212"/>
      <c r="BO256" s="1212"/>
      <c r="BP256" s="1212"/>
      <c r="BQ256" s="1212"/>
      <c r="BR256" s="1212"/>
      <c r="BS256" s="1212"/>
      <c r="BT256" s="1212"/>
      <c r="BU256" s="1212"/>
      <c r="BV256" s="1212"/>
      <c r="BW256" s="1212"/>
      <c r="BX256" s="1212"/>
      <c r="BY256" s="1212"/>
      <c r="BZ256" s="1212"/>
      <c r="CA256" s="1212"/>
      <c r="CB256" s="1212"/>
      <c r="CC256" s="1212"/>
      <c r="CD256" s="1212"/>
      <c r="CE256" s="1212"/>
      <c r="CF256" s="1212"/>
      <c r="CG256" s="1212"/>
      <c r="CH256" s="1212"/>
      <c r="CI256" s="970"/>
      <c r="CJ256" s="970"/>
      <c r="CK256" s="970"/>
      <c r="CL256" s="970"/>
      <c r="CM256" s="970"/>
      <c r="CN256" s="970"/>
      <c r="CO256" s="970"/>
      <c r="CP256" s="970"/>
      <c r="CQ256" s="970"/>
      <c r="CR256" s="970"/>
      <c r="CS256" s="970"/>
      <c r="CT256" s="970"/>
      <c r="CU256" s="970"/>
      <c r="CV256" s="970"/>
      <c r="CW256" s="970"/>
      <c r="CX256" s="970"/>
    </row>
    <row r="257" spans="1:102" x14ac:dyDescent="0.25">
      <c r="A257" s="1211"/>
      <c r="B257" s="1192"/>
      <c r="C257" s="1192"/>
      <c r="D257" s="1192"/>
      <c r="E257" s="1192"/>
      <c r="F257" s="1192"/>
      <c r="G257" s="1192"/>
      <c r="H257" s="1192"/>
      <c r="I257" s="1192"/>
      <c r="J257" s="1192"/>
      <c r="K257" s="1192"/>
      <c r="L257" s="1192"/>
      <c r="M257" s="1192"/>
      <c r="N257" s="1206"/>
      <c r="O257" s="1192"/>
      <c r="P257" s="1206"/>
      <c r="Q257" s="1192"/>
      <c r="R257" s="1192"/>
      <c r="S257" s="1192"/>
      <c r="T257" s="1212"/>
      <c r="U257" s="1212"/>
      <c r="V257" s="1212"/>
      <c r="W257" s="1212"/>
      <c r="X257" s="1214"/>
      <c r="Y257" s="1214"/>
      <c r="Z257" s="1214"/>
      <c r="AA257" s="1212"/>
      <c r="AB257" s="1212"/>
      <c r="AC257" s="1212"/>
      <c r="AD257" s="1212"/>
      <c r="AE257" s="1212"/>
      <c r="AF257" s="1212"/>
      <c r="AG257" s="1212"/>
      <c r="AH257" s="1212"/>
      <c r="AI257" s="1212"/>
      <c r="AJ257" s="1212"/>
      <c r="AK257" s="1212"/>
      <c r="AL257" s="1212"/>
      <c r="AM257" s="1212"/>
      <c r="AN257" s="1212"/>
      <c r="AO257" s="1212"/>
      <c r="AP257" s="1212"/>
      <c r="AQ257" s="1212"/>
      <c r="AR257" s="1212"/>
      <c r="AS257" s="1212"/>
      <c r="AT257" s="1212"/>
      <c r="AU257" s="1212"/>
      <c r="AV257" s="1212"/>
      <c r="AW257" s="1212"/>
      <c r="AX257" s="1212"/>
      <c r="AY257" s="1212"/>
      <c r="AZ257" s="1212"/>
      <c r="BA257" s="1212"/>
      <c r="BB257" s="1212"/>
      <c r="BC257" s="1212"/>
      <c r="BD257" s="1212"/>
      <c r="BE257" s="1212"/>
      <c r="BF257" s="1212"/>
      <c r="BG257" s="1212"/>
      <c r="BH257" s="1212"/>
      <c r="BI257" s="1212"/>
      <c r="BJ257" s="1212"/>
      <c r="BK257" s="1212"/>
      <c r="BL257" s="1212"/>
      <c r="BM257" s="1212"/>
      <c r="BN257" s="1212"/>
      <c r="BO257" s="1212"/>
      <c r="BP257" s="1212"/>
      <c r="BQ257" s="1212"/>
      <c r="BR257" s="1212"/>
      <c r="BS257" s="1212"/>
      <c r="BT257" s="1212"/>
      <c r="BU257" s="1212"/>
      <c r="BV257" s="1212"/>
      <c r="BW257" s="1212"/>
      <c r="BX257" s="1212"/>
      <c r="BY257" s="1212"/>
      <c r="BZ257" s="1212"/>
      <c r="CA257" s="1212"/>
      <c r="CB257" s="1212"/>
      <c r="CC257" s="1212"/>
      <c r="CD257" s="1212"/>
      <c r="CE257" s="1212"/>
      <c r="CF257" s="1212"/>
      <c r="CG257" s="1212"/>
      <c r="CH257" s="1212"/>
      <c r="CI257" s="970"/>
      <c r="CJ257" s="970"/>
      <c r="CK257" s="970"/>
      <c r="CL257" s="970"/>
      <c r="CM257" s="970"/>
      <c r="CN257" s="970"/>
      <c r="CO257" s="970"/>
      <c r="CP257" s="970"/>
      <c r="CQ257" s="970"/>
      <c r="CR257" s="970"/>
      <c r="CS257" s="970"/>
      <c r="CT257" s="970"/>
      <c r="CU257" s="970"/>
      <c r="CV257" s="970"/>
      <c r="CW257" s="970"/>
      <c r="CX257" s="970"/>
    </row>
    <row r="258" spans="1:102" x14ac:dyDescent="0.25">
      <c r="A258" s="1211"/>
      <c r="B258" s="1192"/>
      <c r="C258" s="1192"/>
      <c r="D258" s="1192"/>
      <c r="E258" s="1192"/>
      <c r="F258" s="1192"/>
      <c r="G258" s="1192"/>
      <c r="H258" s="1192"/>
      <c r="I258" s="1192"/>
      <c r="J258" s="1192"/>
      <c r="K258" s="1192"/>
      <c r="L258" s="1192"/>
      <c r="M258" s="1192"/>
      <c r="N258" s="1206"/>
      <c r="O258" s="1192"/>
      <c r="P258" s="1206"/>
      <c r="Q258" s="1192"/>
      <c r="R258" s="1192"/>
      <c r="S258" s="1192"/>
      <c r="T258" s="1212"/>
      <c r="U258" s="1212"/>
      <c r="V258" s="1212"/>
      <c r="W258" s="1212"/>
      <c r="X258" s="1214"/>
      <c r="Y258" s="1214"/>
      <c r="Z258" s="1214"/>
      <c r="AA258" s="1212"/>
      <c r="AB258" s="1212"/>
      <c r="AC258" s="1212"/>
      <c r="AD258" s="1212"/>
      <c r="AE258" s="1212"/>
      <c r="AF258" s="1212"/>
      <c r="AG258" s="1212"/>
      <c r="AH258" s="1212"/>
      <c r="AI258" s="1212"/>
      <c r="AJ258" s="1212"/>
      <c r="AK258" s="1212"/>
      <c r="AL258" s="1212"/>
      <c r="AM258" s="1212"/>
      <c r="AN258" s="1212"/>
      <c r="AO258" s="1212"/>
      <c r="AP258" s="1212"/>
      <c r="AQ258" s="1212"/>
      <c r="AR258" s="1212"/>
      <c r="AS258" s="1212"/>
      <c r="AT258" s="1212"/>
      <c r="AU258" s="1212"/>
      <c r="AV258" s="1212"/>
      <c r="AW258" s="1212"/>
      <c r="AX258" s="1212"/>
      <c r="AY258" s="1212"/>
      <c r="AZ258" s="1212"/>
      <c r="BA258" s="1212"/>
      <c r="BB258" s="1212"/>
      <c r="BC258" s="1212"/>
      <c r="BD258" s="1212"/>
      <c r="BE258" s="1212"/>
      <c r="BF258" s="1212"/>
      <c r="BG258" s="1212"/>
      <c r="BH258" s="1212"/>
      <c r="BI258" s="1212"/>
      <c r="BJ258" s="1212"/>
      <c r="BK258" s="1212"/>
      <c r="BL258" s="1212"/>
      <c r="BM258" s="1212"/>
      <c r="BN258" s="1212"/>
      <c r="BO258" s="1212"/>
      <c r="BP258" s="1212"/>
      <c r="BQ258" s="1212"/>
      <c r="BR258" s="1212"/>
      <c r="BS258" s="1212"/>
      <c r="BT258" s="1212"/>
      <c r="BU258" s="1212"/>
      <c r="BV258" s="1212"/>
      <c r="BW258" s="1212"/>
      <c r="BX258" s="1212"/>
      <c r="BY258" s="1212"/>
      <c r="BZ258" s="1212"/>
      <c r="CA258" s="1212"/>
      <c r="CB258" s="1212"/>
      <c r="CC258" s="1212"/>
      <c r="CD258" s="1212"/>
      <c r="CE258" s="1212"/>
      <c r="CF258" s="1212"/>
      <c r="CG258" s="1212"/>
      <c r="CH258" s="1212"/>
      <c r="CI258" s="970"/>
      <c r="CJ258" s="970"/>
      <c r="CK258" s="970"/>
      <c r="CL258" s="970"/>
      <c r="CM258" s="970"/>
      <c r="CN258" s="970"/>
      <c r="CO258" s="970"/>
      <c r="CP258" s="970"/>
      <c r="CQ258" s="970"/>
      <c r="CR258" s="970"/>
      <c r="CS258" s="970"/>
      <c r="CT258" s="970"/>
      <c r="CU258" s="970"/>
      <c r="CV258" s="970"/>
      <c r="CW258" s="970"/>
      <c r="CX258" s="970"/>
    </row>
    <row r="259" spans="1:102" x14ac:dyDescent="0.25">
      <c r="A259" s="1211"/>
      <c r="B259" s="1192"/>
      <c r="C259" s="1192"/>
      <c r="D259" s="1192"/>
      <c r="E259" s="1192"/>
      <c r="F259" s="1192"/>
      <c r="G259" s="1192"/>
      <c r="H259" s="1192"/>
      <c r="I259" s="1192"/>
      <c r="J259" s="1192"/>
      <c r="K259" s="1192"/>
      <c r="L259" s="1192"/>
      <c r="M259" s="1192"/>
      <c r="N259" s="1206"/>
      <c r="O259" s="1192"/>
      <c r="P259" s="1206"/>
      <c r="Q259" s="1192"/>
      <c r="R259" s="1192"/>
      <c r="S259" s="1192"/>
      <c r="T259" s="1212"/>
      <c r="U259" s="1212"/>
      <c r="V259" s="1212"/>
      <c r="W259" s="1212"/>
      <c r="X259" s="1214"/>
      <c r="Y259" s="1214"/>
      <c r="Z259" s="1214"/>
      <c r="AA259" s="1212"/>
      <c r="AB259" s="1212"/>
      <c r="AC259" s="1212"/>
      <c r="AD259" s="1212"/>
      <c r="AE259" s="1212"/>
      <c r="AF259" s="1212"/>
      <c r="AG259" s="1212"/>
      <c r="AH259" s="1212"/>
      <c r="AI259" s="1212"/>
      <c r="AJ259" s="1212"/>
      <c r="AK259" s="1212"/>
      <c r="AL259" s="1212"/>
      <c r="AM259" s="1212"/>
      <c r="AN259" s="1212"/>
      <c r="AO259" s="1212"/>
      <c r="AP259" s="1212"/>
      <c r="AQ259" s="1212"/>
      <c r="AR259" s="1212"/>
      <c r="AS259" s="1212"/>
      <c r="AT259" s="1212"/>
      <c r="AU259" s="1212"/>
      <c r="AV259" s="1212"/>
      <c r="AW259" s="1212"/>
      <c r="AX259" s="1212"/>
      <c r="AY259" s="1212"/>
      <c r="AZ259" s="1212"/>
      <c r="BA259" s="1212"/>
      <c r="BB259" s="1212"/>
      <c r="BC259" s="1212"/>
      <c r="BD259" s="1212"/>
      <c r="BE259" s="1212"/>
      <c r="BF259" s="1212"/>
      <c r="BG259" s="1212"/>
      <c r="BH259" s="1212"/>
      <c r="BI259" s="1212"/>
      <c r="BJ259" s="1212"/>
      <c r="BK259" s="1212"/>
      <c r="BL259" s="1212"/>
      <c r="BM259" s="1212"/>
      <c r="BN259" s="1212"/>
      <c r="BO259" s="1212"/>
      <c r="BP259" s="1212"/>
      <c r="BQ259" s="1212"/>
      <c r="BR259" s="1212"/>
      <c r="BS259" s="1212"/>
      <c r="BT259" s="1212"/>
      <c r="BU259" s="1212"/>
      <c r="BV259" s="1212"/>
      <c r="BW259" s="1212"/>
      <c r="BX259" s="1212"/>
      <c r="BY259" s="1212"/>
      <c r="BZ259" s="1212"/>
      <c r="CA259" s="1212"/>
      <c r="CB259" s="1212"/>
      <c r="CC259" s="1212"/>
      <c r="CD259" s="1212"/>
      <c r="CE259" s="1212"/>
      <c r="CF259" s="1212"/>
      <c r="CG259" s="1212"/>
      <c r="CH259" s="1212"/>
      <c r="CI259" s="970"/>
      <c r="CJ259" s="970"/>
      <c r="CK259" s="970"/>
      <c r="CL259" s="970"/>
      <c r="CM259" s="970"/>
      <c r="CN259" s="970"/>
      <c r="CO259" s="970"/>
      <c r="CP259" s="970"/>
      <c r="CQ259" s="970"/>
      <c r="CR259" s="970"/>
      <c r="CS259" s="970"/>
      <c r="CT259" s="970"/>
      <c r="CU259" s="970"/>
      <c r="CV259" s="970"/>
      <c r="CW259" s="970"/>
      <c r="CX259" s="970"/>
    </row>
    <row r="260" spans="1:102" x14ac:dyDescent="0.25">
      <c r="A260" s="1211"/>
      <c r="B260" s="1192"/>
      <c r="C260" s="1192"/>
      <c r="D260" s="1192"/>
      <c r="E260" s="1192"/>
      <c r="F260" s="1192"/>
      <c r="G260" s="1192"/>
      <c r="H260" s="1192"/>
      <c r="I260" s="1192"/>
      <c r="J260" s="1192"/>
      <c r="K260" s="1192"/>
      <c r="L260" s="1192"/>
      <c r="M260" s="1192"/>
      <c r="N260" s="1206"/>
      <c r="O260" s="1192"/>
      <c r="P260" s="1206"/>
      <c r="Q260" s="1192"/>
      <c r="R260" s="1192"/>
      <c r="S260" s="1192"/>
      <c r="T260" s="1212"/>
      <c r="U260" s="1212"/>
      <c r="V260" s="1212"/>
      <c r="W260" s="1212"/>
      <c r="X260" s="1214"/>
      <c r="Y260" s="1214"/>
      <c r="Z260" s="1214"/>
      <c r="AA260" s="1212"/>
      <c r="AB260" s="1212"/>
      <c r="AC260" s="1212"/>
      <c r="AD260" s="1212"/>
      <c r="AE260" s="1212"/>
      <c r="AF260" s="1212"/>
      <c r="AG260" s="1212"/>
      <c r="AH260" s="1212"/>
      <c r="AI260" s="1212"/>
      <c r="AJ260" s="1212"/>
      <c r="AK260" s="1212"/>
      <c r="AL260" s="1212"/>
      <c r="AM260" s="1212"/>
      <c r="AN260" s="1212"/>
      <c r="AO260" s="1212"/>
      <c r="AP260" s="1212"/>
      <c r="AQ260" s="1212"/>
      <c r="AR260" s="1212"/>
      <c r="AS260" s="1212"/>
      <c r="AT260" s="1212"/>
      <c r="AU260" s="1212"/>
      <c r="AV260" s="1212"/>
      <c r="AW260" s="1212"/>
      <c r="AX260" s="1212"/>
      <c r="AY260" s="1212"/>
      <c r="AZ260" s="1212"/>
      <c r="BA260" s="1212"/>
      <c r="BB260" s="1212"/>
      <c r="BC260" s="1212"/>
      <c r="BD260" s="1212"/>
      <c r="BE260" s="1212"/>
      <c r="BF260" s="1212"/>
      <c r="BG260" s="1212"/>
      <c r="BH260" s="1212"/>
      <c r="BI260" s="1212"/>
      <c r="BJ260" s="1212"/>
      <c r="BK260" s="1212"/>
      <c r="BL260" s="1212"/>
      <c r="BM260" s="1212"/>
      <c r="BN260" s="1212"/>
      <c r="BO260" s="1212"/>
      <c r="BP260" s="1212"/>
      <c r="BQ260" s="1212"/>
      <c r="BR260" s="1212"/>
      <c r="BS260" s="1212"/>
      <c r="BT260" s="1212"/>
      <c r="BU260" s="1212"/>
      <c r="BV260" s="1212"/>
      <c r="BW260" s="1212"/>
      <c r="BX260" s="1212"/>
      <c r="BY260" s="1212"/>
      <c r="BZ260" s="1212"/>
      <c r="CA260" s="1212"/>
      <c r="CB260" s="1212"/>
      <c r="CC260" s="1212"/>
      <c r="CD260" s="1212"/>
      <c r="CE260" s="1212"/>
      <c r="CF260" s="1212"/>
      <c r="CG260" s="1212"/>
      <c r="CH260" s="1212"/>
      <c r="CI260" s="970"/>
      <c r="CJ260" s="970"/>
      <c r="CK260" s="970"/>
      <c r="CL260" s="970"/>
      <c r="CM260" s="970"/>
      <c r="CN260" s="970"/>
      <c r="CO260" s="970"/>
      <c r="CP260" s="970"/>
      <c r="CQ260" s="970"/>
      <c r="CR260" s="970"/>
      <c r="CS260" s="970"/>
      <c r="CT260" s="970"/>
      <c r="CU260" s="970"/>
      <c r="CV260" s="970"/>
      <c r="CW260" s="970"/>
      <c r="CX260" s="970"/>
    </row>
    <row r="261" spans="1:102" x14ac:dyDescent="0.25">
      <c r="A261" s="1211"/>
      <c r="B261" s="1192"/>
      <c r="C261" s="1192"/>
      <c r="D261" s="1192"/>
      <c r="E261" s="1192"/>
      <c r="F261" s="1192"/>
      <c r="G261" s="1192"/>
      <c r="H261" s="1192"/>
      <c r="I261" s="1192"/>
      <c r="J261" s="1192"/>
      <c r="K261" s="1192"/>
      <c r="L261" s="1192"/>
      <c r="M261" s="1192"/>
      <c r="N261" s="1206"/>
      <c r="O261" s="1192"/>
      <c r="P261" s="1206"/>
      <c r="Q261" s="1192"/>
      <c r="R261" s="1192"/>
      <c r="S261" s="1192"/>
      <c r="T261" s="1212"/>
      <c r="U261" s="1212"/>
      <c r="V261" s="1212"/>
      <c r="W261" s="1212"/>
      <c r="X261" s="1214"/>
      <c r="Y261" s="1214"/>
      <c r="Z261" s="1214"/>
      <c r="AA261" s="1212"/>
      <c r="AB261" s="1212"/>
      <c r="AC261" s="1212"/>
      <c r="AD261" s="1212"/>
      <c r="AE261" s="1212"/>
      <c r="AF261" s="1212"/>
      <c r="AG261" s="1212"/>
      <c r="AH261" s="1212"/>
      <c r="AI261" s="1212"/>
      <c r="AJ261" s="1212"/>
      <c r="AK261" s="1212"/>
      <c r="AL261" s="1212"/>
      <c r="AM261" s="1212"/>
      <c r="AN261" s="1212"/>
      <c r="AO261" s="1212"/>
      <c r="AP261" s="1212"/>
      <c r="AQ261" s="1212"/>
      <c r="AR261" s="1212"/>
      <c r="AS261" s="1212"/>
      <c r="AT261" s="1212"/>
      <c r="AU261" s="1212"/>
      <c r="AV261" s="1212"/>
      <c r="AW261" s="1212"/>
      <c r="AX261" s="1212"/>
      <c r="AY261" s="1212"/>
      <c r="AZ261" s="1212"/>
      <c r="BA261" s="1212"/>
      <c r="BB261" s="1212"/>
      <c r="BC261" s="1212"/>
      <c r="BD261" s="1212"/>
      <c r="BE261" s="1212"/>
      <c r="BF261" s="1212"/>
      <c r="BG261" s="1212"/>
      <c r="BH261" s="1212"/>
      <c r="BI261" s="1212"/>
      <c r="BJ261" s="1212"/>
      <c r="BK261" s="1212"/>
      <c r="BL261" s="1212"/>
      <c r="BM261" s="1212"/>
      <c r="BN261" s="1212"/>
      <c r="BO261" s="1212"/>
      <c r="BP261" s="1212"/>
      <c r="BQ261" s="1212"/>
      <c r="BR261" s="1212"/>
      <c r="BS261" s="1212"/>
      <c r="BT261" s="1212"/>
      <c r="BU261" s="1212"/>
      <c r="BV261" s="1212"/>
      <c r="BW261" s="1212"/>
      <c r="BX261" s="1212"/>
      <c r="BY261" s="1212"/>
      <c r="BZ261" s="1212"/>
      <c r="CA261" s="1212"/>
      <c r="CB261" s="1212"/>
      <c r="CC261" s="1212"/>
      <c r="CD261" s="1212"/>
      <c r="CE261" s="1212"/>
      <c r="CF261" s="1212"/>
      <c r="CG261" s="1212"/>
      <c r="CH261" s="1212"/>
      <c r="CI261" s="970"/>
      <c r="CJ261" s="970"/>
      <c r="CK261" s="970"/>
      <c r="CL261" s="970"/>
      <c r="CM261" s="970"/>
      <c r="CN261" s="970"/>
      <c r="CO261" s="970"/>
      <c r="CP261" s="970"/>
      <c r="CQ261" s="970"/>
      <c r="CR261" s="970"/>
      <c r="CS261" s="970"/>
      <c r="CT261" s="970"/>
      <c r="CU261" s="970"/>
      <c r="CV261" s="970"/>
      <c r="CW261" s="970"/>
      <c r="CX261" s="970"/>
    </row>
    <row r="262" spans="1:102" x14ac:dyDescent="0.25">
      <c r="A262" s="1211"/>
      <c r="B262" s="1192"/>
      <c r="C262" s="1192"/>
      <c r="D262" s="1192"/>
      <c r="E262" s="1192"/>
      <c r="F262" s="1192"/>
      <c r="G262" s="1192"/>
      <c r="H262" s="1192"/>
      <c r="I262" s="1192"/>
      <c r="J262" s="1192"/>
      <c r="K262" s="1192"/>
      <c r="L262" s="1192"/>
      <c r="M262" s="1192"/>
      <c r="N262" s="1206"/>
      <c r="O262" s="1192"/>
      <c r="P262" s="1206"/>
      <c r="Q262" s="1192"/>
      <c r="R262" s="1192"/>
      <c r="S262" s="1192"/>
      <c r="T262" s="1212"/>
      <c r="U262" s="1212"/>
      <c r="V262" s="1212"/>
      <c r="W262" s="1212"/>
      <c r="X262" s="1214"/>
      <c r="Y262" s="1214"/>
      <c r="Z262" s="1214"/>
      <c r="AA262" s="1212"/>
      <c r="AB262" s="1212"/>
      <c r="AC262" s="1212"/>
      <c r="AD262" s="1212"/>
      <c r="AE262" s="1212"/>
      <c r="AF262" s="1212"/>
      <c r="AG262" s="1212"/>
      <c r="AH262" s="1212"/>
      <c r="AI262" s="1212"/>
      <c r="AJ262" s="1212"/>
      <c r="AK262" s="1212"/>
      <c r="AL262" s="1212"/>
      <c r="AM262" s="1212"/>
      <c r="AN262" s="1212"/>
      <c r="AO262" s="1212"/>
      <c r="AP262" s="1212"/>
      <c r="AQ262" s="1212"/>
      <c r="AR262" s="1212"/>
      <c r="AS262" s="1212"/>
      <c r="AT262" s="1212"/>
      <c r="AU262" s="1212"/>
      <c r="AV262" s="1212"/>
      <c r="AW262" s="1212"/>
      <c r="AX262" s="1212"/>
      <c r="AY262" s="1212"/>
      <c r="AZ262" s="1212"/>
      <c r="BA262" s="1212"/>
      <c r="BB262" s="1212"/>
      <c r="BC262" s="1212"/>
      <c r="BD262" s="1212"/>
      <c r="BE262" s="1212"/>
      <c r="BF262" s="1212"/>
      <c r="BG262" s="1212"/>
      <c r="BH262" s="1212"/>
      <c r="BI262" s="1212"/>
      <c r="BJ262" s="1212"/>
      <c r="BK262" s="1212"/>
      <c r="BL262" s="1212"/>
      <c r="BM262" s="1212"/>
      <c r="BN262" s="1212"/>
      <c r="BO262" s="1212"/>
      <c r="BP262" s="1212"/>
      <c r="BQ262" s="1212"/>
      <c r="BR262" s="1212"/>
      <c r="BS262" s="1212"/>
      <c r="BT262" s="1212"/>
      <c r="BU262" s="1212"/>
      <c r="BV262" s="1212"/>
      <c r="BW262" s="1212"/>
      <c r="BX262" s="1212"/>
      <c r="BY262" s="1212"/>
      <c r="BZ262" s="1212"/>
      <c r="CA262" s="1212"/>
      <c r="CB262" s="1212"/>
      <c r="CC262" s="1212"/>
      <c r="CD262" s="1212"/>
      <c r="CE262" s="1212"/>
      <c r="CF262" s="1212"/>
      <c r="CG262" s="1212"/>
      <c r="CH262" s="1212"/>
      <c r="CI262" s="970"/>
      <c r="CJ262" s="970"/>
      <c r="CK262" s="970"/>
      <c r="CL262" s="970"/>
      <c r="CM262" s="970"/>
      <c r="CN262" s="970"/>
      <c r="CO262" s="970"/>
      <c r="CP262" s="970"/>
      <c r="CQ262" s="970"/>
      <c r="CR262" s="970"/>
      <c r="CS262" s="970"/>
      <c r="CT262" s="970"/>
      <c r="CU262" s="970"/>
      <c r="CV262" s="970"/>
      <c r="CW262" s="970"/>
      <c r="CX262" s="970"/>
    </row>
    <row r="263" spans="1:102" x14ac:dyDescent="0.25">
      <c r="A263" s="1211"/>
      <c r="B263" s="1192"/>
      <c r="C263" s="1192"/>
      <c r="D263" s="1192"/>
      <c r="E263" s="1192"/>
      <c r="F263" s="1192"/>
      <c r="G263" s="1192"/>
      <c r="H263" s="1192"/>
      <c r="I263" s="1192"/>
      <c r="J263" s="1192"/>
      <c r="K263" s="1192"/>
      <c r="L263" s="1192"/>
      <c r="M263" s="1192"/>
      <c r="N263" s="1206"/>
      <c r="O263" s="1192"/>
      <c r="P263" s="1206"/>
      <c r="Q263" s="1192"/>
      <c r="R263" s="1192"/>
      <c r="S263" s="1192"/>
      <c r="T263" s="1212"/>
      <c r="U263" s="1212"/>
      <c r="V263" s="1212"/>
      <c r="W263" s="1212"/>
      <c r="X263" s="1214"/>
      <c r="Y263" s="1214"/>
      <c r="Z263" s="1214"/>
      <c r="AA263" s="1212"/>
      <c r="AB263" s="1212"/>
      <c r="AC263" s="1212"/>
      <c r="AD263" s="1212"/>
      <c r="AE263" s="1212"/>
      <c r="AF263" s="1212"/>
      <c r="AG263" s="1212"/>
      <c r="AH263" s="1212"/>
      <c r="AI263" s="1212"/>
      <c r="AJ263" s="1212"/>
      <c r="AK263" s="1212"/>
      <c r="AL263" s="1212"/>
      <c r="AM263" s="1212"/>
      <c r="AN263" s="1212"/>
      <c r="AO263" s="1212"/>
      <c r="AP263" s="1212"/>
      <c r="AQ263" s="1212"/>
      <c r="AR263" s="1212"/>
      <c r="AS263" s="1212"/>
      <c r="AT263" s="1212"/>
      <c r="AU263" s="1212"/>
      <c r="AV263" s="1212"/>
      <c r="AW263" s="1212"/>
      <c r="AX263" s="1212"/>
      <c r="AY263" s="1212"/>
      <c r="AZ263" s="1212"/>
      <c r="BA263" s="1212"/>
      <c r="BB263" s="1212"/>
      <c r="BC263" s="1212"/>
      <c r="BD263" s="1212"/>
      <c r="BE263" s="1212"/>
      <c r="BF263" s="1212"/>
      <c r="BG263" s="1212"/>
      <c r="BH263" s="1212"/>
      <c r="BI263" s="1212"/>
      <c r="BJ263" s="1212"/>
      <c r="BK263" s="1212"/>
      <c r="BL263" s="1212"/>
      <c r="BM263" s="1212"/>
      <c r="BN263" s="1212"/>
      <c r="BO263" s="1212"/>
      <c r="BP263" s="1212"/>
      <c r="BQ263" s="1212"/>
      <c r="BR263" s="1212"/>
      <c r="BS263" s="1212"/>
      <c r="BT263" s="1212"/>
      <c r="BU263" s="1212"/>
      <c r="BV263" s="1212"/>
      <c r="BW263" s="1212"/>
      <c r="BX263" s="1212"/>
      <c r="BY263" s="1212"/>
      <c r="BZ263" s="1212"/>
      <c r="CA263" s="1212"/>
      <c r="CB263" s="1212"/>
      <c r="CC263" s="1212"/>
      <c r="CD263" s="1212"/>
      <c r="CE263" s="1212"/>
      <c r="CF263" s="1212"/>
      <c r="CG263" s="1212"/>
      <c r="CH263" s="1212"/>
      <c r="CI263" s="970"/>
      <c r="CJ263" s="970"/>
      <c r="CK263" s="970"/>
      <c r="CL263" s="970"/>
      <c r="CM263" s="970"/>
      <c r="CN263" s="970"/>
      <c r="CO263" s="970"/>
      <c r="CP263" s="970"/>
      <c r="CQ263" s="970"/>
      <c r="CR263" s="970"/>
      <c r="CS263" s="970"/>
      <c r="CT263" s="970"/>
      <c r="CU263" s="970"/>
      <c r="CV263" s="970"/>
      <c r="CW263" s="970"/>
      <c r="CX263" s="970"/>
    </row>
    <row r="264" spans="1:102" x14ac:dyDescent="0.25">
      <c r="A264" s="1211"/>
      <c r="B264" s="1192"/>
      <c r="C264" s="1192"/>
      <c r="D264" s="1192"/>
      <c r="E264" s="1192"/>
      <c r="F264" s="1192"/>
      <c r="G264" s="1192"/>
      <c r="H264" s="1192"/>
      <c r="I264" s="1192"/>
      <c r="J264" s="1192"/>
      <c r="K264" s="1192"/>
      <c r="L264" s="1192"/>
      <c r="M264" s="1192"/>
      <c r="N264" s="1206"/>
      <c r="O264" s="1192"/>
      <c r="P264" s="1206"/>
      <c r="Q264" s="1192"/>
      <c r="R264" s="1192"/>
      <c r="S264" s="1192"/>
      <c r="T264" s="1212"/>
      <c r="U264" s="1212"/>
      <c r="V264" s="1212"/>
      <c r="W264" s="1212"/>
      <c r="X264" s="1214"/>
      <c r="Y264" s="1214"/>
      <c r="Z264" s="1214"/>
      <c r="AA264" s="1212"/>
      <c r="AB264" s="1212"/>
      <c r="AC264" s="1212"/>
      <c r="AD264" s="1212"/>
      <c r="AE264" s="1212"/>
      <c r="AF264" s="1212"/>
      <c r="AG264" s="1212"/>
      <c r="AH264" s="1212"/>
      <c r="AI264" s="1212"/>
      <c r="AJ264" s="1212"/>
      <c r="AK264" s="1212"/>
      <c r="AL264" s="1212"/>
      <c r="AM264" s="1212"/>
      <c r="AN264" s="1212"/>
      <c r="AO264" s="1212"/>
      <c r="AP264" s="1212"/>
      <c r="AQ264" s="1212"/>
      <c r="AR264" s="1212"/>
      <c r="AS264" s="1212"/>
      <c r="AT264" s="1212"/>
      <c r="AU264" s="1212"/>
      <c r="AV264" s="1212"/>
      <c r="AW264" s="1212"/>
      <c r="AX264" s="1212"/>
      <c r="AY264" s="1212"/>
      <c r="AZ264" s="1212"/>
      <c r="BA264" s="1212"/>
      <c r="BB264" s="1212"/>
      <c r="BC264" s="1212"/>
      <c r="BD264" s="1212"/>
      <c r="BE264" s="1212"/>
      <c r="BF264" s="1212"/>
      <c r="BG264" s="1212"/>
      <c r="BH264" s="1212"/>
      <c r="BI264" s="1212"/>
      <c r="BJ264" s="1212"/>
      <c r="BK264" s="1212"/>
      <c r="BL264" s="1212"/>
      <c r="BM264" s="1212"/>
      <c r="BN264" s="1212"/>
      <c r="BO264" s="1212"/>
      <c r="BP264" s="1212"/>
      <c r="BQ264" s="1212"/>
      <c r="BR264" s="1212"/>
      <c r="BS264" s="1212"/>
      <c r="BT264" s="1212"/>
      <c r="BU264" s="1212"/>
      <c r="BV264" s="1212"/>
      <c r="BW264" s="1212"/>
      <c r="BX264" s="1212"/>
      <c r="BY264" s="1212"/>
      <c r="BZ264" s="1212"/>
      <c r="CA264" s="1212"/>
      <c r="CB264" s="1212"/>
      <c r="CC264" s="1212"/>
      <c r="CD264" s="1212"/>
      <c r="CE264" s="1212"/>
      <c r="CF264" s="1212"/>
      <c r="CG264" s="1212"/>
      <c r="CH264" s="1212"/>
      <c r="CI264" s="970"/>
      <c r="CJ264" s="970"/>
      <c r="CK264" s="970"/>
      <c r="CL264" s="970"/>
      <c r="CM264" s="970"/>
      <c r="CN264" s="970"/>
      <c r="CO264" s="970"/>
      <c r="CP264" s="970"/>
      <c r="CQ264" s="970"/>
      <c r="CR264" s="970"/>
      <c r="CS264" s="970"/>
      <c r="CT264" s="970"/>
      <c r="CU264" s="970"/>
      <c r="CV264" s="970"/>
      <c r="CW264" s="970"/>
      <c r="CX264" s="970"/>
    </row>
    <row r="265" spans="1:102" x14ac:dyDescent="0.25">
      <c r="A265" s="1211"/>
      <c r="B265" s="1192"/>
      <c r="C265" s="1192"/>
      <c r="D265" s="1192"/>
      <c r="E265" s="1192"/>
      <c r="F265" s="1192"/>
      <c r="G265" s="1192"/>
      <c r="H265" s="1192"/>
      <c r="I265" s="1192"/>
      <c r="J265" s="1192"/>
      <c r="K265" s="1192"/>
      <c r="L265" s="1192"/>
      <c r="M265" s="1192"/>
      <c r="N265" s="1206"/>
      <c r="O265" s="1192"/>
      <c r="P265" s="1206"/>
      <c r="Q265" s="1192"/>
      <c r="R265" s="1192"/>
      <c r="S265" s="1192"/>
      <c r="T265" s="1212"/>
      <c r="U265" s="1212"/>
      <c r="V265" s="1212"/>
      <c r="W265" s="1212"/>
      <c r="X265" s="1214"/>
      <c r="Y265" s="1214"/>
      <c r="Z265" s="1214"/>
      <c r="AA265" s="1212"/>
      <c r="AB265" s="1212"/>
      <c r="AC265" s="1212"/>
      <c r="AD265" s="1212"/>
      <c r="AE265" s="1212"/>
      <c r="AF265" s="1212"/>
      <c r="AG265" s="1212"/>
      <c r="AH265" s="1212"/>
      <c r="AI265" s="1212"/>
      <c r="AJ265" s="1212"/>
      <c r="AK265" s="1212"/>
      <c r="AL265" s="1212"/>
      <c r="AM265" s="1212"/>
      <c r="AN265" s="1212"/>
      <c r="AO265" s="1212"/>
      <c r="AP265" s="1212"/>
      <c r="AQ265" s="1212"/>
      <c r="AR265" s="1212"/>
      <c r="AS265" s="1212"/>
      <c r="AT265" s="1212"/>
      <c r="AU265" s="1212"/>
      <c r="AV265" s="1212"/>
      <c r="AW265" s="1212"/>
      <c r="AX265" s="1212"/>
      <c r="AY265" s="1212"/>
      <c r="AZ265" s="1212"/>
      <c r="BA265" s="1212"/>
      <c r="BB265" s="1212"/>
      <c r="BC265" s="1212"/>
      <c r="BD265" s="1212"/>
      <c r="BE265" s="1212"/>
      <c r="BF265" s="1212"/>
      <c r="BG265" s="1212"/>
      <c r="BH265" s="1212"/>
      <c r="BI265" s="1212"/>
      <c r="BJ265" s="1212"/>
      <c r="BK265" s="1212"/>
      <c r="BL265" s="1212"/>
      <c r="BM265" s="1212"/>
      <c r="BN265" s="1212"/>
      <c r="BO265" s="1212"/>
      <c r="BP265" s="1212"/>
      <c r="BQ265" s="1212"/>
      <c r="BR265" s="1212"/>
      <c r="BS265" s="1212"/>
      <c r="BT265" s="1212"/>
      <c r="BU265" s="1212"/>
      <c r="BV265" s="1212"/>
      <c r="BW265" s="1212"/>
      <c r="BX265" s="1212"/>
      <c r="BY265" s="1212"/>
      <c r="BZ265" s="1212"/>
      <c r="CA265" s="1212"/>
      <c r="CB265" s="1212"/>
      <c r="CC265" s="1212"/>
      <c r="CD265" s="1212"/>
      <c r="CE265" s="1212"/>
      <c r="CF265" s="1212"/>
      <c r="CG265" s="1212"/>
      <c r="CH265" s="1212"/>
      <c r="CI265" s="970"/>
      <c r="CJ265" s="970"/>
      <c r="CK265" s="970"/>
      <c r="CL265" s="970"/>
      <c r="CM265" s="970"/>
      <c r="CN265" s="970"/>
      <c r="CO265" s="970"/>
      <c r="CP265" s="970"/>
      <c r="CQ265" s="970"/>
      <c r="CR265" s="970"/>
      <c r="CS265" s="970"/>
      <c r="CT265" s="970"/>
      <c r="CU265" s="970"/>
      <c r="CV265" s="970"/>
      <c r="CW265" s="970"/>
      <c r="CX265" s="970"/>
    </row>
    <row r="266" spans="1:102" x14ac:dyDescent="0.25">
      <c r="A266" s="1211"/>
      <c r="B266" s="1192"/>
      <c r="C266" s="1192"/>
      <c r="D266" s="1192"/>
      <c r="E266" s="1192"/>
      <c r="F266" s="1192"/>
      <c r="G266" s="1192"/>
      <c r="H266" s="1192"/>
      <c r="I266" s="1192"/>
      <c r="J266" s="1192"/>
      <c r="K266" s="1192"/>
      <c r="L266" s="1192"/>
      <c r="M266" s="1192"/>
      <c r="N266" s="1206"/>
      <c r="O266" s="1192"/>
      <c r="P266" s="1206"/>
      <c r="Q266" s="1192"/>
      <c r="R266" s="1192"/>
      <c r="S266" s="1192"/>
      <c r="T266" s="1212"/>
      <c r="U266" s="1212"/>
      <c r="V266" s="1212"/>
      <c r="W266" s="1212"/>
      <c r="X266" s="1214"/>
      <c r="Y266" s="1214"/>
      <c r="Z266" s="1214"/>
      <c r="AA266" s="1212"/>
      <c r="AB266" s="1212"/>
      <c r="AC266" s="1212"/>
      <c r="AD266" s="1212"/>
      <c r="AE266" s="1212"/>
      <c r="AF266" s="1212"/>
      <c r="AG266" s="1212"/>
      <c r="AH266" s="1212"/>
      <c r="AI266" s="1212"/>
      <c r="AJ266" s="1212"/>
      <c r="AK266" s="1212"/>
      <c r="AL266" s="1212"/>
      <c r="AM266" s="1212"/>
      <c r="AN266" s="1212"/>
      <c r="AO266" s="1212"/>
      <c r="AP266" s="1212"/>
      <c r="AQ266" s="1212"/>
      <c r="AR266" s="1212"/>
      <c r="AS266" s="1212"/>
      <c r="AT266" s="1212"/>
      <c r="AU266" s="1212"/>
      <c r="AV266" s="1212"/>
      <c r="AW266" s="1212"/>
      <c r="AX266" s="1212"/>
      <c r="AY266" s="1212"/>
      <c r="AZ266" s="1212"/>
      <c r="BA266" s="1212"/>
      <c r="BB266" s="1212"/>
      <c r="BC266" s="1212"/>
      <c r="BD266" s="1212"/>
      <c r="BE266" s="1212"/>
      <c r="BF266" s="1212"/>
      <c r="BG266" s="1212"/>
      <c r="BH266" s="1212"/>
      <c r="BI266" s="1212"/>
      <c r="BJ266" s="1212"/>
      <c r="BK266" s="1212"/>
      <c r="BL266" s="1212"/>
      <c r="BM266" s="1212"/>
      <c r="BN266" s="1212"/>
      <c r="BO266" s="1212"/>
      <c r="BP266" s="1212"/>
      <c r="BQ266" s="1212"/>
      <c r="BR266" s="1212"/>
      <c r="BS266" s="1212"/>
      <c r="BT266" s="1212"/>
      <c r="BU266" s="1212"/>
      <c r="BV266" s="1212"/>
      <c r="BW266" s="1212"/>
      <c r="BX266" s="1212"/>
      <c r="BY266" s="1212"/>
      <c r="BZ266" s="1212"/>
      <c r="CA266" s="1212"/>
      <c r="CB266" s="1212"/>
      <c r="CC266" s="1212"/>
      <c r="CD266" s="1212"/>
      <c r="CE266" s="1212"/>
      <c r="CF266" s="1212"/>
      <c r="CG266" s="1212"/>
      <c r="CH266" s="1212"/>
      <c r="CI266" s="970"/>
      <c r="CJ266" s="970"/>
      <c r="CK266" s="970"/>
      <c r="CL266" s="970"/>
      <c r="CM266" s="970"/>
      <c r="CN266" s="970"/>
      <c r="CO266" s="970"/>
      <c r="CP266" s="970"/>
      <c r="CQ266" s="970"/>
      <c r="CR266" s="970"/>
      <c r="CS266" s="970"/>
      <c r="CT266" s="970"/>
      <c r="CU266" s="970"/>
      <c r="CV266" s="970"/>
      <c r="CW266" s="970"/>
      <c r="CX266" s="970"/>
    </row>
    <row r="267" spans="1:102" x14ac:dyDescent="0.25">
      <c r="A267" s="1211"/>
      <c r="B267" s="1192"/>
      <c r="C267" s="1192"/>
      <c r="D267" s="1192"/>
      <c r="E267" s="1192"/>
      <c r="F267" s="1192"/>
      <c r="G267" s="1192"/>
      <c r="H267" s="1192"/>
      <c r="I267" s="1192"/>
      <c r="J267" s="1192"/>
      <c r="K267" s="1192"/>
      <c r="L267" s="1192"/>
      <c r="M267" s="1192"/>
      <c r="N267" s="1206"/>
      <c r="O267" s="1192"/>
      <c r="P267" s="1206"/>
      <c r="Q267" s="1192"/>
      <c r="R267" s="1192"/>
      <c r="S267" s="1192"/>
      <c r="T267" s="1212"/>
      <c r="U267" s="1212"/>
      <c r="V267" s="1212"/>
      <c r="W267" s="1212"/>
      <c r="X267" s="1214"/>
      <c r="Y267" s="1214"/>
      <c r="Z267" s="1214"/>
      <c r="AA267" s="1212"/>
      <c r="AB267" s="1212"/>
      <c r="AC267" s="1212"/>
      <c r="AD267" s="1212"/>
      <c r="AE267" s="1212"/>
      <c r="AF267" s="1212"/>
      <c r="AG267" s="1212"/>
      <c r="AH267" s="1212"/>
      <c r="AI267" s="1212"/>
      <c r="AJ267" s="1212"/>
      <c r="AK267" s="1212"/>
      <c r="AL267" s="1212"/>
      <c r="AM267" s="1212"/>
      <c r="AN267" s="1212"/>
      <c r="AO267" s="1212"/>
      <c r="AP267" s="1212"/>
      <c r="AQ267" s="1212"/>
      <c r="AR267" s="1212"/>
      <c r="AS267" s="1212"/>
      <c r="AT267" s="1212"/>
      <c r="AU267" s="1212"/>
      <c r="AV267" s="1212"/>
      <c r="AW267" s="1212"/>
      <c r="AX267" s="1212"/>
      <c r="AY267" s="1212"/>
      <c r="AZ267" s="1212"/>
      <c r="BA267" s="1212"/>
      <c r="BB267" s="1212"/>
      <c r="BC267" s="1212"/>
      <c r="BD267" s="1212"/>
      <c r="BE267" s="1212"/>
      <c r="BF267" s="1212"/>
      <c r="BG267" s="1212"/>
      <c r="BH267" s="1212"/>
      <c r="BI267" s="1212"/>
      <c r="BJ267" s="1212"/>
      <c r="BK267" s="1212"/>
      <c r="BL267" s="1212"/>
      <c r="BM267" s="1212"/>
      <c r="BN267" s="1212"/>
      <c r="BO267" s="1212"/>
      <c r="BP267" s="1212"/>
      <c r="BQ267" s="1212"/>
      <c r="BR267" s="1212"/>
      <c r="BS267" s="1212"/>
      <c r="BT267" s="1212"/>
      <c r="BU267" s="1212"/>
      <c r="BV267" s="1212"/>
      <c r="BW267" s="1212"/>
      <c r="BX267" s="1212"/>
      <c r="BY267" s="1212"/>
      <c r="BZ267" s="1212"/>
      <c r="CA267" s="1212"/>
      <c r="CB267" s="1212"/>
      <c r="CC267" s="1212"/>
      <c r="CD267" s="1212"/>
      <c r="CE267" s="1212"/>
      <c r="CF267" s="1212"/>
      <c r="CG267" s="1212"/>
      <c r="CH267" s="1212"/>
      <c r="CI267" s="970"/>
      <c r="CJ267" s="970"/>
      <c r="CK267" s="970"/>
      <c r="CL267" s="970"/>
      <c r="CM267" s="970"/>
      <c r="CN267" s="970"/>
      <c r="CO267" s="970"/>
      <c r="CP267" s="970"/>
      <c r="CQ267" s="970"/>
      <c r="CR267" s="970"/>
      <c r="CS267" s="970"/>
      <c r="CT267" s="970"/>
      <c r="CU267" s="970"/>
      <c r="CV267" s="970"/>
      <c r="CW267" s="970"/>
      <c r="CX267" s="970"/>
    </row>
    <row r="268" spans="1:102" x14ac:dyDescent="0.25">
      <c r="A268" s="1211"/>
      <c r="B268" s="1192"/>
      <c r="C268" s="1192"/>
      <c r="D268" s="1192"/>
      <c r="E268" s="1192"/>
      <c r="F268" s="1192"/>
      <c r="G268" s="1192"/>
      <c r="H268" s="1192"/>
      <c r="I268" s="1192"/>
      <c r="J268" s="1192"/>
      <c r="K268" s="1192"/>
      <c r="L268" s="1192"/>
      <c r="M268" s="1192"/>
      <c r="N268" s="1206"/>
      <c r="O268" s="1192"/>
      <c r="P268" s="1206"/>
      <c r="Q268" s="1192"/>
      <c r="R268" s="1192"/>
      <c r="S268" s="1192"/>
      <c r="T268" s="1212"/>
      <c r="U268" s="1212"/>
      <c r="V268" s="1212"/>
      <c r="W268" s="1212"/>
      <c r="X268" s="1214"/>
      <c r="Y268" s="1214"/>
      <c r="Z268" s="1214"/>
      <c r="AA268" s="1212"/>
      <c r="AB268" s="1212"/>
      <c r="AC268" s="1212"/>
      <c r="AD268" s="1212"/>
      <c r="AE268" s="1212"/>
      <c r="AF268" s="1212"/>
      <c r="AG268" s="1212"/>
      <c r="AH268" s="1212"/>
      <c r="AI268" s="1212"/>
      <c r="AJ268" s="1212"/>
      <c r="AK268" s="1212"/>
      <c r="AL268" s="1212"/>
      <c r="AM268" s="1212"/>
      <c r="AN268" s="1212"/>
      <c r="AO268" s="1212"/>
      <c r="AP268" s="1212"/>
      <c r="AQ268" s="1212"/>
      <c r="AR268" s="1212"/>
      <c r="AS268" s="1212"/>
      <c r="AT268" s="1212"/>
      <c r="AU268" s="1212"/>
      <c r="AV268" s="1212"/>
      <c r="AW268" s="1212"/>
      <c r="AX268" s="1212"/>
      <c r="AY268" s="1212"/>
      <c r="AZ268" s="1212"/>
      <c r="BA268" s="1212"/>
      <c r="BB268" s="1212"/>
      <c r="BC268" s="1212"/>
      <c r="BD268" s="1212"/>
      <c r="BE268" s="1212"/>
      <c r="BF268" s="1212"/>
      <c r="BG268" s="1212"/>
      <c r="BH268" s="1212"/>
      <c r="BI268" s="1212"/>
      <c r="BJ268" s="1212"/>
      <c r="BK268" s="1212"/>
      <c r="BL268" s="1212"/>
      <c r="BM268" s="1212"/>
      <c r="BN268" s="1212"/>
      <c r="BO268" s="1212"/>
      <c r="BP268" s="1212"/>
      <c r="BQ268" s="1212"/>
      <c r="BR268" s="1212"/>
      <c r="BS268" s="1212"/>
      <c r="BT268" s="1212"/>
      <c r="BU268" s="1212"/>
      <c r="BV268" s="1212"/>
      <c r="BW268" s="1212"/>
      <c r="BX268" s="1212"/>
      <c r="BY268" s="1212"/>
      <c r="BZ268" s="1212"/>
      <c r="CA268" s="1212"/>
      <c r="CB268" s="1212"/>
      <c r="CC268" s="1212"/>
      <c r="CD268" s="1212"/>
      <c r="CE268" s="1212"/>
      <c r="CF268" s="1212"/>
      <c r="CG268" s="1212"/>
      <c r="CH268" s="1212"/>
      <c r="CI268" s="970"/>
      <c r="CJ268" s="970"/>
      <c r="CK268" s="970"/>
      <c r="CL268" s="970"/>
      <c r="CM268" s="970"/>
      <c r="CN268" s="970"/>
      <c r="CO268" s="970"/>
      <c r="CP268" s="970"/>
      <c r="CQ268" s="970"/>
      <c r="CR268" s="970"/>
      <c r="CS268" s="970"/>
      <c r="CT268" s="970"/>
      <c r="CU268" s="970"/>
      <c r="CV268" s="970"/>
      <c r="CW268" s="970"/>
      <c r="CX268" s="970"/>
    </row>
    <row r="269" spans="1:102" x14ac:dyDescent="0.25">
      <c r="A269" s="1211"/>
      <c r="B269" s="1192"/>
      <c r="C269" s="1192"/>
      <c r="D269" s="1192"/>
      <c r="E269" s="1192"/>
      <c r="F269" s="1192"/>
      <c r="G269" s="1192"/>
      <c r="H269" s="1192"/>
      <c r="I269" s="1192"/>
      <c r="J269" s="1192"/>
      <c r="K269" s="1192"/>
      <c r="L269" s="1192"/>
      <c r="M269" s="1192"/>
      <c r="N269" s="1206"/>
      <c r="O269" s="1192"/>
      <c r="P269" s="1206"/>
      <c r="Q269" s="1192"/>
      <c r="R269" s="1192"/>
      <c r="S269" s="1192"/>
      <c r="T269" s="1212"/>
      <c r="U269" s="1212"/>
      <c r="V269" s="1212"/>
      <c r="W269" s="1212"/>
      <c r="X269" s="1214"/>
      <c r="Y269" s="1214"/>
      <c r="Z269" s="1214"/>
      <c r="AA269" s="1212"/>
      <c r="AB269" s="1212"/>
      <c r="AC269" s="1212"/>
      <c r="AD269" s="1212"/>
      <c r="AE269" s="1212"/>
      <c r="AF269" s="1212"/>
      <c r="AG269" s="1212"/>
      <c r="AH269" s="1212"/>
      <c r="AI269" s="1212"/>
      <c r="AJ269" s="1212"/>
      <c r="AK269" s="1212"/>
      <c r="AL269" s="1212"/>
      <c r="AM269" s="1212"/>
      <c r="AN269" s="1212"/>
      <c r="AO269" s="1212"/>
      <c r="AP269" s="1212"/>
      <c r="AQ269" s="1212"/>
      <c r="AR269" s="1212"/>
      <c r="AS269" s="1212"/>
      <c r="AT269" s="1212"/>
      <c r="AU269" s="1212"/>
      <c r="AV269" s="1212"/>
      <c r="AW269" s="1212"/>
      <c r="AX269" s="1212"/>
      <c r="AY269" s="1212"/>
      <c r="AZ269" s="1212"/>
      <c r="BA269" s="1212"/>
      <c r="BB269" s="1212"/>
      <c r="BC269" s="1212"/>
      <c r="BD269" s="1212"/>
      <c r="BE269" s="1212"/>
      <c r="BF269" s="1212"/>
      <c r="BG269" s="1212"/>
      <c r="BH269" s="1212"/>
      <c r="BI269" s="1212"/>
      <c r="BJ269" s="1212"/>
      <c r="BK269" s="1212"/>
      <c r="BL269" s="1212"/>
      <c r="BM269" s="1212"/>
      <c r="BN269" s="1212"/>
      <c r="BO269" s="1212"/>
      <c r="BP269" s="1212"/>
      <c r="BQ269" s="1212"/>
      <c r="BR269" s="1212"/>
      <c r="BS269" s="1212"/>
      <c r="BT269" s="1212"/>
      <c r="BU269" s="1212"/>
      <c r="BV269" s="1212"/>
      <c r="BW269" s="1212"/>
      <c r="BX269" s="1212"/>
      <c r="BY269" s="1212"/>
      <c r="BZ269" s="1212"/>
      <c r="CA269" s="1212"/>
      <c r="CB269" s="1212"/>
      <c r="CC269" s="1212"/>
      <c r="CD269" s="1212"/>
      <c r="CE269" s="1212"/>
      <c r="CF269" s="1212"/>
      <c r="CG269" s="1212"/>
      <c r="CH269" s="1212"/>
      <c r="CI269" s="970"/>
      <c r="CJ269" s="970"/>
      <c r="CK269" s="970"/>
      <c r="CL269" s="970"/>
      <c r="CM269" s="970"/>
      <c r="CN269" s="970"/>
      <c r="CO269" s="970"/>
      <c r="CP269" s="970"/>
      <c r="CQ269" s="970"/>
      <c r="CR269" s="970"/>
      <c r="CS269" s="970"/>
      <c r="CT269" s="970"/>
      <c r="CU269" s="970"/>
      <c r="CV269" s="970"/>
      <c r="CW269" s="970"/>
      <c r="CX269" s="970"/>
    </row>
    <row r="270" spans="1:102" x14ac:dyDescent="0.25">
      <c r="A270" s="1211"/>
      <c r="B270" s="1192"/>
      <c r="C270" s="1192"/>
      <c r="D270" s="1192"/>
      <c r="E270" s="1192"/>
      <c r="F270" s="1192"/>
      <c r="G270" s="1192"/>
      <c r="H270" s="1192"/>
      <c r="I270" s="1192"/>
      <c r="J270" s="1192"/>
      <c r="K270" s="1192"/>
      <c r="L270" s="1192"/>
      <c r="M270" s="1192"/>
      <c r="N270" s="1206"/>
      <c r="O270" s="1192"/>
      <c r="P270" s="1206"/>
      <c r="Q270" s="1192"/>
      <c r="R270" s="1192"/>
      <c r="S270" s="1192"/>
      <c r="T270" s="1212"/>
      <c r="U270" s="1212"/>
      <c r="V270" s="1212"/>
      <c r="W270" s="1212"/>
      <c r="X270" s="1214"/>
      <c r="Y270" s="1214"/>
      <c r="Z270" s="1214"/>
      <c r="AA270" s="1212"/>
      <c r="AB270" s="1212"/>
      <c r="AC270" s="1212"/>
      <c r="AD270" s="1212"/>
      <c r="AE270" s="1212"/>
      <c r="AF270" s="1212"/>
      <c r="AG270" s="1212"/>
      <c r="AH270" s="1212"/>
      <c r="AI270" s="1212"/>
      <c r="AJ270" s="1212"/>
      <c r="AK270" s="1212"/>
      <c r="AL270" s="1212"/>
      <c r="AM270" s="1212"/>
      <c r="AN270" s="1212"/>
      <c r="AO270" s="1212"/>
      <c r="AP270" s="1212"/>
      <c r="AQ270" s="1212"/>
      <c r="AR270" s="1212"/>
      <c r="AS270" s="1212"/>
      <c r="AT270" s="1212"/>
      <c r="AU270" s="1212"/>
      <c r="AV270" s="1212"/>
      <c r="AW270" s="1212"/>
      <c r="AX270" s="1212"/>
      <c r="AY270" s="1212"/>
      <c r="AZ270" s="1212"/>
      <c r="BA270" s="1212"/>
      <c r="BB270" s="1212"/>
      <c r="BC270" s="1212"/>
      <c r="BD270" s="1212"/>
      <c r="BE270" s="1212"/>
      <c r="BF270" s="1212"/>
      <c r="BG270" s="1212"/>
      <c r="BH270" s="1212"/>
      <c r="BI270" s="1212"/>
      <c r="BJ270" s="1212"/>
      <c r="BK270" s="1212"/>
      <c r="BL270" s="1212"/>
      <c r="BM270" s="1212"/>
      <c r="BN270" s="1212"/>
      <c r="BO270" s="1212"/>
      <c r="BP270" s="1212"/>
      <c r="BQ270" s="1212"/>
      <c r="BR270" s="1212"/>
      <c r="BS270" s="1212"/>
      <c r="BT270" s="1212"/>
      <c r="BU270" s="1212"/>
      <c r="BV270" s="1212"/>
      <c r="BW270" s="1212"/>
      <c r="BX270" s="1212"/>
      <c r="BY270" s="1212"/>
      <c r="BZ270" s="1212"/>
      <c r="CA270" s="1212"/>
      <c r="CB270" s="1212"/>
      <c r="CC270" s="1212"/>
      <c r="CD270" s="1212"/>
      <c r="CE270" s="1212"/>
      <c r="CF270" s="1212"/>
      <c r="CG270" s="1212"/>
      <c r="CH270" s="1212"/>
      <c r="CI270" s="970"/>
      <c r="CJ270" s="970"/>
      <c r="CK270" s="970"/>
      <c r="CL270" s="970"/>
      <c r="CM270" s="970"/>
      <c r="CN270" s="970"/>
      <c r="CO270" s="970"/>
      <c r="CP270" s="970"/>
      <c r="CQ270" s="970"/>
      <c r="CR270" s="970"/>
      <c r="CS270" s="970"/>
      <c r="CT270" s="970"/>
      <c r="CU270" s="970"/>
      <c r="CV270" s="970"/>
      <c r="CW270" s="970"/>
      <c r="CX270" s="970"/>
    </row>
    <row r="271" spans="1:102" x14ac:dyDescent="0.25">
      <c r="A271" s="1211"/>
      <c r="B271" s="1192"/>
      <c r="C271" s="1192"/>
      <c r="D271" s="1192"/>
      <c r="E271" s="1192"/>
      <c r="F271" s="1192"/>
      <c r="G271" s="1192"/>
      <c r="H271" s="1192"/>
      <c r="I271" s="1192"/>
      <c r="J271" s="1192"/>
      <c r="K271" s="1192"/>
      <c r="L271" s="1192"/>
      <c r="M271" s="1192"/>
      <c r="N271" s="1206"/>
      <c r="O271" s="1192"/>
      <c r="P271" s="1206"/>
      <c r="Q271" s="1192"/>
      <c r="R271" s="1192"/>
      <c r="S271" s="1192"/>
      <c r="T271" s="1212"/>
      <c r="U271" s="1212"/>
      <c r="V271" s="1212"/>
      <c r="W271" s="1212"/>
      <c r="X271" s="1214"/>
      <c r="Y271" s="1214"/>
      <c r="Z271" s="1214"/>
      <c r="AA271" s="1212"/>
      <c r="AB271" s="1212"/>
      <c r="AC271" s="1212"/>
      <c r="AD271" s="1212"/>
      <c r="AE271" s="1212"/>
      <c r="AF271" s="1212"/>
      <c r="AG271" s="1212"/>
      <c r="AH271" s="1212"/>
      <c r="AI271" s="1212"/>
      <c r="AJ271" s="1212"/>
      <c r="AK271" s="1212"/>
      <c r="AL271" s="1212"/>
      <c r="AM271" s="1212"/>
      <c r="AN271" s="1212"/>
      <c r="AO271" s="1212"/>
      <c r="AP271" s="1212"/>
      <c r="AQ271" s="1212"/>
      <c r="AR271" s="1212"/>
      <c r="AS271" s="1212"/>
      <c r="AT271" s="1212"/>
      <c r="AU271" s="1212"/>
      <c r="AV271" s="1212"/>
      <c r="AW271" s="1212"/>
      <c r="AX271" s="1212"/>
      <c r="AY271" s="1212"/>
      <c r="AZ271" s="1212"/>
      <c r="BA271" s="1212"/>
      <c r="BB271" s="1212"/>
      <c r="BC271" s="1212"/>
      <c r="BD271" s="1212"/>
      <c r="BE271" s="1212"/>
      <c r="BF271" s="1212"/>
      <c r="BG271" s="1212"/>
      <c r="BH271" s="1212"/>
      <c r="BI271" s="1212"/>
      <c r="BJ271" s="1212"/>
      <c r="BK271" s="1212"/>
      <c r="BL271" s="1212"/>
      <c r="BM271" s="1212"/>
      <c r="BN271" s="1212"/>
      <c r="BO271" s="1212"/>
      <c r="BP271" s="1212"/>
      <c r="BQ271" s="1212"/>
      <c r="BR271" s="1212"/>
      <c r="BS271" s="1212"/>
      <c r="BT271" s="1212"/>
      <c r="BU271" s="1212"/>
      <c r="BV271" s="1212"/>
      <c r="BW271" s="1212"/>
      <c r="BX271" s="1212"/>
      <c r="BY271" s="1212"/>
      <c r="BZ271" s="1212"/>
      <c r="CA271" s="1212"/>
      <c r="CB271" s="1212"/>
      <c r="CC271" s="1212"/>
      <c r="CD271" s="1212"/>
      <c r="CE271" s="1212"/>
      <c r="CF271" s="1212"/>
      <c r="CG271" s="1212"/>
      <c r="CH271" s="1212"/>
      <c r="CI271" s="970"/>
      <c r="CJ271" s="970"/>
      <c r="CK271" s="970"/>
      <c r="CL271" s="970"/>
      <c r="CM271" s="970"/>
      <c r="CN271" s="970"/>
      <c r="CO271" s="970"/>
      <c r="CP271" s="970"/>
      <c r="CQ271" s="970"/>
      <c r="CR271" s="970"/>
      <c r="CS271" s="970"/>
      <c r="CT271" s="970"/>
      <c r="CU271" s="970"/>
      <c r="CV271" s="970"/>
      <c r="CW271" s="970"/>
      <c r="CX271" s="970"/>
    </row>
    <row r="272" spans="1:102" x14ac:dyDescent="0.25">
      <c r="A272" s="1211"/>
      <c r="B272" s="1192"/>
      <c r="C272" s="1192"/>
      <c r="D272" s="1192"/>
      <c r="E272" s="1192"/>
      <c r="F272" s="1192"/>
      <c r="G272" s="1192"/>
      <c r="H272" s="1192"/>
      <c r="I272" s="1192"/>
      <c r="J272" s="1192"/>
      <c r="K272" s="1192"/>
      <c r="L272" s="1192"/>
      <c r="M272" s="1192"/>
      <c r="N272" s="1206"/>
      <c r="O272" s="1192"/>
      <c r="P272" s="1206"/>
      <c r="Q272" s="1192"/>
      <c r="R272" s="1192"/>
      <c r="S272" s="1192"/>
      <c r="T272" s="1212"/>
      <c r="U272" s="1212"/>
      <c r="V272" s="1212"/>
      <c r="W272" s="1212"/>
      <c r="X272" s="1214"/>
      <c r="Y272" s="1214"/>
      <c r="Z272" s="1214"/>
      <c r="AA272" s="1212"/>
      <c r="AB272" s="1212"/>
      <c r="AC272" s="1212"/>
      <c r="AD272" s="1212"/>
      <c r="AE272" s="1212"/>
      <c r="AF272" s="1212"/>
      <c r="AG272" s="1212"/>
      <c r="AH272" s="1212"/>
      <c r="AI272" s="1212"/>
      <c r="AJ272" s="1212"/>
      <c r="AK272" s="1212"/>
      <c r="AL272" s="1212"/>
      <c r="AM272" s="1212"/>
      <c r="AN272" s="1212"/>
      <c r="AO272" s="1212"/>
      <c r="AP272" s="1212"/>
      <c r="AQ272" s="1212"/>
      <c r="AR272" s="1212"/>
      <c r="AS272" s="1212"/>
      <c r="AT272" s="1212"/>
      <c r="AU272" s="1212"/>
      <c r="AV272" s="1212"/>
      <c r="AW272" s="1212"/>
      <c r="AX272" s="1212"/>
      <c r="AY272" s="1212"/>
      <c r="AZ272" s="1212"/>
      <c r="BA272" s="1212"/>
      <c r="BB272" s="1212"/>
      <c r="BC272" s="1212"/>
      <c r="BD272" s="1212"/>
      <c r="BE272" s="1212"/>
      <c r="BF272" s="1212"/>
      <c r="BG272" s="1212"/>
      <c r="BH272" s="1212"/>
      <c r="BI272" s="1212"/>
      <c r="BJ272" s="1212"/>
      <c r="BK272" s="1212"/>
      <c r="BL272" s="1212"/>
      <c r="BM272" s="1212"/>
      <c r="BN272" s="1212"/>
      <c r="BO272" s="1212"/>
      <c r="BP272" s="1212"/>
      <c r="BQ272" s="1212"/>
      <c r="BR272" s="1212"/>
      <c r="BS272" s="1212"/>
      <c r="BT272" s="1212"/>
      <c r="BU272" s="1212"/>
      <c r="BV272" s="1212"/>
      <c r="BW272" s="1212"/>
      <c r="BX272" s="1212"/>
      <c r="BY272" s="1212"/>
      <c r="BZ272" s="1212"/>
      <c r="CA272" s="1212"/>
      <c r="CB272" s="1212"/>
      <c r="CC272" s="1212"/>
      <c r="CD272" s="1212"/>
      <c r="CE272" s="1212"/>
      <c r="CF272" s="1212"/>
      <c r="CG272" s="1212"/>
      <c r="CH272" s="1212"/>
      <c r="CI272" s="970"/>
      <c r="CJ272" s="970"/>
      <c r="CK272" s="970"/>
      <c r="CL272" s="970"/>
      <c r="CM272" s="970"/>
      <c r="CN272" s="970"/>
      <c r="CO272" s="970"/>
      <c r="CP272" s="970"/>
      <c r="CQ272" s="970"/>
      <c r="CR272" s="970"/>
      <c r="CS272" s="970"/>
      <c r="CT272" s="970"/>
      <c r="CU272" s="970"/>
      <c r="CV272" s="970"/>
      <c r="CW272" s="970"/>
      <c r="CX272" s="970"/>
    </row>
    <row r="273" spans="1:102" x14ac:dyDescent="0.25">
      <c r="A273" s="1211"/>
      <c r="B273" s="1192"/>
      <c r="C273" s="1192"/>
      <c r="D273" s="1192"/>
      <c r="E273" s="1192"/>
      <c r="F273" s="1192"/>
      <c r="G273" s="1192"/>
      <c r="H273" s="1192"/>
      <c r="I273" s="1192"/>
      <c r="J273" s="1192"/>
      <c r="K273" s="1192"/>
      <c r="L273" s="1192"/>
      <c r="M273" s="1192"/>
      <c r="N273" s="1206"/>
      <c r="O273" s="1192"/>
      <c r="P273" s="1206"/>
      <c r="Q273" s="1192"/>
      <c r="R273" s="1192"/>
      <c r="S273" s="1192"/>
      <c r="T273" s="1212"/>
      <c r="U273" s="1212"/>
      <c r="V273" s="1212"/>
      <c r="W273" s="1212"/>
      <c r="X273" s="1214"/>
      <c r="Y273" s="1214"/>
      <c r="Z273" s="1214"/>
      <c r="AA273" s="1212"/>
      <c r="AB273" s="1212"/>
      <c r="AC273" s="1212"/>
      <c r="AD273" s="1212"/>
      <c r="AE273" s="1212"/>
      <c r="AF273" s="1212"/>
      <c r="AG273" s="1212"/>
      <c r="AH273" s="1212"/>
      <c r="AI273" s="1212"/>
      <c r="AJ273" s="1212"/>
      <c r="AK273" s="1212"/>
      <c r="AL273" s="1212"/>
      <c r="AM273" s="1212"/>
      <c r="AN273" s="1212"/>
      <c r="AO273" s="1212"/>
      <c r="AP273" s="1212"/>
      <c r="AQ273" s="1212"/>
      <c r="AR273" s="1212"/>
      <c r="AS273" s="1212"/>
      <c r="AT273" s="1212"/>
      <c r="AU273" s="1212"/>
      <c r="AV273" s="1212"/>
      <c r="AW273" s="1212"/>
      <c r="AX273" s="1212"/>
      <c r="AY273" s="1212"/>
      <c r="AZ273" s="1212"/>
      <c r="BA273" s="1212"/>
      <c r="BB273" s="1212"/>
      <c r="BC273" s="1212"/>
      <c r="BD273" s="1212"/>
      <c r="BE273" s="1212"/>
      <c r="BF273" s="1212"/>
      <c r="BG273" s="1212"/>
      <c r="BH273" s="1212"/>
      <c r="BI273" s="1212"/>
      <c r="BJ273" s="1212"/>
      <c r="BK273" s="1212"/>
      <c r="BL273" s="1212"/>
      <c r="BM273" s="1212"/>
      <c r="BN273" s="1212"/>
      <c r="BO273" s="1212"/>
      <c r="BP273" s="1212"/>
      <c r="BQ273" s="1212"/>
      <c r="BR273" s="1212"/>
      <c r="BS273" s="1212"/>
      <c r="BT273" s="1212"/>
      <c r="BU273" s="1212"/>
      <c r="BV273" s="1212"/>
      <c r="BW273" s="1212"/>
      <c r="BX273" s="1212"/>
      <c r="BY273" s="1212"/>
      <c r="BZ273" s="1212"/>
      <c r="CA273" s="1212"/>
      <c r="CB273" s="1212"/>
      <c r="CC273" s="1212"/>
      <c r="CD273" s="1212"/>
      <c r="CE273" s="1212"/>
      <c r="CF273" s="1212"/>
      <c r="CG273" s="1212"/>
      <c r="CH273" s="1212"/>
      <c r="CI273" s="970"/>
      <c r="CJ273" s="970"/>
      <c r="CK273" s="970"/>
      <c r="CL273" s="970"/>
      <c r="CM273" s="970"/>
      <c r="CN273" s="970"/>
      <c r="CO273" s="970"/>
      <c r="CP273" s="970"/>
      <c r="CQ273" s="970"/>
      <c r="CR273" s="970"/>
      <c r="CS273" s="970"/>
      <c r="CT273" s="970"/>
      <c r="CU273" s="970"/>
      <c r="CV273" s="970"/>
      <c r="CW273" s="970"/>
      <c r="CX273" s="970"/>
    </row>
    <row r="274" spans="1:102" x14ac:dyDescent="0.25">
      <c r="A274" s="1211"/>
      <c r="B274" s="1192"/>
      <c r="C274" s="1192"/>
      <c r="D274" s="1192"/>
      <c r="E274" s="1192"/>
      <c r="F274" s="1192"/>
      <c r="G274" s="1192"/>
      <c r="H274" s="1192"/>
      <c r="I274" s="1192"/>
      <c r="J274" s="1192"/>
      <c r="K274" s="1192"/>
      <c r="L274" s="1192"/>
      <c r="M274" s="1192"/>
      <c r="N274" s="1206"/>
      <c r="O274" s="1192"/>
      <c r="P274" s="1206"/>
      <c r="Q274" s="1192"/>
      <c r="R274" s="1192"/>
      <c r="S274" s="1192"/>
      <c r="T274" s="1212"/>
      <c r="U274" s="1212"/>
      <c r="V274" s="1212"/>
      <c r="W274" s="1212"/>
      <c r="X274" s="1214"/>
      <c r="Y274" s="1214"/>
      <c r="Z274" s="1214"/>
      <c r="AA274" s="1212"/>
      <c r="AB274" s="1212"/>
      <c r="AC274" s="1212"/>
      <c r="AD274" s="1212"/>
      <c r="AE274" s="1212"/>
      <c r="AF274" s="1212"/>
      <c r="AG274" s="1212"/>
      <c r="AH274" s="1212"/>
      <c r="AI274" s="1212"/>
      <c r="AJ274" s="1212"/>
      <c r="AK274" s="1212"/>
      <c r="AL274" s="1212"/>
      <c r="AM274" s="1212"/>
      <c r="AN274" s="1212"/>
      <c r="AO274" s="1212"/>
      <c r="AP274" s="1212"/>
      <c r="AQ274" s="1212"/>
      <c r="AR274" s="1212"/>
      <c r="AS274" s="1212"/>
      <c r="AT274" s="1212"/>
      <c r="AU274" s="1212"/>
      <c r="AV274" s="1212"/>
      <c r="AW274" s="1212"/>
      <c r="AX274" s="1212"/>
      <c r="AY274" s="1212"/>
      <c r="AZ274" s="1212"/>
      <c r="BA274" s="1212"/>
      <c r="BB274" s="1212"/>
      <c r="BC274" s="1212"/>
      <c r="BD274" s="1212"/>
      <c r="BE274" s="1212"/>
      <c r="BF274" s="1212"/>
      <c r="BG274" s="1212"/>
      <c r="BH274" s="1212"/>
      <c r="BI274" s="1212"/>
      <c r="BJ274" s="1212"/>
      <c r="BK274" s="1212"/>
      <c r="BL274" s="1212"/>
      <c r="BM274" s="1212"/>
      <c r="BN274" s="1212"/>
      <c r="BO274" s="1212"/>
      <c r="BP274" s="1212"/>
      <c r="BQ274" s="1212"/>
      <c r="BR274" s="1212"/>
      <c r="BS274" s="1212"/>
      <c r="BT274" s="1212"/>
      <c r="BU274" s="1212"/>
      <c r="BV274" s="1212"/>
      <c r="BW274" s="1212"/>
      <c r="BX274" s="1212"/>
      <c r="BY274" s="1212"/>
      <c r="BZ274" s="1212"/>
      <c r="CA274" s="1212"/>
      <c r="CB274" s="1212"/>
      <c r="CC274" s="1212"/>
      <c r="CD274" s="1212"/>
      <c r="CE274" s="1212"/>
      <c r="CF274" s="1212"/>
      <c r="CG274" s="1212"/>
      <c r="CH274" s="1212"/>
      <c r="CI274" s="970"/>
      <c r="CJ274" s="970"/>
      <c r="CK274" s="970"/>
      <c r="CL274" s="970"/>
      <c r="CM274" s="970"/>
      <c r="CN274" s="970"/>
      <c r="CO274" s="970"/>
      <c r="CP274" s="970"/>
      <c r="CQ274" s="970"/>
      <c r="CR274" s="970"/>
      <c r="CS274" s="970"/>
      <c r="CT274" s="970"/>
      <c r="CU274" s="970"/>
      <c r="CV274" s="970"/>
      <c r="CW274" s="970"/>
      <c r="CX274" s="970"/>
    </row>
    <row r="275" spans="1:102" x14ac:dyDescent="0.25">
      <c r="A275" s="1211"/>
      <c r="B275" s="1192"/>
      <c r="C275" s="1192"/>
      <c r="D275" s="1192"/>
      <c r="E275" s="1192"/>
      <c r="F275" s="1192"/>
      <c r="G275" s="1192"/>
      <c r="H275" s="1192"/>
      <c r="I275" s="1192"/>
      <c r="J275" s="1192"/>
      <c r="K275" s="1192"/>
      <c r="L275" s="1192"/>
      <c r="M275" s="1192"/>
      <c r="N275" s="1206"/>
      <c r="O275" s="1192"/>
      <c r="P275" s="1206"/>
      <c r="Q275" s="1192"/>
      <c r="R275" s="1192"/>
      <c r="S275" s="1192"/>
      <c r="T275" s="1212"/>
      <c r="U275" s="1212"/>
      <c r="V275" s="1212"/>
      <c r="W275" s="1212"/>
      <c r="X275" s="1214"/>
      <c r="Y275" s="1214"/>
      <c r="Z275" s="1214"/>
      <c r="AA275" s="1212"/>
      <c r="AB275" s="1212"/>
      <c r="AC275" s="1212"/>
      <c r="AD275" s="1212"/>
      <c r="AE275" s="1212"/>
      <c r="AF275" s="1212"/>
      <c r="AG275" s="1212"/>
      <c r="AH275" s="1212"/>
      <c r="AI275" s="1212"/>
      <c r="AJ275" s="1212"/>
      <c r="AK275" s="1212"/>
      <c r="AL275" s="1212"/>
      <c r="AM275" s="1212"/>
      <c r="AN275" s="1212"/>
      <c r="AO275" s="1212"/>
      <c r="AP275" s="1212"/>
      <c r="AQ275" s="1212"/>
      <c r="AR275" s="1212"/>
      <c r="AS275" s="1212"/>
      <c r="AT275" s="1212"/>
      <c r="AU275" s="1212"/>
      <c r="AV275" s="1212"/>
      <c r="AW275" s="1212"/>
      <c r="AX275" s="1212"/>
      <c r="AY275" s="1212"/>
      <c r="AZ275" s="1212"/>
      <c r="BA275" s="1212"/>
      <c r="BB275" s="1212"/>
      <c r="BC275" s="1212"/>
      <c r="BD275" s="1212"/>
      <c r="BE275" s="1212"/>
      <c r="BF275" s="1212"/>
      <c r="BG275" s="1212"/>
      <c r="BH275" s="1212"/>
      <c r="BI275" s="1212"/>
      <c r="BJ275" s="1212"/>
      <c r="BK275" s="1212"/>
      <c r="BL275" s="1212"/>
      <c r="BM275" s="1212"/>
      <c r="BN275" s="1212"/>
      <c r="BO275" s="1212"/>
      <c r="BP275" s="1212"/>
      <c r="BQ275" s="1212"/>
      <c r="BR275" s="1212"/>
      <c r="BS275" s="1212"/>
      <c r="BT275" s="1212"/>
      <c r="BU275" s="1212"/>
      <c r="BV275" s="1212"/>
      <c r="BW275" s="1212"/>
      <c r="BX275" s="1212"/>
      <c r="BY275" s="1212"/>
      <c r="BZ275" s="1212"/>
      <c r="CA275" s="1212"/>
      <c r="CB275" s="1212"/>
      <c r="CC275" s="1212"/>
      <c r="CD275" s="1212"/>
      <c r="CE275" s="1212"/>
      <c r="CF275" s="1212"/>
      <c r="CG275" s="1212"/>
      <c r="CH275" s="1212"/>
      <c r="CI275" s="970"/>
      <c r="CJ275" s="970"/>
      <c r="CK275" s="970"/>
      <c r="CL275" s="970"/>
      <c r="CM275" s="970"/>
      <c r="CN275" s="970"/>
      <c r="CO275" s="970"/>
      <c r="CP275" s="970"/>
      <c r="CQ275" s="970"/>
      <c r="CR275" s="970"/>
      <c r="CS275" s="970"/>
      <c r="CT275" s="970"/>
      <c r="CU275" s="970"/>
      <c r="CV275" s="970"/>
      <c r="CW275" s="970"/>
      <c r="CX275" s="970"/>
    </row>
    <row r="276" spans="1:102" x14ac:dyDescent="0.25">
      <c r="A276" s="1211"/>
      <c r="B276" s="1192"/>
      <c r="C276" s="1192"/>
      <c r="D276" s="1192"/>
      <c r="E276" s="1192"/>
      <c r="F276" s="1192"/>
      <c r="G276" s="1192"/>
      <c r="H276" s="1192"/>
      <c r="I276" s="1192"/>
      <c r="J276" s="1192"/>
      <c r="K276" s="1192"/>
      <c r="L276" s="1192"/>
      <c r="M276" s="1192"/>
      <c r="N276" s="1206"/>
      <c r="O276" s="1192"/>
      <c r="P276" s="1206"/>
      <c r="Q276" s="1192"/>
      <c r="R276" s="1192"/>
      <c r="S276" s="1192"/>
      <c r="T276" s="1212"/>
      <c r="U276" s="1212"/>
      <c r="V276" s="1212"/>
      <c r="W276" s="1212"/>
      <c r="X276" s="1214"/>
      <c r="Y276" s="1214"/>
      <c r="Z276" s="1214"/>
      <c r="AA276" s="1212"/>
      <c r="AB276" s="1212"/>
      <c r="AC276" s="1212"/>
      <c r="AD276" s="1212"/>
      <c r="AE276" s="1212"/>
      <c r="AF276" s="1212"/>
      <c r="AG276" s="1212"/>
      <c r="AH276" s="1212"/>
      <c r="AI276" s="1212"/>
      <c r="AJ276" s="1212"/>
      <c r="AK276" s="1212"/>
      <c r="AL276" s="1212"/>
      <c r="AM276" s="1212"/>
      <c r="AN276" s="1212"/>
      <c r="AO276" s="1212"/>
      <c r="AP276" s="1212"/>
      <c r="AQ276" s="1212"/>
      <c r="AR276" s="1212"/>
      <c r="AS276" s="1212"/>
      <c r="AT276" s="1212"/>
      <c r="AU276" s="1212"/>
      <c r="AV276" s="1212"/>
      <c r="AW276" s="1212"/>
      <c r="AX276" s="1212"/>
      <c r="AY276" s="1212"/>
      <c r="AZ276" s="1212"/>
      <c r="BA276" s="1212"/>
      <c r="BB276" s="1212"/>
      <c r="BC276" s="1212"/>
      <c r="BD276" s="1212"/>
      <c r="BE276" s="1212"/>
      <c r="BF276" s="1212"/>
      <c r="BG276" s="1212"/>
      <c r="BH276" s="1212"/>
      <c r="BI276" s="1212"/>
      <c r="BJ276" s="1212"/>
      <c r="BK276" s="1212"/>
      <c r="BL276" s="1212"/>
      <c r="BM276" s="1212"/>
      <c r="BN276" s="1212"/>
      <c r="BO276" s="1212"/>
      <c r="BP276" s="1212"/>
      <c r="BQ276" s="1212"/>
      <c r="BR276" s="1212"/>
      <c r="BS276" s="1212"/>
      <c r="BT276" s="1212"/>
      <c r="BU276" s="1212"/>
      <c r="BV276" s="1212"/>
      <c r="BW276" s="1212"/>
      <c r="BX276" s="1212"/>
      <c r="BY276" s="1212"/>
      <c r="BZ276" s="1212"/>
      <c r="CA276" s="1212"/>
      <c r="CB276" s="1212"/>
      <c r="CC276" s="1212"/>
      <c r="CD276" s="1212"/>
      <c r="CE276" s="1212"/>
      <c r="CF276" s="1212"/>
      <c r="CG276" s="1212"/>
      <c r="CH276" s="1212"/>
      <c r="CI276" s="970"/>
      <c r="CJ276" s="970"/>
      <c r="CK276" s="970"/>
      <c r="CL276" s="970"/>
      <c r="CM276" s="970"/>
      <c r="CN276" s="970"/>
      <c r="CO276" s="970"/>
      <c r="CP276" s="970"/>
      <c r="CQ276" s="970"/>
      <c r="CR276" s="970"/>
      <c r="CS276" s="970"/>
      <c r="CT276" s="970"/>
      <c r="CU276" s="970"/>
      <c r="CV276" s="970"/>
      <c r="CW276" s="970"/>
      <c r="CX276" s="970"/>
    </row>
    <row r="277" spans="1:102" x14ac:dyDescent="0.25">
      <c r="A277" s="1211"/>
      <c r="B277" s="1192"/>
      <c r="C277" s="1192"/>
      <c r="D277" s="1192"/>
      <c r="E277" s="1192"/>
      <c r="F277" s="1192"/>
      <c r="G277" s="1192"/>
      <c r="H277" s="1192"/>
      <c r="I277" s="1192"/>
      <c r="J277" s="1192"/>
      <c r="K277" s="1192"/>
      <c r="L277" s="1192"/>
      <c r="M277" s="1192"/>
      <c r="N277" s="1206"/>
      <c r="O277" s="1192"/>
      <c r="P277" s="1206"/>
      <c r="Q277" s="1192"/>
      <c r="R277" s="1192"/>
      <c r="S277" s="1192"/>
      <c r="T277" s="1212"/>
      <c r="U277" s="1212"/>
      <c r="V277" s="1212"/>
      <c r="W277" s="1212"/>
      <c r="X277" s="1214"/>
      <c r="Y277" s="1214"/>
      <c r="Z277" s="1214"/>
      <c r="AA277" s="1212"/>
      <c r="AB277" s="1212"/>
      <c r="AC277" s="1212"/>
      <c r="AD277" s="1212"/>
      <c r="AE277" s="1212"/>
      <c r="AF277" s="1212"/>
      <c r="AG277" s="1212"/>
      <c r="AH277" s="1212"/>
      <c r="AI277" s="1212"/>
      <c r="AJ277" s="1212"/>
      <c r="AK277" s="1212"/>
      <c r="AL277" s="1212"/>
      <c r="AM277" s="1212"/>
      <c r="AN277" s="1212"/>
      <c r="AO277" s="1212"/>
      <c r="AP277" s="1212"/>
      <c r="AQ277" s="1212"/>
      <c r="AR277" s="1212"/>
      <c r="AS277" s="1212"/>
      <c r="AT277" s="1212"/>
      <c r="AU277" s="1212"/>
      <c r="AV277" s="1212"/>
      <c r="AW277" s="1212"/>
      <c r="AX277" s="1212"/>
      <c r="AY277" s="1212"/>
      <c r="AZ277" s="1212"/>
      <c r="BA277" s="1212"/>
      <c r="BB277" s="1212"/>
      <c r="BC277" s="1212"/>
      <c r="BD277" s="1212"/>
      <c r="BE277" s="1212"/>
      <c r="BF277" s="1212"/>
      <c r="BG277" s="1212"/>
      <c r="BH277" s="1212"/>
      <c r="BI277" s="1212"/>
      <c r="BJ277" s="1212"/>
      <c r="BK277" s="1212"/>
      <c r="BL277" s="1212"/>
      <c r="BM277" s="1212"/>
      <c r="BN277" s="1212"/>
      <c r="BO277" s="1212"/>
      <c r="BP277" s="1212"/>
      <c r="BQ277" s="1212"/>
      <c r="BR277" s="1212"/>
      <c r="BS277" s="1212"/>
      <c r="BT277" s="1212"/>
      <c r="BU277" s="1212"/>
      <c r="BV277" s="1212"/>
      <c r="BW277" s="1212"/>
      <c r="BX277" s="1212"/>
      <c r="BY277" s="1212"/>
      <c r="BZ277" s="1212"/>
      <c r="CA277" s="1212"/>
      <c r="CB277" s="1212"/>
      <c r="CC277" s="1212"/>
      <c r="CD277" s="1212"/>
      <c r="CE277" s="1212"/>
      <c r="CF277" s="1212"/>
      <c r="CG277" s="1212"/>
      <c r="CH277" s="1212"/>
      <c r="CI277" s="970"/>
      <c r="CJ277" s="970"/>
      <c r="CK277" s="970"/>
      <c r="CL277" s="970"/>
      <c r="CM277" s="970"/>
      <c r="CN277" s="970"/>
      <c r="CO277" s="970"/>
      <c r="CP277" s="970"/>
      <c r="CQ277" s="970"/>
      <c r="CR277" s="970"/>
      <c r="CS277" s="970"/>
      <c r="CT277" s="970"/>
      <c r="CU277" s="970"/>
      <c r="CV277" s="970"/>
      <c r="CW277" s="970"/>
      <c r="CX277" s="970"/>
    </row>
    <row r="278" spans="1:102" x14ac:dyDescent="0.25">
      <c r="A278" s="1211"/>
      <c r="B278" s="1192"/>
      <c r="C278" s="1192"/>
      <c r="D278" s="1192"/>
      <c r="E278" s="1192"/>
      <c r="F278" s="1192"/>
      <c r="G278" s="1192"/>
      <c r="H278" s="1192"/>
      <c r="I278" s="1192"/>
      <c r="J278" s="1192"/>
      <c r="K278" s="1192"/>
      <c r="L278" s="1192"/>
      <c r="M278" s="1192"/>
      <c r="N278" s="1206"/>
      <c r="O278" s="1192"/>
      <c r="P278" s="1206"/>
      <c r="Q278" s="1192"/>
      <c r="R278" s="1192"/>
      <c r="S278" s="1192"/>
      <c r="T278" s="1212"/>
      <c r="U278" s="1212"/>
      <c r="V278" s="1212"/>
      <c r="W278" s="1212"/>
      <c r="X278" s="1214"/>
      <c r="Y278" s="1214"/>
      <c r="Z278" s="1214"/>
      <c r="AA278" s="1212"/>
      <c r="AB278" s="1212"/>
      <c r="AC278" s="1212"/>
      <c r="AD278" s="1212"/>
      <c r="AE278" s="1212"/>
      <c r="AF278" s="1212"/>
      <c r="AG278" s="1212"/>
      <c r="AH278" s="1212"/>
      <c r="AI278" s="1212"/>
      <c r="AJ278" s="1212"/>
      <c r="AK278" s="1212"/>
      <c r="AL278" s="1212"/>
      <c r="AM278" s="1212"/>
      <c r="AN278" s="1212"/>
      <c r="AO278" s="1212"/>
      <c r="AP278" s="1212"/>
      <c r="AQ278" s="1212"/>
      <c r="AR278" s="1212"/>
      <c r="AS278" s="1212"/>
      <c r="AT278" s="1212"/>
      <c r="AU278" s="1212"/>
      <c r="AV278" s="1212"/>
      <c r="AW278" s="1212"/>
      <c r="AX278" s="1212"/>
      <c r="AY278" s="1212"/>
      <c r="AZ278" s="1212"/>
      <c r="BA278" s="1212"/>
      <c r="BB278" s="1212"/>
      <c r="BC278" s="1212"/>
      <c r="BD278" s="1212"/>
      <c r="BE278" s="1212"/>
      <c r="BF278" s="1212"/>
      <c r="BG278" s="1212"/>
      <c r="BH278" s="1212"/>
      <c r="BI278" s="1212"/>
      <c r="BJ278" s="1212"/>
      <c r="BK278" s="1212"/>
      <c r="BL278" s="1212"/>
      <c r="BM278" s="1212"/>
      <c r="BN278" s="1212"/>
      <c r="BO278" s="1212"/>
      <c r="BP278" s="1212"/>
      <c r="BQ278" s="1212"/>
      <c r="BR278" s="1212"/>
      <c r="BS278" s="1212"/>
      <c r="BT278" s="1212"/>
      <c r="BU278" s="1212"/>
      <c r="BV278" s="1212"/>
      <c r="BW278" s="1212"/>
      <c r="BX278" s="1212"/>
      <c r="BY278" s="1212"/>
      <c r="BZ278" s="1212"/>
      <c r="CA278" s="1212"/>
      <c r="CB278" s="1212"/>
      <c r="CC278" s="1212"/>
      <c r="CD278" s="1212"/>
      <c r="CE278" s="1212"/>
      <c r="CF278" s="1212"/>
      <c r="CG278" s="1212"/>
      <c r="CH278" s="1212"/>
      <c r="CI278" s="970"/>
      <c r="CJ278" s="970"/>
      <c r="CK278" s="970"/>
      <c r="CL278" s="970"/>
      <c r="CM278" s="970"/>
      <c r="CN278" s="970"/>
      <c r="CO278" s="970"/>
      <c r="CP278" s="970"/>
      <c r="CQ278" s="970"/>
      <c r="CR278" s="970"/>
      <c r="CS278" s="970"/>
      <c r="CT278" s="970"/>
      <c r="CU278" s="970"/>
      <c r="CV278" s="970"/>
      <c r="CW278" s="970"/>
      <c r="CX278" s="970"/>
    </row>
    <row r="279" spans="1:102" x14ac:dyDescent="0.25">
      <c r="A279" s="1211"/>
      <c r="B279" s="1192"/>
      <c r="C279" s="1192"/>
      <c r="D279" s="1192"/>
      <c r="E279" s="1192"/>
      <c r="F279" s="1192"/>
      <c r="G279" s="1192"/>
      <c r="H279" s="1192"/>
      <c r="I279" s="1192"/>
      <c r="J279" s="1192"/>
      <c r="K279" s="1192"/>
      <c r="L279" s="1192"/>
      <c r="M279" s="1192"/>
      <c r="N279" s="1206"/>
      <c r="O279" s="1192"/>
      <c r="P279" s="1206"/>
      <c r="Q279" s="1192"/>
      <c r="R279" s="1192"/>
      <c r="S279" s="1192"/>
      <c r="T279" s="1212"/>
      <c r="U279" s="1212"/>
      <c r="V279" s="1212"/>
      <c r="W279" s="1212"/>
      <c r="X279" s="1214"/>
      <c r="Y279" s="1214"/>
      <c r="Z279" s="1214"/>
      <c r="AA279" s="1212"/>
      <c r="AB279" s="1212"/>
      <c r="AC279" s="1212"/>
      <c r="AD279" s="1212"/>
      <c r="AE279" s="1212"/>
      <c r="AF279" s="1212"/>
      <c r="AG279" s="1212"/>
      <c r="AH279" s="1212"/>
      <c r="AI279" s="1212"/>
      <c r="AJ279" s="1212"/>
      <c r="AK279" s="1212"/>
      <c r="AL279" s="1212"/>
      <c r="AM279" s="1212"/>
      <c r="AN279" s="1212"/>
      <c r="AO279" s="1212"/>
      <c r="AP279" s="1212"/>
      <c r="AQ279" s="1212"/>
      <c r="AR279" s="1212"/>
      <c r="AS279" s="1212"/>
      <c r="AT279" s="1212"/>
      <c r="AU279" s="1212"/>
      <c r="AV279" s="1212"/>
      <c r="AW279" s="1212"/>
      <c r="AX279" s="1212"/>
      <c r="AY279" s="1212"/>
      <c r="AZ279" s="1212"/>
      <c r="BA279" s="1212"/>
      <c r="BB279" s="1212"/>
      <c r="BC279" s="1212"/>
      <c r="BD279" s="1212"/>
      <c r="BE279" s="1212"/>
      <c r="BF279" s="1212"/>
      <c r="BG279" s="1212"/>
      <c r="BH279" s="1212"/>
      <c r="BI279" s="1212"/>
      <c r="BJ279" s="1212"/>
      <c r="BK279" s="1212"/>
      <c r="BL279" s="1212"/>
      <c r="BM279" s="1212"/>
      <c r="BN279" s="1212"/>
      <c r="BO279" s="1212"/>
      <c r="BP279" s="1212"/>
      <c r="BQ279" s="1212"/>
      <c r="BR279" s="1212"/>
      <c r="BS279" s="1212"/>
      <c r="BT279" s="1212"/>
      <c r="BU279" s="1212"/>
      <c r="BV279" s="1212"/>
      <c r="BW279" s="1212"/>
      <c r="BX279" s="1212"/>
      <c r="BY279" s="1212"/>
      <c r="BZ279" s="1212"/>
      <c r="CA279" s="1212"/>
      <c r="CB279" s="1212"/>
      <c r="CC279" s="1212"/>
      <c r="CD279" s="1212"/>
      <c r="CE279" s="1212"/>
      <c r="CF279" s="1212"/>
      <c r="CG279" s="1212"/>
      <c r="CH279" s="1212"/>
      <c r="CI279" s="970"/>
      <c r="CJ279" s="970"/>
      <c r="CK279" s="970"/>
      <c r="CL279" s="970"/>
      <c r="CM279" s="970"/>
      <c r="CN279" s="970"/>
      <c r="CO279" s="970"/>
      <c r="CP279" s="970"/>
      <c r="CQ279" s="970"/>
      <c r="CR279" s="970"/>
      <c r="CS279" s="970"/>
      <c r="CT279" s="970"/>
      <c r="CU279" s="970"/>
      <c r="CV279" s="970"/>
      <c r="CW279" s="970"/>
      <c r="CX279" s="970"/>
    </row>
    <row r="280" spans="1:102" x14ac:dyDescent="0.25">
      <c r="A280" s="1211"/>
      <c r="B280" s="1192"/>
      <c r="C280" s="1192"/>
      <c r="D280" s="1192"/>
      <c r="E280" s="1192"/>
      <c r="F280" s="1192"/>
      <c r="G280" s="1192"/>
      <c r="H280" s="1192"/>
      <c r="I280" s="1192"/>
      <c r="J280" s="1192"/>
      <c r="K280" s="1192"/>
      <c r="L280" s="1192"/>
      <c r="M280" s="1192"/>
      <c r="N280" s="1206"/>
      <c r="O280" s="1192"/>
      <c r="P280" s="1206"/>
      <c r="Q280" s="1192"/>
      <c r="R280" s="1192"/>
      <c r="S280" s="1192"/>
      <c r="T280" s="1212"/>
      <c r="U280" s="1212"/>
      <c r="V280" s="1212"/>
      <c r="W280" s="1212"/>
      <c r="X280" s="1214"/>
      <c r="Y280" s="1214"/>
      <c r="Z280" s="1214"/>
      <c r="AA280" s="1212"/>
      <c r="AB280" s="1212"/>
      <c r="AC280" s="1212"/>
      <c r="AD280" s="1212"/>
      <c r="AE280" s="1212"/>
      <c r="AF280" s="1212"/>
      <c r="AG280" s="1212"/>
      <c r="AH280" s="1212"/>
      <c r="AI280" s="1212"/>
      <c r="AJ280" s="1212"/>
      <c r="AK280" s="1212"/>
      <c r="AL280" s="1212"/>
      <c r="AM280" s="1212"/>
      <c r="AN280" s="1212"/>
      <c r="AO280" s="1212"/>
      <c r="AP280" s="1212"/>
      <c r="AQ280" s="1212"/>
      <c r="AR280" s="1212"/>
      <c r="AS280" s="1212"/>
      <c r="AT280" s="1212"/>
      <c r="AU280" s="1212"/>
      <c r="AV280" s="1212"/>
      <c r="AW280" s="1212"/>
      <c r="AX280" s="1212"/>
      <c r="AY280" s="1212"/>
      <c r="AZ280" s="1212"/>
      <c r="BA280" s="1212"/>
      <c r="BB280" s="1212"/>
      <c r="BC280" s="1212"/>
      <c r="BD280" s="1212"/>
      <c r="BE280" s="1212"/>
      <c r="BF280" s="1212"/>
      <c r="BG280" s="1212"/>
      <c r="BH280" s="1212"/>
      <c r="BI280" s="1212"/>
      <c r="BJ280" s="1212"/>
      <c r="BK280" s="1212"/>
      <c r="BL280" s="1212"/>
      <c r="BM280" s="1212"/>
      <c r="BN280" s="1212"/>
      <c r="BO280" s="1212"/>
      <c r="BP280" s="1212"/>
      <c r="BQ280" s="1212"/>
      <c r="BR280" s="1212"/>
      <c r="BS280" s="1212"/>
      <c r="BT280" s="1212"/>
      <c r="BU280" s="1212"/>
      <c r="BV280" s="1212"/>
      <c r="BW280" s="1212"/>
      <c r="BX280" s="1212"/>
      <c r="BY280" s="1212"/>
      <c r="BZ280" s="1212"/>
      <c r="CA280" s="1212"/>
      <c r="CB280" s="1212"/>
      <c r="CC280" s="1212"/>
      <c r="CD280" s="1212"/>
      <c r="CE280" s="1212"/>
      <c r="CF280" s="1212"/>
      <c r="CG280" s="1212"/>
      <c r="CH280" s="1212"/>
      <c r="CI280" s="970"/>
      <c r="CJ280" s="970"/>
      <c r="CK280" s="970"/>
      <c r="CL280" s="970"/>
      <c r="CM280" s="970"/>
      <c r="CN280" s="970"/>
      <c r="CO280" s="970"/>
      <c r="CP280" s="970"/>
      <c r="CQ280" s="970"/>
      <c r="CR280" s="970"/>
      <c r="CS280" s="970"/>
      <c r="CT280" s="970"/>
      <c r="CU280" s="970"/>
      <c r="CV280" s="970"/>
      <c r="CW280" s="970"/>
      <c r="CX280" s="970"/>
    </row>
    <row r="281" spans="1:102" x14ac:dyDescent="0.25">
      <c r="A281" s="1211"/>
      <c r="B281" s="1192"/>
      <c r="C281" s="1192"/>
      <c r="D281" s="1192"/>
      <c r="E281" s="1192"/>
      <c r="F281" s="1192"/>
      <c r="G281" s="1192"/>
      <c r="H281" s="1192"/>
      <c r="I281" s="1192"/>
      <c r="J281" s="1192"/>
      <c r="K281" s="1192"/>
      <c r="L281" s="1192"/>
      <c r="M281" s="1192"/>
      <c r="N281" s="1206"/>
      <c r="O281" s="1192"/>
      <c r="P281" s="1206"/>
      <c r="Q281" s="1192"/>
      <c r="R281" s="1192"/>
      <c r="S281" s="1192"/>
      <c r="T281" s="1212"/>
      <c r="U281" s="1212"/>
      <c r="V281" s="1212"/>
      <c r="W281" s="1212"/>
      <c r="X281" s="1214"/>
      <c r="Y281" s="1214"/>
      <c r="Z281" s="1214"/>
      <c r="AA281" s="1212"/>
      <c r="AB281" s="1212"/>
      <c r="AC281" s="1212"/>
      <c r="AD281" s="1212"/>
      <c r="AE281" s="1212"/>
      <c r="AF281" s="1212"/>
      <c r="AG281" s="1212"/>
      <c r="AH281" s="1212"/>
      <c r="AI281" s="1212"/>
      <c r="AJ281" s="1212"/>
      <c r="AK281" s="1212"/>
      <c r="AL281" s="1212"/>
      <c r="AM281" s="1212"/>
      <c r="AN281" s="1212"/>
      <c r="AO281" s="1212"/>
      <c r="AP281" s="1212"/>
      <c r="AQ281" s="1212"/>
      <c r="AR281" s="1212"/>
      <c r="AS281" s="1212"/>
      <c r="AT281" s="1212"/>
      <c r="AU281" s="1212"/>
      <c r="AV281" s="1212"/>
      <c r="AW281" s="1212"/>
      <c r="AX281" s="1212"/>
      <c r="AY281" s="1212"/>
      <c r="AZ281" s="1212"/>
      <c r="BA281" s="1212"/>
      <c r="BB281" s="1212"/>
      <c r="BC281" s="1212"/>
      <c r="BD281" s="1212"/>
      <c r="BE281" s="1212"/>
      <c r="BF281" s="1212"/>
      <c r="BG281" s="1212"/>
      <c r="BH281" s="1212"/>
      <c r="BI281" s="1212"/>
      <c r="BJ281" s="1212"/>
      <c r="BK281" s="1212"/>
      <c r="BL281" s="1212"/>
      <c r="BM281" s="1212"/>
      <c r="BN281" s="1212"/>
      <c r="BO281" s="1212"/>
      <c r="BP281" s="1212"/>
      <c r="BQ281" s="1212"/>
      <c r="BR281" s="1212"/>
      <c r="BS281" s="1212"/>
      <c r="BT281" s="1212"/>
      <c r="BU281" s="1212"/>
      <c r="BV281" s="1212"/>
      <c r="BW281" s="1212"/>
      <c r="BX281" s="1212"/>
      <c r="BY281" s="1212"/>
      <c r="BZ281" s="1212"/>
      <c r="CA281" s="1212"/>
      <c r="CB281" s="1212"/>
      <c r="CC281" s="1212"/>
      <c r="CD281" s="1212"/>
      <c r="CE281" s="1212"/>
      <c r="CF281" s="1212"/>
      <c r="CG281" s="1212"/>
      <c r="CH281" s="1212"/>
      <c r="CI281" s="970"/>
      <c r="CJ281" s="970"/>
      <c r="CK281" s="970"/>
      <c r="CL281" s="970"/>
      <c r="CM281" s="970"/>
      <c r="CN281" s="970"/>
      <c r="CO281" s="970"/>
      <c r="CP281" s="970"/>
      <c r="CQ281" s="970"/>
      <c r="CR281" s="970"/>
      <c r="CS281" s="970"/>
      <c r="CT281" s="970"/>
      <c r="CU281" s="970"/>
      <c r="CV281" s="970"/>
      <c r="CW281" s="970"/>
      <c r="CX281" s="970"/>
    </row>
    <row r="282" spans="1:102" x14ac:dyDescent="0.25">
      <c r="A282" s="1211"/>
      <c r="B282" s="1192"/>
      <c r="C282" s="1192"/>
      <c r="D282" s="1192"/>
      <c r="E282" s="1192"/>
      <c r="F282" s="1192"/>
      <c r="G282" s="1192"/>
      <c r="H282" s="1192"/>
      <c r="I282" s="1192"/>
      <c r="J282" s="1192"/>
      <c r="K282" s="1192"/>
      <c r="L282" s="1192"/>
      <c r="M282" s="1192"/>
      <c r="N282" s="1206"/>
      <c r="O282" s="1192"/>
      <c r="P282" s="1206"/>
      <c r="Q282" s="1192"/>
      <c r="R282" s="1192"/>
      <c r="S282" s="1192"/>
      <c r="T282" s="1212"/>
      <c r="U282" s="1212"/>
      <c r="V282" s="1212"/>
      <c r="W282" s="1212"/>
      <c r="X282" s="1214"/>
      <c r="Y282" s="1214"/>
      <c r="Z282" s="1214"/>
      <c r="AA282" s="1212"/>
      <c r="AB282" s="1212"/>
      <c r="AC282" s="1212"/>
      <c r="AD282" s="1212"/>
      <c r="AE282" s="1212"/>
      <c r="AF282" s="1212"/>
      <c r="AG282" s="1212"/>
      <c r="AH282" s="1212"/>
      <c r="AI282" s="1212"/>
      <c r="AJ282" s="1212"/>
      <c r="AK282" s="1212"/>
      <c r="AL282" s="1212"/>
      <c r="AM282" s="1212"/>
      <c r="AN282" s="1212"/>
      <c r="AO282" s="1212"/>
      <c r="AP282" s="1212"/>
      <c r="AQ282" s="1212"/>
      <c r="AR282" s="1212"/>
      <c r="AS282" s="1212"/>
      <c r="AT282" s="1212"/>
      <c r="AU282" s="1212"/>
      <c r="AV282" s="1212"/>
      <c r="AW282" s="1212"/>
      <c r="AX282" s="1212"/>
      <c r="AY282" s="1212"/>
      <c r="AZ282" s="1212"/>
      <c r="BA282" s="1212"/>
      <c r="BB282" s="1212"/>
      <c r="BC282" s="1212"/>
      <c r="BD282" s="1212"/>
      <c r="BE282" s="1212"/>
      <c r="BF282" s="1212"/>
      <c r="BG282" s="1212"/>
      <c r="BH282" s="1212"/>
      <c r="BI282" s="1212"/>
      <c r="BJ282" s="1212"/>
      <c r="BK282" s="1212"/>
      <c r="BL282" s="1212"/>
      <c r="BM282" s="1212"/>
      <c r="BN282" s="1212"/>
      <c r="BO282" s="1212"/>
      <c r="BP282" s="1212"/>
      <c r="BQ282" s="1212"/>
      <c r="BR282" s="1212"/>
      <c r="BS282" s="1212"/>
      <c r="BT282" s="1212"/>
      <c r="BU282" s="1212"/>
      <c r="BV282" s="1212"/>
      <c r="BW282" s="1212"/>
      <c r="BX282" s="1212"/>
      <c r="BY282" s="1212"/>
      <c r="BZ282" s="1212"/>
      <c r="CA282" s="1212"/>
      <c r="CB282" s="1212"/>
      <c r="CC282" s="1212"/>
      <c r="CD282" s="1212"/>
      <c r="CE282" s="1212"/>
      <c r="CF282" s="1212"/>
      <c r="CG282" s="1212"/>
      <c r="CH282" s="1212"/>
      <c r="CI282" s="970"/>
      <c r="CJ282" s="970"/>
      <c r="CK282" s="970"/>
      <c r="CL282" s="970"/>
      <c r="CM282" s="970"/>
      <c r="CN282" s="970"/>
      <c r="CO282" s="970"/>
      <c r="CP282" s="970"/>
      <c r="CQ282" s="970"/>
      <c r="CR282" s="970"/>
      <c r="CS282" s="970"/>
      <c r="CT282" s="970"/>
      <c r="CU282" s="970"/>
      <c r="CV282" s="970"/>
      <c r="CW282" s="970"/>
      <c r="CX282" s="970"/>
    </row>
    <row r="283" spans="1:102" x14ac:dyDescent="0.25">
      <c r="A283" s="1211"/>
      <c r="B283" s="1192"/>
      <c r="C283" s="1192"/>
      <c r="D283" s="1192"/>
      <c r="E283" s="1192"/>
      <c r="F283" s="1192"/>
      <c r="G283" s="1192"/>
      <c r="H283" s="1192"/>
      <c r="I283" s="1192"/>
      <c r="J283" s="1192"/>
      <c r="K283" s="1192"/>
      <c r="L283" s="1192"/>
      <c r="M283" s="1192"/>
      <c r="N283" s="1206"/>
      <c r="O283" s="1192"/>
      <c r="P283" s="1206"/>
      <c r="Q283" s="1192"/>
      <c r="R283" s="1192"/>
      <c r="S283" s="1192"/>
      <c r="T283" s="1212"/>
      <c r="U283" s="1212"/>
      <c r="V283" s="1212"/>
      <c r="W283" s="1212"/>
      <c r="X283" s="1214"/>
      <c r="Y283" s="1214"/>
      <c r="Z283" s="1214"/>
      <c r="AA283" s="1212"/>
      <c r="AB283" s="1212"/>
      <c r="AC283" s="1212"/>
      <c r="AD283" s="1212"/>
      <c r="AE283" s="1212"/>
      <c r="AF283" s="1212"/>
      <c r="AG283" s="1212"/>
      <c r="AH283" s="1212"/>
      <c r="AI283" s="1212"/>
      <c r="AJ283" s="1212"/>
      <c r="AK283" s="1212"/>
      <c r="AL283" s="1212"/>
      <c r="AM283" s="1212"/>
      <c r="AN283" s="1212"/>
      <c r="AO283" s="1212"/>
      <c r="AP283" s="1212"/>
      <c r="AQ283" s="1212"/>
      <c r="AR283" s="1212"/>
      <c r="AS283" s="1212"/>
      <c r="AT283" s="1212"/>
      <c r="AU283" s="1212"/>
      <c r="AV283" s="1212"/>
      <c r="AW283" s="1212"/>
      <c r="AX283" s="1212"/>
      <c r="AY283" s="1212"/>
      <c r="AZ283" s="1212"/>
      <c r="BA283" s="1212"/>
      <c r="BB283" s="1212"/>
      <c r="BC283" s="1212"/>
      <c r="BD283" s="1212"/>
      <c r="BE283" s="1212"/>
      <c r="BF283" s="1212"/>
      <c r="BG283" s="1212"/>
      <c r="BH283" s="1212"/>
      <c r="BI283" s="1212"/>
      <c r="BJ283" s="1212"/>
      <c r="BK283" s="1212"/>
      <c r="BL283" s="1212"/>
      <c r="BM283" s="1212"/>
      <c r="BN283" s="1212"/>
      <c r="BO283" s="1212"/>
      <c r="BP283" s="1212"/>
      <c r="BQ283" s="1212"/>
      <c r="BR283" s="1212"/>
      <c r="BS283" s="1212"/>
      <c r="BT283" s="1212"/>
      <c r="BU283" s="1212"/>
      <c r="BV283" s="1212"/>
      <c r="BW283" s="1212"/>
      <c r="BX283" s="1212"/>
      <c r="BY283" s="1212"/>
      <c r="BZ283" s="1212"/>
      <c r="CA283" s="1212"/>
      <c r="CB283" s="1212"/>
      <c r="CC283" s="1212"/>
      <c r="CD283" s="1212"/>
      <c r="CE283" s="1212"/>
      <c r="CF283" s="1212"/>
      <c r="CG283" s="1212"/>
      <c r="CH283" s="1212"/>
      <c r="CI283" s="970"/>
      <c r="CJ283" s="970"/>
      <c r="CK283" s="970"/>
      <c r="CL283" s="970"/>
      <c r="CM283" s="970"/>
      <c r="CN283" s="970"/>
      <c r="CO283" s="970"/>
      <c r="CP283" s="970"/>
      <c r="CQ283" s="970"/>
      <c r="CR283" s="970"/>
      <c r="CS283" s="970"/>
      <c r="CT283" s="970"/>
      <c r="CU283" s="970"/>
      <c r="CV283" s="970"/>
      <c r="CW283" s="970"/>
      <c r="CX283" s="970"/>
    </row>
    <row r="284" spans="1:102" x14ac:dyDescent="0.25">
      <c r="A284" s="1211"/>
      <c r="B284" s="1192"/>
      <c r="C284" s="1192"/>
      <c r="D284" s="1192"/>
      <c r="E284" s="1192"/>
      <c r="F284" s="1192"/>
      <c r="G284" s="1192"/>
      <c r="H284" s="1192"/>
      <c r="I284" s="1192"/>
      <c r="J284" s="1192"/>
      <c r="K284" s="1192"/>
      <c r="L284" s="1192"/>
      <c r="M284" s="1192"/>
      <c r="N284" s="1206"/>
      <c r="O284" s="1192"/>
      <c r="P284" s="1206"/>
      <c r="Q284" s="1192"/>
      <c r="R284" s="1192"/>
      <c r="S284" s="1192"/>
      <c r="T284" s="1212"/>
      <c r="U284" s="1212"/>
      <c r="V284" s="1212"/>
      <c r="W284" s="1212"/>
      <c r="X284" s="1214"/>
      <c r="Y284" s="1214"/>
      <c r="Z284" s="1214"/>
      <c r="AA284" s="1212"/>
      <c r="AB284" s="1212"/>
      <c r="AC284" s="1212"/>
      <c r="AD284" s="1212"/>
      <c r="AE284" s="1212"/>
      <c r="AF284" s="1212"/>
      <c r="AG284" s="1212"/>
      <c r="AH284" s="1212"/>
      <c r="AI284" s="1212"/>
      <c r="AJ284" s="1212"/>
      <c r="AK284" s="1212"/>
      <c r="AL284" s="1212"/>
      <c r="AM284" s="1212"/>
      <c r="AN284" s="1212"/>
      <c r="AO284" s="1212"/>
      <c r="AP284" s="1212"/>
      <c r="AQ284" s="1212"/>
      <c r="AR284" s="1212"/>
      <c r="AS284" s="1212"/>
      <c r="AT284" s="1212"/>
      <c r="AU284" s="1212"/>
      <c r="AV284" s="1212"/>
      <c r="AW284" s="1212"/>
      <c r="AX284" s="1212"/>
      <c r="AY284" s="1212"/>
      <c r="AZ284" s="1212"/>
      <c r="BA284" s="1212"/>
      <c r="BB284" s="1212"/>
      <c r="BC284" s="1212"/>
      <c r="BD284" s="1212"/>
      <c r="BE284" s="1212"/>
      <c r="BF284" s="1212"/>
      <c r="BG284" s="1212"/>
      <c r="BH284" s="1212"/>
      <c r="BI284" s="1212"/>
      <c r="BJ284" s="1212"/>
      <c r="BK284" s="1212"/>
      <c r="BL284" s="1212"/>
      <c r="BM284" s="1212"/>
      <c r="BN284" s="1212"/>
      <c r="BO284" s="1212"/>
      <c r="BP284" s="1212"/>
      <c r="BQ284" s="1212"/>
      <c r="BR284" s="1212"/>
      <c r="BS284" s="1212"/>
      <c r="BT284" s="1212"/>
      <c r="BU284" s="1212"/>
      <c r="BV284" s="1212"/>
      <c r="BW284" s="1212"/>
      <c r="BX284" s="1212"/>
      <c r="BY284" s="1212"/>
      <c r="BZ284" s="1212"/>
      <c r="CA284" s="1212"/>
      <c r="CB284" s="1212"/>
      <c r="CC284" s="1212"/>
      <c r="CD284" s="1212"/>
      <c r="CE284" s="1212"/>
      <c r="CF284" s="1212"/>
      <c r="CG284" s="1212"/>
      <c r="CH284" s="1212"/>
      <c r="CI284" s="970"/>
      <c r="CJ284" s="970"/>
      <c r="CK284" s="970"/>
      <c r="CL284" s="970"/>
      <c r="CM284" s="970"/>
      <c r="CN284" s="970"/>
      <c r="CO284" s="970"/>
      <c r="CP284" s="970"/>
      <c r="CQ284" s="970"/>
      <c r="CR284" s="970"/>
      <c r="CS284" s="970"/>
      <c r="CT284" s="970"/>
      <c r="CU284" s="970"/>
      <c r="CV284" s="970"/>
      <c r="CW284" s="970"/>
      <c r="CX284" s="970"/>
    </row>
    <row r="285" spans="1:102" x14ac:dyDescent="0.25">
      <c r="A285" s="1211"/>
      <c r="B285" s="1192"/>
      <c r="C285" s="1192"/>
      <c r="D285" s="1192"/>
      <c r="E285" s="1192"/>
      <c r="F285" s="1192"/>
      <c r="G285" s="1192"/>
      <c r="H285" s="1192"/>
      <c r="I285" s="1192"/>
      <c r="J285" s="1192"/>
      <c r="K285" s="1192"/>
      <c r="L285" s="1192"/>
      <c r="M285" s="1192"/>
      <c r="N285" s="1206"/>
      <c r="O285" s="1192"/>
      <c r="P285" s="1206"/>
      <c r="Q285" s="1192"/>
      <c r="R285" s="1192"/>
      <c r="S285" s="1192"/>
      <c r="T285" s="1212"/>
      <c r="U285" s="1212"/>
      <c r="V285" s="1212"/>
      <c r="W285" s="1212"/>
      <c r="X285" s="1214"/>
      <c r="Y285" s="1214"/>
      <c r="Z285" s="1214"/>
      <c r="AA285" s="1212"/>
      <c r="AB285" s="1212"/>
      <c r="AC285" s="1212"/>
      <c r="AD285" s="1212"/>
      <c r="AE285" s="1212"/>
      <c r="AF285" s="1212"/>
      <c r="AG285" s="1212"/>
      <c r="AH285" s="1212"/>
      <c r="AI285" s="1212"/>
      <c r="AJ285" s="1212"/>
      <c r="AK285" s="1212"/>
      <c r="AL285" s="1212"/>
      <c r="AM285" s="1212"/>
      <c r="AN285" s="1212"/>
      <c r="AO285" s="1212"/>
      <c r="AP285" s="1212"/>
      <c r="AQ285" s="1212"/>
      <c r="AR285" s="1212"/>
      <c r="AS285" s="1212"/>
      <c r="AT285" s="1212"/>
      <c r="AU285" s="1212"/>
      <c r="AV285" s="1212"/>
      <c r="AW285" s="1212"/>
      <c r="AX285" s="1212"/>
      <c r="AY285" s="1212"/>
      <c r="AZ285" s="1212"/>
      <c r="BA285" s="1212"/>
      <c r="BB285" s="1212"/>
      <c r="BC285" s="1212"/>
      <c r="BD285" s="1212"/>
      <c r="BE285" s="1212"/>
      <c r="BF285" s="1212"/>
      <c r="BG285" s="1212"/>
      <c r="BH285" s="1212"/>
      <c r="BI285" s="1212"/>
      <c r="BJ285" s="1212"/>
      <c r="BK285" s="1212"/>
      <c r="BL285" s="1212"/>
      <c r="BM285" s="1212"/>
      <c r="BN285" s="1212"/>
      <c r="BO285" s="1212"/>
      <c r="BP285" s="1212"/>
      <c r="BQ285" s="1212"/>
      <c r="BR285" s="1212"/>
      <c r="BS285" s="1212"/>
      <c r="BT285" s="1212"/>
      <c r="BU285" s="1212"/>
      <c r="BV285" s="1212"/>
      <c r="BW285" s="1212"/>
      <c r="BX285" s="1212"/>
      <c r="BY285" s="1212"/>
      <c r="BZ285" s="1212"/>
      <c r="CA285" s="1212"/>
      <c r="CB285" s="1212"/>
      <c r="CC285" s="1212"/>
      <c r="CD285" s="1212"/>
      <c r="CE285" s="1212"/>
      <c r="CF285" s="1212"/>
      <c r="CG285" s="1212"/>
      <c r="CH285" s="1212"/>
      <c r="CI285" s="970"/>
      <c r="CJ285" s="970"/>
      <c r="CK285" s="970"/>
      <c r="CL285" s="970"/>
      <c r="CM285" s="970"/>
      <c r="CN285" s="970"/>
      <c r="CO285" s="970"/>
      <c r="CP285" s="970"/>
      <c r="CQ285" s="970"/>
      <c r="CR285" s="970"/>
      <c r="CS285" s="970"/>
      <c r="CT285" s="970"/>
      <c r="CU285" s="970"/>
      <c r="CV285" s="970"/>
      <c r="CW285" s="970"/>
      <c r="CX285" s="970"/>
    </row>
    <row r="286" spans="1:102" x14ac:dyDescent="0.25">
      <c r="A286" s="1211"/>
      <c r="B286" s="1192"/>
      <c r="C286" s="1192"/>
      <c r="D286" s="1192"/>
      <c r="E286" s="1192"/>
      <c r="F286" s="1192"/>
      <c r="G286" s="1192"/>
      <c r="H286" s="1192"/>
      <c r="I286" s="1192"/>
      <c r="J286" s="1192"/>
      <c r="K286" s="1192"/>
      <c r="L286" s="1192"/>
      <c r="M286" s="1192"/>
      <c r="N286" s="1206"/>
      <c r="O286" s="1192"/>
      <c r="P286" s="1206"/>
      <c r="Q286" s="1192"/>
      <c r="R286" s="1192"/>
      <c r="S286" s="1192"/>
      <c r="T286" s="1212"/>
      <c r="U286" s="1212"/>
      <c r="V286" s="1212"/>
      <c r="W286" s="1212"/>
      <c r="X286" s="1214"/>
      <c r="Y286" s="1214"/>
      <c r="Z286" s="1214"/>
      <c r="AA286" s="1212"/>
      <c r="AB286" s="1212"/>
      <c r="AC286" s="1212"/>
      <c r="AD286" s="1212"/>
      <c r="AE286" s="1212"/>
      <c r="AF286" s="1212"/>
      <c r="AG286" s="1212"/>
      <c r="AH286" s="1212"/>
      <c r="AI286" s="1212"/>
      <c r="AJ286" s="1212"/>
      <c r="AK286" s="1212"/>
      <c r="AL286" s="1212"/>
      <c r="AM286" s="1212"/>
      <c r="AN286" s="1212"/>
      <c r="AO286" s="1212"/>
      <c r="AP286" s="1212"/>
      <c r="AQ286" s="1212"/>
      <c r="AR286" s="1212"/>
      <c r="AS286" s="1212"/>
      <c r="AT286" s="1212"/>
      <c r="AU286" s="1212"/>
      <c r="AV286" s="1212"/>
      <c r="AW286" s="1212"/>
      <c r="AX286" s="1212"/>
      <c r="AY286" s="1212"/>
      <c r="AZ286" s="1212"/>
      <c r="BA286" s="1212"/>
      <c r="BB286" s="1212"/>
      <c r="BC286" s="1212"/>
      <c r="BD286" s="1212"/>
      <c r="BE286" s="1212"/>
      <c r="BF286" s="1212"/>
      <c r="BG286" s="1212"/>
      <c r="BH286" s="1212"/>
      <c r="BI286" s="1212"/>
      <c r="BJ286" s="1212"/>
      <c r="BK286" s="1212"/>
      <c r="BL286" s="1212"/>
      <c r="BM286" s="1212"/>
      <c r="BN286" s="1212"/>
      <c r="BO286" s="1212"/>
      <c r="BP286" s="1212"/>
      <c r="BQ286" s="1212"/>
      <c r="BR286" s="1212"/>
      <c r="BS286" s="1212"/>
      <c r="BT286" s="1212"/>
      <c r="BU286" s="1212"/>
      <c r="BV286" s="1212"/>
      <c r="BW286" s="1212"/>
      <c r="BX286" s="1212"/>
      <c r="BY286" s="1212"/>
      <c r="BZ286" s="1212"/>
      <c r="CA286" s="1212"/>
      <c r="CB286" s="1212"/>
      <c r="CC286" s="1212"/>
      <c r="CD286" s="1212"/>
      <c r="CE286" s="1212"/>
      <c r="CF286" s="1212"/>
      <c r="CG286" s="1212"/>
      <c r="CH286" s="1212"/>
      <c r="CI286" s="970"/>
      <c r="CJ286" s="970"/>
      <c r="CK286" s="970"/>
      <c r="CL286" s="970"/>
      <c r="CM286" s="970"/>
      <c r="CN286" s="970"/>
      <c r="CO286" s="970"/>
      <c r="CP286" s="970"/>
      <c r="CQ286" s="970"/>
      <c r="CR286" s="970"/>
      <c r="CS286" s="970"/>
      <c r="CT286" s="970"/>
      <c r="CU286" s="970"/>
      <c r="CV286" s="970"/>
      <c r="CW286" s="970"/>
      <c r="CX286" s="970"/>
    </row>
    <row r="287" spans="1:102" x14ac:dyDescent="0.25">
      <c r="A287" s="1211"/>
      <c r="B287" s="1192"/>
      <c r="C287" s="1192"/>
      <c r="D287" s="1192"/>
      <c r="E287" s="1192"/>
      <c r="F287" s="1192"/>
      <c r="G287" s="1192"/>
      <c r="H287" s="1192"/>
      <c r="I287" s="1192"/>
      <c r="J287" s="1192"/>
      <c r="K287" s="1192"/>
      <c r="L287" s="1192"/>
      <c r="M287" s="1192"/>
      <c r="N287" s="1206"/>
      <c r="O287" s="1192"/>
      <c r="P287" s="1206"/>
      <c r="Q287" s="1192"/>
      <c r="R287" s="1192"/>
      <c r="S287" s="1192"/>
      <c r="T287" s="1212"/>
      <c r="U287" s="1212"/>
      <c r="V287" s="1212"/>
      <c r="W287" s="1212"/>
      <c r="X287" s="1214"/>
      <c r="Y287" s="1214"/>
      <c r="Z287" s="1214"/>
      <c r="AA287" s="1212"/>
      <c r="AB287" s="1212"/>
      <c r="AC287" s="1212"/>
      <c r="AD287" s="1212"/>
      <c r="AE287" s="1212"/>
      <c r="AF287" s="1212"/>
      <c r="AG287" s="1212"/>
      <c r="AH287" s="1212"/>
      <c r="AI287" s="1212"/>
      <c r="AJ287" s="1212"/>
      <c r="AK287" s="1212"/>
      <c r="AL287" s="1212"/>
      <c r="AM287" s="1212"/>
      <c r="AN287" s="1212"/>
      <c r="AO287" s="1212"/>
      <c r="AP287" s="1212"/>
      <c r="AQ287" s="1212"/>
      <c r="AR287" s="1212"/>
      <c r="AS287" s="1212"/>
      <c r="AT287" s="1212"/>
      <c r="AU287" s="1212"/>
      <c r="AV287" s="1212"/>
      <c r="AW287" s="1212"/>
      <c r="AX287" s="1212"/>
      <c r="AY287" s="1212"/>
      <c r="AZ287" s="1212"/>
      <c r="BA287" s="1212"/>
      <c r="BB287" s="1212"/>
      <c r="BC287" s="1212"/>
      <c r="BD287" s="1212"/>
      <c r="BE287" s="1212"/>
      <c r="BF287" s="1212"/>
      <c r="BG287" s="1212"/>
      <c r="BH287" s="1212"/>
      <c r="BI287" s="1212"/>
      <c r="BJ287" s="1212"/>
      <c r="BK287" s="1212"/>
      <c r="BL287" s="1212"/>
      <c r="BM287" s="1212"/>
      <c r="BN287" s="1212"/>
      <c r="BO287" s="1212"/>
      <c r="BP287" s="1212"/>
      <c r="BQ287" s="1212"/>
      <c r="BR287" s="1212"/>
      <c r="BS287" s="1212"/>
      <c r="BT287" s="1212"/>
      <c r="BU287" s="1212"/>
      <c r="BV287" s="1212"/>
      <c r="BW287" s="1212"/>
      <c r="BX287" s="1212"/>
      <c r="BY287" s="1212"/>
      <c r="BZ287" s="1212"/>
      <c r="CA287" s="1212"/>
      <c r="CB287" s="1212"/>
      <c r="CC287" s="1212"/>
      <c r="CD287" s="1212"/>
      <c r="CE287" s="1212"/>
      <c r="CF287" s="1212"/>
      <c r="CG287" s="1212"/>
      <c r="CH287" s="1212"/>
      <c r="CI287" s="970"/>
      <c r="CJ287" s="970"/>
      <c r="CK287" s="970"/>
      <c r="CL287" s="970"/>
      <c r="CM287" s="970"/>
      <c r="CN287" s="970"/>
      <c r="CO287" s="970"/>
      <c r="CP287" s="970"/>
      <c r="CQ287" s="970"/>
      <c r="CR287" s="970"/>
      <c r="CS287" s="970"/>
      <c r="CT287" s="970"/>
      <c r="CU287" s="970"/>
      <c r="CV287" s="970"/>
      <c r="CW287" s="970"/>
      <c r="CX287" s="970"/>
    </row>
  </sheetData>
  <mergeCells count="45"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80" zoomScaleNormal="80" workbookViewId="0">
      <selection activeCell="L17" sqref="L17"/>
    </sheetView>
  </sheetViews>
  <sheetFormatPr baseColWidth="10" defaultRowHeight="12.75" x14ac:dyDescent="0.2"/>
  <cols>
    <col min="1" max="1" width="30.5703125" style="1211" customWidth="1"/>
    <col min="2" max="2" width="15.7109375" style="1192" customWidth="1"/>
    <col min="3" max="3" width="10.5703125" style="1192" customWidth="1"/>
    <col min="4" max="6" width="10.85546875" style="1192" customWidth="1"/>
    <col min="7" max="8" width="11.28515625" style="1192" customWidth="1"/>
    <col min="9" max="9" width="10.5703125" style="1192" customWidth="1"/>
    <col min="10" max="10" width="9.7109375" style="1192" customWidth="1"/>
    <col min="11" max="12" width="10.140625" style="1192" customWidth="1"/>
    <col min="13" max="13" width="11.28515625" style="1192" customWidth="1"/>
    <col min="14" max="14" width="9.7109375" style="1206" customWidth="1"/>
    <col min="15" max="15" width="9.7109375" style="1192" customWidth="1"/>
    <col min="16" max="16" width="9.7109375" style="1206" customWidth="1"/>
    <col min="17" max="17" width="9.7109375" style="1192" customWidth="1"/>
    <col min="18" max="18" width="9.28515625" style="1192" customWidth="1"/>
    <col min="19" max="19" width="8.7109375" style="1192" customWidth="1"/>
    <col min="20" max="22" width="8.7109375" style="1212" customWidth="1"/>
    <col min="23" max="23" width="9.7109375" style="1212" customWidth="1"/>
    <col min="24" max="25" width="9.7109375" style="1214" customWidth="1"/>
    <col min="26" max="26" width="10.140625" style="1214" customWidth="1"/>
    <col min="27" max="27" width="10.140625" style="1212" customWidth="1"/>
    <col min="28" max="28" width="9.7109375" style="1212" customWidth="1"/>
    <col min="29" max="51" width="12.7109375" style="1212" customWidth="1"/>
    <col min="52" max="52" width="14.140625" style="1212" customWidth="1"/>
    <col min="53" max="56" width="12.7109375" style="1212" hidden="1" customWidth="1"/>
    <col min="57" max="58" width="12.140625" style="1212" hidden="1" customWidth="1"/>
    <col min="59" max="62" width="12.140625" style="1212" customWidth="1"/>
    <col min="63" max="256" width="11.42578125" style="1212"/>
    <col min="257" max="257" width="30.5703125" style="1212" customWidth="1"/>
    <col min="258" max="258" width="15.7109375" style="1212" customWidth="1"/>
    <col min="259" max="259" width="10.5703125" style="1212" customWidth="1"/>
    <col min="260" max="262" width="10.85546875" style="1212" customWidth="1"/>
    <col min="263" max="264" width="11.28515625" style="1212" customWidth="1"/>
    <col min="265" max="265" width="10.5703125" style="1212" customWidth="1"/>
    <col min="266" max="266" width="9.7109375" style="1212" customWidth="1"/>
    <col min="267" max="268" width="10.140625" style="1212" customWidth="1"/>
    <col min="269" max="269" width="11.28515625" style="1212" customWidth="1"/>
    <col min="270" max="273" width="9.7109375" style="1212" customWidth="1"/>
    <col min="274" max="274" width="9.28515625" style="1212" customWidth="1"/>
    <col min="275" max="278" width="8.7109375" style="1212" customWidth="1"/>
    <col min="279" max="281" width="9.7109375" style="1212" customWidth="1"/>
    <col min="282" max="283" width="10.140625" style="1212" customWidth="1"/>
    <col min="284" max="284" width="9.7109375" style="1212" customWidth="1"/>
    <col min="285" max="307" width="12.7109375" style="1212" customWidth="1"/>
    <col min="308" max="308" width="14.140625" style="1212" customWidth="1"/>
    <col min="309" max="314" width="0" style="1212" hidden="1" customWidth="1"/>
    <col min="315" max="318" width="12.140625" style="1212" customWidth="1"/>
    <col min="319" max="512" width="11.42578125" style="1212"/>
    <col min="513" max="513" width="30.5703125" style="1212" customWidth="1"/>
    <col min="514" max="514" width="15.7109375" style="1212" customWidth="1"/>
    <col min="515" max="515" width="10.5703125" style="1212" customWidth="1"/>
    <col min="516" max="518" width="10.85546875" style="1212" customWidth="1"/>
    <col min="519" max="520" width="11.28515625" style="1212" customWidth="1"/>
    <col min="521" max="521" width="10.5703125" style="1212" customWidth="1"/>
    <col min="522" max="522" width="9.7109375" style="1212" customWidth="1"/>
    <col min="523" max="524" width="10.140625" style="1212" customWidth="1"/>
    <col min="525" max="525" width="11.28515625" style="1212" customWidth="1"/>
    <col min="526" max="529" width="9.7109375" style="1212" customWidth="1"/>
    <col min="530" max="530" width="9.28515625" style="1212" customWidth="1"/>
    <col min="531" max="534" width="8.7109375" style="1212" customWidth="1"/>
    <col min="535" max="537" width="9.7109375" style="1212" customWidth="1"/>
    <col min="538" max="539" width="10.140625" style="1212" customWidth="1"/>
    <col min="540" max="540" width="9.7109375" style="1212" customWidth="1"/>
    <col min="541" max="563" width="12.7109375" style="1212" customWidth="1"/>
    <col min="564" max="564" width="14.140625" style="1212" customWidth="1"/>
    <col min="565" max="570" width="0" style="1212" hidden="1" customWidth="1"/>
    <col min="571" max="574" width="12.140625" style="1212" customWidth="1"/>
    <col min="575" max="768" width="11.42578125" style="1212"/>
    <col min="769" max="769" width="30.5703125" style="1212" customWidth="1"/>
    <col min="770" max="770" width="15.7109375" style="1212" customWidth="1"/>
    <col min="771" max="771" width="10.5703125" style="1212" customWidth="1"/>
    <col min="772" max="774" width="10.85546875" style="1212" customWidth="1"/>
    <col min="775" max="776" width="11.28515625" style="1212" customWidth="1"/>
    <col min="777" max="777" width="10.5703125" style="1212" customWidth="1"/>
    <col min="778" max="778" width="9.7109375" style="1212" customWidth="1"/>
    <col min="779" max="780" width="10.140625" style="1212" customWidth="1"/>
    <col min="781" max="781" width="11.28515625" style="1212" customWidth="1"/>
    <col min="782" max="785" width="9.7109375" style="1212" customWidth="1"/>
    <col min="786" max="786" width="9.28515625" style="1212" customWidth="1"/>
    <col min="787" max="790" width="8.7109375" style="1212" customWidth="1"/>
    <col min="791" max="793" width="9.7109375" style="1212" customWidth="1"/>
    <col min="794" max="795" width="10.140625" style="1212" customWidth="1"/>
    <col min="796" max="796" width="9.7109375" style="1212" customWidth="1"/>
    <col min="797" max="819" width="12.7109375" style="1212" customWidth="1"/>
    <col min="820" max="820" width="14.140625" style="1212" customWidth="1"/>
    <col min="821" max="826" width="0" style="1212" hidden="1" customWidth="1"/>
    <col min="827" max="830" width="12.140625" style="1212" customWidth="1"/>
    <col min="831" max="1024" width="11.42578125" style="1212"/>
    <col min="1025" max="1025" width="30.5703125" style="1212" customWidth="1"/>
    <col min="1026" max="1026" width="15.7109375" style="1212" customWidth="1"/>
    <col min="1027" max="1027" width="10.5703125" style="1212" customWidth="1"/>
    <col min="1028" max="1030" width="10.85546875" style="1212" customWidth="1"/>
    <col min="1031" max="1032" width="11.28515625" style="1212" customWidth="1"/>
    <col min="1033" max="1033" width="10.5703125" style="1212" customWidth="1"/>
    <col min="1034" max="1034" width="9.7109375" style="1212" customWidth="1"/>
    <col min="1035" max="1036" width="10.140625" style="1212" customWidth="1"/>
    <col min="1037" max="1037" width="11.28515625" style="1212" customWidth="1"/>
    <col min="1038" max="1041" width="9.7109375" style="1212" customWidth="1"/>
    <col min="1042" max="1042" width="9.28515625" style="1212" customWidth="1"/>
    <col min="1043" max="1046" width="8.7109375" style="1212" customWidth="1"/>
    <col min="1047" max="1049" width="9.7109375" style="1212" customWidth="1"/>
    <col min="1050" max="1051" width="10.140625" style="1212" customWidth="1"/>
    <col min="1052" max="1052" width="9.7109375" style="1212" customWidth="1"/>
    <col min="1053" max="1075" width="12.7109375" style="1212" customWidth="1"/>
    <col min="1076" max="1076" width="14.140625" style="1212" customWidth="1"/>
    <col min="1077" max="1082" width="0" style="1212" hidden="1" customWidth="1"/>
    <col min="1083" max="1086" width="12.140625" style="1212" customWidth="1"/>
    <col min="1087" max="1280" width="11.42578125" style="1212"/>
    <col min="1281" max="1281" width="30.5703125" style="1212" customWidth="1"/>
    <col min="1282" max="1282" width="15.7109375" style="1212" customWidth="1"/>
    <col min="1283" max="1283" width="10.5703125" style="1212" customWidth="1"/>
    <col min="1284" max="1286" width="10.85546875" style="1212" customWidth="1"/>
    <col min="1287" max="1288" width="11.28515625" style="1212" customWidth="1"/>
    <col min="1289" max="1289" width="10.5703125" style="1212" customWidth="1"/>
    <col min="1290" max="1290" width="9.7109375" style="1212" customWidth="1"/>
    <col min="1291" max="1292" width="10.140625" style="1212" customWidth="1"/>
    <col min="1293" max="1293" width="11.28515625" style="1212" customWidth="1"/>
    <col min="1294" max="1297" width="9.7109375" style="1212" customWidth="1"/>
    <col min="1298" max="1298" width="9.28515625" style="1212" customWidth="1"/>
    <col min="1299" max="1302" width="8.7109375" style="1212" customWidth="1"/>
    <col min="1303" max="1305" width="9.7109375" style="1212" customWidth="1"/>
    <col min="1306" max="1307" width="10.140625" style="1212" customWidth="1"/>
    <col min="1308" max="1308" width="9.7109375" style="1212" customWidth="1"/>
    <col min="1309" max="1331" width="12.7109375" style="1212" customWidth="1"/>
    <col min="1332" max="1332" width="14.140625" style="1212" customWidth="1"/>
    <col min="1333" max="1338" width="0" style="1212" hidden="1" customWidth="1"/>
    <col min="1339" max="1342" width="12.140625" style="1212" customWidth="1"/>
    <col min="1343" max="1536" width="11.42578125" style="1212"/>
    <col min="1537" max="1537" width="30.5703125" style="1212" customWidth="1"/>
    <col min="1538" max="1538" width="15.7109375" style="1212" customWidth="1"/>
    <col min="1539" max="1539" width="10.5703125" style="1212" customWidth="1"/>
    <col min="1540" max="1542" width="10.85546875" style="1212" customWidth="1"/>
    <col min="1543" max="1544" width="11.28515625" style="1212" customWidth="1"/>
    <col min="1545" max="1545" width="10.5703125" style="1212" customWidth="1"/>
    <col min="1546" max="1546" width="9.7109375" style="1212" customWidth="1"/>
    <col min="1547" max="1548" width="10.140625" style="1212" customWidth="1"/>
    <col min="1549" max="1549" width="11.28515625" style="1212" customWidth="1"/>
    <col min="1550" max="1553" width="9.7109375" style="1212" customWidth="1"/>
    <col min="1554" max="1554" width="9.28515625" style="1212" customWidth="1"/>
    <col min="1555" max="1558" width="8.7109375" style="1212" customWidth="1"/>
    <col min="1559" max="1561" width="9.7109375" style="1212" customWidth="1"/>
    <col min="1562" max="1563" width="10.140625" style="1212" customWidth="1"/>
    <col min="1564" max="1564" width="9.7109375" style="1212" customWidth="1"/>
    <col min="1565" max="1587" width="12.7109375" style="1212" customWidth="1"/>
    <col min="1588" max="1588" width="14.140625" style="1212" customWidth="1"/>
    <col min="1589" max="1594" width="0" style="1212" hidden="1" customWidth="1"/>
    <col min="1595" max="1598" width="12.140625" style="1212" customWidth="1"/>
    <col min="1599" max="1792" width="11.42578125" style="1212"/>
    <col min="1793" max="1793" width="30.5703125" style="1212" customWidth="1"/>
    <col min="1794" max="1794" width="15.7109375" style="1212" customWidth="1"/>
    <col min="1795" max="1795" width="10.5703125" style="1212" customWidth="1"/>
    <col min="1796" max="1798" width="10.85546875" style="1212" customWidth="1"/>
    <col min="1799" max="1800" width="11.28515625" style="1212" customWidth="1"/>
    <col min="1801" max="1801" width="10.5703125" style="1212" customWidth="1"/>
    <col min="1802" max="1802" width="9.7109375" style="1212" customWidth="1"/>
    <col min="1803" max="1804" width="10.140625" style="1212" customWidth="1"/>
    <col min="1805" max="1805" width="11.28515625" style="1212" customWidth="1"/>
    <col min="1806" max="1809" width="9.7109375" style="1212" customWidth="1"/>
    <col min="1810" max="1810" width="9.28515625" style="1212" customWidth="1"/>
    <col min="1811" max="1814" width="8.7109375" style="1212" customWidth="1"/>
    <col min="1815" max="1817" width="9.7109375" style="1212" customWidth="1"/>
    <col min="1818" max="1819" width="10.140625" style="1212" customWidth="1"/>
    <col min="1820" max="1820" width="9.7109375" style="1212" customWidth="1"/>
    <col min="1821" max="1843" width="12.7109375" style="1212" customWidth="1"/>
    <col min="1844" max="1844" width="14.140625" style="1212" customWidth="1"/>
    <col min="1845" max="1850" width="0" style="1212" hidden="1" customWidth="1"/>
    <col min="1851" max="1854" width="12.140625" style="1212" customWidth="1"/>
    <col min="1855" max="2048" width="11.42578125" style="1212"/>
    <col min="2049" max="2049" width="30.5703125" style="1212" customWidth="1"/>
    <col min="2050" max="2050" width="15.7109375" style="1212" customWidth="1"/>
    <col min="2051" max="2051" width="10.5703125" style="1212" customWidth="1"/>
    <col min="2052" max="2054" width="10.85546875" style="1212" customWidth="1"/>
    <col min="2055" max="2056" width="11.28515625" style="1212" customWidth="1"/>
    <col min="2057" max="2057" width="10.5703125" style="1212" customWidth="1"/>
    <col min="2058" max="2058" width="9.7109375" style="1212" customWidth="1"/>
    <col min="2059" max="2060" width="10.140625" style="1212" customWidth="1"/>
    <col min="2061" max="2061" width="11.28515625" style="1212" customWidth="1"/>
    <col min="2062" max="2065" width="9.7109375" style="1212" customWidth="1"/>
    <col min="2066" max="2066" width="9.28515625" style="1212" customWidth="1"/>
    <col min="2067" max="2070" width="8.7109375" style="1212" customWidth="1"/>
    <col min="2071" max="2073" width="9.7109375" style="1212" customWidth="1"/>
    <col min="2074" max="2075" width="10.140625" style="1212" customWidth="1"/>
    <col min="2076" max="2076" width="9.7109375" style="1212" customWidth="1"/>
    <col min="2077" max="2099" width="12.7109375" style="1212" customWidth="1"/>
    <col min="2100" max="2100" width="14.140625" style="1212" customWidth="1"/>
    <col min="2101" max="2106" width="0" style="1212" hidden="1" customWidth="1"/>
    <col min="2107" max="2110" width="12.140625" style="1212" customWidth="1"/>
    <col min="2111" max="2304" width="11.42578125" style="1212"/>
    <col min="2305" max="2305" width="30.5703125" style="1212" customWidth="1"/>
    <col min="2306" max="2306" width="15.7109375" style="1212" customWidth="1"/>
    <col min="2307" max="2307" width="10.5703125" style="1212" customWidth="1"/>
    <col min="2308" max="2310" width="10.85546875" style="1212" customWidth="1"/>
    <col min="2311" max="2312" width="11.28515625" style="1212" customWidth="1"/>
    <col min="2313" max="2313" width="10.5703125" style="1212" customWidth="1"/>
    <col min="2314" max="2314" width="9.7109375" style="1212" customWidth="1"/>
    <col min="2315" max="2316" width="10.140625" style="1212" customWidth="1"/>
    <col min="2317" max="2317" width="11.28515625" style="1212" customWidth="1"/>
    <col min="2318" max="2321" width="9.7109375" style="1212" customWidth="1"/>
    <col min="2322" max="2322" width="9.28515625" style="1212" customWidth="1"/>
    <col min="2323" max="2326" width="8.7109375" style="1212" customWidth="1"/>
    <col min="2327" max="2329" width="9.7109375" style="1212" customWidth="1"/>
    <col min="2330" max="2331" width="10.140625" style="1212" customWidth="1"/>
    <col min="2332" max="2332" width="9.7109375" style="1212" customWidth="1"/>
    <col min="2333" max="2355" width="12.7109375" style="1212" customWidth="1"/>
    <col min="2356" max="2356" width="14.140625" style="1212" customWidth="1"/>
    <col min="2357" max="2362" width="0" style="1212" hidden="1" customWidth="1"/>
    <col min="2363" max="2366" width="12.140625" style="1212" customWidth="1"/>
    <col min="2367" max="2560" width="11.42578125" style="1212"/>
    <col min="2561" max="2561" width="30.5703125" style="1212" customWidth="1"/>
    <col min="2562" max="2562" width="15.7109375" style="1212" customWidth="1"/>
    <col min="2563" max="2563" width="10.5703125" style="1212" customWidth="1"/>
    <col min="2564" max="2566" width="10.85546875" style="1212" customWidth="1"/>
    <col min="2567" max="2568" width="11.28515625" style="1212" customWidth="1"/>
    <col min="2569" max="2569" width="10.5703125" style="1212" customWidth="1"/>
    <col min="2570" max="2570" width="9.7109375" style="1212" customWidth="1"/>
    <col min="2571" max="2572" width="10.140625" style="1212" customWidth="1"/>
    <col min="2573" max="2573" width="11.28515625" style="1212" customWidth="1"/>
    <col min="2574" max="2577" width="9.7109375" style="1212" customWidth="1"/>
    <col min="2578" max="2578" width="9.28515625" style="1212" customWidth="1"/>
    <col min="2579" max="2582" width="8.7109375" style="1212" customWidth="1"/>
    <col min="2583" max="2585" width="9.7109375" style="1212" customWidth="1"/>
    <col min="2586" max="2587" width="10.140625" style="1212" customWidth="1"/>
    <col min="2588" max="2588" width="9.7109375" style="1212" customWidth="1"/>
    <col min="2589" max="2611" width="12.7109375" style="1212" customWidth="1"/>
    <col min="2612" max="2612" width="14.140625" style="1212" customWidth="1"/>
    <col min="2613" max="2618" width="0" style="1212" hidden="1" customWidth="1"/>
    <col min="2619" max="2622" width="12.140625" style="1212" customWidth="1"/>
    <col min="2623" max="2816" width="11.42578125" style="1212"/>
    <col min="2817" max="2817" width="30.5703125" style="1212" customWidth="1"/>
    <col min="2818" max="2818" width="15.7109375" style="1212" customWidth="1"/>
    <col min="2819" max="2819" width="10.5703125" style="1212" customWidth="1"/>
    <col min="2820" max="2822" width="10.85546875" style="1212" customWidth="1"/>
    <col min="2823" max="2824" width="11.28515625" style="1212" customWidth="1"/>
    <col min="2825" max="2825" width="10.5703125" style="1212" customWidth="1"/>
    <col min="2826" max="2826" width="9.7109375" style="1212" customWidth="1"/>
    <col min="2827" max="2828" width="10.140625" style="1212" customWidth="1"/>
    <col min="2829" max="2829" width="11.28515625" style="1212" customWidth="1"/>
    <col min="2830" max="2833" width="9.7109375" style="1212" customWidth="1"/>
    <col min="2834" max="2834" width="9.28515625" style="1212" customWidth="1"/>
    <col min="2835" max="2838" width="8.7109375" style="1212" customWidth="1"/>
    <col min="2839" max="2841" width="9.7109375" style="1212" customWidth="1"/>
    <col min="2842" max="2843" width="10.140625" style="1212" customWidth="1"/>
    <col min="2844" max="2844" width="9.7109375" style="1212" customWidth="1"/>
    <col min="2845" max="2867" width="12.7109375" style="1212" customWidth="1"/>
    <col min="2868" max="2868" width="14.140625" style="1212" customWidth="1"/>
    <col min="2869" max="2874" width="0" style="1212" hidden="1" customWidth="1"/>
    <col min="2875" max="2878" width="12.140625" style="1212" customWidth="1"/>
    <col min="2879" max="3072" width="11.42578125" style="1212"/>
    <col min="3073" max="3073" width="30.5703125" style="1212" customWidth="1"/>
    <col min="3074" max="3074" width="15.7109375" style="1212" customWidth="1"/>
    <col min="3075" max="3075" width="10.5703125" style="1212" customWidth="1"/>
    <col min="3076" max="3078" width="10.85546875" style="1212" customWidth="1"/>
    <col min="3079" max="3080" width="11.28515625" style="1212" customWidth="1"/>
    <col min="3081" max="3081" width="10.5703125" style="1212" customWidth="1"/>
    <col min="3082" max="3082" width="9.7109375" style="1212" customWidth="1"/>
    <col min="3083" max="3084" width="10.140625" style="1212" customWidth="1"/>
    <col min="3085" max="3085" width="11.28515625" style="1212" customWidth="1"/>
    <col min="3086" max="3089" width="9.7109375" style="1212" customWidth="1"/>
    <col min="3090" max="3090" width="9.28515625" style="1212" customWidth="1"/>
    <col min="3091" max="3094" width="8.7109375" style="1212" customWidth="1"/>
    <col min="3095" max="3097" width="9.7109375" style="1212" customWidth="1"/>
    <col min="3098" max="3099" width="10.140625" style="1212" customWidth="1"/>
    <col min="3100" max="3100" width="9.7109375" style="1212" customWidth="1"/>
    <col min="3101" max="3123" width="12.7109375" style="1212" customWidth="1"/>
    <col min="3124" max="3124" width="14.140625" style="1212" customWidth="1"/>
    <col min="3125" max="3130" width="0" style="1212" hidden="1" customWidth="1"/>
    <col min="3131" max="3134" width="12.140625" style="1212" customWidth="1"/>
    <col min="3135" max="3328" width="11.42578125" style="1212"/>
    <col min="3329" max="3329" width="30.5703125" style="1212" customWidth="1"/>
    <col min="3330" max="3330" width="15.7109375" style="1212" customWidth="1"/>
    <col min="3331" max="3331" width="10.5703125" style="1212" customWidth="1"/>
    <col min="3332" max="3334" width="10.85546875" style="1212" customWidth="1"/>
    <col min="3335" max="3336" width="11.28515625" style="1212" customWidth="1"/>
    <col min="3337" max="3337" width="10.5703125" style="1212" customWidth="1"/>
    <col min="3338" max="3338" width="9.7109375" style="1212" customWidth="1"/>
    <col min="3339" max="3340" width="10.140625" style="1212" customWidth="1"/>
    <col min="3341" max="3341" width="11.28515625" style="1212" customWidth="1"/>
    <col min="3342" max="3345" width="9.7109375" style="1212" customWidth="1"/>
    <col min="3346" max="3346" width="9.28515625" style="1212" customWidth="1"/>
    <col min="3347" max="3350" width="8.7109375" style="1212" customWidth="1"/>
    <col min="3351" max="3353" width="9.7109375" style="1212" customWidth="1"/>
    <col min="3354" max="3355" width="10.140625" style="1212" customWidth="1"/>
    <col min="3356" max="3356" width="9.7109375" style="1212" customWidth="1"/>
    <col min="3357" max="3379" width="12.7109375" style="1212" customWidth="1"/>
    <col min="3380" max="3380" width="14.140625" style="1212" customWidth="1"/>
    <col min="3381" max="3386" width="0" style="1212" hidden="1" customWidth="1"/>
    <col min="3387" max="3390" width="12.140625" style="1212" customWidth="1"/>
    <col min="3391" max="3584" width="11.42578125" style="1212"/>
    <col min="3585" max="3585" width="30.5703125" style="1212" customWidth="1"/>
    <col min="3586" max="3586" width="15.7109375" style="1212" customWidth="1"/>
    <col min="3587" max="3587" width="10.5703125" style="1212" customWidth="1"/>
    <col min="3588" max="3590" width="10.85546875" style="1212" customWidth="1"/>
    <col min="3591" max="3592" width="11.28515625" style="1212" customWidth="1"/>
    <col min="3593" max="3593" width="10.5703125" style="1212" customWidth="1"/>
    <col min="3594" max="3594" width="9.7109375" style="1212" customWidth="1"/>
    <col min="3595" max="3596" width="10.140625" style="1212" customWidth="1"/>
    <col min="3597" max="3597" width="11.28515625" style="1212" customWidth="1"/>
    <col min="3598" max="3601" width="9.7109375" style="1212" customWidth="1"/>
    <col min="3602" max="3602" width="9.28515625" style="1212" customWidth="1"/>
    <col min="3603" max="3606" width="8.7109375" style="1212" customWidth="1"/>
    <col min="3607" max="3609" width="9.7109375" style="1212" customWidth="1"/>
    <col min="3610" max="3611" width="10.140625" style="1212" customWidth="1"/>
    <col min="3612" max="3612" width="9.7109375" style="1212" customWidth="1"/>
    <col min="3613" max="3635" width="12.7109375" style="1212" customWidth="1"/>
    <col min="3636" max="3636" width="14.140625" style="1212" customWidth="1"/>
    <col min="3637" max="3642" width="0" style="1212" hidden="1" customWidth="1"/>
    <col min="3643" max="3646" width="12.140625" style="1212" customWidth="1"/>
    <col min="3647" max="3840" width="11.42578125" style="1212"/>
    <col min="3841" max="3841" width="30.5703125" style="1212" customWidth="1"/>
    <col min="3842" max="3842" width="15.7109375" style="1212" customWidth="1"/>
    <col min="3843" max="3843" width="10.5703125" style="1212" customWidth="1"/>
    <col min="3844" max="3846" width="10.85546875" style="1212" customWidth="1"/>
    <col min="3847" max="3848" width="11.28515625" style="1212" customWidth="1"/>
    <col min="3849" max="3849" width="10.5703125" style="1212" customWidth="1"/>
    <col min="3850" max="3850" width="9.7109375" style="1212" customWidth="1"/>
    <col min="3851" max="3852" width="10.140625" style="1212" customWidth="1"/>
    <col min="3853" max="3853" width="11.28515625" style="1212" customWidth="1"/>
    <col min="3854" max="3857" width="9.7109375" style="1212" customWidth="1"/>
    <col min="3858" max="3858" width="9.28515625" style="1212" customWidth="1"/>
    <col min="3859" max="3862" width="8.7109375" style="1212" customWidth="1"/>
    <col min="3863" max="3865" width="9.7109375" style="1212" customWidth="1"/>
    <col min="3866" max="3867" width="10.140625" style="1212" customWidth="1"/>
    <col min="3868" max="3868" width="9.7109375" style="1212" customWidth="1"/>
    <col min="3869" max="3891" width="12.7109375" style="1212" customWidth="1"/>
    <col min="3892" max="3892" width="14.140625" style="1212" customWidth="1"/>
    <col min="3893" max="3898" width="0" style="1212" hidden="1" customWidth="1"/>
    <col min="3899" max="3902" width="12.140625" style="1212" customWidth="1"/>
    <col min="3903" max="4096" width="11.42578125" style="1212"/>
    <col min="4097" max="4097" width="30.5703125" style="1212" customWidth="1"/>
    <col min="4098" max="4098" width="15.7109375" style="1212" customWidth="1"/>
    <col min="4099" max="4099" width="10.5703125" style="1212" customWidth="1"/>
    <col min="4100" max="4102" width="10.85546875" style="1212" customWidth="1"/>
    <col min="4103" max="4104" width="11.28515625" style="1212" customWidth="1"/>
    <col min="4105" max="4105" width="10.5703125" style="1212" customWidth="1"/>
    <col min="4106" max="4106" width="9.7109375" style="1212" customWidth="1"/>
    <col min="4107" max="4108" width="10.140625" style="1212" customWidth="1"/>
    <col min="4109" max="4109" width="11.28515625" style="1212" customWidth="1"/>
    <col min="4110" max="4113" width="9.7109375" style="1212" customWidth="1"/>
    <col min="4114" max="4114" width="9.28515625" style="1212" customWidth="1"/>
    <col min="4115" max="4118" width="8.7109375" style="1212" customWidth="1"/>
    <col min="4119" max="4121" width="9.7109375" style="1212" customWidth="1"/>
    <col min="4122" max="4123" width="10.140625" style="1212" customWidth="1"/>
    <col min="4124" max="4124" width="9.7109375" style="1212" customWidth="1"/>
    <col min="4125" max="4147" width="12.7109375" style="1212" customWidth="1"/>
    <col min="4148" max="4148" width="14.140625" style="1212" customWidth="1"/>
    <col min="4149" max="4154" width="0" style="1212" hidden="1" customWidth="1"/>
    <col min="4155" max="4158" width="12.140625" style="1212" customWidth="1"/>
    <col min="4159" max="4352" width="11.42578125" style="1212"/>
    <col min="4353" max="4353" width="30.5703125" style="1212" customWidth="1"/>
    <col min="4354" max="4354" width="15.7109375" style="1212" customWidth="1"/>
    <col min="4355" max="4355" width="10.5703125" style="1212" customWidth="1"/>
    <col min="4356" max="4358" width="10.85546875" style="1212" customWidth="1"/>
    <col min="4359" max="4360" width="11.28515625" style="1212" customWidth="1"/>
    <col min="4361" max="4361" width="10.5703125" style="1212" customWidth="1"/>
    <col min="4362" max="4362" width="9.7109375" style="1212" customWidth="1"/>
    <col min="4363" max="4364" width="10.140625" style="1212" customWidth="1"/>
    <col min="4365" max="4365" width="11.28515625" style="1212" customWidth="1"/>
    <col min="4366" max="4369" width="9.7109375" style="1212" customWidth="1"/>
    <col min="4370" max="4370" width="9.28515625" style="1212" customWidth="1"/>
    <col min="4371" max="4374" width="8.7109375" style="1212" customWidth="1"/>
    <col min="4375" max="4377" width="9.7109375" style="1212" customWidth="1"/>
    <col min="4378" max="4379" width="10.140625" style="1212" customWidth="1"/>
    <col min="4380" max="4380" width="9.7109375" style="1212" customWidth="1"/>
    <col min="4381" max="4403" width="12.7109375" style="1212" customWidth="1"/>
    <col min="4404" max="4404" width="14.140625" style="1212" customWidth="1"/>
    <col min="4405" max="4410" width="0" style="1212" hidden="1" customWidth="1"/>
    <col min="4411" max="4414" width="12.140625" style="1212" customWidth="1"/>
    <col min="4415" max="4608" width="11.42578125" style="1212"/>
    <col min="4609" max="4609" width="30.5703125" style="1212" customWidth="1"/>
    <col min="4610" max="4610" width="15.7109375" style="1212" customWidth="1"/>
    <col min="4611" max="4611" width="10.5703125" style="1212" customWidth="1"/>
    <col min="4612" max="4614" width="10.85546875" style="1212" customWidth="1"/>
    <col min="4615" max="4616" width="11.28515625" style="1212" customWidth="1"/>
    <col min="4617" max="4617" width="10.5703125" style="1212" customWidth="1"/>
    <col min="4618" max="4618" width="9.7109375" style="1212" customWidth="1"/>
    <col min="4619" max="4620" width="10.140625" style="1212" customWidth="1"/>
    <col min="4621" max="4621" width="11.28515625" style="1212" customWidth="1"/>
    <col min="4622" max="4625" width="9.7109375" style="1212" customWidth="1"/>
    <col min="4626" max="4626" width="9.28515625" style="1212" customWidth="1"/>
    <col min="4627" max="4630" width="8.7109375" style="1212" customWidth="1"/>
    <col min="4631" max="4633" width="9.7109375" style="1212" customWidth="1"/>
    <col min="4634" max="4635" width="10.140625" style="1212" customWidth="1"/>
    <col min="4636" max="4636" width="9.7109375" style="1212" customWidth="1"/>
    <col min="4637" max="4659" width="12.7109375" style="1212" customWidth="1"/>
    <col min="4660" max="4660" width="14.140625" style="1212" customWidth="1"/>
    <col min="4661" max="4666" width="0" style="1212" hidden="1" customWidth="1"/>
    <col min="4667" max="4670" width="12.140625" style="1212" customWidth="1"/>
    <col min="4671" max="4864" width="11.42578125" style="1212"/>
    <col min="4865" max="4865" width="30.5703125" style="1212" customWidth="1"/>
    <col min="4866" max="4866" width="15.7109375" style="1212" customWidth="1"/>
    <col min="4867" max="4867" width="10.5703125" style="1212" customWidth="1"/>
    <col min="4868" max="4870" width="10.85546875" style="1212" customWidth="1"/>
    <col min="4871" max="4872" width="11.28515625" style="1212" customWidth="1"/>
    <col min="4873" max="4873" width="10.5703125" style="1212" customWidth="1"/>
    <col min="4874" max="4874" width="9.7109375" style="1212" customWidth="1"/>
    <col min="4875" max="4876" width="10.140625" style="1212" customWidth="1"/>
    <col min="4877" max="4877" width="11.28515625" style="1212" customWidth="1"/>
    <col min="4878" max="4881" width="9.7109375" style="1212" customWidth="1"/>
    <col min="4882" max="4882" width="9.28515625" style="1212" customWidth="1"/>
    <col min="4883" max="4886" width="8.7109375" style="1212" customWidth="1"/>
    <col min="4887" max="4889" width="9.7109375" style="1212" customWidth="1"/>
    <col min="4890" max="4891" width="10.140625" style="1212" customWidth="1"/>
    <col min="4892" max="4892" width="9.7109375" style="1212" customWidth="1"/>
    <col min="4893" max="4915" width="12.7109375" style="1212" customWidth="1"/>
    <col min="4916" max="4916" width="14.140625" style="1212" customWidth="1"/>
    <col min="4917" max="4922" width="0" style="1212" hidden="1" customWidth="1"/>
    <col min="4923" max="4926" width="12.140625" style="1212" customWidth="1"/>
    <col min="4927" max="5120" width="11.42578125" style="1212"/>
    <col min="5121" max="5121" width="30.5703125" style="1212" customWidth="1"/>
    <col min="5122" max="5122" width="15.7109375" style="1212" customWidth="1"/>
    <col min="5123" max="5123" width="10.5703125" style="1212" customWidth="1"/>
    <col min="5124" max="5126" width="10.85546875" style="1212" customWidth="1"/>
    <col min="5127" max="5128" width="11.28515625" style="1212" customWidth="1"/>
    <col min="5129" max="5129" width="10.5703125" style="1212" customWidth="1"/>
    <col min="5130" max="5130" width="9.7109375" style="1212" customWidth="1"/>
    <col min="5131" max="5132" width="10.140625" style="1212" customWidth="1"/>
    <col min="5133" max="5133" width="11.28515625" style="1212" customWidth="1"/>
    <col min="5134" max="5137" width="9.7109375" style="1212" customWidth="1"/>
    <col min="5138" max="5138" width="9.28515625" style="1212" customWidth="1"/>
    <col min="5139" max="5142" width="8.7109375" style="1212" customWidth="1"/>
    <col min="5143" max="5145" width="9.7109375" style="1212" customWidth="1"/>
    <col min="5146" max="5147" width="10.140625" style="1212" customWidth="1"/>
    <col min="5148" max="5148" width="9.7109375" style="1212" customWidth="1"/>
    <col min="5149" max="5171" width="12.7109375" style="1212" customWidth="1"/>
    <col min="5172" max="5172" width="14.140625" style="1212" customWidth="1"/>
    <col min="5173" max="5178" width="0" style="1212" hidden="1" customWidth="1"/>
    <col min="5179" max="5182" width="12.140625" style="1212" customWidth="1"/>
    <col min="5183" max="5376" width="11.42578125" style="1212"/>
    <col min="5377" max="5377" width="30.5703125" style="1212" customWidth="1"/>
    <col min="5378" max="5378" width="15.7109375" style="1212" customWidth="1"/>
    <col min="5379" max="5379" width="10.5703125" style="1212" customWidth="1"/>
    <col min="5380" max="5382" width="10.85546875" style="1212" customWidth="1"/>
    <col min="5383" max="5384" width="11.28515625" style="1212" customWidth="1"/>
    <col min="5385" max="5385" width="10.5703125" style="1212" customWidth="1"/>
    <col min="5386" max="5386" width="9.7109375" style="1212" customWidth="1"/>
    <col min="5387" max="5388" width="10.140625" style="1212" customWidth="1"/>
    <col min="5389" max="5389" width="11.28515625" style="1212" customWidth="1"/>
    <col min="5390" max="5393" width="9.7109375" style="1212" customWidth="1"/>
    <col min="5394" max="5394" width="9.28515625" style="1212" customWidth="1"/>
    <col min="5395" max="5398" width="8.7109375" style="1212" customWidth="1"/>
    <col min="5399" max="5401" width="9.7109375" style="1212" customWidth="1"/>
    <col min="5402" max="5403" width="10.140625" style="1212" customWidth="1"/>
    <col min="5404" max="5404" width="9.7109375" style="1212" customWidth="1"/>
    <col min="5405" max="5427" width="12.7109375" style="1212" customWidth="1"/>
    <col min="5428" max="5428" width="14.140625" style="1212" customWidth="1"/>
    <col min="5429" max="5434" width="0" style="1212" hidden="1" customWidth="1"/>
    <col min="5435" max="5438" width="12.140625" style="1212" customWidth="1"/>
    <col min="5439" max="5632" width="11.42578125" style="1212"/>
    <col min="5633" max="5633" width="30.5703125" style="1212" customWidth="1"/>
    <col min="5634" max="5634" width="15.7109375" style="1212" customWidth="1"/>
    <col min="5635" max="5635" width="10.5703125" style="1212" customWidth="1"/>
    <col min="5636" max="5638" width="10.85546875" style="1212" customWidth="1"/>
    <col min="5639" max="5640" width="11.28515625" style="1212" customWidth="1"/>
    <col min="5641" max="5641" width="10.5703125" style="1212" customWidth="1"/>
    <col min="5642" max="5642" width="9.7109375" style="1212" customWidth="1"/>
    <col min="5643" max="5644" width="10.140625" style="1212" customWidth="1"/>
    <col min="5645" max="5645" width="11.28515625" style="1212" customWidth="1"/>
    <col min="5646" max="5649" width="9.7109375" style="1212" customWidth="1"/>
    <col min="5650" max="5650" width="9.28515625" style="1212" customWidth="1"/>
    <col min="5651" max="5654" width="8.7109375" style="1212" customWidth="1"/>
    <col min="5655" max="5657" width="9.7109375" style="1212" customWidth="1"/>
    <col min="5658" max="5659" width="10.140625" style="1212" customWidth="1"/>
    <col min="5660" max="5660" width="9.7109375" style="1212" customWidth="1"/>
    <col min="5661" max="5683" width="12.7109375" style="1212" customWidth="1"/>
    <col min="5684" max="5684" width="14.140625" style="1212" customWidth="1"/>
    <col min="5685" max="5690" width="0" style="1212" hidden="1" customWidth="1"/>
    <col min="5691" max="5694" width="12.140625" style="1212" customWidth="1"/>
    <col min="5695" max="5888" width="11.42578125" style="1212"/>
    <col min="5889" max="5889" width="30.5703125" style="1212" customWidth="1"/>
    <col min="5890" max="5890" width="15.7109375" style="1212" customWidth="1"/>
    <col min="5891" max="5891" width="10.5703125" style="1212" customWidth="1"/>
    <col min="5892" max="5894" width="10.85546875" style="1212" customWidth="1"/>
    <col min="5895" max="5896" width="11.28515625" style="1212" customWidth="1"/>
    <col min="5897" max="5897" width="10.5703125" style="1212" customWidth="1"/>
    <col min="5898" max="5898" width="9.7109375" style="1212" customWidth="1"/>
    <col min="5899" max="5900" width="10.140625" style="1212" customWidth="1"/>
    <col min="5901" max="5901" width="11.28515625" style="1212" customWidth="1"/>
    <col min="5902" max="5905" width="9.7109375" style="1212" customWidth="1"/>
    <col min="5906" max="5906" width="9.28515625" style="1212" customWidth="1"/>
    <col min="5907" max="5910" width="8.7109375" style="1212" customWidth="1"/>
    <col min="5911" max="5913" width="9.7109375" style="1212" customWidth="1"/>
    <col min="5914" max="5915" width="10.140625" style="1212" customWidth="1"/>
    <col min="5916" max="5916" width="9.7109375" style="1212" customWidth="1"/>
    <col min="5917" max="5939" width="12.7109375" style="1212" customWidth="1"/>
    <col min="5940" max="5940" width="14.140625" style="1212" customWidth="1"/>
    <col min="5941" max="5946" width="0" style="1212" hidden="1" customWidth="1"/>
    <col min="5947" max="5950" width="12.140625" style="1212" customWidth="1"/>
    <col min="5951" max="6144" width="11.42578125" style="1212"/>
    <col min="6145" max="6145" width="30.5703125" style="1212" customWidth="1"/>
    <col min="6146" max="6146" width="15.7109375" style="1212" customWidth="1"/>
    <col min="6147" max="6147" width="10.5703125" style="1212" customWidth="1"/>
    <col min="6148" max="6150" width="10.85546875" style="1212" customWidth="1"/>
    <col min="6151" max="6152" width="11.28515625" style="1212" customWidth="1"/>
    <col min="6153" max="6153" width="10.5703125" style="1212" customWidth="1"/>
    <col min="6154" max="6154" width="9.7109375" style="1212" customWidth="1"/>
    <col min="6155" max="6156" width="10.140625" style="1212" customWidth="1"/>
    <col min="6157" max="6157" width="11.28515625" style="1212" customWidth="1"/>
    <col min="6158" max="6161" width="9.7109375" style="1212" customWidth="1"/>
    <col min="6162" max="6162" width="9.28515625" style="1212" customWidth="1"/>
    <col min="6163" max="6166" width="8.7109375" style="1212" customWidth="1"/>
    <col min="6167" max="6169" width="9.7109375" style="1212" customWidth="1"/>
    <col min="6170" max="6171" width="10.140625" style="1212" customWidth="1"/>
    <col min="6172" max="6172" width="9.7109375" style="1212" customWidth="1"/>
    <col min="6173" max="6195" width="12.7109375" style="1212" customWidth="1"/>
    <col min="6196" max="6196" width="14.140625" style="1212" customWidth="1"/>
    <col min="6197" max="6202" width="0" style="1212" hidden="1" customWidth="1"/>
    <col min="6203" max="6206" width="12.140625" style="1212" customWidth="1"/>
    <col min="6207" max="6400" width="11.42578125" style="1212"/>
    <col min="6401" max="6401" width="30.5703125" style="1212" customWidth="1"/>
    <col min="6402" max="6402" width="15.7109375" style="1212" customWidth="1"/>
    <col min="6403" max="6403" width="10.5703125" style="1212" customWidth="1"/>
    <col min="6404" max="6406" width="10.85546875" style="1212" customWidth="1"/>
    <col min="6407" max="6408" width="11.28515625" style="1212" customWidth="1"/>
    <col min="6409" max="6409" width="10.5703125" style="1212" customWidth="1"/>
    <col min="6410" max="6410" width="9.7109375" style="1212" customWidth="1"/>
    <col min="6411" max="6412" width="10.140625" style="1212" customWidth="1"/>
    <col min="6413" max="6413" width="11.28515625" style="1212" customWidth="1"/>
    <col min="6414" max="6417" width="9.7109375" style="1212" customWidth="1"/>
    <col min="6418" max="6418" width="9.28515625" style="1212" customWidth="1"/>
    <col min="6419" max="6422" width="8.7109375" style="1212" customWidth="1"/>
    <col min="6423" max="6425" width="9.7109375" style="1212" customWidth="1"/>
    <col min="6426" max="6427" width="10.140625" style="1212" customWidth="1"/>
    <col min="6428" max="6428" width="9.7109375" style="1212" customWidth="1"/>
    <col min="6429" max="6451" width="12.7109375" style="1212" customWidth="1"/>
    <col min="6452" max="6452" width="14.140625" style="1212" customWidth="1"/>
    <col min="6453" max="6458" width="0" style="1212" hidden="1" customWidth="1"/>
    <col min="6459" max="6462" width="12.140625" style="1212" customWidth="1"/>
    <col min="6463" max="6656" width="11.42578125" style="1212"/>
    <col min="6657" max="6657" width="30.5703125" style="1212" customWidth="1"/>
    <col min="6658" max="6658" width="15.7109375" style="1212" customWidth="1"/>
    <col min="6659" max="6659" width="10.5703125" style="1212" customWidth="1"/>
    <col min="6660" max="6662" width="10.85546875" style="1212" customWidth="1"/>
    <col min="6663" max="6664" width="11.28515625" style="1212" customWidth="1"/>
    <col min="6665" max="6665" width="10.5703125" style="1212" customWidth="1"/>
    <col min="6666" max="6666" width="9.7109375" style="1212" customWidth="1"/>
    <col min="6667" max="6668" width="10.140625" style="1212" customWidth="1"/>
    <col min="6669" max="6669" width="11.28515625" style="1212" customWidth="1"/>
    <col min="6670" max="6673" width="9.7109375" style="1212" customWidth="1"/>
    <col min="6674" max="6674" width="9.28515625" style="1212" customWidth="1"/>
    <col min="6675" max="6678" width="8.7109375" style="1212" customWidth="1"/>
    <col min="6679" max="6681" width="9.7109375" style="1212" customWidth="1"/>
    <col min="6682" max="6683" width="10.140625" style="1212" customWidth="1"/>
    <col min="6684" max="6684" width="9.7109375" style="1212" customWidth="1"/>
    <col min="6685" max="6707" width="12.7109375" style="1212" customWidth="1"/>
    <col min="6708" max="6708" width="14.140625" style="1212" customWidth="1"/>
    <col min="6709" max="6714" width="0" style="1212" hidden="1" customWidth="1"/>
    <col min="6715" max="6718" width="12.140625" style="1212" customWidth="1"/>
    <col min="6719" max="6912" width="11.42578125" style="1212"/>
    <col min="6913" max="6913" width="30.5703125" style="1212" customWidth="1"/>
    <col min="6914" max="6914" width="15.7109375" style="1212" customWidth="1"/>
    <col min="6915" max="6915" width="10.5703125" style="1212" customWidth="1"/>
    <col min="6916" max="6918" width="10.85546875" style="1212" customWidth="1"/>
    <col min="6919" max="6920" width="11.28515625" style="1212" customWidth="1"/>
    <col min="6921" max="6921" width="10.5703125" style="1212" customWidth="1"/>
    <col min="6922" max="6922" width="9.7109375" style="1212" customWidth="1"/>
    <col min="6923" max="6924" width="10.140625" style="1212" customWidth="1"/>
    <col min="6925" max="6925" width="11.28515625" style="1212" customWidth="1"/>
    <col min="6926" max="6929" width="9.7109375" style="1212" customWidth="1"/>
    <col min="6930" max="6930" width="9.28515625" style="1212" customWidth="1"/>
    <col min="6931" max="6934" width="8.7109375" style="1212" customWidth="1"/>
    <col min="6935" max="6937" width="9.7109375" style="1212" customWidth="1"/>
    <col min="6938" max="6939" width="10.140625" style="1212" customWidth="1"/>
    <col min="6940" max="6940" width="9.7109375" style="1212" customWidth="1"/>
    <col min="6941" max="6963" width="12.7109375" style="1212" customWidth="1"/>
    <col min="6964" max="6964" width="14.140625" style="1212" customWidth="1"/>
    <col min="6965" max="6970" width="0" style="1212" hidden="1" customWidth="1"/>
    <col min="6971" max="6974" width="12.140625" style="1212" customWidth="1"/>
    <col min="6975" max="7168" width="11.42578125" style="1212"/>
    <col min="7169" max="7169" width="30.5703125" style="1212" customWidth="1"/>
    <col min="7170" max="7170" width="15.7109375" style="1212" customWidth="1"/>
    <col min="7171" max="7171" width="10.5703125" style="1212" customWidth="1"/>
    <col min="7172" max="7174" width="10.85546875" style="1212" customWidth="1"/>
    <col min="7175" max="7176" width="11.28515625" style="1212" customWidth="1"/>
    <col min="7177" max="7177" width="10.5703125" style="1212" customWidth="1"/>
    <col min="7178" max="7178" width="9.7109375" style="1212" customWidth="1"/>
    <col min="7179" max="7180" width="10.140625" style="1212" customWidth="1"/>
    <col min="7181" max="7181" width="11.28515625" style="1212" customWidth="1"/>
    <col min="7182" max="7185" width="9.7109375" style="1212" customWidth="1"/>
    <col min="7186" max="7186" width="9.28515625" style="1212" customWidth="1"/>
    <col min="7187" max="7190" width="8.7109375" style="1212" customWidth="1"/>
    <col min="7191" max="7193" width="9.7109375" style="1212" customWidth="1"/>
    <col min="7194" max="7195" width="10.140625" style="1212" customWidth="1"/>
    <col min="7196" max="7196" width="9.7109375" style="1212" customWidth="1"/>
    <col min="7197" max="7219" width="12.7109375" style="1212" customWidth="1"/>
    <col min="7220" max="7220" width="14.140625" style="1212" customWidth="1"/>
    <col min="7221" max="7226" width="0" style="1212" hidden="1" customWidth="1"/>
    <col min="7227" max="7230" width="12.140625" style="1212" customWidth="1"/>
    <col min="7231" max="7424" width="11.42578125" style="1212"/>
    <col min="7425" max="7425" width="30.5703125" style="1212" customWidth="1"/>
    <col min="7426" max="7426" width="15.7109375" style="1212" customWidth="1"/>
    <col min="7427" max="7427" width="10.5703125" style="1212" customWidth="1"/>
    <col min="7428" max="7430" width="10.85546875" style="1212" customWidth="1"/>
    <col min="7431" max="7432" width="11.28515625" style="1212" customWidth="1"/>
    <col min="7433" max="7433" width="10.5703125" style="1212" customWidth="1"/>
    <col min="7434" max="7434" width="9.7109375" style="1212" customWidth="1"/>
    <col min="7435" max="7436" width="10.140625" style="1212" customWidth="1"/>
    <col min="7437" max="7437" width="11.28515625" style="1212" customWidth="1"/>
    <col min="7438" max="7441" width="9.7109375" style="1212" customWidth="1"/>
    <col min="7442" max="7442" width="9.28515625" style="1212" customWidth="1"/>
    <col min="7443" max="7446" width="8.7109375" style="1212" customWidth="1"/>
    <col min="7447" max="7449" width="9.7109375" style="1212" customWidth="1"/>
    <col min="7450" max="7451" width="10.140625" style="1212" customWidth="1"/>
    <col min="7452" max="7452" width="9.7109375" style="1212" customWidth="1"/>
    <col min="7453" max="7475" width="12.7109375" style="1212" customWidth="1"/>
    <col min="7476" max="7476" width="14.140625" style="1212" customWidth="1"/>
    <col min="7477" max="7482" width="0" style="1212" hidden="1" customWidth="1"/>
    <col min="7483" max="7486" width="12.140625" style="1212" customWidth="1"/>
    <col min="7487" max="7680" width="11.42578125" style="1212"/>
    <col min="7681" max="7681" width="30.5703125" style="1212" customWidth="1"/>
    <col min="7682" max="7682" width="15.7109375" style="1212" customWidth="1"/>
    <col min="7683" max="7683" width="10.5703125" style="1212" customWidth="1"/>
    <col min="7684" max="7686" width="10.85546875" style="1212" customWidth="1"/>
    <col min="7687" max="7688" width="11.28515625" style="1212" customWidth="1"/>
    <col min="7689" max="7689" width="10.5703125" style="1212" customWidth="1"/>
    <col min="7690" max="7690" width="9.7109375" style="1212" customWidth="1"/>
    <col min="7691" max="7692" width="10.140625" style="1212" customWidth="1"/>
    <col min="7693" max="7693" width="11.28515625" style="1212" customWidth="1"/>
    <col min="7694" max="7697" width="9.7109375" style="1212" customWidth="1"/>
    <col min="7698" max="7698" width="9.28515625" style="1212" customWidth="1"/>
    <col min="7699" max="7702" width="8.7109375" style="1212" customWidth="1"/>
    <col min="7703" max="7705" width="9.7109375" style="1212" customWidth="1"/>
    <col min="7706" max="7707" width="10.140625" style="1212" customWidth="1"/>
    <col min="7708" max="7708" width="9.7109375" style="1212" customWidth="1"/>
    <col min="7709" max="7731" width="12.7109375" style="1212" customWidth="1"/>
    <col min="7732" max="7732" width="14.140625" style="1212" customWidth="1"/>
    <col min="7733" max="7738" width="0" style="1212" hidden="1" customWidth="1"/>
    <col min="7739" max="7742" width="12.140625" style="1212" customWidth="1"/>
    <col min="7743" max="7936" width="11.42578125" style="1212"/>
    <col min="7937" max="7937" width="30.5703125" style="1212" customWidth="1"/>
    <col min="7938" max="7938" width="15.7109375" style="1212" customWidth="1"/>
    <col min="7939" max="7939" width="10.5703125" style="1212" customWidth="1"/>
    <col min="7940" max="7942" width="10.85546875" style="1212" customWidth="1"/>
    <col min="7943" max="7944" width="11.28515625" style="1212" customWidth="1"/>
    <col min="7945" max="7945" width="10.5703125" style="1212" customWidth="1"/>
    <col min="7946" max="7946" width="9.7109375" style="1212" customWidth="1"/>
    <col min="7947" max="7948" width="10.140625" style="1212" customWidth="1"/>
    <col min="7949" max="7949" width="11.28515625" style="1212" customWidth="1"/>
    <col min="7950" max="7953" width="9.7109375" style="1212" customWidth="1"/>
    <col min="7954" max="7954" width="9.28515625" style="1212" customWidth="1"/>
    <col min="7955" max="7958" width="8.7109375" style="1212" customWidth="1"/>
    <col min="7959" max="7961" width="9.7109375" style="1212" customWidth="1"/>
    <col min="7962" max="7963" width="10.140625" style="1212" customWidth="1"/>
    <col min="7964" max="7964" width="9.7109375" style="1212" customWidth="1"/>
    <col min="7965" max="7987" width="12.7109375" style="1212" customWidth="1"/>
    <col min="7988" max="7988" width="14.140625" style="1212" customWidth="1"/>
    <col min="7989" max="7994" width="0" style="1212" hidden="1" customWidth="1"/>
    <col min="7995" max="7998" width="12.140625" style="1212" customWidth="1"/>
    <col min="7999" max="8192" width="11.42578125" style="1212"/>
    <col min="8193" max="8193" width="30.5703125" style="1212" customWidth="1"/>
    <col min="8194" max="8194" width="15.7109375" style="1212" customWidth="1"/>
    <col min="8195" max="8195" width="10.5703125" style="1212" customWidth="1"/>
    <col min="8196" max="8198" width="10.85546875" style="1212" customWidth="1"/>
    <col min="8199" max="8200" width="11.28515625" style="1212" customWidth="1"/>
    <col min="8201" max="8201" width="10.5703125" style="1212" customWidth="1"/>
    <col min="8202" max="8202" width="9.7109375" style="1212" customWidth="1"/>
    <col min="8203" max="8204" width="10.140625" style="1212" customWidth="1"/>
    <col min="8205" max="8205" width="11.28515625" style="1212" customWidth="1"/>
    <col min="8206" max="8209" width="9.7109375" style="1212" customWidth="1"/>
    <col min="8210" max="8210" width="9.28515625" style="1212" customWidth="1"/>
    <col min="8211" max="8214" width="8.7109375" style="1212" customWidth="1"/>
    <col min="8215" max="8217" width="9.7109375" style="1212" customWidth="1"/>
    <col min="8218" max="8219" width="10.140625" style="1212" customWidth="1"/>
    <col min="8220" max="8220" width="9.7109375" style="1212" customWidth="1"/>
    <col min="8221" max="8243" width="12.7109375" style="1212" customWidth="1"/>
    <col min="8244" max="8244" width="14.140625" style="1212" customWidth="1"/>
    <col min="8245" max="8250" width="0" style="1212" hidden="1" customWidth="1"/>
    <col min="8251" max="8254" width="12.140625" style="1212" customWidth="1"/>
    <col min="8255" max="8448" width="11.42578125" style="1212"/>
    <col min="8449" max="8449" width="30.5703125" style="1212" customWidth="1"/>
    <col min="8450" max="8450" width="15.7109375" style="1212" customWidth="1"/>
    <col min="8451" max="8451" width="10.5703125" style="1212" customWidth="1"/>
    <col min="8452" max="8454" width="10.85546875" style="1212" customWidth="1"/>
    <col min="8455" max="8456" width="11.28515625" style="1212" customWidth="1"/>
    <col min="8457" max="8457" width="10.5703125" style="1212" customWidth="1"/>
    <col min="8458" max="8458" width="9.7109375" style="1212" customWidth="1"/>
    <col min="8459" max="8460" width="10.140625" style="1212" customWidth="1"/>
    <col min="8461" max="8461" width="11.28515625" style="1212" customWidth="1"/>
    <col min="8462" max="8465" width="9.7109375" style="1212" customWidth="1"/>
    <col min="8466" max="8466" width="9.28515625" style="1212" customWidth="1"/>
    <col min="8467" max="8470" width="8.7109375" style="1212" customWidth="1"/>
    <col min="8471" max="8473" width="9.7109375" style="1212" customWidth="1"/>
    <col min="8474" max="8475" width="10.140625" style="1212" customWidth="1"/>
    <col min="8476" max="8476" width="9.7109375" style="1212" customWidth="1"/>
    <col min="8477" max="8499" width="12.7109375" style="1212" customWidth="1"/>
    <col min="8500" max="8500" width="14.140625" style="1212" customWidth="1"/>
    <col min="8501" max="8506" width="0" style="1212" hidden="1" customWidth="1"/>
    <col min="8507" max="8510" width="12.140625" style="1212" customWidth="1"/>
    <col min="8511" max="8704" width="11.42578125" style="1212"/>
    <col min="8705" max="8705" width="30.5703125" style="1212" customWidth="1"/>
    <col min="8706" max="8706" width="15.7109375" style="1212" customWidth="1"/>
    <col min="8707" max="8707" width="10.5703125" style="1212" customWidth="1"/>
    <col min="8708" max="8710" width="10.85546875" style="1212" customWidth="1"/>
    <col min="8711" max="8712" width="11.28515625" style="1212" customWidth="1"/>
    <col min="8713" max="8713" width="10.5703125" style="1212" customWidth="1"/>
    <col min="8714" max="8714" width="9.7109375" style="1212" customWidth="1"/>
    <col min="8715" max="8716" width="10.140625" style="1212" customWidth="1"/>
    <col min="8717" max="8717" width="11.28515625" style="1212" customWidth="1"/>
    <col min="8718" max="8721" width="9.7109375" style="1212" customWidth="1"/>
    <col min="8722" max="8722" width="9.28515625" style="1212" customWidth="1"/>
    <col min="8723" max="8726" width="8.7109375" style="1212" customWidth="1"/>
    <col min="8727" max="8729" width="9.7109375" style="1212" customWidth="1"/>
    <col min="8730" max="8731" width="10.140625" style="1212" customWidth="1"/>
    <col min="8732" max="8732" width="9.7109375" style="1212" customWidth="1"/>
    <col min="8733" max="8755" width="12.7109375" style="1212" customWidth="1"/>
    <col min="8756" max="8756" width="14.140625" style="1212" customWidth="1"/>
    <col min="8757" max="8762" width="0" style="1212" hidden="1" customWidth="1"/>
    <col min="8763" max="8766" width="12.140625" style="1212" customWidth="1"/>
    <col min="8767" max="8960" width="11.42578125" style="1212"/>
    <col min="8961" max="8961" width="30.5703125" style="1212" customWidth="1"/>
    <col min="8962" max="8962" width="15.7109375" style="1212" customWidth="1"/>
    <col min="8963" max="8963" width="10.5703125" style="1212" customWidth="1"/>
    <col min="8964" max="8966" width="10.85546875" style="1212" customWidth="1"/>
    <col min="8967" max="8968" width="11.28515625" style="1212" customWidth="1"/>
    <col min="8969" max="8969" width="10.5703125" style="1212" customWidth="1"/>
    <col min="8970" max="8970" width="9.7109375" style="1212" customWidth="1"/>
    <col min="8971" max="8972" width="10.140625" style="1212" customWidth="1"/>
    <col min="8973" max="8973" width="11.28515625" style="1212" customWidth="1"/>
    <col min="8974" max="8977" width="9.7109375" style="1212" customWidth="1"/>
    <col min="8978" max="8978" width="9.28515625" style="1212" customWidth="1"/>
    <col min="8979" max="8982" width="8.7109375" style="1212" customWidth="1"/>
    <col min="8983" max="8985" width="9.7109375" style="1212" customWidth="1"/>
    <col min="8986" max="8987" width="10.140625" style="1212" customWidth="1"/>
    <col min="8988" max="8988" width="9.7109375" style="1212" customWidth="1"/>
    <col min="8989" max="9011" width="12.7109375" style="1212" customWidth="1"/>
    <col min="9012" max="9012" width="14.140625" style="1212" customWidth="1"/>
    <col min="9013" max="9018" width="0" style="1212" hidden="1" customWidth="1"/>
    <col min="9019" max="9022" width="12.140625" style="1212" customWidth="1"/>
    <col min="9023" max="9216" width="11.42578125" style="1212"/>
    <col min="9217" max="9217" width="30.5703125" style="1212" customWidth="1"/>
    <col min="9218" max="9218" width="15.7109375" style="1212" customWidth="1"/>
    <col min="9219" max="9219" width="10.5703125" style="1212" customWidth="1"/>
    <col min="9220" max="9222" width="10.85546875" style="1212" customWidth="1"/>
    <col min="9223" max="9224" width="11.28515625" style="1212" customWidth="1"/>
    <col min="9225" max="9225" width="10.5703125" style="1212" customWidth="1"/>
    <col min="9226" max="9226" width="9.7109375" style="1212" customWidth="1"/>
    <col min="9227" max="9228" width="10.140625" style="1212" customWidth="1"/>
    <col min="9229" max="9229" width="11.28515625" style="1212" customWidth="1"/>
    <col min="9230" max="9233" width="9.7109375" style="1212" customWidth="1"/>
    <col min="9234" max="9234" width="9.28515625" style="1212" customWidth="1"/>
    <col min="9235" max="9238" width="8.7109375" style="1212" customWidth="1"/>
    <col min="9239" max="9241" width="9.7109375" style="1212" customWidth="1"/>
    <col min="9242" max="9243" width="10.140625" style="1212" customWidth="1"/>
    <col min="9244" max="9244" width="9.7109375" style="1212" customWidth="1"/>
    <col min="9245" max="9267" width="12.7109375" style="1212" customWidth="1"/>
    <col min="9268" max="9268" width="14.140625" style="1212" customWidth="1"/>
    <col min="9269" max="9274" width="0" style="1212" hidden="1" customWidth="1"/>
    <col min="9275" max="9278" width="12.140625" style="1212" customWidth="1"/>
    <col min="9279" max="9472" width="11.42578125" style="1212"/>
    <col min="9473" max="9473" width="30.5703125" style="1212" customWidth="1"/>
    <col min="9474" max="9474" width="15.7109375" style="1212" customWidth="1"/>
    <col min="9475" max="9475" width="10.5703125" style="1212" customWidth="1"/>
    <col min="9476" max="9478" width="10.85546875" style="1212" customWidth="1"/>
    <col min="9479" max="9480" width="11.28515625" style="1212" customWidth="1"/>
    <col min="9481" max="9481" width="10.5703125" style="1212" customWidth="1"/>
    <col min="9482" max="9482" width="9.7109375" style="1212" customWidth="1"/>
    <col min="9483" max="9484" width="10.140625" style="1212" customWidth="1"/>
    <col min="9485" max="9485" width="11.28515625" style="1212" customWidth="1"/>
    <col min="9486" max="9489" width="9.7109375" style="1212" customWidth="1"/>
    <col min="9490" max="9490" width="9.28515625" style="1212" customWidth="1"/>
    <col min="9491" max="9494" width="8.7109375" style="1212" customWidth="1"/>
    <col min="9495" max="9497" width="9.7109375" style="1212" customWidth="1"/>
    <col min="9498" max="9499" width="10.140625" style="1212" customWidth="1"/>
    <col min="9500" max="9500" width="9.7109375" style="1212" customWidth="1"/>
    <col min="9501" max="9523" width="12.7109375" style="1212" customWidth="1"/>
    <col min="9524" max="9524" width="14.140625" style="1212" customWidth="1"/>
    <col min="9525" max="9530" width="0" style="1212" hidden="1" customWidth="1"/>
    <col min="9531" max="9534" width="12.140625" style="1212" customWidth="1"/>
    <col min="9535" max="9728" width="11.42578125" style="1212"/>
    <col min="9729" max="9729" width="30.5703125" style="1212" customWidth="1"/>
    <col min="9730" max="9730" width="15.7109375" style="1212" customWidth="1"/>
    <col min="9731" max="9731" width="10.5703125" style="1212" customWidth="1"/>
    <col min="9732" max="9734" width="10.85546875" style="1212" customWidth="1"/>
    <col min="9735" max="9736" width="11.28515625" style="1212" customWidth="1"/>
    <col min="9737" max="9737" width="10.5703125" style="1212" customWidth="1"/>
    <col min="9738" max="9738" width="9.7109375" style="1212" customWidth="1"/>
    <col min="9739" max="9740" width="10.140625" style="1212" customWidth="1"/>
    <col min="9741" max="9741" width="11.28515625" style="1212" customWidth="1"/>
    <col min="9742" max="9745" width="9.7109375" style="1212" customWidth="1"/>
    <col min="9746" max="9746" width="9.28515625" style="1212" customWidth="1"/>
    <col min="9747" max="9750" width="8.7109375" style="1212" customWidth="1"/>
    <col min="9751" max="9753" width="9.7109375" style="1212" customWidth="1"/>
    <col min="9754" max="9755" width="10.140625" style="1212" customWidth="1"/>
    <col min="9756" max="9756" width="9.7109375" style="1212" customWidth="1"/>
    <col min="9757" max="9779" width="12.7109375" style="1212" customWidth="1"/>
    <col min="9780" max="9780" width="14.140625" style="1212" customWidth="1"/>
    <col min="9781" max="9786" width="0" style="1212" hidden="1" customWidth="1"/>
    <col min="9787" max="9790" width="12.140625" style="1212" customWidth="1"/>
    <col min="9791" max="9984" width="11.42578125" style="1212"/>
    <col min="9985" max="9985" width="30.5703125" style="1212" customWidth="1"/>
    <col min="9986" max="9986" width="15.7109375" style="1212" customWidth="1"/>
    <col min="9987" max="9987" width="10.5703125" style="1212" customWidth="1"/>
    <col min="9988" max="9990" width="10.85546875" style="1212" customWidth="1"/>
    <col min="9991" max="9992" width="11.28515625" style="1212" customWidth="1"/>
    <col min="9993" max="9993" width="10.5703125" style="1212" customWidth="1"/>
    <col min="9994" max="9994" width="9.7109375" style="1212" customWidth="1"/>
    <col min="9995" max="9996" width="10.140625" style="1212" customWidth="1"/>
    <col min="9997" max="9997" width="11.28515625" style="1212" customWidth="1"/>
    <col min="9998" max="10001" width="9.7109375" style="1212" customWidth="1"/>
    <col min="10002" max="10002" width="9.28515625" style="1212" customWidth="1"/>
    <col min="10003" max="10006" width="8.7109375" style="1212" customWidth="1"/>
    <col min="10007" max="10009" width="9.7109375" style="1212" customWidth="1"/>
    <col min="10010" max="10011" width="10.140625" style="1212" customWidth="1"/>
    <col min="10012" max="10012" width="9.7109375" style="1212" customWidth="1"/>
    <col min="10013" max="10035" width="12.7109375" style="1212" customWidth="1"/>
    <col min="10036" max="10036" width="14.140625" style="1212" customWidth="1"/>
    <col min="10037" max="10042" width="0" style="1212" hidden="1" customWidth="1"/>
    <col min="10043" max="10046" width="12.140625" style="1212" customWidth="1"/>
    <col min="10047" max="10240" width="11.42578125" style="1212"/>
    <col min="10241" max="10241" width="30.5703125" style="1212" customWidth="1"/>
    <col min="10242" max="10242" width="15.7109375" style="1212" customWidth="1"/>
    <col min="10243" max="10243" width="10.5703125" style="1212" customWidth="1"/>
    <col min="10244" max="10246" width="10.85546875" style="1212" customWidth="1"/>
    <col min="10247" max="10248" width="11.28515625" style="1212" customWidth="1"/>
    <col min="10249" max="10249" width="10.5703125" style="1212" customWidth="1"/>
    <col min="10250" max="10250" width="9.7109375" style="1212" customWidth="1"/>
    <col min="10251" max="10252" width="10.140625" style="1212" customWidth="1"/>
    <col min="10253" max="10253" width="11.28515625" style="1212" customWidth="1"/>
    <col min="10254" max="10257" width="9.7109375" style="1212" customWidth="1"/>
    <col min="10258" max="10258" width="9.28515625" style="1212" customWidth="1"/>
    <col min="10259" max="10262" width="8.7109375" style="1212" customWidth="1"/>
    <col min="10263" max="10265" width="9.7109375" style="1212" customWidth="1"/>
    <col min="10266" max="10267" width="10.140625" style="1212" customWidth="1"/>
    <col min="10268" max="10268" width="9.7109375" style="1212" customWidth="1"/>
    <col min="10269" max="10291" width="12.7109375" style="1212" customWidth="1"/>
    <col min="10292" max="10292" width="14.140625" style="1212" customWidth="1"/>
    <col min="10293" max="10298" width="0" style="1212" hidden="1" customWidth="1"/>
    <col min="10299" max="10302" width="12.140625" style="1212" customWidth="1"/>
    <col min="10303" max="10496" width="11.42578125" style="1212"/>
    <col min="10497" max="10497" width="30.5703125" style="1212" customWidth="1"/>
    <col min="10498" max="10498" width="15.7109375" style="1212" customWidth="1"/>
    <col min="10499" max="10499" width="10.5703125" style="1212" customWidth="1"/>
    <col min="10500" max="10502" width="10.85546875" style="1212" customWidth="1"/>
    <col min="10503" max="10504" width="11.28515625" style="1212" customWidth="1"/>
    <col min="10505" max="10505" width="10.5703125" style="1212" customWidth="1"/>
    <col min="10506" max="10506" width="9.7109375" style="1212" customWidth="1"/>
    <col min="10507" max="10508" width="10.140625" style="1212" customWidth="1"/>
    <col min="10509" max="10509" width="11.28515625" style="1212" customWidth="1"/>
    <col min="10510" max="10513" width="9.7109375" style="1212" customWidth="1"/>
    <col min="10514" max="10514" width="9.28515625" style="1212" customWidth="1"/>
    <col min="10515" max="10518" width="8.7109375" style="1212" customWidth="1"/>
    <col min="10519" max="10521" width="9.7109375" style="1212" customWidth="1"/>
    <col min="10522" max="10523" width="10.140625" style="1212" customWidth="1"/>
    <col min="10524" max="10524" width="9.7109375" style="1212" customWidth="1"/>
    <col min="10525" max="10547" width="12.7109375" style="1212" customWidth="1"/>
    <col min="10548" max="10548" width="14.140625" style="1212" customWidth="1"/>
    <col min="10549" max="10554" width="0" style="1212" hidden="1" customWidth="1"/>
    <col min="10555" max="10558" width="12.140625" style="1212" customWidth="1"/>
    <col min="10559" max="10752" width="11.42578125" style="1212"/>
    <col min="10753" max="10753" width="30.5703125" style="1212" customWidth="1"/>
    <col min="10754" max="10754" width="15.7109375" style="1212" customWidth="1"/>
    <col min="10755" max="10755" width="10.5703125" style="1212" customWidth="1"/>
    <col min="10756" max="10758" width="10.85546875" style="1212" customWidth="1"/>
    <col min="10759" max="10760" width="11.28515625" style="1212" customWidth="1"/>
    <col min="10761" max="10761" width="10.5703125" style="1212" customWidth="1"/>
    <col min="10762" max="10762" width="9.7109375" style="1212" customWidth="1"/>
    <col min="10763" max="10764" width="10.140625" style="1212" customWidth="1"/>
    <col min="10765" max="10765" width="11.28515625" style="1212" customWidth="1"/>
    <col min="10766" max="10769" width="9.7109375" style="1212" customWidth="1"/>
    <col min="10770" max="10770" width="9.28515625" style="1212" customWidth="1"/>
    <col min="10771" max="10774" width="8.7109375" style="1212" customWidth="1"/>
    <col min="10775" max="10777" width="9.7109375" style="1212" customWidth="1"/>
    <col min="10778" max="10779" width="10.140625" style="1212" customWidth="1"/>
    <col min="10780" max="10780" width="9.7109375" style="1212" customWidth="1"/>
    <col min="10781" max="10803" width="12.7109375" style="1212" customWidth="1"/>
    <col min="10804" max="10804" width="14.140625" style="1212" customWidth="1"/>
    <col min="10805" max="10810" width="0" style="1212" hidden="1" customWidth="1"/>
    <col min="10811" max="10814" width="12.140625" style="1212" customWidth="1"/>
    <col min="10815" max="11008" width="11.42578125" style="1212"/>
    <col min="11009" max="11009" width="30.5703125" style="1212" customWidth="1"/>
    <col min="11010" max="11010" width="15.7109375" style="1212" customWidth="1"/>
    <col min="11011" max="11011" width="10.5703125" style="1212" customWidth="1"/>
    <col min="11012" max="11014" width="10.85546875" style="1212" customWidth="1"/>
    <col min="11015" max="11016" width="11.28515625" style="1212" customWidth="1"/>
    <col min="11017" max="11017" width="10.5703125" style="1212" customWidth="1"/>
    <col min="11018" max="11018" width="9.7109375" style="1212" customWidth="1"/>
    <col min="11019" max="11020" width="10.140625" style="1212" customWidth="1"/>
    <col min="11021" max="11021" width="11.28515625" style="1212" customWidth="1"/>
    <col min="11022" max="11025" width="9.7109375" style="1212" customWidth="1"/>
    <col min="11026" max="11026" width="9.28515625" style="1212" customWidth="1"/>
    <col min="11027" max="11030" width="8.7109375" style="1212" customWidth="1"/>
    <col min="11031" max="11033" width="9.7109375" style="1212" customWidth="1"/>
    <col min="11034" max="11035" width="10.140625" style="1212" customWidth="1"/>
    <col min="11036" max="11036" width="9.7109375" style="1212" customWidth="1"/>
    <col min="11037" max="11059" width="12.7109375" style="1212" customWidth="1"/>
    <col min="11060" max="11060" width="14.140625" style="1212" customWidth="1"/>
    <col min="11061" max="11066" width="0" style="1212" hidden="1" customWidth="1"/>
    <col min="11067" max="11070" width="12.140625" style="1212" customWidth="1"/>
    <col min="11071" max="11264" width="11.42578125" style="1212"/>
    <col min="11265" max="11265" width="30.5703125" style="1212" customWidth="1"/>
    <col min="11266" max="11266" width="15.7109375" style="1212" customWidth="1"/>
    <col min="11267" max="11267" width="10.5703125" style="1212" customWidth="1"/>
    <col min="11268" max="11270" width="10.85546875" style="1212" customWidth="1"/>
    <col min="11271" max="11272" width="11.28515625" style="1212" customWidth="1"/>
    <col min="11273" max="11273" width="10.5703125" style="1212" customWidth="1"/>
    <col min="11274" max="11274" width="9.7109375" style="1212" customWidth="1"/>
    <col min="11275" max="11276" width="10.140625" style="1212" customWidth="1"/>
    <col min="11277" max="11277" width="11.28515625" style="1212" customWidth="1"/>
    <col min="11278" max="11281" width="9.7109375" style="1212" customWidth="1"/>
    <col min="11282" max="11282" width="9.28515625" style="1212" customWidth="1"/>
    <col min="11283" max="11286" width="8.7109375" style="1212" customWidth="1"/>
    <col min="11287" max="11289" width="9.7109375" style="1212" customWidth="1"/>
    <col min="11290" max="11291" width="10.140625" style="1212" customWidth="1"/>
    <col min="11292" max="11292" width="9.7109375" style="1212" customWidth="1"/>
    <col min="11293" max="11315" width="12.7109375" style="1212" customWidth="1"/>
    <col min="11316" max="11316" width="14.140625" style="1212" customWidth="1"/>
    <col min="11317" max="11322" width="0" style="1212" hidden="1" customWidth="1"/>
    <col min="11323" max="11326" width="12.140625" style="1212" customWidth="1"/>
    <col min="11327" max="11520" width="11.42578125" style="1212"/>
    <col min="11521" max="11521" width="30.5703125" style="1212" customWidth="1"/>
    <col min="11522" max="11522" width="15.7109375" style="1212" customWidth="1"/>
    <col min="11523" max="11523" width="10.5703125" style="1212" customWidth="1"/>
    <col min="11524" max="11526" width="10.85546875" style="1212" customWidth="1"/>
    <col min="11527" max="11528" width="11.28515625" style="1212" customWidth="1"/>
    <col min="11529" max="11529" width="10.5703125" style="1212" customWidth="1"/>
    <col min="11530" max="11530" width="9.7109375" style="1212" customWidth="1"/>
    <col min="11531" max="11532" width="10.140625" style="1212" customWidth="1"/>
    <col min="11533" max="11533" width="11.28515625" style="1212" customWidth="1"/>
    <col min="11534" max="11537" width="9.7109375" style="1212" customWidth="1"/>
    <col min="11538" max="11538" width="9.28515625" style="1212" customWidth="1"/>
    <col min="11539" max="11542" width="8.7109375" style="1212" customWidth="1"/>
    <col min="11543" max="11545" width="9.7109375" style="1212" customWidth="1"/>
    <col min="11546" max="11547" width="10.140625" style="1212" customWidth="1"/>
    <col min="11548" max="11548" width="9.7109375" style="1212" customWidth="1"/>
    <col min="11549" max="11571" width="12.7109375" style="1212" customWidth="1"/>
    <col min="11572" max="11572" width="14.140625" style="1212" customWidth="1"/>
    <col min="11573" max="11578" width="0" style="1212" hidden="1" customWidth="1"/>
    <col min="11579" max="11582" width="12.140625" style="1212" customWidth="1"/>
    <col min="11583" max="11776" width="11.42578125" style="1212"/>
    <col min="11777" max="11777" width="30.5703125" style="1212" customWidth="1"/>
    <col min="11778" max="11778" width="15.7109375" style="1212" customWidth="1"/>
    <col min="11779" max="11779" width="10.5703125" style="1212" customWidth="1"/>
    <col min="11780" max="11782" width="10.85546875" style="1212" customWidth="1"/>
    <col min="11783" max="11784" width="11.28515625" style="1212" customWidth="1"/>
    <col min="11785" max="11785" width="10.5703125" style="1212" customWidth="1"/>
    <col min="11786" max="11786" width="9.7109375" style="1212" customWidth="1"/>
    <col min="11787" max="11788" width="10.140625" style="1212" customWidth="1"/>
    <col min="11789" max="11789" width="11.28515625" style="1212" customWidth="1"/>
    <col min="11790" max="11793" width="9.7109375" style="1212" customWidth="1"/>
    <col min="11794" max="11794" width="9.28515625" style="1212" customWidth="1"/>
    <col min="11795" max="11798" width="8.7109375" style="1212" customWidth="1"/>
    <col min="11799" max="11801" width="9.7109375" style="1212" customWidth="1"/>
    <col min="11802" max="11803" width="10.140625" style="1212" customWidth="1"/>
    <col min="11804" max="11804" width="9.7109375" style="1212" customWidth="1"/>
    <col min="11805" max="11827" width="12.7109375" style="1212" customWidth="1"/>
    <col min="11828" max="11828" width="14.140625" style="1212" customWidth="1"/>
    <col min="11829" max="11834" width="0" style="1212" hidden="1" customWidth="1"/>
    <col min="11835" max="11838" width="12.140625" style="1212" customWidth="1"/>
    <col min="11839" max="12032" width="11.42578125" style="1212"/>
    <col min="12033" max="12033" width="30.5703125" style="1212" customWidth="1"/>
    <col min="12034" max="12034" width="15.7109375" style="1212" customWidth="1"/>
    <col min="12035" max="12035" width="10.5703125" style="1212" customWidth="1"/>
    <col min="12036" max="12038" width="10.85546875" style="1212" customWidth="1"/>
    <col min="12039" max="12040" width="11.28515625" style="1212" customWidth="1"/>
    <col min="12041" max="12041" width="10.5703125" style="1212" customWidth="1"/>
    <col min="12042" max="12042" width="9.7109375" style="1212" customWidth="1"/>
    <col min="12043" max="12044" width="10.140625" style="1212" customWidth="1"/>
    <col min="12045" max="12045" width="11.28515625" style="1212" customWidth="1"/>
    <col min="12046" max="12049" width="9.7109375" style="1212" customWidth="1"/>
    <col min="12050" max="12050" width="9.28515625" style="1212" customWidth="1"/>
    <col min="12051" max="12054" width="8.7109375" style="1212" customWidth="1"/>
    <col min="12055" max="12057" width="9.7109375" style="1212" customWidth="1"/>
    <col min="12058" max="12059" width="10.140625" style="1212" customWidth="1"/>
    <col min="12060" max="12060" width="9.7109375" style="1212" customWidth="1"/>
    <col min="12061" max="12083" width="12.7109375" style="1212" customWidth="1"/>
    <col min="12084" max="12084" width="14.140625" style="1212" customWidth="1"/>
    <col min="12085" max="12090" width="0" style="1212" hidden="1" customWidth="1"/>
    <col min="12091" max="12094" width="12.140625" style="1212" customWidth="1"/>
    <col min="12095" max="12288" width="11.42578125" style="1212"/>
    <col min="12289" max="12289" width="30.5703125" style="1212" customWidth="1"/>
    <col min="12290" max="12290" width="15.7109375" style="1212" customWidth="1"/>
    <col min="12291" max="12291" width="10.5703125" style="1212" customWidth="1"/>
    <col min="12292" max="12294" width="10.85546875" style="1212" customWidth="1"/>
    <col min="12295" max="12296" width="11.28515625" style="1212" customWidth="1"/>
    <col min="12297" max="12297" width="10.5703125" style="1212" customWidth="1"/>
    <col min="12298" max="12298" width="9.7109375" style="1212" customWidth="1"/>
    <col min="12299" max="12300" width="10.140625" style="1212" customWidth="1"/>
    <col min="12301" max="12301" width="11.28515625" style="1212" customWidth="1"/>
    <col min="12302" max="12305" width="9.7109375" style="1212" customWidth="1"/>
    <col min="12306" max="12306" width="9.28515625" style="1212" customWidth="1"/>
    <col min="12307" max="12310" width="8.7109375" style="1212" customWidth="1"/>
    <col min="12311" max="12313" width="9.7109375" style="1212" customWidth="1"/>
    <col min="12314" max="12315" width="10.140625" style="1212" customWidth="1"/>
    <col min="12316" max="12316" width="9.7109375" style="1212" customWidth="1"/>
    <col min="12317" max="12339" width="12.7109375" style="1212" customWidth="1"/>
    <col min="12340" max="12340" width="14.140625" style="1212" customWidth="1"/>
    <col min="12341" max="12346" width="0" style="1212" hidden="1" customWidth="1"/>
    <col min="12347" max="12350" width="12.140625" style="1212" customWidth="1"/>
    <col min="12351" max="12544" width="11.42578125" style="1212"/>
    <col min="12545" max="12545" width="30.5703125" style="1212" customWidth="1"/>
    <col min="12546" max="12546" width="15.7109375" style="1212" customWidth="1"/>
    <col min="12547" max="12547" width="10.5703125" style="1212" customWidth="1"/>
    <col min="12548" max="12550" width="10.85546875" style="1212" customWidth="1"/>
    <col min="12551" max="12552" width="11.28515625" style="1212" customWidth="1"/>
    <col min="12553" max="12553" width="10.5703125" style="1212" customWidth="1"/>
    <col min="12554" max="12554" width="9.7109375" style="1212" customWidth="1"/>
    <col min="12555" max="12556" width="10.140625" style="1212" customWidth="1"/>
    <col min="12557" max="12557" width="11.28515625" style="1212" customWidth="1"/>
    <col min="12558" max="12561" width="9.7109375" style="1212" customWidth="1"/>
    <col min="12562" max="12562" width="9.28515625" style="1212" customWidth="1"/>
    <col min="12563" max="12566" width="8.7109375" style="1212" customWidth="1"/>
    <col min="12567" max="12569" width="9.7109375" style="1212" customWidth="1"/>
    <col min="12570" max="12571" width="10.140625" style="1212" customWidth="1"/>
    <col min="12572" max="12572" width="9.7109375" style="1212" customWidth="1"/>
    <col min="12573" max="12595" width="12.7109375" style="1212" customWidth="1"/>
    <col min="12596" max="12596" width="14.140625" style="1212" customWidth="1"/>
    <col min="12597" max="12602" width="0" style="1212" hidden="1" customWidth="1"/>
    <col min="12603" max="12606" width="12.140625" style="1212" customWidth="1"/>
    <col min="12607" max="12800" width="11.42578125" style="1212"/>
    <col min="12801" max="12801" width="30.5703125" style="1212" customWidth="1"/>
    <col min="12802" max="12802" width="15.7109375" style="1212" customWidth="1"/>
    <col min="12803" max="12803" width="10.5703125" style="1212" customWidth="1"/>
    <col min="12804" max="12806" width="10.85546875" style="1212" customWidth="1"/>
    <col min="12807" max="12808" width="11.28515625" style="1212" customWidth="1"/>
    <col min="12809" max="12809" width="10.5703125" style="1212" customWidth="1"/>
    <col min="12810" max="12810" width="9.7109375" style="1212" customWidth="1"/>
    <col min="12811" max="12812" width="10.140625" style="1212" customWidth="1"/>
    <col min="12813" max="12813" width="11.28515625" style="1212" customWidth="1"/>
    <col min="12814" max="12817" width="9.7109375" style="1212" customWidth="1"/>
    <col min="12818" max="12818" width="9.28515625" style="1212" customWidth="1"/>
    <col min="12819" max="12822" width="8.7109375" style="1212" customWidth="1"/>
    <col min="12823" max="12825" width="9.7109375" style="1212" customWidth="1"/>
    <col min="12826" max="12827" width="10.140625" style="1212" customWidth="1"/>
    <col min="12828" max="12828" width="9.7109375" style="1212" customWidth="1"/>
    <col min="12829" max="12851" width="12.7109375" style="1212" customWidth="1"/>
    <col min="12852" max="12852" width="14.140625" style="1212" customWidth="1"/>
    <col min="12853" max="12858" width="0" style="1212" hidden="1" customWidth="1"/>
    <col min="12859" max="12862" width="12.140625" style="1212" customWidth="1"/>
    <col min="12863" max="13056" width="11.42578125" style="1212"/>
    <col min="13057" max="13057" width="30.5703125" style="1212" customWidth="1"/>
    <col min="13058" max="13058" width="15.7109375" style="1212" customWidth="1"/>
    <col min="13059" max="13059" width="10.5703125" style="1212" customWidth="1"/>
    <col min="13060" max="13062" width="10.85546875" style="1212" customWidth="1"/>
    <col min="13063" max="13064" width="11.28515625" style="1212" customWidth="1"/>
    <col min="13065" max="13065" width="10.5703125" style="1212" customWidth="1"/>
    <col min="13066" max="13066" width="9.7109375" style="1212" customWidth="1"/>
    <col min="13067" max="13068" width="10.140625" style="1212" customWidth="1"/>
    <col min="13069" max="13069" width="11.28515625" style="1212" customWidth="1"/>
    <col min="13070" max="13073" width="9.7109375" style="1212" customWidth="1"/>
    <col min="13074" max="13074" width="9.28515625" style="1212" customWidth="1"/>
    <col min="13075" max="13078" width="8.7109375" style="1212" customWidth="1"/>
    <col min="13079" max="13081" width="9.7109375" style="1212" customWidth="1"/>
    <col min="13082" max="13083" width="10.140625" style="1212" customWidth="1"/>
    <col min="13084" max="13084" width="9.7109375" style="1212" customWidth="1"/>
    <col min="13085" max="13107" width="12.7109375" style="1212" customWidth="1"/>
    <col min="13108" max="13108" width="14.140625" style="1212" customWidth="1"/>
    <col min="13109" max="13114" width="0" style="1212" hidden="1" customWidth="1"/>
    <col min="13115" max="13118" width="12.140625" style="1212" customWidth="1"/>
    <col min="13119" max="13312" width="11.42578125" style="1212"/>
    <col min="13313" max="13313" width="30.5703125" style="1212" customWidth="1"/>
    <col min="13314" max="13314" width="15.7109375" style="1212" customWidth="1"/>
    <col min="13315" max="13315" width="10.5703125" style="1212" customWidth="1"/>
    <col min="13316" max="13318" width="10.85546875" style="1212" customWidth="1"/>
    <col min="13319" max="13320" width="11.28515625" style="1212" customWidth="1"/>
    <col min="13321" max="13321" width="10.5703125" style="1212" customWidth="1"/>
    <col min="13322" max="13322" width="9.7109375" style="1212" customWidth="1"/>
    <col min="13323" max="13324" width="10.140625" style="1212" customWidth="1"/>
    <col min="13325" max="13325" width="11.28515625" style="1212" customWidth="1"/>
    <col min="13326" max="13329" width="9.7109375" style="1212" customWidth="1"/>
    <col min="13330" max="13330" width="9.28515625" style="1212" customWidth="1"/>
    <col min="13331" max="13334" width="8.7109375" style="1212" customWidth="1"/>
    <col min="13335" max="13337" width="9.7109375" style="1212" customWidth="1"/>
    <col min="13338" max="13339" width="10.140625" style="1212" customWidth="1"/>
    <col min="13340" max="13340" width="9.7109375" style="1212" customWidth="1"/>
    <col min="13341" max="13363" width="12.7109375" style="1212" customWidth="1"/>
    <col min="13364" max="13364" width="14.140625" style="1212" customWidth="1"/>
    <col min="13365" max="13370" width="0" style="1212" hidden="1" customWidth="1"/>
    <col min="13371" max="13374" width="12.140625" style="1212" customWidth="1"/>
    <col min="13375" max="13568" width="11.42578125" style="1212"/>
    <col min="13569" max="13569" width="30.5703125" style="1212" customWidth="1"/>
    <col min="13570" max="13570" width="15.7109375" style="1212" customWidth="1"/>
    <col min="13571" max="13571" width="10.5703125" style="1212" customWidth="1"/>
    <col min="13572" max="13574" width="10.85546875" style="1212" customWidth="1"/>
    <col min="13575" max="13576" width="11.28515625" style="1212" customWidth="1"/>
    <col min="13577" max="13577" width="10.5703125" style="1212" customWidth="1"/>
    <col min="13578" max="13578" width="9.7109375" style="1212" customWidth="1"/>
    <col min="13579" max="13580" width="10.140625" style="1212" customWidth="1"/>
    <col min="13581" max="13581" width="11.28515625" style="1212" customWidth="1"/>
    <col min="13582" max="13585" width="9.7109375" style="1212" customWidth="1"/>
    <col min="13586" max="13586" width="9.28515625" style="1212" customWidth="1"/>
    <col min="13587" max="13590" width="8.7109375" style="1212" customWidth="1"/>
    <col min="13591" max="13593" width="9.7109375" style="1212" customWidth="1"/>
    <col min="13594" max="13595" width="10.140625" style="1212" customWidth="1"/>
    <col min="13596" max="13596" width="9.7109375" style="1212" customWidth="1"/>
    <col min="13597" max="13619" width="12.7109375" style="1212" customWidth="1"/>
    <col min="13620" max="13620" width="14.140625" style="1212" customWidth="1"/>
    <col min="13621" max="13626" width="0" style="1212" hidden="1" customWidth="1"/>
    <col min="13627" max="13630" width="12.140625" style="1212" customWidth="1"/>
    <col min="13631" max="13824" width="11.42578125" style="1212"/>
    <col min="13825" max="13825" width="30.5703125" style="1212" customWidth="1"/>
    <col min="13826" max="13826" width="15.7109375" style="1212" customWidth="1"/>
    <col min="13827" max="13827" width="10.5703125" style="1212" customWidth="1"/>
    <col min="13828" max="13830" width="10.85546875" style="1212" customWidth="1"/>
    <col min="13831" max="13832" width="11.28515625" style="1212" customWidth="1"/>
    <col min="13833" max="13833" width="10.5703125" style="1212" customWidth="1"/>
    <col min="13834" max="13834" width="9.7109375" style="1212" customWidth="1"/>
    <col min="13835" max="13836" width="10.140625" style="1212" customWidth="1"/>
    <col min="13837" max="13837" width="11.28515625" style="1212" customWidth="1"/>
    <col min="13838" max="13841" width="9.7109375" style="1212" customWidth="1"/>
    <col min="13842" max="13842" width="9.28515625" style="1212" customWidth="1"/>
    <col min="13843" max="13846" width="8.7109375" style="1212" customWidth="1"/>
    <col min="13847" max="13849" width="9.7109375" style="1212" customWidth="1"/>
    <col min="13850" max="13851" width="10.140625" style="1212" customWidth="1"/>
    <col min="13852" max="13852" width="9.7109375" style="1212" customWidth="1"/>
    <col min="13853" max="13875" width="12.7109375" style="1212" customWidth="1"/>
    <col min="13876" max="13876" width="14.140625" style="1212" customWidth="1"/>
    <col min="13877" max="13882" width="0" style="1212" hidden="1" customWidth="1"/>
    <col min="13883" max="13886" width="12.140625" style="1212" customWidth="1"/>
    <col min="13887" max="14080" width="11.42578125" style="1212"/>
    <col min="14081" max="14081" width="30.5703125" style="1212" customWidth="1"/>
    <col min="14082" max="14082" width="15.7109375" style="1212" customWidth="1"/>
    <col min="14083" max="14083" width="10.5703125" style="1212" customWidth="1"/>
    <col min="14084" max="14086" width="10.85546875" style="1212" customWidth="1"/>
    <col min="14087" max="14088" width="11.28515625" style="1212" customWidth="1"/>
    <col min="14089" max="14089" width="10.5703125" style="1212" customWidth="1"/>
    <col min="14090" max="14090" width="9.7109375" style="1212" customWidth="1"/>
    <col min="14091" max="14092" width="10.140625" style="1212" customWidth="1"/>
    <col min="14093" max="14093" width="11.28515625" style="1212" customWidth="1"/>
    <col min="14094" max="14097" width="9.7109375" style="1212" customWidth="1"/>
    <col min="14098" max="14098" width="9.28515625" style="1212" customWidth="1"/>
    <col min="14099" max="14102" width="8.7109375" style="1212" customWidth="1"/>
    <col min="14103" max="14105" width="9.7109375" style="1212" customWidth="1"/>
    <col min="14106" max="14107" width="10.140625" style="1212" customWidth="1"/>
    <col min="14108" max="14108" width="9.7109375" style="1212" customWidth="1"/>
    <col min="14109" max="14131" width="12.7109375" style="1212" customWidth="1"/>
    <col min="14132" max="14132" width="14.140625" style="1212" customWidth="1"/>
    <col min="14133" max="14138" width="0" style="1212" hidden="1" customWidth="1"/>
    <col min="14139" max="14142" width="12.140625" style="1212" customWidth="1"/>
    <col min="14143" max="14336" width="11.42578125" style="1212"/>
    <col min="14337" max="14337" width="30.5703125" style="1212" customWidth="1"/>
    <col min="14338" max="14338" width="15.7109375" style="1212" customWidth="1"/>
    <col min="14339" max="14339" width="10.5703125" style="1212" customWidth="1"/>
    <col min="14340" max="14342" width="10.85546875" style="1212" customWidth="1"/>
    <col min="14343" max="14344" width="11.28515625" style="1212" customWidth="1"/>
    <col min="14345" max="14345" width="10.5703125" style="1212" customWidth="1"/>
    <col min="14346" max="14346" width="9.7109375" style="1212" customWidth="1"/>
    <col min="14347" max="14348" width="10.140625" style="1212" customWidth="1"/>
    <col min="14349" max="14349" width="11.28515625" style="1212" customWidth="1"/>
    <col min="14350" max="14353" width="9.7109375" style="1212" customWidth="1"/>
    <col min="14354" max="14354" width="9.28515625" style="1212" customWidth="1"/>
    <col min="14355" max="14358" width="8.7109375" style="1212" customWidth="1"/>
    <col min="14359" max="14361" width="9.7109375" style="1212" customWidth="1"/>
    <col min="14362" max="14363" width="10.140625" style="1212" customWidth="1"/>
    <col min="14364" max="14364" width="9.7109375" style="1212" customWidth="1"/>
    <col min="14365" max="14387" width="12.7109375" style="1212" customWidth="1"/>
    <col min="14388" max="14388" width="14.140625" style="1212" customWidth="1"/>
    <col min="14389" max="14394" width="0" style="1212" hidden="1" customWidth="1"/>
    <col min="14395" max="14398" width="12.140625" style="1212" customWidth="1"/>
    <col min="14399" max="14592" width="11.42578125" style="1212"/>
    <col min="14593" max="14593" width="30.5703125" style="1212" customWidth="1"/>
    <col min="14594" max="14594" width="15.7109375" style="1212" customWidth="1"/>
    <col min="14595" max="14595" width="10.5703125" style="1212" customWidth="1"/>
    <col min="14596" max="14598" width="10.85546875" style="1212" customWidth="1"/>
    <col min="14599" max="14600" width="11.28515625" style="1212" customWidth="1"/>
    <col min="14601" max="14601" width="10.5703125" style="1212" customWidth="1"/>
    <col min="14602" max="14602" width="9.7109375" style="1212" customWidth="1"/>
    <col min="14603" max="14604" width="10.140625" style="1212" customWidth="1"/>
    <col min="14605" max="14605" width="11.28515625" style="1212" customWidth="1"/>
    <col min="14606" max="14609" width="9.7109375" style="1212" customWidth="1"/>
    <col min="14610" max="14610" width="9.28515625" style="1212" customWidth="1"/>
    <col min="14611" max="14614" width="8.7109375" style="1212" customWidth="1"/>
    <col min="14615" max="14617" width="9.7109375" style="1212" customWidth="1"/>
    <col min="14618" max="14619" width="10.140625" style="1212" customWidth="1"/>
    <col min="14620" max="14620" width="9.7109375" style="1212" customWidth="1"/>
    <col min="14621" max="14643" width="12.7109375" style="1212" customWidth="1"/>
    <col min="14644" max="14644" width="14.140625" style="1212" customWidth="1"/>
    <col min="14645" max="14650" width="0" style="1212" hidden="1" customWidth="1"/>
    <col min="14651" max="14654" width="12.140625" style="1212" customWidth="1"/>
    <col min="14655" max="14848" width="11.42578125" style="1212"/>
    <col min="14849" max="14849" width="30.5703125" style="1212" customWidth="1"/>
    <col min="14850" max="14850" width="15.7109375" style="1212" customWidth="1"/>
    <col min="14851" max="14851" width="10.5703125" style="1212" customWidth="1"/>
    <col min="14852" max="14854" width="10.85546875" style="1212" customWidth="1"/>
    <col min="14855" max="14856" width="11.28515625" style="1212" customWidth="1"/>
    <col min="14857" max="14857" width="10.5703125" style="1212" customWidth="1"/>
    <col min="14858" max="14858" width="9.7109375" style="1212" customWidth="1"/>
    <col min="14859" max="14860" width="10.140625" style="1212" customWidth="1"/>
    <col min="14861" max="14861" width="11.28515625" style="1212" customWidth="1"/>
    <col min="14862" max="14865" width="9.7109375" style="1212" customWidth="1"/>
    <col min="14866" max="14866" width="9.28515625" style="1212" customWidth="1"/>
    <col min="14867" max="14870" width="8.7109375" style="1212" customWidth="1"/>
    <col min="14871" max="14873" width="9.7109375" style="1212" customWidth="1"/>
    <col min="14874" max="14875" width="10.140625" style="1212" customWidth="1"/>
    <col min="14876" max="14876" width="9.7109375" style="1212" customWidth="1"/>
    <col min="14877" max="14899" width="12.7109375" style="1212" customWidth="1"/>
    <col min="14900" max="14900" width="14.140625" style="1212" customWidth="1"/>
    <col min="14901" max="14906" width="0" style="1212" hidden="1" customWidth="1"/>
    <col min="14907" max="14910" width="12.140625" style="1212" customWidth="1"/>
    <col min="14911" max="15104" width="11.42578125" style="1212"/>
    <col min="15105" max="15105" width="30.5703125" style="1212" customWidth="1"/>
    <col min="15106" max="15106" width="15.7109375" style="1212" customWidth="1"/>
    <col min="15107" max="15107" width="10.5703125" style="1212" customWidth="1"/>
    <col min="15108" max="15110" width="10.85546875" style="1212" customWidth="1"/>
    <col min="15111" max="15112" width="11.28515625" style="1212" customWidth="1"/>
    <col min="15113" max="15113" width="10.5703125" style="1212" customWidth="1"/>
    <col min="15114" max="15114" width="9.7109375" style="1212" customWidth="1"/>
    <col min="15115" max="15116" width="10.140625" style="1212" customWidth="1"/>
    <col min="15117" max="15117" width="11.28515625" style="1212" customWidth="1"/>
    <col min="15118" max="15121" width="9.7109375" style="1212" customWidth="1"/>
    <col min="15122" max="15122" width="9.28515625" style="1212" customWidth="1"/>
    <col min="15123" max="15126" width="8.7109375" style="1212" customWidth="1"/>
    <col min="15127" max="15129" width="9.7109375" style="1212" customWidth="1"/>
    <col min="15130" max="15131" width="10.140625" style="1212" customWidth="1"/>
    <col min="15132" max="15132" width="9.7109375" style="1212" customWidth="1"/>
    <col min="15133" max="15155" width="12.7109375" style="1212" customWidth="1"/>
    <col min="15156" max="15156" width="14.140625" style="1212" customWidth="1"/>
    <col min="15157" max="15162" width="0" style="1212" hidden="1" customWidth="1"/>
    <col min="15163" max="15166" width="12.140625" style="1212" customWidth="1"/>
    <col min="15167" max="15360" width="11.42578125" style="1212"/>
    <col min="15361" max="15361" width="30.5703125" style="1212" customWidth="1"/>
    <col min="15362" max="15362" width="15.7109375" style="1212" customWidth="1"/>
    <col min="15363" max="15363" width="10.5703125" style="1212" customWidth="1"/>
    <col min="15364" max="15366" width="10.85546875" style="1212" customWidth="1"/>
    <col min="15367" max="15368" width="11.28515625" style="1212" customWidth="1"/>
    <col min="15369" max="15369" width="10.5703125" style="1212" customWidth="1"/>
    <col min="15370" max="15370" width="9.7109375" style="1212" customWidth="1"/>
    <col min="15371" max="15372" width="10.140625" style="1212" customWidth="1"/>
    <col min="15373" max="15373" width="11.28515625" style="1212" customWidth="1"/>
    <col min="15374" max="15377" width="9.7109375" style="1212" customWidth="1"/>
    <col min="15378" max="15378" width="9.28515625" style="1212" customWidth="1"/>
    <col min="15379" max="15382" width="8.7109375" style="1212" customWidth="1"/>
    <col min="15383" max="15385" width="9.7109375" style="1212" customWidth="1"/>
    <col min="15386" max="15387" width="10.140625" style="1212" customWidth="1"/>
    <col min="15388" max="15388" width="9.7109375" style="1212" customWidth="1"/>
    <col min="15389" max="15411" width="12.7109375" style="1212" customWidth="1"/>
    <col min="15412" max="15412" width="14.140625" style="1212" customWidth="1"/>
    <col min="15413" max="15418" width="0" style="1212" hidden="1" customWidth="1"/>
    <col min="15419" max="15422" width="12.140625" style="1212" customWidth="1"/>
    <col min="15423" max="15616" width="11.42578125" style="1212"/>
    <col min="15617" max="15617" width="30.5703125" style="1212" customWidth="1"/>
    <col min="15618" max="15618" width="15.7109375" style="1212" customWidth="1"/>
    <col min="15619" max="15619" width="10.5703125" style="1212" customWidth="1"/>
    <col min="15620" max="15622" width="10.85546875" style="1212" customWidth="1"/>
    <col min="15623" max="15624" width="11.28515625" style="1212" customWidth="1"/>
    <col min="15625" max="15625" width="10.5703125" style="1212" customWidth="1"/>
    <col min="15626" max="15626" width="9.7109375" style="1212" customWidth="1"/>
    <col min="15627" max="15628" width="10.140625" style="1212" customWidth="1"/>
    <col min="15629" max="15629" width="11.28515625" style="1212" customWidth="1"/>
    <col min="15630" max="15633" width="9.7109375" style="1212" customWidth="1"/>
    <col min="15634" max="15634" width="9.28515625" style="1212" customWidth="1"/>
    <col min="15635" max="15638" width="8.7109375" style="1212" customWidth="1"/>
    <col min="15639" max="15641" width="9.7109375" style="1212" customWidth="1"/>
    <col min="15642" max="15643" width="10.140625" style="1212" customWidth="1"/>
    <col min="15644" max="15644" width="9.7109375" style="1212" customWidth="1"/>
    <col min="15645" max="15667" width="12.7109375" style="1212" customWidth="1"/>
    <col min="15668" max="15668" width="14.140625" style="1212" customWidth="1"/>
    <col min="15669" max="15674" width="0" style="1212" hidden="1" customWidth="1"/>
    <col min="15675" max="15678" width="12.140625" style="1212" customWidth="1"/>
    <col min="15679" max="15872" width="11.42578125" style="1212"/>
    <col min="15873" max="15873" width="30.5703125" style="1212" customWidth="1"/>
    <col min="15874" max="15874" width="15.7109375" style="1212" customWidth="1"/>
    <col min="15875" max="15875" width="10.5703125" style="1212" customWidth="1"/>
    <col min="15876" max="15878" width="10.85546875" style="1212" customWidth="1"/>
    <col min="15879" max="15880" width="11.28515625" style="1212" customWidth="1"/>
    <col min="15881" max="15881" width="10.5703125" style="1212" customWidth="1"/>
    <col min="15882" max="15882" width="9.7109375" style="1212" customWidth="1"/>
    <col min="15883" max="15884" width="10.140625" style="1212" customWidth="1"/>
    <col min="15885" max="15885" width="11.28515625" style="1212" customWidth="1"/>
    <col min="15886" max="15889" width="9.7109375" style="1212" customWidth="1"/>
    <col min="15890" max="15890" width="9.28515625" style="1212" customWidth="1"/>
    <col min="15891" max="15894" width="8.7109375" style="1212" customWidth="1"/>
    <col min="15895" max="15897" width="9.7109375" style="1212" customWidth="1"/>
    <col min="15898" max="15899" width="10.140625" style="1212" customWidth="1"/>
    <col min="15900" max="15900" width="9.7109375" style="1212" customWidth="1"/>
    <col min="15901" max="15923" width="12.7109375" style="1212" customWidth="1"/>
    <col min="15924" max="15924" width="14.140625" style="1212" customWidth="1"/>
    <col min="15925" max="15930" width="0" style="1212" hidden="1" customWidth="1"/>
    <col min="15931" max="15934" width="12.140625" style="1212" customWidth="1"/>
    <col min="15935" max="16128" width="11.42578125" style="1212"/>
    <col min="16129" max="16129" width="30.5703125" style="1212" customWidth="1"/>
    <col min="16130" max="16130" width="15.7109375" style="1212" customWidth="1"/>
    <col min="16131" max="16131" width="10.5703125" style="1212" customWidth="1"/>
    <col min="16132" max="16134" width="10.85546875" style="1212" customWidth="1"/>
    <col min="16135" max="16136" width="11.28515625" style="1212" customWidth="1"/>
    <col min="16137" max="16137" width="10.5703125" style="1212" customWidth="1"/>
    <col min="16138" max="16138" width="9.7109375" style="1212" customWidth="1"/>
    <col min="16139" max="16140" width="10.140625" style="1212" customWidth="1"/>
    <col min="16141" max="16141" width="11.28515625" style="1212" customWidth="1"/>
    <col min="16142" max="16145" width="9.7109375" style="1212" customWidth="1"/>
    <col min="16146" max="16146" width="9.28515625" style="1212" customWidth="1"/>
    <col min="16147" max="16150" width="8.7109375" style="1212" customWidth="1"/>
    <col min="16151" max="16153" width="9.7109375" style="1212" customWidth="1"/>
    <col min="16154" max="16155" width="10.140625" style="1212" customWidth="1"/>
    <col min="16156" max="16156" width="9.7109375" style="1212" customWidth="1"/>
    <col min="16157" max="16179" width="12.7109375" style="1212" customWidth="1"/>
    <col min="16180" max="16180" width="14.140625" style="1212" customWidth="1"/>
    <col min="16181" max="16186" width="0" style="1212" hidden="1" customWidth="1"/>
    <col min="16187" max="16190" width="12.140625" style="1212" customWidth="1"/>
    <col min="16191" max="16384" width="11.42578125" style="1212"/>
  </cols>
  <sheetData>
    <row r="1" spans="1:57" s="1186" customFormat="1" ht="12.75" customHeight="1" x14ac:dyDescent="0.15">
      <c r="A1" s="1184" t="s">
        <v>0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</row>
    <row r="2" spans="1:57" s="1186" customFormat="1" ht="12.75" customHeight="1" x14ac:dyDescent="0.15">
      <c r="A2" s="1184" t="str">
        <f>CONCATENATE("COMUNA: ",[1]NOMBRE!B2," - ","( ",[1]NOMBRE!C2,[1]NOMBRE!D2,[1]NOMBRE!E2,[1]NOMBRE!F2,[1]NOMBRE!G2," )")</f>
        <v>COMUNA: LINARES - ( 07401 )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</row>
    <row r="3" spans="1:57" s="1186" customFormat="1" ht="12.75" customHeight="1" x14ac:dyDescent="0.2">
      <c r="A3" s="1184" t="str">
        <f>CONCATENATE("ESTABLECIMIENTO: ",[1]NOMBRE!B3," - ","( ",[1]NOMBRE!C3,[1]NOMBRE!D3,[1]NOMBRE!E3,[1]NOMBRE!F3,[1]NOMBRE!G3," )")</f>
        <v>ESTABLECIMIENTO: HOSPITAL DE LINARES  - ( 16108 )</v>
      </c>
      <c r="B3" s="1185"/>
      <c r="C3" s="1185"/>
      <c r="D3" s="1187"/>
      <c r="E3" s="1185"/>
      <c r="F3" s="1185"/>
      <c r="G3" s="1185"/>
      <c r="H3" s="1185"/>
      <c r="I3" s="1185"/>
      <c r="J3" s="1185"/>
      <c r="K3" s="1185"/>
    </row>
    <row r="4" spans="1:57" s="1186" customFormat="1" ht="12.75" customHeight="1" x14ac:dyDescent="0.15">
      <c r="A4" s="1184" t="str">
        <f>CONCATENATE("MES: ",[1]NOMBRE!B6," - ","( ",[1]NOMBRE!C6,[1]NOMBRE!D6," )")</f>
        <v>MES: JULIO - ( 07 )</v>
      </c>
      <c r="B4" s="1185"/>
      <c r="C4" s="1185"/>
      <c r="D4" s="1185"/>
      <c r="E4" s="1185"/>
      <c r="F4" s="1185"/>
      <c r="G4" s="1185"/>
      <c r="H4" s="1185"/>
      <c r="I4" s="1185"/>
      <c r="J4" s="1185"/>
      <c r="K4" s="1185"/>
    </row>
    <row r="5" spans="1:57" s="1186" customFormat="1" ht="12.75" customHeight="1" x14ac:dyDescent="0.15">
      <c r="A5" s="1188" t="str">
        <f>CONCATENATE("AÑO: ",[1]NOMBRE!B7)</f>
        <v>AÑO: 2013</v>
      </c>
      <c r="B5" s="1185"/>
      <c r="C5" s="1185"/>
      <c r="D5" s="1185"/>
      <c r="E5" s="1185"/>
      <c r="F5" s="1185"/>
      <c r="G5" s="1185"/>
      <c r="H5" s="1185"/>
      <c r="I5" s="1185"/>
      <c r="J5" s="1185"/>
      <c r="K5" s="1185"/>
    </row>
    <row r="6" spans="1:57" s="1190" customFormat="1" ht="39.950000000000003" customHeight="1" x14ac:dyDescent="0.2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1189"/>
      <c r="Q6" s="1189"/>
      <c r="R6" s="1189"/>
      <c r="S6" s="1189"/>
      <c r="T6" s="1189"/>
      <c r="U6" s="1189"/>
      <c r="V6" s="1189"/>
      <c r="W6" s="1186"/>
      <c r="AX6" s="1191"/>
      <c r="AY6" s="1191"/>
    </row>
    <row r="7" spans="1:57" s="1190" customFormat="1" ht="39.950000000000003" customHeight="1" x14ac:dyDescent="0.2">
      <c r="A7" s="1357" t="s">
        <v>6</v>
      </c>
      <c r="B7" s="1236"/>
      <c r="C7" s="1236"/>
      <c r="D7" s="1236"/>
      <c r="E7" s="1236"/>
      <c r="F7" s="1340"/>
      <c r="G7" s="1341"/>
      <c r="H7" s="1341"/>
      <c r="I7" s="1333"/>
      <c r="J7" s="1333"/>
      <c r="K7" s="1333"/>
      <c r="L7" s="1333"/>
      <c r="M7" s="1333"/>
      <c r="N7" s="1333"/>
      <c r="O7" s="1333"/>
      <c r="P7" s="1189"/>
      <c r="Q7" s="1189"/>
      <c r="R7" s="1189"/>
      <c r="S7" s="1189"/>
      <c r="T7" s="1189"/>
      <c r="U7" s="1189"/>
      <c r="V7" s="1189"/>
      <c r="W7" s="1186"/>
      <c r="AX7" s="1191"/>
      <c r="AY7" s="1191"/>
    </row>
    <row r="8" spans="1:57" s="1190" customFormat="1" ht="13.5" customHeight="1" x14ac:dyDescent="0.2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1333"/>
      <c r="J8" s="1333"/>
      <c r="K8" s="1333"/>
      <c r="L8" s="1333"/>
      <c r="M8" s="1333"/>
      <c r="N8" s="1333"/>
      <c r="O8" s="1333"/>
      <c r="P8" s="1189"/>
      <c r="Q8" s="1189"/>
      <c r="R8" s="1189"/>
      <c r="S8" s="1189"/>
      <c r="T8" s="1189"/>
      <c r="U8" s="1189"/>
      <c r="V8" s="1189"/>
      <c r="W8" s="1186"/>
      <c r="AX8" s="1191"/>
      <c r="AY8" s="1191"/>
    </row>
    <row r="9" spans="1:57" s="1190" customFormat="1" ht="32.25" customHeight="1" x14ac:dyDescent="0.2">
      <c r="A9" s="1418"/>
      <c r="B9" s="1419"/>
      <c r="C9" s="1334" t="s">
        <v>10</v>
      </c>
      <c r="D9" s="1295" t="s">
        <v>11</v>
      </c>
      <c r="E9" s="1342" t="s">
        <v>12</v>
      </c>
      <c r="F9" s="1334" t="s">
        <v>10</v>
      </c>
      <c r="G9" s="1295" t="s">
        <v>11</v>
      </c>
      <c r="H9" s="1342" t="s">
        <v>12</v>
      </c>
      <c r="I9" s="1333"/>
      <c r="J9" s="1333"/>
      <c r="K9" s="1333"/>
      <c r="L9" s="1333"/>
      <c r="M9" s="1333"/>
      <c r="N9" s="1333"/>
      <c r="O9" s="1333"/>
      <c r="P9" s="1189"/>
      <c r="Q9" s="1189"/>
      <c r="R9" s="1189"/>
      <c r="S9" s="1189"/>
      <c r="T9" s="1189"/>
      <c r="U9" s="1189"/>
      <c r="V9" s="1189"/>
      <c r="W9" s="1186"/>
      <c r="AX9" s="1191"/>
      <c r="AY9" s="1191"/>
    </row>
    <row r="10" spans="1:57" s="1190" customFormat="1" ht="13.5" customHeight="1" x14ac:dyDescent="0.2">
      <c r="A10" s="1457" t="s">
        <v>13</v>
      </c>
      <c r="B10" s="1343" t="s">
        <v>14</v>
      </c>
      <c r="C10" s="1242">
        <f>SUM(D10:E10)</f>
        <v>0</v>
      </c>
      <c r="D10" s="1245"/>
      <c r="E10" s="1202"/>
      <c r="F10" s="1242">
        <f>SUM(G10:H10)</f>
        <v>0</v>
      </c>
      <c r="G10" s="1245"/>
      <c r="H10" s="1202"/>
      <c r="I10" s="1379" t="str">
        <f>$BA10&amp;$BB10&amp;""</f>
        <v/>
      </c>
      <c r="J10" s="1333"/>
      <c r="K10" s="1333"/>
      <c r="L10" s="1333"/>
      <c r="M10" s="1333"/>
      <c r="N10" s="1333"/>
      <c r="O10" s="1333"/>
      <c r="P10" s="1189"/>
      <c r="Q10" s="1189"/>
      <c r="R10" s="1189"/>
      <c r="S10" s="1189"/>
      <c r="T10" s="1189"/>
      <c r="U10" s="1189"/>
      <c r="V10" s="1189"/>
      <c r="W10" s="1186"/>
      <c r="AX10" s="1191"/>
      <c r="AY10" s="1191"/>
      <c r="BA10" s="1377" t="str">
        <f>IF($D10+$E10&lt;&gt;$C10,"NO ALTERE LAS FORMULAS, la suma de Hombres y Mujeres NO es igual al Total.","")</f>
        <v/>
      </c>
      <c r="BB10" s="1377" t="str">
        <f>IF($G10+$H10&lt;&gt;$F10,"NO ALTERE LAS FORMULAS, la suma de Hombres y Mujeres NO es igual al Total.","")</f>
        <v/>
      </c>
      <c r="BC10" s="1377"/>
      <c r="BD10" s="1378">
        <f>IF($D10+$E10&lt;&gt;$C10,1,0)</f>
        <v>0</v>
      </c>
      <c r="BE10" s="1378">
        <f>IF($G10+$H10&lt;&gt;$F10,1,0)</f>
        <v>0</v>
      </c>
    </row>
    <row r="11" spans="1:57" s="1190" customFormat="1" ht="13.5" customHeight="1" x14ac:dyDescent="0.2">
      <c r="A11" s="1458"/>
      <c r="B11" s="1344" t="s">
        <v>16</v>
      </c>
      <c r="C11" s="1203">
        <f>SUM(D11:E11)</f>
        <v>0</v>
      </c>
      <c r="D11" s="1204"/>
      <c r="E11" s="1231"/>
      <c r="F11" s="1203">
        <f>SUM(G11:H11)</f>
        <v>0</v>
      </c>
      <c r="G11" s="1197"/>
      <c r="H11" s="1345"/>
      <c r="I11" s="1379" t="str">
        <f>$BA11&amp;$BB11&amp;""</f>
        <v/>
      </c>
      <c r="J11" s="1333"/>
      <c r="K11" s="1333"/>
      <c r="L11" s="1333"/>
      <c r="M11" s="1333"/>
      <c r="N11" s="1333"/>
      <c r="O11" s="1333"/>
      <c r="P11" s="1189"/>
      <c r="Q11" s="1189"/>
      <c r="R11" s="1189"/>
      <c r="S11" s="1189"/>
      <c r="T11" s="1189"/>
      <c r="U11" s="1189"/>
      <c r="V11" s="1189"/>
      <c r="W11" s="1186"/>
      <c r="AX11" s="1191"/>
      <c r="AY11" s="1191"/>
      <c r="BA11" s="1377" t="str">
        <f>IF($D11+$E11&lt;&gt;$C11,"NO ALTERE LAS FORMULAS, la suma de Hombres y Mujeres NO es igual al Total.","")</f>
        <v/>
      </c>
      <c r="BB11" s="1377" t="str">
        <f>IF($G11+$H11&lt;&gt;$F11,"NO ALTERE LAS FORMULAS, la suma de Hombres y Mujeres NO es igual al Total.","")</f>
        <v/>
      </c>
      <c r="BC11" s="1377"/>
      <c r="BD11" s="1378">
        <f>IF($D11+$E11&lt;&gt;$C11,1,0)</f>
        <v>0</v>
      </c>
      <c r="BE11" s="1378">
        <f>IF($G11+$H11&lt;&gt;$F11,1,0)</f>
        <v>0</v>
      </c>
    </row>
    <row r="12" spans="1:57" s="1190" customFormat="1" ht="13.5" customHeight="1" x14ac:dyDescent="0.2">
      <c r="A12" s="1457" t="s">
        <v>17</v>
      </c>
      <c r="B12" s="1343" t="s">
        <v>14</v>
      </c>
      <c r="C12" s="1242">
        <f>SUM(D12:E12)</f>
        <v>0</v>
      </c>
      <c r="D12" s="1245"/>
      <c r="E12" s="1202"/>
      <c r="F12" s="1242">
        <f>SUM(G12:H12)</f>
        <v>0</v>
      </c>
      <c r="G12" s="1245"/>
      <c r="H12" s="1202"/>
      <c r="I12" s="1379" t="str">
        <f>$BA12&amp;$BB12&amp;""</f>
        <v/>
      </c>
      <c r="J12" s="1333"/>
      <c r="K12" s="1333"/>
      <c r="L12" s="1333"/>
      <c r="M12" s="1333"/>
      <c r="N12" s="1333"/>
      <c r="O12" s="1333"/>
      <c r="P12" s="1189"/>
      <c r="Q12" s="1189"/>
      <c r="R12" s="1189"/>
      <c r="S12" s="1189"/>
      <c r="T12" s="1189"/>
      <c r="U12" s="1189"/>
      <c r="V12" s="1189"/>
      <c r="W12" s="1186"/>
      <c r="AX12" s="1191"/>
      <c r="AY12" s="1191"/>
      <c r="BA12" s="1377" t="str">
        <f>IF($D12+$E12&lt;&gt;$C12,"NO ALTERE LAS FORMULAS, la suma de Hombres y Mujeres NO es igual al Total.","")</f>
        <v/>
      </c>
      <c r="BB12" s="1377" t="str">
        <f>IF($G12+$H12&lt;&gt;$F12,"NO ALTERE LAS FORMULAS, la suma de Hombres y Mujeres NO es igual al Total.","")</f>
        <v/>
      </c>
      <c r="BC12" s="1377"/>
      <c r="BD12" s="1378">
        <f>IF($D12+$E12&lt;&gt;$C12,1,0)</f>
        <v>0</v>
      </c>
      <c r="BE12" s="1378">
        <f>IF($G12+$H12&lt;&gt;$F12,1,0)</f>
        <v>0</v>
      </c>
    </row>
    <row r="13" spans="1:57" s="1190" customFormat="1" ht="13.5" customHeight="1" x14ac:dyDescent="0.2">
      <c r="A13" s="1458"/>
      <c r="B13" s="1344" t="s">
        <v>16</v>
      </c>
      <c r="C13" s="1203">
        <f>SUM(D13:E13)</f>
        <v>0</v>
      </c>
      <c r="D13" s="1204"/>
      <c r="E13" s="1231"/>
      <c r="F13" s="1203">
        <f>SUM(G13:H13)</f>
        <v>0</v>
      </c>
      <c r="G13" s="1197"/>
      <c r="H13" s="1345"/>
      <c r="I13" s="1379" t="str">
        <f>$BA13&amp;$BB13&amp;""</f>
        <v/>
      </c>
      <c r="J13" s="1333"/>
      <c r="K13" s="1333"/>
      <c r="L13" s="1333"/>
      <c r="M13" s="1333"/>
      <c r="N13" s="1333"/>
      <c r="O13" s="1333"/>
      <c r="P13" s="1189"/>
      <c r="Q13" s="1189"/>
      <c r="R13" s="1189"/>
      <c r="S13" s="1189"/>
      <c r="T13" s="1189"/>
      <c r="U13" s="1189"/>
      <c r="V13" s="1189"/>
      <c r="W13" s="1186"/>
      <c r="AX13" s="1191"/>
      <c r="AY13" s="1191"/>
      <c r="BA13" s="1377" t="str">
        <f>IF($D13+$E13&lt;&gt;$C13,"NO ALTERE LAS FORMULAS, la suma de Hombres y Mujeres NO es igual al Total.","")</f>
        <v/>
      </c>
      <c r="BB13" s="1377" t="str">
        <f>IF($G13+$H13&lt;&gt;$F13,"NO ALTERE LAS FORMULAS, la suma de Hombres y Mujeres NO es igual al Total.","")</f>
        <v/>
      </c>
      <c r="BC13" s="1377"/>
      <c r="BD13" s="1378">
        <f>IF($D13+$E13&lt;&gt;$C13,1,0)</f>
        <v>0</v>
      </c>
      <c r="BE13" s="1378">
        <f>IF($G13+$H13&lt;&gt;$F13,1,0)</f>
        <v>0</v>
      </c>
    </row>
    <row r="14" spans="1:57" s="1190" customFormat="1" ht="13.5" customHeight="1" x14ac:dyDescent="0.2">
      <c r="A14" s="1442" t="s">
        <v>18</v>
      </c>
      <c r="B14" s="1443"/>
      <c r="C14" s="1233">
        <f t="shared" ref="C14:H14" si="0">SUM(C10:C13)</f>
        <v>0</v>
      </c>
      <c r="D14" s="1233">
        <f t="shared" si="0"/>
        <v>0</v>
      </c>
      <c r="E14" s="1233">
        <f t="shared" si="0"/>
        <v>0</v>
      </c>
      <c r="F14" s="1233">
        <f t="shared" si="0"/>
        <v>0</v>
      </c>
      <c r="G14" s="1233">
        <f t="shared" si="0"/>
        <v>0</v>
      </c>
      <c r="H14" s="1233">
        <f t="shared" si="0"/>
        <v>0</v>
      </c>
      <c r="I14" s="1189"/>
      <c r="J14" s="1333"/>
      <c r="K14" s="1333"/>
      <c r="L14" s="1333"/>
      <c r="M14" s="1333"/>
      <c r="N14" s="1333"/>
      <c r="O14" s="1333"/>
      <c r="P14" s="1189"/>
      <c r="Q14" s="1189"/>
      <c r="R14" s="1189"/>
      <c r="S14" s="1189"/>
      <c r="T14" s="1189"/>
      <c r="U14" s="1189"/>
      <c r="V14" s="1189"/>
      <c r="W14" s="1186"/>
      <c r="AX14" s="1191"/>
      <c r="AY14" s="1191"/>
    </row>
    <row r="15" spans="1:57" s="1190" customFormat="1" ht="13.5" customHeight="1" x14ac:dyDescent="0.2">
      <c r="A15" s="1347" t="s">
        <v>19</v>
      </c>
      <c r="B15" s="1346"/>
      <c r="C15" s="1278"/>
      <c r="D15" s="1278"/>
      <c r="E15" s="1278"/>
      <c r="F15" s="1278"/>
      <c r="G15" s="1278"/>
      <c r="H15" s="1278"/>
      <c r="I15" s="1333"/>
      <c r="J15" s="1333"/>
      <c r="K15" s="1333"/>
      <c r="L15" s="1333"/>
      <c r="M15" s="1333"/>
      <c r="N15" s="1333"/>
      <c r="O15" s="1333"/>
      <c r="P15" s="1189"/>
      <c r="Q15" s="1189"/>
      <c r="R15" s="1189"/>
      <c r="S15" s="1189"/>
      <c r="T15" s="1189"/>
      <c r="U15" s="1189"/>
      <c r="V15" s="1189"/>
      <c r="W15" s="1186"/>
      <c r="AX15" s="1191"/>
      <c r="AY15" s="1191"/>
    </row>
    <row r="16" spans="1:57" s="1190" customFormat="1" ht="57" customHeight="1" x14ac:dyDescent="0.2">
      <c r="A16" s="1352" t="s">
        <v>20</v>
      </c>
      <c r="B16" s="1183"/>
      <c r="C16" s="1183"/>
      <c r="D16" s="1335"/>
      <c r="E16" s="1179"/>
      <c r="F16" s="1186"/>
      <c r="G16" s="1186"/>
      <c r="H16" s="1186"/>
      <c r="I16" s="1185"/>
      <c r="J16" s="1333"/>
      <c r="K16" s="1333"/>
      <c r="L16" s="1333"/>
      <c r="M16" s="1333"/>
      <c r="N16" s="1333"/>
      <c r="O16" s="1333"/>
      <c r="P16" s="1189"/>
      <c r="Q16" s="1189"/>
      <c r="R16" s="1189"/>
      <c r="S16" s="1189"/>
      <c r="T16" s="1189"/>
      <c r="U16" s="1189"/>
      <c r="V16" s="1189"/>
      <c r="W16" s="1186"/>
      <c r="AX16" s="1191"/>
      <c r="AY16" s="1191"/>
    </row>
    <row r="17" spans="1:58" s="1190" customFormat="1" ht="15.75" customHeight="1" x14ac:dyDescent="0.2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1333"/>
      <c r="K17" s="1333"/>
      <c r="L17" s="1333"/>
      <c r="M17" s="1333"/>
      <c r="N17" s="1333"/>
      <c r="O17" s="1333"/>
      <c r="P17" s="1189"/>
      <c r="Q17" s="1189"/>
      <c r="R17" s="1189"/>
      <c r="S17" s="1189"/>
      <c r="T17" s="1189"/>
      <c r="U17" s="1189"/>
      <c r="V17" s="1189"/>
      <c r="W17" s="1186"/>
      <c r="AX17" s="1191"/>
      <c r="AY17" s="1191"/>
    </row>
    <row r="18" spans="1:58" s="1190" customFormat="1" ht="21.75" customHeight="1" x14ac:dyDescent="0.2">
      <c r="A18" s="1461"/>
      <c r="B18" s="1462"/>
      <c r="C18" s="1421"/>
      <c r="D18" s="1295" t="s">
        <v>24</v>
      </c>
      <c r="E18" s="1195" t="s">
        <v>25</v>
      </c>
      <c r="F18" s="1195" t="s">
        <v>26</v>
      </c>
      <c r="G18" s="1195" t="s">
        <v>27</v>
      </c>
      <c r="H18" s="1195" t="s">
        <v>28</v>
      </c>
      <c r="I18" s="1196" t="s">
        <v>29</v>
      </c>
      <c r="J18" s="1333"/>
      <c r="K18" s="1333"/>
      <c r="L18" s="1333"/>
      <c r="M18" s="1333"/>
      <c r="N18" s="1333"/>
      <c r="O18" s="1333"/>
      <c r="P18" s="1189"/>
      <c r="Q18" s="1189"/>
      <c r="R18" s="1189"/>
      <c r="S18" s="1189"/>
      <c r="T18" s="1189"/>
      <c r="U18" s="1189"/>
      <c r="V18" s="1189"/>
      <c r="W18" s="1186"/>
      <c r="AX18" s="1191"/>
      <c r="AY18" s="1191"/>
    </row>
    <row r="19" spans="1:58" s="1190" customFormat="1" ht="18.75" customHeight="1" x14ac:dyDescent="0.2">
      <c r="A19" s="1402" t="s">
        <v>30</v>
      </c>
      <c r="B19" s="1403"/>
      <c r="C19" s="1336">
        <f>SUM(D19:I19)</f>
        <v>0</v>
      </c>
      <c r="D19" s="1337"/>
      <c r="E19" s="1338"/>
      <c r="F19" s="1338"/>
      <c r="G19" s="1338"/>
      <c r="H19" s="1338"/>
      <c r="I19" s="1339"/>
      <c r="J19" s="1379" t="str">
        <f>$BA19&amp;""</f>
        <v/>
      </c>
      <c r="K19" s="1333"/>
      <c r="L19" s="1333"/>
      <c r="M19" s="1333"/>
      <c r="N19" s="1333"/>
      <c r="O19" s="1333"/>
      <c r="P19" s="1189"/>
      <c r="Q19" s="1189"/>
      <c r="R19" s="1189"/>
      <c r="S19" s="1189"/>
      <c r="T19" s="1189"/>
      <c r="U19" s="1189"/>
      <c r="V19" s="1189"/>
      <c r="W19" s="1186"/>
      <c r="AX19" s="1191"/>
      <c r="AY19" s="1191"/>
      <c r="BA19" s="1377" t="str">
        <f>IF(SUM($D19:$I19)&lt;&gt;$C19,"NO ALTERE LAS FORMULAS, la suma de las edades NO es igual al Total.","")</f>
        <v/>
      </c>
      <c r="BD19" s="1378">
        <f>IF(SUM($D19:$I19)&lt;&gt;$C19,1,0)</f>
        <v>0</v>
      </c>
    </row>
    <row r="20" spans="1:58" s="1206" customFormat="1" ht="13.5" customHeight="1" x14ac:dyDescent="0.2">
      <c r="A20" s="1363" t="s">
        <v>31</v>
      </c>
      <c r="B20" s="1363"/>
      <c r="C20" s="1278"/>
      <c r="D20" s="1364"/>
      <c r="E20" s="1364"/>
      <c r="F20" s="1364"/>
      <c r="G20" s="1364"/>
      <c r="H20" s="1364"/>
      <c r="I20" s="1364"/>
      <c r="J20" s="1365"/>
      <c r="K20" s="1365"/>
      <c r="L20" s="1365"/>
      <c r="M20" s="1365"/>
      <c r="N20" s="1365"/>
      <c r="O20" s="1365"/>
      <c r="P20" s="1366"/>
      <c r="Q20" s="1366"/>
      <c r="R20" s="1366"/>
      <c r="S20" s="1366"/>
      <c r="T20" s="1366"/>
      <c r="U20" s="1366"/>
      <c r="V20" s="1366"/>
      <c r="W20" s="1205"/>
      <c r="AX20" s="1367"/>
      <c r="AY20" s="1367"/>
    </row>
    <row r="21" spans="1:58" s="1178" customFormat="1" ht="55.5" customHeight="1" x14ac:dyDescent="0.25">
      <c r="A21" s="1358" t="s">
        <v>32</v>
      </c>
      <c r="B21" s="1219"/>
      <c r="C21" s="1219"/>
      <c r="D21" s="1219"/>
    </row>
    <row r="22" spans="1:58" s="1178" customFormat="1" ht="38.2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</row>
    <row r="23" spans="1:58" s="1178" customFormat="1" ht="15" customHeight="1" x14ac:dyDescent="0.25">
      <c r="A23" s="1412"/>
      <c r="B23" s="1466"/>
      <c r="C23" s="1412"/>
      <c r="D23" s="1430"/>
      <c r="E23" s="1412"/>
      <c r="F23" s="1433"/>
      <c r="G23" s="1471"/>
      <c r="H23" s="1430"/>
    </row>
    <row r="24" spans="1:58" s="1178" customFormat="1" ht="15" x14ac:dyDescent="0.25">
      <c r="A24" s="1412"/>
      <c r="B24" s="1466"/>
      <c r="C24" s="1413"/>
      <c r="D24" s="1431"/>
      <c r="E24" s="1413"/>
      <c r="F24" s="1434"/>
      <c r="G24" s="1472"/>
      <c r="H24" s="1431"/>
    </row>
    <row r="25" spans="1:58" s="1178" customFormat="1" ht="21" x14ac:dyDescent="0.25">
      <c r="A25" s="1413"/>
      <c r="B25" s="1467"/>
      <c r="C25" s="1193" t="s">
        <v>38</v>
      </c>
      <c r="D25" s="1220" t="s">
        <v>39</v>
      </c>
      <c r="E25" s="1193" t="s">
        <v>11</v>
      </c>
      <c r="F25" s="1256" t="s">
        <v>12</v>
      </c>
      <c r="G25" s="1277" t="s">
        <v>38</v>
      </c>
      <c r="H25" s="1220" t="s">
        <v>40</v>
      </c>
    </row>
    <row r="26" spans="1:58" s="1178" customFormat="1" ht="15" x14ac:dyDescent="0.25">
      <c r="A26" s="1222" t="s">
        <v>41</v>
      </c>
      <c r="B26" s="1223">
        <f>SUM(C26:D26)</f>
        <v>0</v>
      </c>
      <c r="C26" s="1224"/>
      <c r="D26" s="1202"/>
      <c r="E26" s="1273"/>
      <c r="F26" s="1274"/>
      <c r="G26" s="1275"/>
      <c r="H26" s="1276"/>
      <c r="I26" s="1379" t="str">
        <f>$BA26&amp;""&amp;$BB26&amp;""&amp;$BC26&amp;""</f>
        <v/>
      </c>
      <c r="BA26" s="1377" t="str">
        <f>IF($C26+$D26&lt;&gt;$B26,"NO ALTERE LAS FORMULAS, la suma de las edades NO es igual al Total.","")</f>
        <v/>
      </c>
      <c r="BB26" s="1377" t="str">
        <f>IF($B26&lt;&gt;$E26+$F26,"El número TOTAL de solicitudes resueltas NO ES IGUAL a la suma POR SEXO.","")</f>
        <v/>
      </c>
      <c r="BC26" s="1377" t="str">
        <f>IF(AND($B26&lt;&gt;0,SUM($G26:$H26)&lt;&gt;0),"Recuerde que * Registra Establecimiento que resuelve - ** Registra Establecimiento que solicita la Teleasistencia.","")</f>
        <v/>
      </c>
      <c r="BD26" s="1378">
        <f>IF($C26+$D26&lt;&gt;$B26,1,0)</f>
        <v>0</v>
      </c>
      <c r="BE26" s="1378">
        <f>IF($B26&lt;&gt;$E26+$F26,1,0)</f>
        <v>0</v>
      </c>
      <c r="BF26" s="1378">
        <f>IF(AND(B26&lt;&gt;0,SUM(G26:H26)&lt;&gt;0),1,0)</f>
        <v>0</v>
      </c>
    </row>
    <row r="27" spans="1:58" s="1178" customFormat="1" ht="15" x14ac:dyDescent="0.25">
      <c r="A27" s="1226" t="s">
        <v>42</v>
      </c>
      <c r="B27" s="1223">
        <f t="shared" ref="B27:B64" si="1">SUM(C27:D27)</f>
        <v>0</v>
      </c>
      <c r="C27" s="1224"/>
      <c r="D27" s="1225"/>
      <c r="E27" s="1224"/>
      <c r="F27" s="1258"/>
      <c r="G27" s="1262"/>
      <c r="H27" s="1263"/>
      <c r="I27" s="1379" t="str">
        <f t="shared" ref="I27:I66" si="2">$BA27&amp;""&amp;$BB27&amp;""&amp;$BC27&amp;""</f>
        <v/>
      </c>
      <c r="BA27" s="1377" t="str">
        <f t="shared" ref="BA27:BA66" si="3">IF($C27+$D27&lt;&gt;$B27,"NO ALTERE LAS FORMULAS, la suma de las edades NO es igual al Total.","")</f>
        <v/>
      </c>
      <c r="BB27" s="1377" t="str">
        <f t="shared" ref="BB27:BB66" si="4">IF($B27&lt;&gt;$E27+$F27,"El número TOTAL de solicitudes resueltas NO ES IGUAL a la suma POR SEXO.","")</f>
        <v/>
      </c>
      <c r="BC27" s="1377" t="str">
        <f t="shared" ref="BC27:BC66" si="5">IF(AND($B27&lt;&gt;0,SUM($G27:$H27)&lt;&gt;0),"Recuerde que * Registra Establecimiento que resuelve - ** Registra Establecimiento que solicita la Teleasistencia.","")</f>
        <v/>
      </c>
      <c r="BD27" s="1378">
        <f t="shared" ref="BD27:BD66" si="6">IF($C27+$D27&lt;&gt;$B27,1,0)</f>
        <v>0</v>
      </c>
      <c r="BE27" s="1378">
        <f t="shared" ref="BE27:BE66" si="7">IF($B27&lt;&gt;$E27+$F27,1,0)</f>
        <v>0</v>
      </c>
      <c r="BF27" s="1378">
        <f t="shared" ref="BF27:BF66" si="8">IF(AND(B27&lt;&gt;0,SUM(G27:H27)&lt;&gt;0),1,0)</f>
        <v>0</v>
      </c>
    </row>
    <row r="28" spans="1:58" s="1178" customFormat="1" ht="15" x14ac:dyDescent="0.25">
      <c r="A28" s="1226" t="s">
        <v>43</v>
      </c>
      <c r="B28" s="1223">
        <f t="shared" si="1"/>
        <v>0</v>
      </c>
      <c r="C28" s="1224"/>
      <c r="D28" s="1225"/>
      <c r="E28" s="1224"/>
      <c r="F28" s="1258"/>
      <c r="G28" s="1262"/>
      <c r="H28" s="1263"/>
      <c r="I28" s="1379" t="str">
        <f t="shared" si="2"/>
        <v/>
      </c>
      <c r="BA28" s="1377" t="str">
        <f t="shared" si="3"/>
        <v/>
      </c>
      <c r="BB28" s="1377" t="str">
        <f t="shared" si="4"/>
        <v/>
      </c>
      <c r="BC28" s="1377" t="str">
        <f t="shared" si="5"/>
        <v/>
      </c>
      <c r="BD28" s="1378">
        <f t="shared" si="6"/>
        <v>0</v>
      </c>
      <c r="BE28" s="1378">
        <f t="shared" si="7"/>
        <v>0</v>
      </c>
      <c r="BF28" s="1378">
        <f t="shared" si="8"/>
        <v>0</v>
      </c>
    </row>
    <row r="29" spans="1:58" s="1178" customFormat="1" ht="15" x14ac:dyDescent="0.25">
      <c r="A29" s="1226" t="s">
        <v>44</v>
      </c>
      <c r="B29" s="1223">
        <f t="shared" si="1"/>
        <v>3</v>
      </c>
      <c r="C29" s="1224"/>
      <c r="D29" s="1225">
        <v>3</v>
      </c>
      <c r="E29" s="1224">
        <v>2</v>
      </c>
      <c r="F29" s="1258">
        <v>1</v>
      </c>
      <c r="G29" s="1262"/>
      <c r="H29" s="1263"/>
      <c r="I29" s="1379" t="str">
        <f t="shared" si="2"/>
        <v/>
      </c>
      <c r="BA29" s="1377" t="str">
        <f t="shared" si="3"/>
        <v/>
      </c>
      <c r="BB29" s="1377" t="str">
        <f t="shared" si="4"/>
        <v/>
      </c>
      <c r="BC29" s="1377" t="str">
        <f t="shared" si="5"/>
        <v/>
      </c>
      <c r="BD29" s="1378">
        <f t="shared" si="6"/>
        <v>0</v>
      </c>
      <c r="BE29" s="1378">
        <f t="shared" si="7"/>
        <v>0</v>
      </c>
      <c r="BF29" s="1378">
        <f t="shared" si="8"/>
        <v>0</v>
      </c>
    </row>
    <row r="30" spans="1:58" s="1178" customFormat="1" ht="15" x14ac:dyDescent="0.25">
      <c r="A30" s="1226" t="s">
        <v>45</v>
      </c>
      <c r="B30" s="1223">
        <f t="shared" si="1"/>
        <v>0</v>
      </c>
      <c r="C30" s="1224"/>
      <c r="D30" s="1225"/>
      <c r="E30" s="1224"/>
      <c r="F30" s="1258"/>
      <c r="G30" s="1262"/>
      <c r="H30" s="1263"/>
      <c r="I30" s="1379" t="str">
        <f t="shared" si="2"/>
        <v/>
      </c>
      <c r="BA30" s="1377" t="str">
        <f t="shared" si="3"/>
        <v/>
      </c>
      <c r="BB30" s="1377" t="str">
        <f t="shared" si="4"/>
        <v/>
      </c>
      <c r="BC30" s="1377" t="str">
        <f t="shared" si="5"/>
        <v/>
      </c>
      <c r="BD30" s="1378">
        <f t="shared" si="6"/>
        <v>0</v>
      </c>
      <c r="BE30" s="1378">
        <f t="shared" si="7"/>
        <v>0</v>
      </c>
      <c r="BF30" s="1378">
        <f t="shared" si="8"/>
        <v>0</v>
      </c>
    </row>
    <row r="31" spans="1:58" s="1178" customFormat="1" ht="15" x14ac:dyDescent="0.25">
      <c r="A31" s="1226" t="s">
        <v>46</v>
      </c>
      <c r="B31" s="1223">
        <f t="shared" si="1"/>
        <v>0</v>
      </c>
      <c r="C31" s="1224"/>
      <c r="D31" s="1225"/>
      <c r="E31" s="1224"/>
      <c r="F31" s="1258"/>
      <c r="G31" s="1262"/>
      <c r="H31" s="1263"/>
      <c r="I31" s="1379" t="str">
        <f t="shared" si="2"/>
        <v/>
      </c>
      <c r="BA31" s="1377" t="str">
        <f t="shared" si="3"/>
        <v/>
      </c>
      <c r="BB31" s="1377" t="str">
        <f t="shared" si="4"/>
        <v/>
      </c>
      <c r="BC31" s="1377" t="str">
        <f t="shared" si="5"/>
        <v/>
      </c>
      <c r="BD31" s="1378">
        <f t="shared" si="6"/>
        <v>0</v>
      </c>
      <c r="BE31" s="1378">
        <f t="shared" si="7"/>
        <v>0</v>
      </c>
      <c r="BF31" s="1378">
        <f t="shared" si="8"/>
        <v>0</v>
      </c>
    </row>
    <row r="32" spans="1:58" s="1178" customFormat="1" ht="15" x14ac:dyDescent="0.25">
      <c r="A32" s="1226" t="s">
        <v>47</v>
      </c>
      <c r="B32" s="1223">
        <f t="shared" si="1"/>
        <v>0</v>
      </c>
      <c r="C32" s="1224"/>
      <c r="D32" s="1225"/>
      <c r="E32" s="1224"/>
      <c r="F32" s="1258"/>
      <c r="G32" s="1262"/>
      <c r="H32" s="1263"/>
      <c r="I32" s="1379" t="str">
        <f t="shared" si="2"/>
        <v/>
      </c>
      <c r="BA32" s="1377" t="str">
        <f t="shared" si="3"/>
        <v/>
      </c>
      <c r="BB32" s="1377" t="str">
        <f t="shared" si="4"/>
        <v/>
      </c>
      <c r="BC32" s="1377" t="str">
        <f t="shared" si="5"/>
        <v/>
      </c>
      <c r="BD32" s="1378">
        <f t="shared" si="6"/>
        <v>0</v>
      </c>
      <c r="BE32" s="1378">
        <f t="shared" si="7"/>
        <v>0</v>
      </c>
      <c r="BF32" s="1378">
        <f t="shared" si="8"/>
        <v>0</v>
      </c>
    </row>
    <row r="33" spans="1:58" s="1178" customFormat="1" ht="15" x14ac:dyDescent="0.25">
      <c r="A33" s="1226" t="s">
        <v>48</v>
      </c>
      <c r="B33" s="1223">
        <f t="shared" si="1"/>
        <v>0</v>
      </c>
      <c r="C33" s="1224"/>
      <c r="D33" s="1225"/>
      <c r="E33" s="1224"/>
      <c r="F33" s="1258"/>
      <c r="G33" s="1262"/>
      <c r="H33" s="1263"/>
      <c r="I33" s="1379" t="str">
        <f t="shared" si="2"/>
        <v/>
      </c>
      <c r="BA33" s="1377" t="str">
        <f t="shared" si="3"/>
        <v/>
      </c>
      <c r="BB33" s="1377" t="str">
        <f t="shared" si="4"/>
        <v/>
      </c>
      <c r="BC33" s="1377" t="str">
        <f t="shared" si="5"/>
        <v/>
      </c>
      <c r="BD33" s="1378">
        <f t="shared" si="6"/>
        <v>0</v>
      </c>
      <c r="BE33" s="1378">
        <f t="shared" si="7"/>
        <v>0</v>
      </c>
      <c r="BF33" s="1378">
        <f t="shared" si="8"/>
        <v>0</v>
      </c>
    </row>
    <row r="34" spans="1:58" s="1178" customFormat="1" ht="15" x14ac:dyDescent="0.25">
      <c r="A34" s="1226" t="s">
        <v>49</v>
      </c>
      <c r="B34" s="1223">
        <f t="shared" si="1"/>
        <v>0</v>
      </c>
      <c r="C34" s="1224"/>
      <c r="D34" s="1225"/>
      <c r="E34" s="1224"/>
      <c r="F34" s="1258"/>
      <c r="G34" s="1262"/>
      <c r="H34" s="1263"/>
      <c r="I34" s="1379" t="str">
        <f t="shared" si="2"/>
        <v/>
      </c>
      <c r="BA34" s="1377" t="str">
        <f t="shared" si="3"/>
        <v/>
      </c>
      <c r="BB34" s="1377" t="str">
        <f t="shared" si="4"/>
        <v/>
      </c>
      <c r="BC34" s="1377" t="str">
        <f t="shared" si="5"/>
        <v/>
      </c>
      <c r="BD34" s="1378">
        <f t="shared" si="6"/>
        <v>0</v>
      </c>
      <c r="BE34" s="1378">
        <f t="shared" si="7"/>
        <v>0</v>
      </c>
      <c r="BF34" s="1378">
        <f t="shared" si="8"/>
        <v>0</v>
      </c>
    </row>
    <row r="35" spans="1:58" s="1178" customFormat="1" ht="15" x14ac:dyDescent="0.25">
      <c r="A35" s="1226" t="s">
        <v>50</v>
      </c>
      <c r="B35" s="1223">
        <f t="shared" si="1"/>
        <v>0</v>
      </c>
      <c r="C35" s="1224"/>
      <c r="D35" s="1225"/>
      <c r="E35" s="1224"/>
      <c r="F35" s="1258"/>
      <c r="G35" s="1262"/>
      <c r="H35" s="1263"/>
      <c r="I35" s="1379" t="str">
        <f t="shared" si="2"/>
        <v/>
      </c>
      <c r="BA35" s="1377" t="str">
        <f t="shared" si="3"/>
        <v/>
      </c>
      <c r="BB35" s="1377" t="str">
        <f t="shared" si="4"/>
        <v/>
      </c>
      <c r="BC35" s="1377" t="str">
        <f t="shared" si="5"/>
        <v/>
      </c>
      <c r="BD35" s="1378">
        <f t="shared" si="6"/>
        <v>0</v>
      </c>
      <c r="BE35" s="1378">
        <f t="shared" si="7"/>
        <v>0</v>
      </c>
      <c r="BF35" s="1378">
        <f t="shared" si="8"/>
        <v>0</v>
      </c>
    </row>
    <row r="36" spans="1:58" s="1178" customFormat="1" ht="24" customHeight="1" x14ac:dyDescent="0.25">
      <c r="A36" s="1227" t="s">
        <v>51</v>
      </c>
      <c r="B36" s="1223">
        <f t="shared" si="1"/>
        <v>0</v>
      </c>
      <c r="C36" s="1224"/>
      <c r="D36" s="1225"/>
      <c r="E36" s="1224"/>
      <c r="F36" s="1258"/>
      <c r="G36" s="1262"/>
      <c r="H36" s="1263"/>
      <c r="I36" s="1379" t="str">
        <f t="shared" si="2"/>
        <v/>
      </c>
      <c r="BA36" s="1377" t="str">
        <f t="shared" si="3"/>
        <v/>
      </c>
      <c r="BB36" s="1377" t="str">
        <f t="shared" si="4"/>
        <v/>
      </c>
      <c r="BC36" s="1377" t="str">
        <f t="shared" si="5"/>
        <v/>
      </c>
      <c r="BD36" s="1378">
        <f t="shared" si="6"/>
        <v>0</v>
      </c>
      <c r="BE36" s="1378">
        <f t="shared" si="7"/>
        <v>0</v>
      </c>
      <c r="BF36" s="1378">
        <f t="shared" si="8"/>
        <v>0</v>
      </c>
    </row>
    <row r="37" spans="1:58" s="1178" customFormat="1" ht="15" x14ac:dyDescent="0.25">
      <c r="A37" s="1226" t="s">
        <v>52</v>
      </c>
      <c r="B37" s="1223">
        <f t="shared" si="1"/>
        <v>0</v>
      </c>
      <c r="C37" s="1224"/>
      <c r="D37" s="1225"/>
      <c r="E37" s="1224"/>
      <c r="F37" s="1258"/>
      <c r="G37" s="1262"/>
      <c r="H37" s="1263"/>
      <c r="I37" s="1379" t="str">
        <f t="shared" si="2"/>
        <v/>
      </c>
      <c r="BA37" s="1377" t="str">
        <f t="shared" si="3"/>
        <v/>
      </c>
      <c r="BB37" s="1377" t="str">
        <f t="shared" si="4"/>
        <v/>
      </c>
      <c r="BC37" s="1377" t="str">
        <f t="shared" si="5"/>
        <v/>
      </c>
      <c r="BD37" s="1378">
        <f t="shared" si="6"/>
        <v>0</v>
      </c>
      <c r="BE37" s="1378">
        <f t="shared" si="7"/>
        <v>0</v>
      </c>
      <c r="BF37" s="1378">
        <f t="shared" si="8"/>
        <v>0</v>
      </c>
    </row>
    <row r="38" spans="1:58" s="1178" customFormat="1" ht="15" x14ac:dyDescent="0.25">
      <c r="A38" s="1226" t="s">
        <v>53</v>
      </c>
      <c r="B38" s="1223">
        <f t="shared" si="1"/>
        <v>0</v>
      </c>
      <c r="C38" s="1228"/>
      <c r="D38" s="1225"/>
      <c r="E38" s="1224"/>
      <c r="F38" s="1258"/>
      <c r="G38" s="1281"/>
      <c r="H38" s="1263"/>
      <c r="I38" s="1379" t="str">
        <f t="shared" si="2"/>
        <v/>
      </c>
      <c r="BA38" s="1377" t="str">
        <f t="shared" si="3"/>
        <v/>
      </c>
      <c r="BB38" s="1377" t="str">
        <f t="shared" si="4"/>
        <v/>
      </c>
      <c r="BC38" s="1377" t="str">
        <f t="shared" si="5"/>
        <v/>
      </c>
      <c r="BD38" s="1378">
        <f t="shared" si="6"/>
        <v>0</v>
      </c>
      <c r="BE38" s="1378">
        <f t="shared" si="7"/>
        <v>0</v>
      </c>
      <c r="BF38" s="1378">
        <f t="shared" si="8"/>
        <v>0</v>
      </c>
    </row>
    <row r="39" spans="1:58" s="1178" customFormat="1" ht="15" x14ac:dyDescent="0.25">
      <c r="A39" s="1280" t="s">
        <v>54</v>
      </c>
      <c r="B39" s="1223">
        <f t="shared" si="1"/>
        <v>0</v>
      </c>
      <c r="C39" s="1224"/>
      <c r="D39" s="1225"/>
      <c r="E39" s="1224"/>
      <c r="F39" s="1258"/>
      <c r="G39" s="1262"/>
      <c r="H39" s="1263"/>
      <c r="I39" s="1379" t="str">
        <f t="shared" si="2"/>
        <v/>
      </c>
      <c r="BA39" s="1377" t="str">
        <f t="shared" si="3"/>
        <v/>
      </c>
      <c r="BB39" s="1377" t="str">
        <f t="shared" si="4"/>
        <v/>
      </c>
      <c r="BC39" s="1377" t="str">
        <f t="shared" si="5"/>
        <v/>
      </c>
      <c r="BD39" s="1378">
        <f t="shared" si="6"/>
        <v>0</v>
      </c>
      <c r="BE39" s="1378">
        <f t="shared" si="7"/>
        <v>0</v>
      </c>
      <c r="BF39" s="1378">
        <f t="shared" si="8"/>
        <v>0</v>
      </c>
    </row>
    <row r="40" spans="1:58" s="1178" customFormat="1" ht="15" x14ac:dyDescent="0.25">
      <c r="A40" s="1226" t="s">
        <v>55</v>
      </c>
      <c r="B40" s="1223">
        <f t="shared" si="1"/>
        <v>0</v>
      </c>
      <c r="C40" s="1224"/>
      <c r="D40" s="1225"/>
      <c r="E40" s="1224"/>
      <c r="F40" s="1258"/>
      <c r="G40" s="1262"/>
      <c r="H40" s="1263"/>
      <c r="I40" s="1379" t="str">
        <f t="shared" si="2"/>
        <v/>
      </c>
      <c r="BA40" s="1377" t="str">
        <f t="shared" si="3"/>
        <v/>
      </c>
      <c r="BB40" s="1377" t="str">
        <f t="shared" si="4"/>
        <v/>
      </c>
      <c r="BC40" s="1377" t="str">
        <f t="shared" si="5"/>
        <v/>
      </c>
      <c r="BD40" s="1378">
        <f t="shared" si="6"/>
        <v>0</v>
      </c>
      <c r="BE40" s="1378">
        <f t="shared" si="7"/>
        <v>0</v>
      </c>
      <c r="BF40" s="1378">
        <f t="shared" si="8"/>
        <v>0</v>
      </c>
    </row>
    <row r="41" spans="1:58" s="1178" customFormat="1" ht="15" x14ac:dyDescent="0.25">
      <c r="A41" s="1226" t="s">
        <v>56</v>
      </c>
      <c r="B41" s="1223">
        <f t="shared" si="1"/>
        <v>0</v>
      </c>
      <c r="C41" s="1224"/>
      <c r="D41" s="1225"/>
      <c r="E41" s="1224"/>
      <c r="F41" s="1258"/>
      <c r="G41" s="1262"/>
      <c r="H41" s="1263"/>
      <c r="I41" s="1379" t="str">
        <f t="shared" si="2"/>
        <v/>
      </c>
      <c r="BA41" s="1377" t="str">
        <f t="shared" si="3"/>
        <v/>
      </c>
      <c r="BB41" s="1377" t="str">
        <f t="shared" si="4"/>
        <v/>
      </c>
      <c r="BC41" s="1377" t="str">
        <f t="shared" si="5"/>
        <v/>
      </c>
      <c r="BD41" s="1378">
        <f t="shared" si="6"/>
        <v>0</v>
      </c>
      <c r="BE41" s="1378">
        <f t="shared" si="7"/>
        <v>0</v>
      </c>
      <c r="BF41" s="1378">
        <f t="shared" si="8"/>
        <v>0</v>
      </c>
    </row>
    <row r="42" spans="1:58" s="1178" customFormat="1" ht="15" x14ac:dyDescent="0.25">
      <c r="A42" s="1226" t="s">
        <v>57</v>
      </c>
      <c r="B42" s="1223">
        <f t="shared" si="1"/>
        <v>0</v>
      </c>
      <c r="C42" s="1224"/>
      <c r="D42" s="1225"/>
      <c r="E42" s="1224"/>
      <c r="F42" s="1258"/>
      <c r="G42" s="1262"/>
      <c r="H42" s="1263"/>
      <c r="I42" s="1379" t="str">
        <f t="shared" si="2"/>
        <v/>
      </c>
      <c r="BA42" s="1377" t="str">
        <f t="shared" si="3"/>
        <v/>
      </c>
      <c r="BB42" s="1377" t="str">
        <f t="shared" si="4"/>
        <v/>
      </c>
      <c r="BC42" s="1377" t="str">
        <f t="shared" si="5"/>
        <v/>
      </c>
      <c r="BD42" s="1378">
        <f t="shared" si="6"/>
        <v>0</v>
      </c>
      <c r="BE42" s="1378">
        <f t="shared" si="7"/>
        <v>0</v>
      </c>
      <c r="BF42" s="1378">
        <f t="shared" si="8"/>
        <v>0</v>
      </c>
    </row>
    <row r="43" spans="1:58" s="1178" customFormat="1" ht="15" x14ac:dyDescent="0.25">
      <c r="A43" s="1226" t="s">
        <v>58</v>
      </c>
      <c r="B43" s="1223">
        <f t="shared" si="1"/>
        <v>0</v>
      </c>
      <c r="C43" s="1224"/>
      <c r="D43" s="1225"/>
      <c r="E43" s="1224"/>
      <c r="F43" s="1258"/>
      <c r="G43" s="1262"/>
      <c r="H43" s="1263"/>
      <c r="I43" s="1379" t="str">
        <f t="shared" si="2"/>
        <v/>
      </c>
      <c r="BA43" s="1377" t="str">
        <f t="shared" si="3"/>
        <v/>
      </c>
      <c r="BB43" s="1377" t="str">
        <f t="shared" si="4"/>
        <v/>
      </c>
      <c r="BC43" s="1377" t="str">
        <f t="shared" si="5"/>
        <v/>
      </c>
      <c r="BD43" s="1378">
        <f t="shared" si="6"/>
        <v>0</v>
      </c>
      <c r="BE43" s="1378">
        <f t="shared" si="7"/>
        <v>0</v>
      </c>
      <c r="BF43" s="1378">
        <f t="shared" si="8"/>
        <v>0</v>
      </c>
    </row>
    <row r="44" spans="1:58" s="1178" customFormat="1" ht="15" x14ac:dyDescent="0.25">
      <c r="A44" s="1226" t="s">
        <v>59</v>
      </c>
      <c r="B44" s="1223">
        <f t="shared" si="1"/>
        <v>0</v>
      </c>
      <c r="C44" s="1224"/>
      <c r="D44" s="1225"/>
      <c r="E44" s="1224"/>
      <c r="F44" s="1258"/>
      <c r="G44" s="1262"/>
      <c r="H44" s="1263"/>
      <c r="I44" s="1379" t="str">
        <f t="shared" si="2"/>
        <v/>
      </c>
      <c r="BA44" s="1377" t="str">
        <f t="shared" si="3"/>
        <v/>
      </c>
      <c r="BB44" s="1377" t="str">
        <f t="shared" si="4"/>
        <v/>
      </c>
      <c r="BC44" s="1377" t="str">
        <f t="shared" si="5"/>
        <v/>
      </c>
      <c r="BD44" s="1378">
        <f t="shared" si="6"/>
        <v>0</v>
      </c>
      <c r="BE44" s="1378">
        <f t="shared" si="7"/>
        <v>0</v>
      </c>
      <c r="BF44" s="1378">
        <f t="shared" si="8"/>
        <v>0</v>
      </c>
    </row>
    <row r="45" spans="1:58" s="1178" customFormat="1" ht="15" x14ac:dyDescent="0.25">
      <c r="A45" s="1226" t="s">
        <v>60</v>
      </c>
      <c r="B45" s="1223">
        <f>SUM(C45:D45)</f>
        <v>0</v>
      </c>
      <c r="C45" s="1224"/>
      <c r="D45" s="1225"/>
      <c r="E45" s="1224"/>
      <c r="F45" s="1258"/>
      <c r="G45" s="1262"/>
      <c r="H45" s="1263"/>
      <c r="I45" s="1379" t="str">
        <f t="shared" si="2"/>
        <v/>
      </c>
      <c r="BA45" s="1377" t="str">
        <f t="shared" si="3"/>
        <v/>
      </c>
      <c r="BB45" s="1377" t="str">
        <f t="shared" si="4"/>
        <v/>
      </c>
      <c r="BC45" s="1377" t="str">
        <f t="shared" si="5"/>
        <v/>
      </c>
      <c r="BD45" s="1378">
        <f t="shared" si="6"/>
        <v>0</v>
      </c>
      <c r="BE45" s="1378">
        <f t="shared" si="7"/>
        <v>0</v>
      </c>
      <c r="BF45" s="1378">
        <f t="shared" si="8"/>
        <v>0</v>
      </c>
    </row>
    <row r="46" spans="1:58" s="1178" customFormat="1" ht="15" x14ac:dyDescent="0.25">
      <c r="A46" s="1226" t="s">
        <v>61</v>
      </c>
      <c r="B46" s="1223">
        <f>SUM(C46:D46)</f>
        <v>0</v>
      </c>
      <c r="C46" s="1224"/>
      <c r="D46" s="1225"/>
      <c r="E46" s="1224"/>
      <c r="F46" s="1258"/>
      <c r="G46" s="1262"/>
      <c r="H46" s="1263"/>
      <c r="I46" s="1379" t="str">
        <f t="shared" si="2"/>
        <v/>
      </c>
      <c r="BA46" s="1377" t="str">
        <f t="shared" si="3"/>
        <v/>
      </c>
      <c r="BB46" s="1377" t="str">
        <f t="shared" si="4"/>
        <v/>
      </c>
      <c r="BC46" s="1377" t="str">
        <f t="shared" si="5"/>
        <v/>
      </c>
      <c r="BD46" s="1378">
        <f t="shared" si="6"/>
        <v>0</v>
      </c>
      <c r="BE46" s="1378">
        <f t="shared" si="7"/>
        <v>0</v>
      </c>
      <c r="BF46" s="1378">
        <f t="shared" si="8"/>
        <v>0</v>
      </c>
    </row>
    <row r="47" spans="1:58" s="1178" customFormat="1" ht="21" x14ac:dyDescent="0.25">
      <c r="A47" s="1280" t="s">
        <v>62</v>
      </c>
      <c r="B47" s="1223">
        <f t="shared" si="1"/>
        <v>0</v>
      </c>
      <c r="C47" s="1228"/>
      <c r="D47" s="1225"/>
      <c r="E47" s="1224"/>
      <c r="F47" s="1258"/>
      <c r="G47" s="1281"/>
      <c r="H47" s="1263"/>
      <c r="I47" s="1379" t="str">
        <f t="shared" si="2"/>
        <v/>
      </c>
      <c r="BA47" s="1377" t="str">
        <f t="shared" si="3"/>
        <v/>
      </c>
      <c r="BB47" s="1377" t="str">
        <f t="shared" si="4"/>
        <v/>
      </c>
      <c r="BC47" s="1377" t="str">
        <f t="shared" si="5"/>
        <v/>
      </c>
      <c r="BD47" s="1378">
        <f t="shared" si="6"/>
        <v>0</v>
      </c>
      <c r="BE47" s="1378">
        <f t="shared" si="7"/>
        <v>0</v>
      </c>
      <c r="BF47" s="1378">
        <f t="shared" si="8"/>
        <v>0</v>
      </c>
    </row>
    <row r="48" spans="1:58" s="1178" customFormat="1" ht="21" x14ac:dyDescent="0.25">
      <c r="A48" s="1280" t="s">
        <v>63</v>
      </c>
      <c r="B48" s="1223">
        <f t="shared" si="1"/>
        <v>0</v>
      </c>
      <c r="C48" s="1228"/>
      <c r="D48" s="1225"/>
      <c r="E48" s="1224"/>
      <c r="F48" s="1258"/>
      <c r="G48" s="1281"/>
      <c r="H48" s="1263"/>
      <c r="I48" s="1379" t="str">
        <f t="shared" si="2"/>
        <v/>
      </c>
      <c r="BA48" s="1377" t="str">
        <f t="shared" si="3"/>
        <v/>
      </c>
      <c r="BB48" s="1377" t="str">
        <f t="shared" si="4"/>
        <v/>
      </c>
      <c r="BC48" s="1377" t="str">
        <f t="shared" si="5"/>
        <v/>
      </c>
      <c r="BD48" s="1378">
        <f t="shared" si="6"/>
        <v>0</v>
      </c>
      <c r="BE48" s="1378">
        <f t="shared" si="7"/>
        <v>0</v>
      </c>
      <c r="BF48" s="1378">
        <f t="shared" si="8"/>
        <v>0</v>
      </c>
    </row>
    <row r="49" spans="1:58" s="1178" customFormat="1" ht="15" x14ac:dyDescent="0.25">
      <c r="A49" s="1226" t="s">
        <v>64</v>
      </c>
      <c r="B49" s="1223">
        <f t="shared" si="1"/>
        <v>0</v>
      </c>
      <c r="C49" s="1224"/>
      <c r="D49" s="1225"/>
      <c r="E49" s="1224"/>
      <c r="F49" s="1258"/>
      <c r="G49" s="1262"/>
      <c r="H49" s="1263"/>
      <c r="I49" s="1379" t="str">
        <f t="shared" si="2"/>
        <v/>
      </c>
      <c r="BA49" s="1377" t="str">
        <f t="shared" si="3"/>
        <v/>
      </c>
      <c r="BB49" s="1377" t="str">
        <f t="shared" si="4"/>
        <v/>
      </c>
      <c r="BC49" s="1377" t="str">
        <f t="shared" si="5"/>
        <v/>
      </c>
      <c r="BD49" s="1378">
        <f t="shared" si="6"/>
        <v>0</v>
      </c>
      <c r="BE49" s="1378">
        <f t="shared" si="7"/>
        <v>0</v>
      </c>
      <c r="BF49" s="1378">
        <f t="shared" si="8"/>
        <v>0</v>
      </c>
    </row>
    <row r="50" spans="1:58" s="1178" customFormat="1" ht="15" x14ac:dyDescent="0.25">
      <c r="A50" s="1226" t="s">
        <v>65</v>
      </c>
      <c r="B50" s="1223">
        <f t="shared" si="1"/>
        <v>0</v>
      </c>
      <c r="C50" s="1224"/>
      <c r="D50" s="1225"/>
      <c r="E50" s="1224"/>
      <c r="F50" s="1258"/>
      <c r="G50" s="1262"/>
      <c r="H50" s="1263"/>
      <c r="I50" s="1379" t="str">
        <f t="shared" si="2"/>
        <v/>
      </c>
      <c r="BA50" s="1377" t="str">
        <f t="shared" si="3"/>
        <v/>
      </c>
      <c r="BB50" s="1377" t="str">
        <f t="shared" si="4"/>
        <v/>
      </c>
      <c r="BC50" s="1377" t="str">
        <f t="shared" si="5"/>
        <v/>
      </c>
      <c r="BD50" s="1378">
        <f t="shared" si="6"/>
        <v>0</v>
      </c>
      <c r="BE50" s="1378">
        <f t="shared" si="7"/>
        <v>0</v>
      </c>
      <c r="BF50" s="1378">
        <f t="shared" si="8"/>
        <v>0</v>
      </c>
    </row>
    <row r="51" spans="1:58" s="1178" customFormat="1" ht="15" x14ac:dyDescent="0.25">
      <c r="A51" s="1226" t="s">
        <v>66</v>
      </c>
      <c r="B51" s="1223">
        <f t="shared" si="1"/>
        <v>0</v>
      </c>
      <c r="C51" s="1228"/>
      <c r="D51" s="1225"/>
      <c r="E51" s="1224"/>
      <c r="F51" s="1258"/>
      <c r="G51" s="1281"/>
      <c r="H51" s="1263"/>
      <c r="I51" s="1379" t="str">
        <f t="shared" si="2"/>
        <v/>
      </c>
      <c r="BA51" s="1377" t="str">
        <f t="shared" si="3"/>
        <v/>
      </c>
      <c r="BB51" s="1377" t="str">
        <f t="shared" si="4"/>
        <v/>
      </c>
      <c r="BC51" s="1377" t="str">
        <f t="shared" si="5"/>
        <v/>
      </c>
      <c r="BD51" s="1378">
        <f t="shared" si="6"/>
        <v>0</v>
      </c>
      <c r="BE51" s="1378">
        <f t="shared" si="7"/>
        <v>0</v>
      </c>
      <c r="BF51" s="1378">
        <f t="shared" si="8"/>
        <v>0</v>
      </c>
    </row>
    <row r="52" spans="1:58" s="1178" customFormat="1" ht="15" x14ac:dyDescent="0.25">
      <c r="A52" s="1226" t="s">
        <v>67</v>
      </c>
      <c r="B52" s="1223">
        <f t="shared" si="1"/>
        <v>0</v>
      </c>
      <c r="C52" s="1224"/>
      <c r="D52" s="1225"/>
      <c r="E52" s="1224"/>
      <c r="F52" s="1258"/>
      <c r="G52" s="1262"/>
      <c r="H52" s="1263"/>
      <c r="I52" s="1379" t="str">
        <f t="shared" si="2"/>
        <v/>
      </c>
      <c r="BA52" s="1377" t="str">
        <f t="shared" si="3"/>
        <v/>
      </c>
      <c r="BB52" s="1377" t="str">
        <f t="shared" si="4"/>
        <v/>
      </c>
      <c r="BC52" s="1377" t="str">
        <f t="shared" si="5"/>
        <v/>
      </c>
      <c r="BD52" s="1378">
        <f t="shared" si="6"/>
        <v>0</v>
      </c>
      <c r="BE52" s="1378">
        <f t="shared" si="7"/>
        <v>0</v>
      </c>
      <c r="BF52" s="1378">
        <f t="shared" si="8"/>
        <v>0</v>
      </c>
    </row>
    <row r="53" spans="1:58" s="1178" customFormat="1" ht="15" x14ac:dyDescent="0.25">
      <c r="A53" s="1226" t="s">
        <v>68</v>
      </c>
      <c r="B53" s="1223">
        <f t="shared" si="1"/>
        <v>0</v>
      </c>
      <c r="C53" s="1228"/>
      <c r="D53" s="1225"/>
      <c r="E53" s="1224"/>
      <c r="F53" s="1258"/>
      <c r="G53" s="1281"/>
      <c r="H53" s="1263"/>
      <c r="I53" s="1379" t="str">
        <f t="shared" si="2"/>
        <v/>
      </c>
      <c r="BA53" s="1377" t="str">
        <f t="shared" si="3"/>
        <v/>
      </c>
      <c r="BB53" s="1377" t="str">
        <f t="shared" si="4"/>
        <v/>
      </c>
      <c r="BC53" s="1377" t="str">
        <f t="shared" si="5"/>
        <v/>
      </c>
      <c r="BD53" s="1378">
        <f t="shared" si="6"/>
        <v>0</v>
      </c>
      <c r="BE53" s="1378">
        <f t="shared" si="7"/>
        <v>0</v>
      </c>
      <c r="BF53" s="1378">
        <f t="shared" si="8"/>
        <v>0</v>
      </c>
    </row>
    <row r="54" spans="1:58" s="1178" customFormat="1" ht="15" x14ac:dyDescent="0.25">
      <c r="A54" s="1226" t="s">
        <v>69</v>
      </c>
      <c r="B54" s="1223">
        <f t="shared" si="1"/>
        <v>0</v>
      </c>
      <c r="C54" s="1224"/>
      <c r="D54" s="1225"/>
      <c r="E54" s="1224"/>
      <c r="F54" s="1258"/>
      <c r="G54" s="1262"/>
      <c r="H54" s="1263"/>
      <c r="I54" s="1379" t="str">
        <f t="shared" si="2"/>
        <v/>
      </c>
      <c r="BA54" s="1377" t="str">
        <f t="shared" si="3"/>
        <v/>
      </c>
      <c r="BB54" s="1377" t="str">
        <f t="shared" si="4"/>
        <v/>
      </c>
      <c r="BC54" s="1377" t="str">
        <f t="shared" si="5"/>
        <v/>
      </c>
      <c r="BD54" s="1378">
        <f t="shared" si="6"/>
        <v>0</v>
      </c>
      <c r="BE54" s="1378">
        <f t="shared" si="7"/>
        <v>0</v>
      </c>
      <c r="BF54" s="1378">
        <f t="shared" si="8"/>
        <v>0</v>
      </c>
    </row>
    <row r="55" spans="1:58" s="1178" customFormat="1" ht="15" x14ac:dyDescent="0.25">
      <c r="A55" s="1226" t="s">
        <v>70</v>
      </c>
      <c r="B55" s="1223">
        <f t="shared" si="1"/>
        <v>0</v>
      </c>
      <c r="C55" s="1224"/>
      <c r="D55" s="1225"/>
      <c r="E55" s="1224"/>
      <c r="F55" s="1258"/>
      <c r="G55" s="1262"/>
      <c r="H55" s="1263"/>
      <c r="I55" s="1379" t="str">
        <f t="shared" si="2"/>
        <v/>
      </c>
      <c r="BA55" s="1377" t="str">
        <f t="shared" si="3"/>
        <v/>
      </c>
      <c r="BB55" s="1377" t="str">
        <f t="shared" si="4"/>
        <v/>
      </c>
      <c r="BC55" s="1377" t="str">
        <f t="shared" si="5"/>
        <v/>
      </c>
      <c r="BD55" s="1378">
        <f t="shared" si="6"/>
        <v>0</v>
      </c>
      <c r="BE55" s="1378">
        <f t="shared" si="7"/>
        <v>0</v>
      </c>
      <c r="BF55" s="1378">
        <f t="shared" si="8"/>
        <v>0</v>
      </c>
    </row>
    <row r="56" spans="1:58" s="1178" customFormat="1" ht="15" x14ac:dyDescent="0.25">
      <c r="A56" s="1226" t="s">
        <v>71</v>
      </c>
      <c r="B56" s="1223">
        <f t="shared" si="1"/>
        <v>0</v>
      </c>
      <c r="C56" s="1224"/>
      <c r="D56" s="1225"/>
      <c r="E56" s="1224"/>
      <c r="F56" s="1258"/>
      <c r="G56" s="1262"/>
      <c r="H56" s="1263"/>
      <c r="I56" s="1379" t="str">
        <f t="shared" si="2"/>
        <v/>
      </c>
      <c r="BA56" s="1377" t="str">
        <f t="shared" si="3"/>
        <v/>
      </c>
      <c r="BB56" s="1377" t="str">
        <f t="shared" si="4"/>
        <v/>
      </c>
      <c r="BC56" s="1377" t="str">
        <f t="shared" si="5"/>
        <v/>
      </c>
      <c r="BD56" s="1378">
        <f t="shared" si="6"/>
        <v>0</v>
      </c>
      <c r="BE56" s="1378">
        <f t="shared" si="7"/>
        <v>0</v>
      </c>
      <c r="BF56" s="1378">
        <f t="shared" si="8"/>
        <v>0</v>
      </c>
    </row>
    <row r="57" spans="1:58" s="1178" customFormat="1" ht="15" x14ac:dyDescent="0.25">
      <c r="A57" s="1226" t="s">
        <v>72</v>
      </c>
      <c r="B57" s="1223">
        <f t="shared" si="1"/>
        <v>0</v>
      </c>
      <c r="C57" s="1224"/>
      <c r="D57" s="1225"/>
      <c r="E57" s="1261"/>
      <c r="F57" s="1258"/>
      <c r="G57" s="1262"/>
      <c r="H57" s="1263"/>
      <c r="I57" s="1379" t="str">
        <f t="shared" si="2"/>
        <v/>
      </c>
      <c r="BA57" s="1377" t="str">
        <f t="shared" si="3"/>
        <v/>
      </c>
      <c r="BB57" s="1377" t="str">
        <f t="shared" si="4"/>
        <v/>
      </c>
      <c r="BC57" s="1377" t="str">
        <f t="shared" si="5"/>
        <v/>
      </c>
      <c r="BD57" s="1378">
        <f t="shared" si="6"/>
        <v>0</v>
      </c>
      <c r="BE57" s="1378">
        <f t="shared" si="7"/>
        <v>0</v>
      </c>
      <c r="BF57" s="1378">
        <f t="shared" si="8"/>
        <v>0</v>
      </c>
    </row>
    <row r="58" spans="1:58" s="1178" customFormat="1" ht="22.5" x14ac:dyDescent="0.25">
      <c r="A58" s="1227" t="s">
        <v>73</v>
      </c>
      <c r="B58" s="1223">
        <f t="shared" si="1"/>
        <v>0</v>
      </c>
      <c r="C58" s="1224"/>
      <c r="D58" s="1225"/>
      <c r="E58" s="1224"/>
      <c r="F58" s="1258"/>
      <c r="G58" s="1262"/>
      <c r="H58" s="1263"/>
      <c r="I58" s="1379" t="str">
        <f t="shared" si="2"/>
        <v/>
      </c>
      <c r="BA58" s="1377" t="str">
        <f t="shared" si="3"/>
        <v/>
      </c>
      <c r="BB58" s="1377" t="str">
        <f t="shared" si="4"/>
        <v/>
      </c>
      <c r="BC58" s="1377" t="str">
        <f t="shared" si="5"/>
        <v/>
      </c>
      <c r="BD58" s="1378">
        <f t="shared" si="6"/>
        <v>0</v>
      </c>
      <c r="BE58" s="1378">
        <f t="shared" si="7"/>
        <v>0</v>
      </c>
      <c r="BF58" s="1378">
        <f t="shared" si="8"/>
        <v>0</v>
      </c>
    </row>
    <row r="59" spans="1:58" s="1178" customFormat="1" ht="15" x14ac:dyDescent="0.25">
      <c r="A59" s="1227" t="s">
        <v>74</v>
      </c>
      <c r="B59" s="1223">
        <f t="shared" si="1"/>
        <v>0</v>
      </c>
      <c r="C59" s="1224"/>
      <c r="D59" s="1225"/>
      <c r="E59" s="1261"/>
      <c r="F59" s="1258"/>
      <c r="G59" s="1262"/>
      <c r="H59" s="1263"/>
      <c r="I59" s="1379" t="str">
        <f t="shared" si="2"/>
        <v/>
      </c>
      <c r="BA59" s="1377" t="str">
        <f t="shared" si="3"/>
        <v/>
      </c>
      <c r="BB59" s="1377" t="str">
        <f t="shared" si="4"/>
        <v/>
      </c>
      <c r="BC59" s="1377" t="str">
        <f t="shared" si="5"/>
        <v/>
      </c>
      <c r="BD59" s="1378">
        <f t="shared" si="6"/>
        <v>0</v>
      </c>
      <c r="BE59" s="1378">
        <f t="shared" si="7"/>
        <v>0</v>
      </c>
      <c r="BF59" s="1378">
        <f t="shared" si="8"/>
        <v>0</v>
      </c>
    </row>
    <row r="60" spans="1:58" s="1178" customFormat="1" ht="15" x14ac:dyDescent="0.25">
      <c r="A60" s="1226" t="s">
        <v>75</v>
      </c>
      <c r="B60" s="1223">
        <f t="shared" si="1"/>
        <v>0</v>
      </c>
      <c r="C60" s="1224"/>
      <c r="D60" s="1225"/>
      <c r="E60" s="1224"/>
      <c r="F60" s="1258"/>
      <c r="G60" s="1262"/>
      <c r="H60" s="1263"/>
      <c r="I60" s="1379" t="str">
        <f t="shared" si="2"/>
        <v/>
      </c>
      <c r="BA60" s="1377" t="str">
        <f t="shared" si="3"/>
        <v/>
      </c>
      <c r="BB60" s="1377" t="str">
        <f t="shared" si="4"/>
        <v/>
      </c>
      <c r="BC60" s="1377" t="str">
        <f t="shared" si="5"/>
        <v/>
      </c>
      <c r="BD60" s="1378">
        <f t="shared" si="6"/>
        <v>0</v>
      </c>
      <c r="BE60" s="1378">
        <f t="shared" si="7"/>
        <v>0</v>
      </c>
      <c r="BF60" s="1378">
        <f t="shared" si="8"/>
        <v>0</v>
      </c>
    </row>
    <row r="61" spans="1:58" s="1178" customFormat="1" ht="15" x14ac:dyDescent="0.25">
      <c r="A61" s="1226" t="s">
        <v>76</v>
      </c>
      <c r="B61" s="1223">
        <f t="shared" si="1"/>
        <v>0</v>
      </c>
      <c r="C61" s="1224"/>
      <c r="D61" s="1225"/>
      <c r="E61" s="1224"/>
      <c r="F61" s="1258"/>
      <c r="G61" s="1262"/>
      <c r="H61" s="1263"/>
      <c r="I61" s="1379" t="str">
        <f t="shared" si="2"/>
        <v/>
      </c>
      <c r="BA61" s="1377" t="str">
        <f t="shared" si="3"/>
        <v/>
      </c>
      <c r="BB61" s="1377" t="str">
        <f t="shared" si="4"/>
        <v/>
      </c>
      <c r="BC61" s="1377" t="str">
        <f t="shared" si="5"/>
        <v/>
      </c>
      <c r="BD61" s="1378">
        <f t="shared" si="6"/>
        <v>0</v>
      </c>
      <c r="BE61" s="1378">
        <f t="shared" si="7"/>
        <v>0</v>
      </c>
      <c r="BF61" s="1378">
        <f t="shared" si="8"/>
        <v>0</v>
      </c>
    </row>
    <row r="62" spans="1:58" s="1178" customFormat="1" ht="15" x14ac:dyDescent="0.25">
      <c r="A62" s="1226" t="s">
        <v>77</v>
      </c>
      <c r="B62" s="1223">
        <f t="shared" si="1"/>
        <v>0</v>
      </c>
      <c r="C62" s="1224"/>
      <c r="D62" s="1225"/>
      <c r="E62" s="1224"/>
      <c r="F62" s="1258"/>
      <c r="G62" s="1262"/>
      <c r="H62" s="1263"/>
      <c r="I62" s="1379" t="str">
        <f t="shared" si="2"/>
        <v/>
      </c>
      <c r="BA62" s="1377" t="str">
        <f t="shared" si="3"/>
        <v/>
      </c>
      <c r="BB62" s="1377" t="str">
        <f t="shared" si="4"/>
        <v/>
      </c>
      <c r="BC62" s="1377" t="str">
        <f t="shared" si="5"/>
        <v/>
      </c>
      <c r="BD62" s="1378">
        <f t="shared" si="6"/>
        <v>0</v>
      </c>
      <c r="BE62" s="1378">
        <f t="shared" si="7"/>
        <v>0</v>
      </c>
      <c r="BF62" s="1378">
        <f t="shared" si="8"/>
        <v>0</v>
      </c>
    </row>
    <row r="63" spans="1:58" s="1178" customFormat="1" ht="15" x14ac:dyDescent="0.25">
      <c r="A63" s="1226" t="s">
        <v>78</v>
      </c>
      <c r="B63" s="1223">
        <f t="shared" si="1"/>
        <v>0</v>
      </c>
      <c r="C63" s="1224"/>
      <c r="D63" s="1225"/>
      <c r="E63" s="1224"/>
      <c r="F63" s="1258"/>
      <c r="G63" s="1262"/>
      <c r="H63" s="1263"/>
      <c r="I63" s="1379" t="str">
        <f t="shared" si="2"/>
        <v/>
      </c>
      <c r="BA63" s="1377" t="str">
        <f t="shared" si="3"/>
        <v/>
      </c>
      <c r="BB63" s="1377" t="str">
        <f t="shared" si="4"/>
        <v/>
      </c>
      <c r="BC63" s="1377" t="str">
        <f t="shared" si="5"/>
        <v/>
      </c>
      <c r="BD63" s="1378">
        <f t="shared" si="6"/>
        <v>0</v>
      </c>
      <c r="BE63" s="1378">
        <f t="shared" si="7"/>
        <v>0</v>
      </c>
      <c r="BF63" s="1378">
        <f t="shared" si="8"/>
        <v>0</v>
      </c>
    </row>
    <row r="64" spans="1:58" s="1178" customFormat="1" ht="15" x14ac:dyDescent="0.25">
      <c r="A64" s="1226" t="s">
        <v>79</v>
      </c>
      <c r="B64" s="1223">
        <f t="shared" si="1"/>
        <v>0</v>
      </c>
      <c r="C64" s="1224"/>
      <c r="D64" s="1225"/>
      <c r="E64" s="1224"/>
      <c r="F64" s="1258"/>
      <c r="G64" s="1262"/>
      <c r="H64" s="1263"/>
      <c r="I64" s="1379" t="str">
        <f t="shared" si="2"/>
        <v/>
      </c>
      <c r="BA64" s="1377" t="str">
        <f t="shared" si="3"/>
        <v/>
      </c>
      <c r="BB64" s="1377" t="str">
        <f t="shared" si="4"/>
        <v/>
      </c>
      <c r="BC64" s="1377" t="str">
        <f t="shared" si="5"/>
        <v/>
      </c>
      <c r="BD64" s="1378">
        <f t="shared" si="6"/>
        <v>0</v>
      </c>
      <c r="BE64" s="1378">
        <f t="shared" si="7"/>
        <v>0</v>
      </c>
      <c r="BF64" s="1378">
        <f t="shared" si="8"/>
        <v>0</v>
      </c>
    </row>
    <row r="65" spans="1:71" s="1178" customFormat="1" ht="15" x14ac:dyDescent="0.25">
      <c r="A65" s="1229" t="s">
        <v>80</v>
      </c>
      <c r="B65" s="1268">
        <f>SUM(C65:D65)</f>
        <v>0</v>
      </c>
      <c r="C65" s="1224"/>
      <c r="D65" s="1225"/>
      <c r="E65" s="1224"/>
      <c r="F65" s="1258"/>
      <c r="G65" s="1262"/>
      <c r="H65" s="1263"/>
      <c r="I65" s="1379" t="str">
        <f t="shared" si="2"/>
        <v/>
      </c>
      <c r="BA65" s="1377" t="str">
        <f t="shared" si="3"/>
        <v/>
      </c>
      <c r="BB65" s="1377" t="str">
        <f t="shared" si="4"/>
        <v/>
      </c>
      <c r="BC65" s="1377" t="str">
        <f t="shared" si="5"/>
        <v/>
      </c>
      <c r="BD65" s="1378">
        <f t="shared" si="6"/>
        <v>0</v>
      </c>
      <c r="BE65" s="1378">
        <f t="shared" si="7"/>
        <v>0</v>
      </c>
      <c r="BF65" s="1378">
        <f t="shared" si="8"/>
        <v>0</v>
      </c>
    </row>
    <row r="66" spans="1:71" s="1178" customFormat="1" ht="15" x14ac:dyDescent="0.25">
      <c r="A66" s="1226" t="s">
        <v>81</v>
      </c>
      <c r="B66" s="1223">
        <f>SUM(C66:D66)</f>
        <v>0</v>
      </c>
      <c r="C66" s="1266"/>
      <c r="D66" s="1231"/>
      <c r="E66" s="1271"/>
      <c r="F66" s="1267"/>
      <c r="G66" s="1264"/>
      <c r="H66" s="1265"/>
      <c r="I66" s="1379" t="str">
        <f t="shared" si="2"/>
        <v/>
      </c>
      <c r="BA66" s="1377" t="str">
        <f t="shared" si="3"/>
        <v/>
      </c>
      <c r="BB66" s="1377" t="str">
        <f t="shared" si="4"/>
        <v/>
      </c>
      <c r="BC66" s="1377" t="str">
        <f t="shared" si="5"/>
        <v/>
      </c>
      <c r="BD66" s="1378">
        <f t="shared" si="6"/>
        <v>0</v>
      </c>
      <c r="BE66" s="1378">
        <f t="shared" si="7"/>
        <v>0</v>
      </c>
      <c r="BF66" s="1378">
        <f t="shared" si="8"/>
        <v>0</v>
      </c>
    </row>
    <row r="67" spans="1:71" s="1178" customFormat="1" ht="15" x14ac:dyDescent="0.25">
      <c r="A67" s="1232" t="s">
        <v>82</v>
      </c>
      <c r="B67" s="1233">
        <f>SUM(C67:D67)</f>
        <v>3</v>
      </c>
      <c r="C67" s="1234">
        <f t="shared" ref="C67:H67" si="9">SUM(C26:C66)</f>
        <v>0</v>
      </c>
      <c r="D67" s="1235">
        <f t="shared" si="9"/>
        <v>3</v>
      </c>
      <c r="E67" s="1233">
        <f t="shared" si="9"/>
        <v>2</v>
      </c>
      <c r="F67" s="1272">
        <f t="shared" si="9"/>
        <v>1</v>
      </c>
      <c r="G67" s="1260">
        <f t="shared" si="9"/>
        <v>0</v>
      </c>
      <c r="H67" s="1235">
        <f t="shared" si="9"/>
        <v>0</v>
      </c>
    </row>
    <row r="68" spans="1:71" s="1178" customFormat="1" ht="13.5" customHeight="1" x14ac:dyDescent="0.25">
      <c r="A68" s="1279" t="s">
        <v>83</v>
      </c>
      <c r="B68" s="1278"/>
      <c r="C68" s="1368"/>
      <c r="D68" s="1278"/>
      <c r="E68" s="1278"/>
      <c r="F68" s="1278"/>
      <c r="G68" s="1278"/>
      <c r="H68" s="1278"/>
    </row>
    <row r="69" spans="1:71" s="1178" customFormat="1" ht="47.25" customHeight="1" x14ac:dyDescent="0.25">
      <c r="A69" s="1357" t="s">
        <v>84</v>
      </c>
      <c r="B69" s="1181"/>
      <c r="C69" s="1278"/>
      <c r="D69" s="1278"/>
      <c r="E69" s="1278"/>
      <c r="F69" s="1278"/>
      <c r="G69" s="1278"/>
      <c r="H69" s="1278"/>
    </row>
    <row r="70" spans="1:71" s="1178" customFormat="1" ht="64.5" customHeight="1" x14ac:dyDescent="0.25">
      <c r="A70" s="1332" t="s">
        <v>85</v>
      </c>
      <c r="B70" s="1349" t="s">
        <v>86</v>
      </c>
      <c r="C70" s="1278"/>
      <c r="D70" s="1278"/>
      <c r="E70" s="1278"/>
      <c r="F70" s="1278"/>
      <c r="G70" s="1278"/>
      <c r="H70" s="1278"/>
    </row>
    <row r="71" spans="1:71" s="1178" customFormat="1" ht="15" x14ac:dyDescent="0.25">
      <c r="A71" s="1350" t="s">
        <v>46</v>
      </c>
      <c r="B71" s="1348"/>
      <c r="C71" s="1278"/>
      <c r="D71" s="1278"/>
      <c r="E71" s="1278"/>
      <c r="F71" s="1278"/>
      <c r="G71" s="1278"/>
      <c r="H71" s="1278"/>
    </row>
    <row r="72" spans="1:71" s="1353" customFormat="1" ht="13.5" customHeight="1" x14ac:dyDescent="0.25">
      <c r="A72" s="1219" t="s">
        <v>87</v>
      </c>
      <c r="B72" s="1351"/>
      <c r="C72" s="1278"/>
      <c r="D72" s="1278"/>
      <c r="E72" s="1278"/>
      <c r="F72" s="1278"/>
      <c r="G72" s="1278"/>
      <c r="H72" s="1278"/>
    </row>
    <row r="73" spans="1:71" s="1179" customFormat="1" ht="48" customHeight="1" x14ac:dyDescent="0.2">
      <c r="A73" s="1357" t="s">
        <v>88</v>
      </c>
      <c r="B73" s="1236"/>
      <c r="C73" s="1236"/>
      <c r="D73" s="1236"/>
      <c r="E73" s="1236"/>
      <c r="F73" s="1236"/>
      <c r="G73" s="1236"/>
      <c r="H73" s="1236"/>
      <c r="I73" s="1236"/>
      <c r="J73" s="1236"/>
      <c r="K73" s="1218"/>
      <c r="L73" s="1218"/>
      <c r="M73" s="1218"/>
      <c r="N73" s="1352"/>
      <c r="O73" s="1352"/>
      <c r="P73" s="1237"/>
      <c r="Q73" s="1237"/>
      <c r="R73" s="1237"/>
      <c r="S73" s="1237"/>
      <c r="T73" s="1182"/>
      <c r="U73" s="1182"/>
      <c r="V73" s="1182"/>
      <c r="W73" s="1182"/>
      <c r="X73" s="1182"/>
      <c r="Y73" s="1182"/>
    </row>
    <row r="74" spans="1:71" s="1180" customFormat="1" ht="60.75" customHeight="1" x14ac:dyDescent="0.2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1238"/>
      <c r="N74" s="1238"/>
      <c r="O74" s="1182"/>
      <c r="P74" s="1182"/>
      <c r="Q74" s="1182"/>
      <c r="R74" s="1182"/>
      <c r="S74" s="1182"/>
      <c r="T74" s="1182"/>
      <c r="U74" s="1179"/>
      <c r="V74" s="1179"/>
      <c r="W74" s="1179"/>
      <c r="X74" s="1179"/>
      <c r="Y74" s="1179"/>
      <c r="Z74" s="1179"/>
      <c r="AA74" s="1179"/>
      <c r="AB74" s="1179"/>
      <c r="AC74" s="1179"/>
      <c r="AD74" s="1179"/>
      <c r="AE74" s="1179"/>
      <c r="AF74" s="1179"/>
      <c r="AG74" s="1179"/>
    </row>
    <row r="75" spans="1:71" s="1180" customFormat="1" ht="21" x14ac:dyDescent="0.15">
      <c r="A75" s="1451"/>
      <c r="B75" s="1467"/>
      <c r="C75" s="1239" t="s">
        <v>93</v>
      </c>
      <c r="D75" s="1240" t="s">
        <v>94</v>
      </c>
      <c r="E75" s="1240" t="s">
        <v>95</v>
      </c>
      <c r="F75" s="1240" t="s">
        <v>26</v>
      </c>
      <c r="G75" s="1240" t="s">
        <v>96</v>
      </c>
      <c r="H75" s="1221" t="s">
        <v>97</v>
      </c>
      <c r="I75" s="1269" t="s">
        <v>11</v>
      </c>
      <c r="J75" s="1270" t="s">
        <v>12</v>
      </c>
      <c r="K75" s="1239" t="s">
        <v>38</v>
      </c>
      <c r="L75" s="1220" t="s">
        <v>40</v>
      </c>
      <c r="M75" s="1238"/>
      <c r="N75" s="1238"/>
      <c r="O75" s="1182"/>
      <c r="P75" s="1182"/>
      <c r="Q75" s="1182"/>
      <c r="R75" s="1182"/>
      <c r="S75" s="1182"/>
      <c r="T75" s="1182"/>
      <c r="U75" s="1179"/>
      <c r="V75" s="1179"/>
      <c r="W75" s="1179"/>
      <c r="X75" s="1179"/>
      <c r="Y75" s="1179"/>
      <c r="Z75" s="1179"/>
      <c r="AA75" s="1179"/>
      <c r="AB75" s="1179"/>
      <c r="AC75" s="1179"/>
      <c r="AD75" s="1179"/>
      <c r="AE75" s="1179"/>
      <c r="AF75" s="1179"/>
      <c r="AG75" s="1179"/>
    </row>
    <row r="76" spans="1:71" s="1180" customFormat="1" ht="15.95" customHeight="1" x14ac:dyDescent="0.15">
      <c r="A76" s="1241" t="s">
        <v>98</v>
      </c>
      <c r="B76" s="1242">
        <f>SUM(C76:H76)</f>
        <v>0</v>
      </c>
      <c r="C76" s="1243"/>
      <c r="D76" s="1201"/>
      <c r="E76" s="1201"/>
      <c r="F76" s="1201"/>
      <c r="G76" s="1201"/>
      <c r="H76" s="1244"/>
      <c r="I76" s="1245"/>
      <c r="J76" s="1282"/>
      <c r="K76" s="1283"/>
      <c r="L76" s="1284"/>
      <c r="M76" s="1379" t="str">
        <f>$BA76&amp;""&amp;$BB76&amp;""&amp;$BC76&amp;""</f>
        <v/>
      </c>
      <c r="N76" s="1182"/>
      <c r="O76" s="1182"/>
      <c r="P76" s="1182"/>
      <c r="Q76" s="1182"/>
      <c r="R76" s="1182"/>
      <c r="Y76" s="1179"/>
      <c r="Z76" s="1179"/>
      <c r="AG76" s="1179"/>
      <c r="BA76" s="1377" t="str">
        <f>IF($B76&lt;&gt;SUM(C76:H76),"NO ALTERE LAS FORMULAS, la suma de las edades NO es igual al TOTAL.","")</f>
        <v/>
      </c>
      <c r="BB76" s="1377" t="str">
        <f>IF($B76&lt;&gt;$I76+$J76,"El número TOTAL de solicitudes resueltas NO ES IGUAL a la suma POR SEXO.","")</f>
        <v/>
      </c>
      <c r="BC76" s="1377" t="str">
        <f>IF(AND($B76&lt;&gt;0,SUM($K76:$L76)&lt;&gt;0),"Recuerde que * Registra Establecimiento que resuelve - ** Registra Establecimiento que solicita la Teleasistencia.","")</f>
        <v/>
      </c>
      <c r="BD76" s="1378">
        <f>IF($B76&lt;&gt;SUM(C76:H76),1,0)</f>
        <v>0</v>
      </c>
      <c r="BE76" s="1378">
        <f>IF($B76&lt;&gt;$I76+$J76,1,0)</f>
        <v>0</v>
      </c>
      <c r="BF76" s="1378">
        <f>IF(AND(B76&lt;&gt;0,SUM(K76:L76)&lt;&gt;0),1,0)</f>
        <v>0</v>
      </c>
      <c r="BL76" s="1205"/>
      <c r="BM76" s="1381"/>
      <c r="BN76" s="1381"/>
      <c r="BO76" s="1255"/>
      <c r="BP76" s="1205"/>
      <c r="BQ76" s="1205"/>
      <c r="BR76" s="1205"/>
      <c r="BS76" s="1205"/>
    </row>
    <row r="77" spans="1:71" s="1180" customFormat="1" ht="21.75" customHeight="1" x14ac:dyDescent="0.15">
      <c r="A77" s="1246" t="s">
        <v>99</v>
      </c>
      <c r="B77" s="1230">
        <f>SUM(C77:H77)</f>
        <v>0</v>
      </c>
      <c r="C77" s="1247"/>
      <c r="D77" s="1200"/>
      <c r="E77" s="1200"/>
      <c r="F77" s="1200"/>
      <c r="G77" s="1200"/>
      <c r="H77" s="1248"/>
      <c r="I77" s="1249"/>
      <c r="J77" s="1267"/>
      <c r="K77" s="1285"/>
      <c r="L77" s="1265"/>
      <c r="M77" s="1379" t="str">
        <f>$BA77&amp;""&amp;$BB77&amp;""&amp;$BC77&amp;""</f>
        <v/>
      </c>
      <c r="N77" s="1182"/>
      <c r="O77" s="1182"/>
      <c r="P77" s="1182"/>
      <c r="Q77" s="1182"/>
      <c r="R77" s="1182"/>
      <c r="S77" s="1186"/>
      <c r="T77" s="1250"/>
      <c r="U77" s="1250"/>
      <c r="V77" s="1251"/>
      <c r="W77" s="1186"/>
      <c r="X77" s="1186"/>
      <c r="Y77" s="1179"/>
      <c r="Z77" s="1179"/>
      <c r="AG77" s="1179"/>
      <c r="BA77" s="1377" t="str">
        <f>IF($B77&lt;&gt;SUM(C77:H77),"NO ALTERE LAS FORMULAS, la suma de las edades NO es igual al TOTAL.","")</f>
        <v/>
      </c>
      <c r="BB77" s="1377" t="str">
        <f>IF($B77&lt;&gt;$I77+$J77,"El número TOTAL de solicitudes resueltas NO ES IGUAL a la suma POR SEXO.","")</f>
        <v/>
      </c>
      <c r="BC77" s="1377" t="str">
        <f>IF(AND($B77&lt;&gt;0,SUM($K77:$L77)&lt;&gt;0),"Recuerde que * Registra Establecimiento que resuelve - ** Registra Establecimiento que solicita la Teleasistencia.","")</f>
        <v/>
      </c>
      <c r="BD77" s="1378">
        <f>IF($B77&lt;&gt;SUM(C77:H77),1,0)</f>
        <v>0</v>
      </c>
      <c r="BE77" s="1378">
        <f>IF($B77&lt;&gt;$I77+$J77,1,0)</f>
        <v>0</v>
      </c>
      <c r="BF77" s="1378">
        <f>IF(AND(B77&lt;&gt;0,SUM(K77:L77)&lt;&gt;0),1,0)</f>
        <v>0</v>
      </c>
      <c r="BL77" s="1205"/>
      <c r="BM77" s="1381"/>
      <c r="BN77" s="1381"/>
      <c r="BO77" s="1255"/>
      <c r="BP77" s="1205"/>
      <c r="BQ77" s="1205"/>
      <c r="BR77" s="1205"/>
      <c r="BS77" s="1205"/>
    </row>
    <row r="78" spans="1:71" s="1180" customFormat="1" ht="15.95" customHeight="1" x14ac:dyDescent="0.15">
      <c r="A78" s="1252" t="s">
        <v>100</v>
      </c>
      <c r="B78" s="1203">
        <f>SUM(C78:H78)</f>
        <v>0</v>
      </c>
      <c r="C78" s="1253"/>
      <c r="D78" s="1198"/>
      <c r="E78" s="1198"/>
      <c r="F78" s="1198"/>
      <c r="G78" s="1198"/>
      <c r="H78" s="1254"/>
      <c r="I78" s="1197"/>
      <c r="J78" s="1286"/>
      <c r="K78" s="1287"/>
      <c r="L78" s="1288"/>
      <c r="M78" s="1379" t="str">
        <f>$BA78&amp;""&amp;$BB78&amp;""&amp;$BC78&amp;""</f>
        <v/>
      </c>
      <c r="N78" s="1182"/>
      <c r="O78" s="1182"/>
      <c r="P78" s="1182"/>
      <c r="Q78" s="1182"/>
      <c r="R78" s="1182"/>
      <c r="S78" s="1186"/>
      <c r="T78" s="1250"/>
      <c r="U78" s="1250"/>
      <c r="V78" s="1251"/>
      <c r="W78" s="1186"/>
      <c r="X78" s="1186"/>
      <c r="Y78" s="1179"/>
      <c r="Z78" s="1179"/>
      <c r="AG78" s="1179"/>
      <c r="BA78" s="1377" t="str">
        <f>IF($B78&lt;&gt;SUM(C78:H78),"NO ALTERE LAS FORMULAS, la suma de las edades NO es igual al TOTAL.","")</f>
        <v/>
      </c>
      <c r="BB78" s="1377" t="str">
        <f>IF($B78&lt;&gt;$I78+$J78,"El número TOTAL de solicitudes resueltas NO ES IGUAL a la suma POR SEXO.","")</f>
        <v/>
      </c>
      <c r="BC78" s="1377" t="str">
        <f>IF(AND($B78&lt;&gt;0,SUM($K78:$L78)&lt;&gt;0),"Recuerde que * Registra Establecimiento que resuelve - ** Registra Establecimiento que solicita la Teleasistencia.","")</f>
        <v/>
      </c>
      <c r="BD78" s="1378">
        <f>IF($B78&lt;&gt;SUM(C78:H78),1,0)</f>
        <v>0</v>
      </c>
      <c r="BE78" s="1378">
        <f>IF($B78&lt;&gt;$I78+$J78,1,0)</f>
        <v>0</v>
      </c>
      <c r="BF78" s="1378">
        <f>IF(AND(B78&lt;&gt;0,SUM(K78:L78)&lt;&gt;0),1,0)</f>
        <v>0</v>
      </c>
      <c r="BL78" s="1205"/>
      <c r="BM78" s="1381"/>
      <c r="BN78" s="1381"/>
      <c r="BO78" s="1255"/>
      <c r="BP78" s="1205"/>
      <c r="BQ78" s="1205"/>
      <c r="BR78" s="1205"/>
      <c r="BS78" s="1205"/>
    </row>
    <row r="79" spans="1:71" s="1190" customFormat="1" ht="13.5" customHeight="1" x14ac:dyDescent="0.2">
      <c r="A79" s="1279" t="s">
        <v>101</v>
      </c>
      <c r="B79" s="1359"/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X79" s="1186"/>
      <c r="Y79" s="1186"/>
    </row>
    <row r="80" spans="1:71" s="1186" customFormat="1" ht="55.5" customHeight="1" x14ac:dyDescent="0.2">
      <c r="A80" s="1360" t="s">
        <v>102</v>
      </c>
      <c r="B80" s="1324"/>
      <c r="C80" s="1325"/>
      <c r="D80" s="1325"/>
      <c r="E80" s="1325"/>
      <c r="F80" s="1354"/>
      <c r="G80" s="1325"/>
      <c r="H80" s="1325"/>
      <c r="I80" s="1325"/>
      <c r="J80" s="1325"/>
      <c r="K80" s="1311"/>
      <c r="L80" s="1308"/>
      <c r="M80" s="1326"/>
      <c r="N80" s="1326"/>
      <c r="O80" s="1326"/>
      <c r="BA80" s="1205"/>
      <c r="BB80" s="1205"/>
      <c r="BC80" s="1205"/>
      <c r="BE80" s="1205"/>
      <c r="BF80" s="1205"/>
    </row>
    <row r="81" spans="1:69" s="1297" customFormat="1" ht="18" customHeight="1" x14ac:dyDescent="0.1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1186"/>
      <c r="H81" s="1186"/>
      <c r="I81" s="1186"/>
      <c r="J81" s="1186"/>
      <c r="K81" s="1186"/>
      <c r="L81" s="1186"/>
      <c r="M81" s="1186"/>
      <c r="N81" s="1186"/>
      <c r="O81" s="1186"/>
      <c r="P81" s="1186"/>
      <c r="Q81" s="1186"/>
      <c r="R81" s="1186"/>
      <c r="S81" s="1186"/>
      <c r="T81" s="1186"/>
      <c r="U81" s="1186"/>
      <c r="V81" s="1186"/>
      <c r="W81" s="1186"/>
      <c r="X81" s="1186"/>
      <c r="Y81" s="1186"/>
      <c r="Z81" s="1186"/>
      <c r="AA81" s="1186"/>
      <c r="AG81" s="1186"/>
      <c r="AH81" s="1186"/>
      <c r="AI81" s="1186"/>
      <c r="AJ81" s="1186"/>
      <c r="AK81" s="1186"/>
      <c r="AL81" s="1186"/>
      <c r="AM81" s="1186"/>
      <c r="AN81" s="1186"/>
      <c r="AO81" s="1186"/>
      <c r="AP81" s="1186"/>
      <c r="AQ81" s="1186"/>
      <c r="AR81" s="1186"/>
      <c r="AS81" s="1186"/>
      <c r="AT81" s="1205"/>
      <c r="AU81" s="1205"/>
      <c r="AV81" s="1205"/>
      <c r="AW81" s="1205"/>
      <c r="AX81" s="1205"/>
      <c r="AY81" s="1205"/>
      <c r="AZ81" s="1205"/>
      <c r="BA81" s="1205"/>
      <c r="BB81" s="1186"/>
      <c r="BC81" s="1186"/>
      <c r="BD81" s="1186"/>
      <c r="BE81" s="1186"/>
      <c r="BF81" s="1186"/>
      <c r="BG81" s="1186"/>
      <c r="BH81" s="1205"/>
      <c r="BI81" s="1205"/>
      <c r="BJ81" s="1205"/>
      <c r="BK81" s="1205"/>
      <c r="BL81" s="1205"/>
      <c r="BM81" s="1205"/>
      <c r="BN81" s="1205"/>
      <c r="BO81" s="1205"/>
      <c r="BP81" s="1205"/>
    </row>
    <row r="82" spans="1:69" s="1297" customFormat="1" ht="18" customHeight="1" x14ac:dyDescent="0.15">
      <c r="A82" s="1424"/>
      <c r="B82" s="1425"/>
      <c r="C82" s="1441"/>
      <c r="D82" s="1421"/>
      <c r="E82" s="1421"/>
      <c r="F82" s="1421"/>
      <c r="G82" s="129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1186"/>
      <c r="U82" s="1186"/>
      <c r="V82" s="1186"/>
      <c r="W82" s="1186"/>
      <c r="X82" s="1186"/>
      <c r="Y82" s="1186"/>
      <c r="Z82" s="1186"/>
      <c r="AA82" s="1186"/>
      <c r="AG82" s="1186"/>
      <c r="AH82" s="1186"/>
      <c r="AI82" s="1186"/>
      <c r="AJ82" s="1186"/>
      <c r="AK82" s="1186"/>
      <c r="AL82" s="1186"/>
      <c r="AM82" s="1186"/>
      <c r="AN82" s="1186"/>
      <c r="AO82" s="1186"/>
      <c r="AP82" s="1186"/>
      <c r="AQ82" s="1186"/>
      <c r="AR82" s="1186"/>
      <c r="AS82" s="1186"/>
      <c r="AT82" s="1205"/>
      <c r="AU82" s="1205"/>
      <c r="AV82" s="1205"/>
      <c r="AW82" s="1205"/>
      <c r="AX82" s="1205"/>
      <c r="AY82" s="1205"/>
      <c r="AZ82" s="1205"/>
      <c r="BA82" s="1205"/>
      <c r="BB82" s="1186"/>
      <c r="BC82" s="1186"/>
      <c r="BD82" s="1186"/>
      <c r="BE82" s="1186"/>
      <c r="BF82" s="1186"/>
      <c r="BG82" s="1186"/>
      <c r="BH82" s="1205"/>
      <c r="BI82" s="1205"/>
      <c r="BJ82" s="1205"/>
      <c r="BK82" s="1205"/>
      <c r="BL82" s="1205"/>
      <c r="BM82" s="1205"/>
      <c r="BN82" s="1205"/>
      <c r="BO82" s="1205"/>
      <c r="BP82" s="1205"/>
    </row>
    <row r="83" spans="1:69" s="1297" customFormat="1" ht="12.95" customHeight="1" x14ac:dyDescent="0.15">
      <c r="A83" s="1448" t="s">
        <v>107</v>
      </c>
      <c r="B83" s="1449"/>
      <c r="C83" s="1268">
        <f>SUM(D83:F83)</f>
        <v>0</v>
      </c>
      <c r="D83" s="1245"/>
      <c r="E83" s="1376"/>
      <c r="F83" s="1376"/>
      <c r="G83" s="1380" t="str">
        <f t="shared" ref="G83:G88" si="10">$BA83&amp;""</f>
        <v/>
      </c>
      <c r="H83" s="1186"/>
      <c r="I83" s="1328"/>
      <c r="J83" s="1186"/>
      <c r="K83" s="1186"/>
      <c r="L83" s="1186"/>
      <c r="M83" s="1186"/>
      <c r="N83" s="1186"/>
      <c r="O83" s="1186" t="s">
        <v>15</v>
      </c>
      <c r="P83" s="1186"/>
      <c r="Q83" s="1186"/>
      <c r="R83" s="1186"/>
      <c r="S83" s="1186"/>
      <c r="T83" s="1186"/>
      <c r="U83" s="1186"/>
      <c r="V83" s="1186"/>
      <c r="W83" s="1186"/>
      <c r="X83" s="1186"/>
      <c r="Y83" s="1186"/>
      <c r="Z83" s="1186"/>
      <c r="AA83" s="1186"/>
      <c r="AG83" s="1186"/>
      <c r="AH83" s="1186"/>
      <c r="AI83" s="1186"/>
      <c r="AJ83" s="1186"/>
      <c r="AK83" s="1186"/>
      <c r="AL83" s="1186"/>
      <c r="AM83" s="1186"/>
      <c r="AN83" s="1186"/>
      <c r="AO83" s="1186"/>
      <c r="AP83" s="1186"/>
      <c r="AQ83" s="1186"/>
      <c r="AR83" s="1186"/>
      <c r="AS83" s="1186"/>
      <c r="AT83" s="1205"/>
      <c r="AU83" s="1205"/>
      <c r="AV83" s="1205"/>
      <c r="AW83" s="1205"/>
      <c r="AX83" s="1205"/>
      <c r="AY83" s="1205"/>
      <c r="AZ83" s="1205"/>
      <c r="BA83" s="1377" t="str">
        <f t="shared" ref="BA83:BA88" si="11">IF($C83&lt;&gt;SUM(D83:F83),"NO ALTERE LAS FORMULAS, la suma de las edades NO es igual al TOTAL.","")</f>
        <v/>
      </c>
      <c r="BB83" s="1205"/>
      <c r="BC83" s="1205"/>
      <c r="BD83" s="1378">
        <f t="shared" ref="BD83:BD88" si="12">IF($C83&lt;&gt;SUM(D83:F83),1,0)</f>
        <v>0</v>
      </c>
      <c r="BE83" s="1186"/>
      <c r="BF83" s="1205"/>
      <c r="BG83" s="1186"/>
      <c r="BH83" s="1205"/>
      <c r="BI83" s="1205"/>
      <c r="BJ83" s="1205"/>
      <c r="BK83" s="1205"/>
      <c r="BL83" s="1205"/>
      <c r="BM83" s="1205"/>
      <c r="BN83" s="1205"/>
      <c r="BO83" s="1205"/>
      <c r="BP83" s="1205"/>
    </row>
    <row r="84" spans="1:69" s="1297" customFormat="1" ht="12.95" customHeight="1" x14ac:dyDescent="0.15">
      <c r="A84" s="1435" t="s">
        <v>108</v>
      </c>
      <c r="B84" s="1436"/>
      <c r="C84" s="1329">
        <f t="shared" ref="C84:C89" si="13">SUM(D84:F84)</f>
        <v>0</v>
      </c>
      <c r="D84" s="1257"/>
      <c r="E84" s="1257"/>
      <c r="F84" s="1257"/>
      <c r="G84" s="1380" t="str">
        <f t="shared" si="10"/>
        <v/>
      </c>
      <c r="H84" s="1186"/>
      <c r="I84" s="1328"/>
      <c r="J84" s="1186"/>
      <c r="K84" s="1186"/>
      <c r="L84" s="1186"/>
      <c r="M84" s="1186"/>
      <c r="N84" s="1186"/>
      <c r="O84" s="1186" t="s">
        <v>15</v>
      </c>
      <c r="P84" s="1186"/>
      <c r="Q84" s="1186"/>
      <c r="R84" s="1186"/>
      <c r="S84" s="1186"/>
      <c r="T84" s="1186"/>
      <c r="U84" s="1186"/>
      <c r="V84" s="1186"/>
      <c r="W84" s="1186"/>
      <c r="X84" s="1186"/>
      <c r="Y84" s="1186"/>
      <c r="Z84" s="1186"/>
      <c r="AA84" s="1186"/>
      <c r="AG84" s="1186"/>
      <c r="AH84" s="1186"/>
      <c r="AI84" s="1186"/>
      <c r="AJ84" s="1186"/>
      <c r="AK84" s="1186"/>
      <c r="AL84" s="1186"/>
      <c r="AM84" s="1186"/>
      <c r="AN84" s="1186"/>
      <c r="AO84" s="1186"/>
      <c r="AP84" s="1186"/>
      <c r="AQ84" s="1186"/>
      <c r="AR84" s="1186"/>
      <c r="AS84" s="1186"/>
      <c r="AT84" s="1205"/>
      <c r="AU84" s="1205"/>
      <c r="AV84" s="1205"/>
      <c r="AW84" s="1205"/>
      <c r="AX84" s="1205"/>
      <c r="AY84" s="1205"/>
      <c r="AZ84" s="1205"/>
      <c r="BA84" s="1377" t="str">
        <f t="shared" si="11"/>
        <v/>
      </c>
      <c r="BB84" s="1205"/>
      <c r="BC84" s="1205"/>
      <c r="BD84" s="1378">
        <f t="shared" si="12"/>
        <v>0</v>
      </c>
      <c r="BE84" s="1186"/>
      <c r="BF84" s="1205"/>
      <c r="BG84" s="1186"/>
      <c r="BH84" s="1205"/>
      <c r="BI84" s="1205"/>
      <c r="BJ84" s="1205"/>
      <c r="BK84" s="1205"/>
      <c r="BL84" s="1205"/>
      <c r="BM84" s="1205"/>
      <c r="BN84" s="1205"/>
      <c r="BO84" s="1205"/>
      <c r="BP84" s="1205"/>
    </row>
    <row r="85" spans="1:69" s="1297" customFormat="1" ht="12.95" customHeight="1" x14ac:dyDescent="0.15">
      <c r="A85" s="1435" t="s">
        <v>109</v>
      </c>
      <c r="B85" s="1436"/>
      <c r="C85" s="1329">
        <f t="shared" si="13"/>
        <v>0</v>
      </c>
      <c r="D85" s="1257"/>
      <c r="E85" s="1257"/>
      <c r="F85" s="1257"/>
      <c r="G85" s="1380" t="str">
        <f t="shared" si="10"/>
        <v/>
      </c>
      <c r="H85" s="1186"/>
      <c r="I85" s="1328"/>
      <c r="J85" s="1186"/>
      <c r="K85" s="1186"/>
      <c r="L85" s="1186"/>
      <c r="M85" s="1186"/>
      <c r="N85" s="1186"/>
      <c r="O85" s="1186" t="s">
        <v>15</v>
      </c>
      <c r="P85" s="1186"/>
      <c r="Q85" s="1186"/>
      <c r="R85" s="1186"/>
      <c r="S85" s="1186"/>
      <c r="T85" s="1186"/>
      <c r="U85" s="1186"/>
      <c r="V85" s="1186"/>
      <c r="W85" s="1186"/>
      <c r="X85" s="1186"/>
      <c r="Y85" s="1186"/>
      <c r="Z85" s="1186"/>
      <c r="AA85" s="1186"/>
      <c r="AG85" s="1186"/>
      <c r="AH85" s="1186"/>
      <c r="AI85" s="1186"/>
      <c r="AJ85" s="1186"/>
      <c r="AK85" s="1186"/>
      <c r="AL85" s="1186"/>
      <c r="AM85" s="1186"/>
      <c r="AN85" s="1186"/>
      <c r="AO85" s="1186"/>
      <c r="AP85" s="1186"/>
      <c r="AQ85" s="1186"/>
      <c r="AR85" s="1186"/>
      <c r="AS85" s="1186"/>
      <c r="AT85" s="1205"/>
      <c r="AU85" s="1205"/>
      <c r="AV85" s="1205"/>
      <c r="AW85" s="1205"/>
      <c r="AX85" s="1205"/>
      <c r="AY85" s="1205"/>
      <c r="AZ85" s="1205"/>
      <c r="BA85" s="1377" t="str">
        <f t="shared" si="11"/>
        <v/>
      </c>
      <c r="BB85" s="1205"/>
      <c r="BC85" s="1205"/>
      <c r="BD85" s="1378">
        <f t="shared" si="12"/>
        <v>0</v>
      </c>
      <c r="BE85" s="1186"/>
      <c r="BF85" s="1205"/>
      <c r="BG85" s="1186"/>
      <c r="BH85" s="1205"/>
      <c r="BI85" s="1205"/>
      <c r="BJ85" s="1205"/>
      <c r="BK85" s="1205"/>
      <c r="BL85" s="1205"/>
      <c r="BM85" s="1205"/>
      <c r="BN85" s="1205"/>
      <c r="BO85" s="1205"/>
      <c r="BP85" s="1205"/>
    </row>
    <row r="86" spans="1:69" s="1297" customFormat="1" ht="12.95" customHeight="1" x14ac:dyDescent="0.15">
      <c r="A86" s="1435" t="s">
        <v>110</v>
      </c>
      <c r="B86" s="1436"/>
      <c r="C86" s="1329">
        <f t="shared" si="13"/>
        <v>0</v>
      </c>
      <c r="D86" s="1257"/>
      <c r="E86" s="1257"/>
      <c r="F86" s="1257"/>
      <c r="G86" s="1380" t="str">
        <f t="shared" si="10"/>
        <v/>
      </c>
      <c r="H86" s="1186"/>
      <c r="I86" s="1328"/>
      <c r="J86" s="1186"/>
      <c r="K86" s="1186"/>
      <c r="L86" s="1186"/>
      <c r="M86" s="1186"/>
      <c r="N86" s="1186"/>
      <c r="O86" s="1186" t="s">
        <v>15</v>
      </c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205"/>
      <c r="AU86" s="1205"/>
      <c r="AV86" s="1205"/>
      <c r="AW86" s="1205"/>
      <c r="AX86" s="1205"/>
      <c r="AY86" s="1205"/>
      <c r="AZ86" s="1205"/>
      <c r="BA86" s="1377" t="str">
        <f t="shared" si="11"/>
        <v/>
      </c>
      <c r="BB86" s="1205"/>
      <c r="BC86" s="1205"/>
      <c r="BD86" s="1378">
        <f t="shared" si="12"/>
        <v>0</v>
      </c>
      <c r="BE86" s="1186"/>
      <c r="BF86" s="1205"/>
      <c r="BG86" s="1186"/>
      <c r="BH86" s="1205"/>
      <c r="BI86" s="1205"/>
      <c r="BJ86" s="1205"/>
      <c r="BK86" s="1205"/>
      <c r="BL86" s="1205"/>
      <c r="BM86" s="1205"/>
      <c r="BN86" s="1205"/>
      <c r="BO86" s="1205"/>
      <c r="BP86" s="1205"/>
    </row>
    <row r="87" spans="1:69" s="1297" customFormat="1" ht="12.95" customHeight="1" x14ac:dyDescent="0.15">
      <c r="A87" s="1435" t="s">
        <v>111</v>
      </c>
      <c r="B87" s="1436">
        <v>0</v>
      </c>
      <c r="C87" s="1329">
        <f t="shared" si="13"/>
        <v>0</v>
      </c>
      <c r="D87" s="1257"/>
      <c r="E87" s="1257"/>
      <c r="F87" s="1257"/>
      <c r="G87" s="1380" t="str">
        <f t="shared" si="10"/>
        <v/>
      </c>
      <c r="H87" s="1186"/>
      <c r="I87" s="1328"/>
      <c r="J87" s="1186"/>
      <c r="K87" s="1186"/>
      <c r="L87" s="1186"/>
      <c r="M87" s="1186"/>
      <c r="N87" s="1186"/>
      <c r="O87" s="1186"/>
      <c r="P87" s="1186"/>
      <c r="Q87" s="1186"/>
      <c r="R87" s="1186"/>
      <c r="S87" s="1186"/>
      <c r="T87" s="1186"/>
      <c r="U87" s="1186"/>
      <c r="V87" s="1186"/>
      <c r="W87" s="1186"/>
      <c r="X87" s="1186"/>
      <c r="Y87" s="1186"/>
      <c r="Z87" s="1186"/>
      <c r="AA87" s="1186"/>
      <c r="AG87" s="1186"/>
      <c r="AH87" s="1186"/>
      <c r="AI87" s="1186"/>
      <c r="AJ87" s="1186"/>
      <c r="AK87" s="1186"/>
      <c r="AL87" s="1186"/>
      <c r="AM87" s="1186"/>
      <c r="AN87" s="1186"/>
      <c r="AO87" s="1186"/>
      <c r="AP87" s="1186"/>
      <c r="AQ87" s="1186"/>
      <c r="AR87" s="1186"/>
      <c r="AS87" s="1186"/>
      <c r="AT87" s="1205"/>
      <c r="AU87" s="1205"/>
      <c r="AV87" s="1205"/>
      <c r="AW87" s="1205"/>
      <c r="AX87" s="1205"/>
      <c r="AY87" s="1205"/>
      <c r="AZ87" s="1205"/>
      <c r="BA87" s="1377" t="str">
        <f t="shared" si="11"/>
        <v/>
      </c>
      <c r="BB87" s="1205"/>
      <c r="BC87" s="1205"/>
      <c r="BD87" s="1378">
        <f t="shared" si="12"/>
        <v>0</v>
      </c>
      <c r="BE87" s="1186"/>
      <c r="BF87" s="1205"/>
      <c r="BG87" s="1186"/>
      <c r="BH87" s="1205"/>
      <c r="BI87" s="1205"/>
      <c r="BJ87" s="1205"/>
      <c r="BK87" s="1205"/>
      <c r="BL87" s="1205"/>
      <c r="BM87" s="1205"/>
      <c r="BN87" s="1205"/>
      <c r="BO87" s="1205"/>
      <c r="BP87" s="1205"/>
    </row>
    <row r="88" spans="1:69" s="1297" customFormat="1" ht="12.95" customHeight="1" x14ac:dyDescent="0.15">
      <c r="A88" s="1454" t="s">
        <v>112</v>
      </c>
      <c r="B88" s="1455"/>
      <c r="C88" s="1329">
        <f t="shared" si="13"/>
        <v>0</v>
      </c>
      <c r="D88" s="1259"/>
      <c r="E88" s="1259"/>
      <c r="F88" s="1199"/>
      <c r="G88" s="1380" t="str">
        <f t="shared" si="10"/>
        <v/>
      </c>
      <c r="H88" s="1330"/>
      <c r="I88" s="1330"/>
      <c r="J88" s="1330"/>
      <c r="K88" s="1330"/>
      <c r="L88" s="1330"/>
      <c r="M88" s="1330"/>
      <c r="N88" s="1330"/>
      <c r="O88" s="1330"/>
      <c r="P88" s="1330"/>
      <c r="Q88" s="1331"/>
      <c r="R88" s="1186"/>
      <c r="S88" s="1186"/>
      <c r="T88" s="1186"/>
      <c r="U88" s="1186"/>
      <c r="V88" s="1186"/>
      <c r="W88" s="1186"/>
      <c r="X88" s="1186"/>
      <c r="Y88" s="1186"/>
      <c r="Z88" s="1186"/>
      <c r="AA88" s="1186"/>
      <c r="AG88" s="1186"/>
      <c r="AH88" s="1186"/>
      <c r="AI88" s="1186"/>
      <c r="AJ88" s="1186"/>
      <c r="AK88" s="1186"/>
      <c r="AL88" s="1186"/>
      <c r="AM88" s="1186"/>
      <c r="AN88" s="1186"/>
      <c r="AO88" s="1186"/>
      <c r="AP88" s="1186"/>
      <c r="AQ88" s="1186"/>
      <c r="AR88" s="1186"/>
      <c r="AS88" s="1186"/>
      <c r="AT88" s="1205"/>
      <c r="AU88" s="1205"/>
      <c r="AV88" s="1205"/>
      <c r="AW88" s="1205"/>
      <c r="AX88" s="1205"/>
      <c r="AY88" s="1205"/>
      <c r="AZ88" s="1205"/>
      <c r="BA88" s="1377" t="str">
        <f t="shared" si="11"/>
        <v/>
      </c>
      <c r="BB88" s="1205"/>
      <c r="BC88" s="1205"/>
      <c r="BD88" s="1378">
        <f t="shared" si="12"/>
        <v>0</v>
      </c>
      <c r="BE88" s="1186"/>
      <c r="BF88" s="1205"/>
      <c r="BG88" s="1186"/>
      <c r="BH88" s="1205"/>
      <c r="BI88" s="1205"/>
      <c r="BJ88" s="1205"/>
      <c r="BK88" s="1205"/>
      <c r="BL88" s="1205"/>
      <c r="BM88" s="1205"/>
      <c r="BN88" s="1205"/>
      <c r="BO88" s="1205"/>
      <c r="BP88" s="1205"/>
      <c r="BQ88" s="1205"/>
    </row>
    <row r="89" spans="1:69" s="1297" customFormat="1" ht="12.95" customHeight="1" x14ac:dyDescent="0.15">
      <c r="A89" s="1406" t="s">
        <v>82</v>
      </c>
      <c r="B89" s="1407"/>
      <c r="C89" s="1233">
        <f t="shared" si="13"/>
        <v>0</v>
      </c>
      <c r="D89" s="1233">
        <f>SUM(D83:D88)</f>
        <v>0</v>
      </c>
      <c r="E89" s="1233">
        <f>SUM(E83:E88)</f>
        <v>0</v>
      </c>
      <c r="F89" s="1233">
        <f>SUM(F83:F88)</f>
        <v>0</v>
      </c>
      <c r="G89" s="1327"/>
      <c r="H89" s="1330"/>
      <c r="I89" s="1330"/>
      <c r="J89" s="1330"/>
      <c r="K89" s="1330"/>
      <c r="L89" s="1330"/>
      <c r="M89" s="1330"/>
      <c r="N89" s="1330"/>
      <c r="O89" s="1330"/>
      <c r="P89" s="1330"/>
      <c r="Q89" s="1331"/>
      <c r="R89" s="1186"/>
      <c r="S89" s="1186"/>
      <c r="T89" s="1186"/>
      <c r="U89" s="1186"/>
      <c r="V89" s="1186"/>
      <c r="W89" s="1186"/>
      <c r="X89" s="1186"/>
      <c r="Y89" s="1186"/>
      <c r="Z89" s="1186"/>
      <c r="AA89" s="1186"/>
      <c r="AG89" s="1186"/>
      <c r="AH89" s="1186"/>
      <c r="AI89" s="1186"/>
      <c r="AJ89" s="1186"/>
      <c r="AK89" s="1186"/>
      <c r="AL89" s="1186"/>
      <c r="AM89" s="1186"/>
      <c r="AN89" s="1186"/>
      <c r="AO89" s="1186"/>
      <c r="AP89" s="1186"/>
      <c r="AQ89" s="1186"/>
      <c r="AR89" s="1186"/>
      <c r="AS89" s="1186"/>
      <c r="AT89" s="1205"/>
      <c r="AU89" s="1205"/>
      <c r="AV89" s="1205"/>
      <c r="AW89" s="1205"/>
      <c r="AX89" s="1205"/>
      <c r="AY89" s="1205"/>
      <c r="AZ89" s="1205"/>
      <c r="BA89" s="1205"/>
      <c r="BB89" s="1205"/>
      <c r="BC89" s="1205"/>
      <c r="BD89" s="1186"/>
      <c r="BE89" s="1186"/>
      <c r="BF89" s="1205"/>
      <c r="BG89" s="1186"/>
      <c r="BH89" s="1205"/>
      <c r="BI89" s="1205"/>
      <c r="BJ89" s="1205"/>
      <c r="BK89" s="1205"/>
      <c r="BL89" s="1205"/>
      <c r="BM89" s="1205"/>
      <c r="BN89" s="1205"/>
      <c r="BO89" s="1205"/>
      <c r="BP89" s="1205"/>
      <c r="BQ89" s="1205"/>
    </row>
    <row r="90" spans="1:69" s="1297" customFormat="1" ht="13.5" customHeight="1" x14ac:dyDescent="0.15">
      <c r="A90" s="1371" t="s">
        <v>113</v>
      </c>
      <c r="B90" s="1369"/>
      <c r="C90" s="1278"/>
      <c r="D90" s="1278"/>
      <c r="E90" s="1278"/>
      <c r="F90" s="1278"/>
      <c r="G90" s="1370"/>
      <c r="H90" s="1330"/>
      <c r="I90" s="1330"/>
      <c r="J90" s="1330"/>
      <c r="K90" s="1330"/>
      <c r="L90" s="1330"/>
      <c r="M90" s="1330"/>
      <c r="N90" s="1330"/>
      <c r="O90" s="1330"/>
      <c r="P90" s="1330"/>
      <c r="Q90" s="1331"/>
      <c r="R90" s="1186"/>
      <c r="S90" s="1186"/>
      <c r="T90" s="1186"/>
      <c r="U90" s="1186"/>
      <c r="V90" s="1186"/>
      <c r="W90" s="1186"/>
      <c r="X90" s="1186"/>
      <c r="Y90" s="1186"/>
      <c r="Z90" s="1186"/>
      <c r="AA90" s="1186"/>
      <c r="AG90" s="1186"/>
      <c r="AH90" s="1186"/>
      <c r="AI90" s="1186"/>
      <c r="AJ90" s="1186"/>
      <c r="AK90" s="1186"/>
      <c r="AL90" s="1186"/>
      <c r="AM90" s="1186"/>
      <c r="AN90" s="1186"/>
      <c r="AO90" s="1186"/>
      <c r="AP90" s="1186"/>
      <c r="AQ90" s="1186"/>
      <c r="AR90" s="1186"/>
      <c r="AS90" s="1186"/>
      <c r="AT90" s="1205"/>
      <c r="AU90" s="1205"/>
      <c r="AV90" s="1205"/>
      <c r="AW90" s="1205"/>
      <c r="AX90" s="1205"/>
      <c r="AY90" s="1205"/>
      <c r="AZ90" s="1205"/>
      <c r="BA90" s="1205"/>
      <c r="BB90" s="1205"/>
      <c r="BC90" s="1205"/>
      <c r="BD90" s="1186"/>
      <c r="BE90" s="1186"/>
      <c r="BF90" s="1205"/>
      <c r="BG90" s="1186"/>
      <c r="BH90" s="1205"/>
      <c r="BI90" s="1205"/>
      <c r="BJ90" s="1205"/>
      <c r="BK90" s="1205"/>
      <c r="BL90" s="1205"/>
      <c r="BM90" s="1205"/>
      <c r="BN90" s="1205"/>
      <c r="BO90" s="1205"/>
      <c r="BP90" s="1205"/>
      <c r="BQ90" s="1205"/>
    </row>
    <row r="91" spans="1:69" s="1302" customFormat="1" ht="48.75" customHeight="1" x14ac:dyDescent="0.2">
      <c r="A91" s="1361" t="s">
        <v>114</v>
      </c>
      <c r="B91" s="1309"/>
      <c r="C91" s="1310"/>
      <c r="D91" s="1309"/>
      <c r="E91" s="1311"/>
      <c r="F91" s="1311"/>
      <c r="G91" s="1299"/>
      <c r="H91" s="1299"/>
      <c r="I91" s="1300"/>
      <c r="J91" s="1179"/>
      <c r="K91" s="1179"/>
      <c r="L91" s="1179"/>
      <c r="M91" s="1179"/>
      <c r="N91" s="1179"/>
      <c r="O91" s="1179"/>
      <c r="P91" s="1301"/>
      <c r="Q91" s="1301"/>
      <c r="R91" s="1301"/>
      <c r="S91" s="1301"/>
      <c r="T91" s="1301"/>
    </row>
    <row r="92" spans="1:69" s="1302" customFormat="1" ht="66" customHeight="1" x14ac:dyDescent="0.2">
      <c r="A92" s="1408" t="s">
        <v>115</v>
      </c>
      <c r="B92" s="1473"/>
      <c r="C92" s="1303" t="s">
        <v>82</v>
      </c>
      <c r="D92" s="1304" t="s">
        <v>116</v>
      </c>
      <c r="E92" s="1194" t="s">
        <v>117</v>
      </c>
      <c r="F92" s="1305" t="s">
        <v>118</v>
      </c>
      <c r="G92" s="1355"/>
      <c r="H92" s="1191"/>
      <c r="I92" s="1300"/>
      <c r="J92" s="1179"/>
      <c r="K92" s="1179"/>
      <c r="L92" s="1179"/>
      <c r="M92" s="1179"/>
      <c r="N92" s="1179"/>
      <c r="O92" s="1179"/>
      <c r="P92" s="1301"/>
      <c r="Q92" s="1301"/>
      <c r="R92" s="1301"/>
      <c r="S92" s="1301"/>
      <c r="T92" s="1301"/>
    </row>
    <row r="93" spans="1:69" s="1302" customFormat="1" ht="22.5" customHeight="1" x14ac:dyDescent="0.2">
      <c r="A93" s="1452" t="s">
        <v>119</v>
      </c>
      <c r="B93" s="1453"/>
      <c r="C93" s="1317">
        <f>SUM(D93:F93)</f>
        <v>0</v>
      </c>
      <c r="D93" s="1318"/>
      <c r="E93" s="1319"/>
      <c r="F93" s="1320"/>
      <c r="G93" s="1380" t="str">
        <f>$BA93&amp;""</f>
        <v/>
      </c>
      <c r="H93" s="1190"/>
      <c r="I93" s="1300"/>
      <c r="J93" s="1179"/>
      <c r="K93" s="1179"/>
      <c r="L93" s="1179"/>
      <c r="M93" s="1179"/>
      <c r="N93" s="1179"/>
      <c r="O93" s="1179"/>
      <c r="P93" s="1301"/>
      <c r="Q93" s="1301"/>
      <c r="R93" s="1301"/>
      <c r="S93" s="1301"/>
      <c r="T93" s="1301"/>
      <c r="BA93" s="1377" t="str">
        <f>IF($C93&lt;&gt;SUM(D93:F93),"NO ALTERE LAS FORMULAS, la suma de los profesionales que visita NO es igual al TOTAL.","")</f>
        <v/>
      </c>
      <c r="BB93" s="1205"/>
      <c r="BC93" s="1205"/>
      <c r="BD93" s="1378">
        <f>IF($C93&lt;&gt;SUM(D93:F93),1,0)</f>
        <v>0</v>
      </c>
      <c r="BF93" s="1205"/>
    </row>
    <row r="94" spans="1:69" s="1302" customFormat="1" ht="22.5" customHeight="1" x14ac:dyDescent="0.2">
      <c r="A94" s="1446" t="s">
        <v>120</v>
      </c>
      <c r="B94" s="1447"/>
      <c r="C94" s="1312">
        <f>SUM(D94:F94)</f>
        <v>0</v>
      </c>
      <c r="D94" s="1321"/>
      <c r="E94" s="1322"/>
      <c r="F94" s="1323"/>
      <c r="G94" s="1380" t="str">
        <f>$BA94&amp;""</f>
        <v/>
      </c>
      <c r="H94" s="1190"/>
      <c r="I94" s="1300"/>
      <c r="J94" s="1179"/>
      <c r="K94" s="1179"/>
      <c r="L94" s="1179"/>
      <c r="M94" s="1179"/>
      <c r="N94" s="1179"/>
      <c r="O94" s="1179"/>
      <c r="P94" s="1301"/>
      <c r="Q94" s="1301"/>
      <c r="R94" s="1301"/>
      <c r="S94" s="1301"/>
      <c r="T94" s="1301"/>
      <c r="BA94" s="1377" t="str">
        <f>IF($C94&lt;&gt;SUM(D94:F94),"NO ALTERE LAS FORMULAS, la suma de los profesionales que visita NO es igual al TOTAL.","")</f>
        <v/>
      </c>
      <c r="BB94" s="1205"/>
      <c r="BC94" s="1205"/>
      <c r="BD94" s="1378">
        <f>IF($C94&lt;&gt;SUM(D94:F94),1,0)</f>
        <v>0</v>
      </c>
      <c r="BF94" s="1205"/>
    </row>
    <row r="95" spans="1:69" s="1302" customFormat="1" ht="22.5" customHeight="1" x14ac:dyDescent="0.2">
      <c r="A95" s="1446" t="s">
        <v>121</v>
      </c>
      <c r="B95" s="1447"/>
      <c r="C95" s="1312">
        <f>SUM(D95:F95)</f>
        <v>0</v>
      </c>
      <c r="D95" s="1321"/>
      <c r="E95" s="1322"/>
      <c r="F95" s="1323"/>
      <c r="G95" s="1380" t="str">
        <f>$BA95&amp;""</f>
        <v/>
      </c>
      <c r="H95" s="1190"/>
      <c r="I95" s="1300"/>
      <c r="J95" s="1179"/>
      <c r="K95" s="1179"/>
      <c r="L95" s="1179"/>
      <c r="M95" s="1179"/>
      <c r="N95" s="1179"/>
      <c r="O95" s="1179"/>
      <c r="P95" s="1301"/>
      <c r="Q95" s="1301"/>
      <c r="R95" s="1301"/>
      <c r="S95" s="1301"/>
      <c r="T95" s="1301"/>
      <c r="BA95" s="1377" t="str">
        <f>IF($C95&lt;&gt;SUM(D95:F95),"NO ALTERE LAS FORMULAS, la suma de los profesionales que visita NO es igual al TOTAL.","")</f>
        <v/>
      </c>
      <c r="BB95" s="1205"/>
      <c r="BC95" s="1205"/>
      <c r="BD95" s="1378">
        <f>IF($C95&lt;&gt;SUM(D95:F95),1,0)</f>
        <v>0</v>
      </c>
      <c r="BF95" s="1205"/>
    </row>
    <row r="96" spans="1:69" s="1302" customFormat="1" ht="22.5" customHeight="1" x14ac:dyDescent="0.2">
      <c r="A96" s="1404" t="s">
        <v>122</v>
      </c>
      <c r="B96" s="1405"/>
      <c r="C96" s="1313">
        <f>SUM(D96:F96)</f>
        <v>0</v>
      </c>
      <c r="D96" s="1314"/>
      <c r="E96" s="1315"/>
      <c r="F96" s="1316"/>
      <c r="G96" s="1380" t="str">
        <f>$BA96&amp;""</f>
        <v/>
      </c>
      <c r="H96" s="1190"/>
      <c r="I96" s="1300"/>
      <c r="J96" s="1179"/>
      <c r="K96" s="1179"/>
      <c r="L96" s="1179"/>
      <c r="M96" s="1179"/>
      <c r="N96" s="1179"/>
      <c r="O96" s="1179"/>
      <c r="P96" s="1301"/>
      <c r="Q96" s="1301"/>
      <c r="R96" s="1301"/>
      <c r="S96" s="1301"/>
      <c r="T96" s="1301"/>
      <c r="BA96" s="1377" t="str">
        <f>IF($C96&lt;&gt;SUM(D96:F96),"NO ALTERE LAS FORMULAS, la suma de los profesionales que visita NO es igual al TOTAL.","")</f>
        <v/>
      </c>
      <c r="BB96" s="1205"/>
      <c r="BC96" s="1205"/>
      <c r="BD96" s="1378">
        <f>IF($C96&lt;&gt;SUM(D96:F96),1,0)</f>
        <v>0</v>
      </c>
      <c r="BF96" s="1205"/>
    </row>
    <row r="97" spans="1:102" s="1302" customFormat="1" ht="13.5" customHeight="1" x14ac:dyDescent="0.2">
      <c r="A97" s="1362" t="s">
        <v>123</v>
      </c>
      <c r="B97" s="1362"/>
      <c r="C97" s="1374"/>
      <c r="D97" s="1372"/>
      <c r="E97" s="1372"/>
      <c r="F97" s="1372"/>
      <c r="G97" s="1373"/>
      <c r="H97" s="1190"/>
      <c r="I97" s="1300"/>
      <c r="J97" s="1179"/>
      <c r="K97" s="1179"/>
      <c r="L97" s="1179"/>
      <c r="M97" s="1179"/>
      <c r="N97" s="1179"/>
      <c r="O97" s="1179"/>
      <c r="P97" s="1301"/>
      <c r="Q97" s="1301"/>
      <c r="R97" s="1301"/>
      <c r="S97" s="1301"/>
      <c r="T97" s="1301"/>
      <c r="BA97" s="1205"/>
      <c r="BF97" s="1205"/>
    </row>
    <row r="98" spans="1:102" s="1302" customFormat="1" ht="45.75" customHeight="1" x14ac:dyDescent="0.2">
      <c r="A98" s="1298" t="s">
        <v>124</v>
      </c>
      <c r="B98" s="1298"/>
      <c r="C98" s="1298"/>
      <c r="D98" s="1299"/>
      <c r="E98" s="1299"/>
      <c r="F98" s="1299"/>
      <c r="G98" s="1307"/>
      <c r="H98" s="1190"/>
      <c r="I98" s="1300"/>
      <c r="J98" s="1179"/>
      <c r="K98" s="1179"/>
      <c r="L98" s="1179"/>
      <c r="M98" s="1179"/>
      <c r="N98" s="1179"/>
      <c r="O98" s="1179"/>
      <c r="P98" s="1301"/>
      <c r="Q98" s="1301"/>
      <c r="R98" s="1301"/>
      <c r="S98" s="1301"/>
      <c r="T98" s="1301"/>
      <c r="BA98" s="1205"/>
      <c r="BF98" s="1205"/>
    </row>
    <row r="99" spans="1:102" s="1302" customFormat="1" ht="24" customHeight="1" x14ac:dyDescent="0.2">
      <c r="A99" s="1408" t="s">
        <v>115</v>
      </c>
      <c r="B99" s="1409"/>
      <c r="C99" s="1356" t="s">
        <v>82</v>
      </c>
      <c r="D99" s="1375"/>
      <c r="E99" s="1190"/>
      <c r="F99" s="1300"/>
      <c r="G99" s="1179"/>
      <c r="H99" s="1179"/>
      <c r="I99" s="1179"/>
      <c r="J99" s="1179"/>
      <c r="K99" s="1179"/>
      <c r="L99" s="1179"/>
      <c r="M99" s="1301"/>
      <c r="N99" s="1301"/>
      <c r="O99" s="1301"/>
      <c r="P99" s="1301"/>
      <c r="Q99" s="1301"/>
      <c r="AX99" s="1205"/>
      <c r="AY99" s="1381"/>
      <c r="AZ99" s="1205"/>
      <c r="BA99" s="1205"/>
      <c r="BB99" s="1205"/>
      <c r="BC99" s="1205"/>
      <c r="BD99" s="1205"/>
    </row>
    <row r="100" spans="1:102" s="1190" customFormat="1" ht="37.5" customHeight="1" x14ac:dyDescent="0.2">
      <c r="A100" s="1444" t="s">
        <v>125</v>
      </c>
      <c r="B100" s="1445"/>
      <c r="C100" s="1306"/>
      <c r="U100" s="1186"/>
      <c r="V100" s="1186"/>
    </row>
    <row r="101" spans="1:102" s="1302" customFormat="1" ht="13.5" customHeight="1" x14ac:dyDescent="0.2">
      <c r="A101" s="1362" t="s">
        <v>126</v>
      </c>
      <c r="B101" s="1362"/>
      <c r="C101" s="1374"/>
      <c r="D101" s="1372"/>
      <c r="E101" s="1372"/>
      <c r="F101" s="1372"/>
      <c r="G101" s="1373"/>
      <c r="H101" s="1190"/>
      <c r="I101" s="1300"/>
      <c r="J101" s="1179"/>
      <c r="K101" s="1179"/>
      <c r="L101" s="1179"/>
      <c r="M101" s="1179"/>
      <c r="N101" s="1179"/>
      <c r="O101" s="1179"/>
      <c r="P101" s="1301"/>
      <c r="Q101" s="1301"/>
      <c r="R101" s="1301"/>
      <c r="S101" s="1301"/>
      <c r="T101" s="1301"/>
      <c r="BA101" s="1205"/>
      <c r="BF101" s="1205"/>
    </row>
    <row r="102" spans="1:102" s="1190" customFormat="1" ht="51" customHeight="1" x14ac:dyDescent="0.2">
      <c r="A102" s="1352" t="s">
        <v>127</v>
      </c>
      <c r="B102" s="1289"/>
      <c r="C102" s="1290"/>
      <c r="D102" s="1237"/>
      <c r="E102" s="1291"/>
      <c r="F102" s="1292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</row>
    <row r="103" spans="1:102" s="1192" customFormat="1" x14ac:dyDescent="0.2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1293"/>
      <c r="K103" s="1456"/>
      <c r="L103" s="1456"/>
      <c r="M103" s="1294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90"/>
      <c r="Y103" s="1190"/>
      <c r="Z103" s="1190"/>
      <c r="AA103" s="1190"/>
      <c r="AB103" s="1190"/>
      <c r="AC103" s="1190"/>
      <c r="AD103" s="1190"/>
      <c r="AE103" s="1190"/>
      <c r="AF103" s="1190"/>
      <c r="AG103" s="1190"/>
      <c r="AH103" s="1190"/>
      <c r="AI103" s="1190"/>
      <c r="AJ103" s="1190"/>
      <c r="AK103" s="1190"/>
      <c r="AL103" s="1190"/>
      <c r="AM103" s="1190"/>
      <c r="AN103" s="1190"/>
      <c r="AO103" s="1190"/>
      <c r="AP103" s="1190"/>
      <c r="AQ103" s="1206"/>
      <c r="AR103" s="1206"/>
      <c r="AS103" s="1206"/>
      <c r="AT103" s="1206"/>
      <c r="AU103" s="1206"/>
      <c r="AV103" s="1206"/>
      <c r="AW103" s="1206"/>
      <c r="AX103" s="1206"/>
      <c r="AY103" s="1206"/>
      <c r="AZ103" s="1206"/>
      <c r="BA103" s="1206"/>
      <c r="BB103" s="1206"/>
      <c r="BC103" s="1206"/>
      <c r="BD103" s="1206"/>
      <c r="BE103" s="1206"/>
      <c r="BF103" s="1206"/>
      <c r="BG103" s="1206"/>
      <c r="BH103" s="1206"/>
      <c r="BI103" s="1206"/>
      <c r="BJ103" s="1206"/>
      <c r="BK103" s="1206"/>
      <c r="BL103" s="1206"/>
      <c r="BM103" s="1206"/>
      <c r="BN103" s="1206"/>
      <c r="BO103" s="1206"/>
      <c r="BP103" s="1206"/>
      <c r="BQ103" s="1206"/>
      <c r="BR103" s="1206"/>
      <c r="BS103" s="1206"/>
      <c r="BT103" s="1206"/>
      <c r="BU103" s="1206"/>
      <c r="BV103" s="1206"/>
      <c r="BW103" s="1206"/>
      <c r="BX103" s="1206"/>
      <c r="BY103" s="1206"/>
      <c r="BZ103" s="1206"/>
      <c r="CA103" s="1206"/>
      <c r="CB103" s="1206"/>
      <c r="CC103" s="1206"/>
      <c r="CD103" s="1206"/>
      <c r="CE103" s="1206"/>
      <c r="CF103" s="1206"/>
      <c r="CG103" s="1206"/>
      <c r="CH103" s="1206"/>
      <c r="CI103" s="1206"/>
      <c r="CJ103" s="1206"/>
      <c r="CK103" s="1206"/>
      <c r="CL103" s="1206"/>
      <c r="CM103" s="1206"/>
      <c r="CN103" s="1206"/>
      <c r="CO103" s="1206"/>
      <c r="CP103" s="1206"/>
      <c r="CQ103" s="1206"/>
      <c r="CR103" s="1206"/>
      <c r="CS103" s="1206"/>
      <c r="CT103" s="1206"/>
      <c r="CU103" s="1206"/>
      <c r="CV103" s="1206"/>
      <c r="CW103" s="1206"/>
    </row>
    <row r="104" spans="1:102" s="1297" customFormat="1" ht="21" x14ac:dyDescent="0.15">
      <c r="A104" s="1461"/>
      <c r="B104" s="1462"/>
      <c r="C104" s="1421"/>
      <c r="D104" s="1295" t="s">
        <v>24</v>
      </c>
      <c r="E104" s="1195" t="s">
        <v>25</v>
      </c>
      <c r="F104" s="1195" t="s">
        <v>26</v>
      </c>
      <c r="G104" s="1195" t="s">
        <v>27</v>
      </c>
      <c r="H104" s="1195" t="s">
        <v>28</v>
      </c>
      <c r="I104" s="1196" t="s">
        <v>29</v>
      </c>
      <c r="J104" s="1296"/>
      <c r="K104" s="1293"/>
      <c r="L104" s="1293"/>
      <c r="M104" s="1293"/>
      <c r="N104" s="1294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6"/>
      <c r="Z104" s="1186"/>
      <c r="AA104" s="1186"/>
      <c r="AB104" s="1186"/>
      <c r="AC104" s="1186"/>
      <c r="AD104" s="1186"/>
      <c r="AE104" s="1186"/>
      <c r="AF104" s="1186"/>
      <c r="AG104" s="1186"/>
      <c r="AH104" s="1186"/>
      <c r="AI104" s="1186"/>
      <c r="AJ104" s="1186"/>
      <c r="AK104" s="1186"/>
      <c r="AL104" s="1186"/>
      <c r="AM104" s="1186"/>
      <c r="AN104" s="1186"/>
      <c r="AO104" s="1186"/>
      <c r="AP104" s="1186"/>
      <c r="AQ104" s="1205"/>
      <c r="AR104" s="1205"/>
      <c r="AS104" s="1205"/>
      <c r="AT104" s="1205"/>
      <c r="AU104" s="1205"/>
      <c r="AV104" s="1205"/>
      <c r="AW104" s="1205"/>
      <c r="AX104" s="1205"/>
      <c r="AY104" s="1205"/>
      <c r="AZ104" s="1205"/>
      <c r="BA104" s="1205"/>
      <c r="BB104" s="1205"/>
      <c r="BC104" s="1205"/>
      <c r="BD104" s="1205"/>
      <c r="BE104" s="1205"/>
      <c r="BF104" s="1205"/>
      <c r="BG104" s="1205"/>
      <c r="BH104" s="1205"/>
      <c r="BI104" s="1205"/>
      <c r="BJ104" s="1205"/>
      <c r="BK104" s="1205"/>
      <c r="BL104" s="1205"/>
      <c r="BM104" s="1205"/>
      <c r="BN104" s="1205"/>
      <c r="BO104" s="1205"/>
      <c r="BP104" s="1205"/>
      <c r="BQ104" s="1205"/>
      <c r="BR104" s="1205"/>
      <c r="BS104" s="1205"/>
      <c r="BT104" s="1205"/>
      <c r="BU104" s="1205"/>
      <c r="BV104" s="1205"/>
      <c r="BW104" s="1205"/>
      <c r="BX104" s="1205"/>
      <c r="BY104" s="1205"/>
      <c r="BZ104" s="1205"/>
      <c r="CA104" s="1205"/>
      <c r="CB104" s="1205"/>
      <c r="CC104" s="1205"/>
      <c r="CD104" s="1205"/>
      <c r="CE104" s="1205"/>
      <c r="CF104" s="1205"/>
      <c r="CG104" s="1205"/>
      <c r="CH104" s="1205"/>
      <c r="CI104" s="1205"/>
      <c r="CJ104" s="1205"/>
      <c r="CK104" s="1205"/>
      <c r="CL104" s="1205"/>
      <c r="CM104" s="1205"/>
      <c r="CN104" s="1205"/>
      <c r="CO104" s="1205"/>
      <c r="CP104" s="1205"/>
      <c r="CQ104" s="1205"/>
      <c r="CR104" s="1205"/>
      <c r="CS104" s="1205"/>
      <c r="CT104" s="1205"/>
      <c r="CU104" s="1205"/>
      <c r="CV104" s="1205"/>
      <c r="CW104" s="1205"/>
      <c r="CX104" s="1205"/>
    </row>
    <row r="105" spans="1:102" s="1297" customFormat="1" ht="21" customHeight="1" x14ac:dyDescent="0.15">
      <c r="A105" s="1402" t="s">
        <v>129</v>
      </c>
      <c r="B105" s="1403"/>
      <c r="C105" s="1233">
        <f>SUM(D105:I105)</f>
        <v>0</v>
      </c>
      <c r="D105" s="1337"/>
      <c r="E105" s="1338"/>
      <c r="F105" s="1338"/>
      <c r="G105" s="1338"/>
      <c r="H105" s="1338"/>
      <c r="I105" s="1339"/>
      <c r="J105" s="1380" t="str">
        <f>$BA105&amp;""</f>
        <v/>
      </c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6"/>
      <c r="Z105" s="1186"/>
      <c r="AA105" s="1186"/>
      <c r="AB105" s="1186"/>
      <c r="AC105" s="1186"/>
      <c r="AD105" s="1186"/>
      <c r="AE105" s="1186"/>
      <c r="AF105" s="1186"/>
      <c r="AG105" s="1186"/>
      <c r="AH105" s="1186"/>
      <c r="AI105" s="1186"/>
      <c r="AJ105" s="1186"/>
      <c r="AK105" s="1186"/>
      <c r="AL105" s="1186"/>
      <c r="AM105" s="1186"/>
      <c r="AN105" s="1186"/>
      <c r="AO105" s="1186"/>
      <c r="AP105" s="1186"/>
      <c r="AQ105" s="1205"/>
      <c r="AR105" s="1205"/>
      <c r="AS105" s="1205"/>
      <c r="AT105" s="1205"/>
      <c r="AU105" s="1205"/>
      <c r="AV105" s="1205"/>
      <c r="AW105" s="1205"/>
      <c r="AX105" s="1205"/>
      <c r="AY105" s="1205"/>
      <c r="AZ105" s="1205"/>
      <c r="BA105" s="1377" t="str">
        <f>IF($C105&lt;&gt;SUM(D105:I105),"NO ALTERE LAS FORMULAS, la suma de las edades NO es igual al TOTAL.","")</f>
        <v/>
      </c>
      <c r="BB105" s="1205"/>
      <c r="BC105" s="1205"/>
      <c r="BD105" s="1378">
        <f>IF($C105&lt;&gt;SUM(D105:I105),1,0)</f>
        <v>0</v>
      </c>
      <c r="BE105" s="1205"/>
      <c r="BF105" s="1205"/>
      <c r="BG105" s="1205"/>
      <c r="BH105" s="1205"/>
      <c r="BI105" s="1205"/>
      <c r="BJ105" s="1205"/>
      <c r="BK105" s="1205"/>
      <c r="BL105" s="1205"/>
      <c r="BM105" s="1205"/>
      <c r="BN105" s="1205"/>
      <c r="BO105" s="1205"/>
      <c r="BP105" s="1205"/>
      <c r="BQ105" s="1205"/>
      <c r="BR105" s="1205"/>
      <c r="BS105" s="1205"/>
      <c r="BT105" s="1205"/>
      <c r="BU105" s="1205"/>
      <c r="BV105" s="1205"/>
      <c r="BW105" s="1205"/>
      <c r="BX105" s="1205"/>
      <c r="BY105" s="1205"/>
      <c r="BZ105" s="1205"/>
      <c r="CA105" s="1205"/>
      <c r="CB105" s="1205"/>
      <c r="CC105" s="1205"/>
      <c r="CD105" s="1205"/>
      <c r="CE105" s="1205"/>
      <c r="CF105" s="1205"/>
      <c r="CG105" s="1205"/>
      <c r="CH105" s="1205"/>
      <c r="CI105" s="1205"/>
      <c r="CJ105" s="1205"/>
      <c r="CK105" s="1205"/>
      <c r="CL105" s="1205"/>
      <c r="CM105" s="1205"/>
      <c r="CN105" s="1205"/>
      <c r="CO105" s="1205"/>
      <c r="CP105" s="1205"/>
      <c r="CQ105" s="1205"/>
      <c r="CR105" s="1205"/>
      <c r="CS105" s="1205"/>
      <c r="CT105" s="1205"/>
      <c r="CU105" s="1205"/>
      <c r="CV105" s="1205"/>
      <c r="CW105" s="1205"/>
      <c r="CX105" s="1205"/>
    </row>
    <row r="106" spans="1:102" s="1302" customFormat="1" ht="13.5" customHeight="1" x14ac:dyDescent="0.2">
      <c r="A106" s="1362" t="s">
        <v>130</v>
      </c>
      <c r="B106" s="1362"/>
      <c r="C106" s="1374"/>
      <c r="D106" s="1372"/>
      <c r="E106" s="1372"/>
      <c r="F106" s="1372"/>
      <c r="G106" s="1373"/>
      <c r="H106" s="1190"/>
      <c r="I106" s="1300"/>
      <c r="J106" s="1179"/>
      <c r="K106" s="1179"/>
      <c r="L106" s="1179"/>
      <c r="M106" s="1179"/>
      <c r="N106" s="1179"/>
      <c r="O106" s="1179"/>
      <c r="P106" s="1301"/>
      <c r="Q106" s="1301"/>
      <c r="R106" s="1301"/>
      <c r="S106" s="1301"/>
      <c r="T106" s="1301"/>
      <c r="BA106" s="1205"/>
      <c r="BF106" s="1205"/>
    </row>
    <row r="107" spans="1:102" s="1190" customFormat="1" x14ac:dyDescent="0.2">
      <c r="A107" s="1207"/>
      <c r="X107" s="1186"/>
      <c r="Y107" s="1186"/>
    </row>
    <row r="108" spans="1:102" s="1190" customFormat="1" x14ac:dyDescent="0.2">
      <c r="A108" s="1207"/>
      <c r="X108" s="1186"/>
      <c r="Y108" s="1186"/>
    </row>
    <row r="109" spans="1:102" s="1190" customFormat="1" x14ac:dyDescent="0.2">
      <c r="A109" s="1207"/>
      <c r="X109" s="1186"/>
      <c r="Y109" s="1186"/>
    </row>
    <row r="110" spans="1:102" s="1190" customFormat="1" x14ac:dyDescent="0.2">
      <c r="A110" s="1207"/>
      <c r="X110" s="1186"/>
      <c r="Y110" s="1186"/>
    </row>
    <row r="111" spans="1:102" s="1190" customFormat="1" x14ac:dyDescent="0.2">
      <c r="A111" s="1207"/>
      <c r="X111" s="1186"/>
      <c r="Y111" s="1186"/>
    </row>
    <row r="112" spans="1:102" s="1190" customFormat="1" x14ac:dyDescent="0.2">
      <c r="A112" s="1207"/>
      <c r="X112" s="1186"/>
      <c r="Y112" s="1186"/>
    </row>
    <row r="113" spans="1:25" s="1190" customFormat="1" x14ac:dyDescent="0.2">
      <c r="A113" s="1207"/>
      <c r="X113" s="1186"/>
      <c r="Y113" s="1186"/>
    </row>
    <row r="114" spans="1:25" s="1190" customFormat="1" x14ac:dyDescent="0.2">
      <c r="A114" s="1207"/>
      <c r="X114" s="1186"/>
      <c r="Y114" s="1186"/>
    </row>
    <row r="115" spans="1:25" s="1190" customFormat="1" x14ac:dyDescent="0.2">
      <c r="A115" s="1207"/>
      <c r="X115" s="1186"/>
      <c r="Y115" s="1186"/>
    </row>
    <row r="116" spans="1:25" s="1190" customFormat="1" x14ac:dyDescent="0.2">
      <c r="A116" s="1207"/>
      <c r="X116" s="1186"/>
      <c r="Y116" s="1186"/>
    </row>
    <row r="117" spans="1:25" s="1190" customFormat="1" x14ac:dyDescent="0.2">
      <c r="A117" s="1207"/>
      <c r="X117" s="1186"/>
      <c r="Y117" s="1186"/>
    </row>
    <row r="118" spans="1:25" s="1190" customFormat="1" x14ac:dyDescent="0.2">
      <c r="A118" s="1207"/>
      <c r="X118" s="1186"/>
      <c r="Y118" s="1186"/>
    </row>
    <row r="119" spans="1:25" s="1190" customFormat="1" x14ac:dyDescent="0.2">
      <c r="A119" s="1207"/>
      <c r="X119" s="1186"/>
      <c r="Y119" s="1186"/>
    </row>
    <row r="120" spans="1:25" s="1190" customFormat="1" x14ac:dyDescent="0.2">
      <c r="A120" s="1207"/>
      <c r="X120" s="1186"/>
      <c r="Y120" s="1186"/>
    </row>
    <row r="121" spans="1:25" s="1190" customFormat="1" x14ac:dyDescent="0.2">
      <c r="A121" s="1207"/>
      <c r="X121" s="1186"/>
      <c r="Y121" s="1186"/>
    </row>
    <row r="122" spans="1:25" s="1190" customFormat="1" x14ac:dyDescent="0.2">
      <c r="A122" s="1207"/>
      <c r="X122" s="1186"/>
      <c r="Y122" s="1186"/>
    </row>
    <row r="123" spans="1:25" s="1190" customFormat="1" x14ac:dyDescent="0.2">
      <c r="A123" s="1207"/>
      <c r="X123" s="1186"/>
      <c r="Y123" s="1186"/>
    </row>
    <row r="124" spans="1:25" s="1190" customFormat="1" x14ac:dyDescent="0.2">
      <c r="A124" s="1207"/>
      <c r="X124" s="1186"/>
      <c r="Y124" s="1186"/>
    </row>
    <row r="125" spans="1:25" s="1190" customFormat="1" x14ac:dyDescent="0.2">
      <c r="A125" s="1207"/>
      <c r="X125" s="1186"/>
      <c r="Y125" s="1186"/>
    </row>
    <row r="126" spans="1:25" s="1190" customFormat="1" x14ac:dyDescent="0.2">
      <c r="A126" s="1207"/>
      <c r="X126" s="1186"/>
      <c r="Y126" s="1186"/>
    </row>
    <row r="127" spans="1:25" s="1190" customFormat="1" x14ac:dyDescent="0.2">
      <c r="A127" s="1207"/>
      <c r="X127" s="1186"/>
      <c r="Y127" s="1186"/>
    </row>
    <row r="128" spans="1:25" s="1190" customFormat="1" x14ac:dyDescent="0.2">
      <c r="A128" s="1207"/>
      <c r="X128" s="1186"/>
      <c r="Y128" s="1186"/>
    </row>
    <row r="129" spans="1:25" s="1190" customFormat="1" x14ac:dyDescent="0.2">
      <c r="A129" s="1207"/>
      <c r="X129" s="1186"/>
      <c r="Y129" s="1186"/>
    </row>
    <row r="130" spans="1:25" s="1190" customFormat="1" x14ac:dyDescent="0.2">
      <c r="A130" s="1207"/>
      <c r="X130" s="1186"/>
      <c r="Y130" s="1186"/>
    </row>
    <row r="131" spans="1:25" s="1190" customFormat="1" x14ac:dyDescent="0.2">
      <c r="A131" s="1207"/>
      <c r="X131" s="1186"/>
      <c r="Y131" s="1186"/>
    </row>
    <row r="132" spans="1:25" s="1190" customFormat="1" x14ac:dyDescent="0.2">
      <c r="A132" s="1207"/>
      <c r="X132" s="1186"/>
      <c r="Y132" s="1186"/>
    </row>
    <row r="133" spans="1:25" s="1190" customFormat="1" x14ac:dyDescent="0.2">
      <c r="A133" s="1207"/>
      <c r="X133" s="1186"/>
      <c r="Y133" s="1186"/>
    </row>
    <row r="134" spans="1:25" s="1190" customFormat="1" x14ac:dyDescent="0.2">
      <c r="A134" s="1207"/>
      <c r="X134" s="1186"/>
      <c r="Y134" s="1186"/>
    </row>
    <row r="135" spans="1:25" s="1190" customFormat="1" x14ac:dyDescent="0.2">
      <c r="A135" s="1207"/>
      <c r="X135" s="1186"/>
      <c r="Y135" s="1186"/>
    </row>
    <row r="136" spans="1:25" s="1190" customFormat="1" x14ac:dyDescent="0.2">
      <c r="A136" s="1207"/>
      <c r="X136" s="1186"/>
      <c r="Y136" s="1186"/>
    </row>
    <row r="137" spans="1:25" s="1190" customFormat="1" x14ac:dyDescent="0.2">
      <c r="A137" s="1207"/>
      <c r="X137" s="1186"/>
      <c r="Y137" s="1186"/>
    </row>
    <row r="138" spans="1:25" s="1190" customFormat="1" x14ac:dyDescent="0.2">
      <c r="A138" s="1207"/>
      <c r="X138" s="1186"/>
      <c r="Y138" s="1186"/>
    </row>
    <row r="139" spans="1:25" s="1190" customFormat="1" x14ac:dyDescent="0.2">
      <c r="A139" s="1207"/>
      <c r="X139" s="1186"/>
      <c r="Y139" s="1186"/>
    </row>
    <row r="140" spans="1:25" s="1190" customFormat="1" x14ac:dyDescent="0.2">
      <c r="A140" s="1207"/>
      <c r="X140" s="1186"/>
      <c r="Y140" s="1186"/>
    </row>
    <row r="141" spans="1:25" s="1190" customFormat="1" x14ac:dyDescent="0.2">
      <c r="A141" s="1207"/>
      <c r="X141" s="1186"/>
      <c r="Y141" s="1186"/>
    </row>
    <row r="142" spans="1:25" s="1190" customFormat="1" x14ac:dyDescent="0.2">
      <c r="A142" s="1207"/>
      <c r="X142" s="1186"/>
      <c r="Y142" s="1186"/>
    </row>
    <row r="143" spans="1:25" s="1190" customFormat="1" x14ac:dyDescent="0.2">
      <c r="A143" s="1207"/>
      <c r="I143" s="1208"/>
      <c r="X143" s="1186"/>
      <c r="Y143" s="1186"/>
    </row>
    <row r="144" spans="1:25" s="1190" customFormat="1" x14ac:dyDescent="0.2">
      <c r="A144" s="1207"/>
      <c r="I144" s="1208"/>
      <c r="X144" s="1186"/>
      <c r="Y144" s="1186"/>
    </row>
    <row r="145" spans="1:86" s="1190" customFormat="1" x14ac:dyDescent="0.2">
      <c r="A145" s="1207"/>
      <c r="I145" s="1208"/>
      <c r="X145" s="1186"/>
      <c r="Y145" s="1186"/>
    </row>
    <row r="146" spans="1:86" s="1190" customFormat="1" x14ac:dyDescent="0.2">
      <c r="A146" s="1207"/>
      <c r="I146" s="1208"/>
      <c r="X146" s="1186"/>
      <c r="Y146" s="1186"/>
    </row>
    <row r="147" spans="1:86" s="1190" customFormat="1" x14ac:dyDescent="0.2">
      <c r="A147" s="1207"/>
      <c r="I147" s="1208"/>
      <c r="X147" s="1186"/>
      <c r="Y147" s="1186"/>
    </row>
    <row r="148" spans="1:86" s="1190" customFormat="1" x14ac:dyDescent="0.2">
      <c r="A148" s="1207"/>
      <c r="I148" s="1208"/>
      <c r="X148" s="1186"/>
      <c r="Y148" s="1186"/>
    </row>
    <row r="149" spans="1:86" s="1208" customFormat="1" x14ac:dyDescent="0.2">
      <c r="A149" s="1207"/>
      <c r="B149" s="1190"/>
      <c r="C149" s="1190"/>
      <c r="D149" s="1190"/>
      <c r="E149" s="1190"/>
      <c r="F149" s="1190"/>
      <c r="X149" s="1210"/>
      <c r="Y149" s="1210"/>
    </row>
    <row r="150" spans="1:86" s="1208" customFormat="1" x14ac:dyDescent="0.2">
      <c r="A150" s="1209"/>
      <c r="B150" s="1190"/>
      <c r="C150" s="1190"/>
      <c r="D150" s="1190"/>
      <c r="E150" s="1190"/>
      <c r="F150" s="1190"/>
      <c r="X150" s="1210"/>
      <c r="Y150" s="1210"/>
    </row>
    <row r="151" spans="1:86" s="1208" customFormat="1" x14ac:dyDescent="0.2">
      <c r="A151" s="1207"/>
      <c r="B151" s="1190"/>
      <c r="C151" s="1190"/>
      <c r="D151" s="1190"/>
      <c r="E151" s="1190"/>
      <c r="F151" s="1190"/>
      <c r="X151" s="1210"/>
      <c r="Y151" s="1210"/>
    </row>
    <row r="152" spans="1:86" x14ac:dyDescent="0.2">
      <c r="A152" s="1207"/>
      <c r="B152" s="1190"/>
      <c r="C152" s="1190"/>
      <c r="D152" s="1190"/>
      <c r="E152" s="1190"/>
      <c r="F152" s="1208"/>
      <c r="G152" s="1212"/>
      <c r="H152" s="1212"/>
      <c r="I152" s="1212"/>
      <c r="J152" s="1212"/>
      <c r="K152" s="1212"/>
      <c r="L152" s="1212"/>
      <c r="M152" s="1212"/>
      <c r="N152" s="1213"/>
      <c r="O152" s="1212"/>
      <c r="P152" s="1213"/>
      <c r="Q152" s="1212"/>
      <c r="R152" s="1212"/>
      <c r="S152" s="1212"/>
    </row>
    <row r="153" spans="1:86" s="1215" customFormat="1" x14ac:dyDescent="0.2">
      <c r="A153" s="1207"/>
      <c r="B153" s="1190"/>
      <c r="C153" s="1190"/>
      <c r="D153" s="1190"/>
      <c r="E153" s="1190"/>
      <c r="F153" s="1208"/>
      <c r="G153" s="1212"/>
      <c r="H153" s="1212"/>
      <c r="I153" s="1212"/>
      <c r="J153" s="1212"/>
      <c r="K153" s="1212"/>
      <c r="L153" s="1212"/>
      <c r="M153" s="1212"/>
      <c r="N153" s="1213"/>
      <c r="O153" s="1212"/>
      <c r="P153" s="1213"/>
      <c r="Q153" s="1212"/>
      <c r="R153" s="1212"/>
      <c r="S153" s="1212"/>
      <c r="T153" s="1212"/>
      <c r="U153" s="1212"/>
      <c r="V153" s="1212"/>
      <c r="W153" s="1212"/>
      <c r="X153" s="1214"/>
      <c r="Y153" s="1214"/>
      <c r="Z153" s="1214"/>
      <c r="AA153" s="1212"/>
      <c r="AB153" s="1212"/>
      <c r="AC153" s="1212"/>
      <c r="AD153" s="1212"/>
      <c r="AE153" s="1212"/>
      <c r="AF153" s="1212"/>
      <c r="AG153" s="1212"/>
      <c r="AH153" s="1212"/>
      <c r="AI153" s="1212"/>
      <c r="AJ153" s="1212"/>
      <c r="AK153" s="1212"/>
      <c r="AL153" s="1212"/>
      <c r="AM153" s="1212"/>
      <c r="AN153" s="1212"/>
      <c r="AO153" s="1212"/>
      <c r="AP153" s="1212"/>
      <c r="AQ153" s="1212"/>
      <c r="AR153" s="1212"/>
      <c r="AS153" s="1212"/>
      <c r="AT153" s="1212"/>
      <c r="AU153" s="1212"/>
      <c r="AV153" s="1212"/>
      <c r="AW153" s="1212"/>
      <c r="AX153" s="1212"/>
      <c r="AY153" s="1212"/>
      <c r="AZ153" s="1212"/>
      <c r="BA153" s="1212"/>
      <c r="BB153" s="1212"/>
      <c r="BC153" s="1212"/>
      <c r="BD153" s="1212"/>
      <c r="BE153" s="1212"/>
      <c r="BF153" s="1212"/>
      <c r="BG153" s="1212"/>
      <c r="BH153" s="1212"/>
      <c r="BI153" s="1212"/>
      <c r="BJ153" s="1212"/>
      <c r="BK153" s="1212"/>
      <c r="BL153" s="1212"/>
      <c r="BM153" s="1212"/>
      <c r="BN153" s="1212"/>
      <c r="BO153" s="1212"/>
      <c r="BP153" s="1212"/>
      <c r="BQ153" s="1212"/>
      <c r="BR153" s="1212"/>
      <c r="BS153" s="1212"/>
      <c r="BT153" s="1212"/>
      <c r="BU153" s="1212"/>
      <c r="BV153" s="1212"/>
      <c r="BW153" s="1212"/>
      <c r="BX153" s="1212"/>
      <c r="BY153" s="1212"/>
      <c r="BZ153" s="1212"/>
      <c r="CA153" s="1212"/>
      <c r="CB153" s="1212"/>
      <c r="CC153" s="1212"/>
      <c r="CD153" s="1212"/>
      <c r="CE153" s="1212"/>
      <c r="CF153" s="1212"/>
      <c r="CG153" s="1212"/>
      <c r="CH153" s="1212"/>
    </row>
    <row r="154" spans="1:86" s="1215" customFormat="1" x14ac:dyDescent="0.2">
      <c r="A154" s="1207"/>
      <c r="B154" s="1190"/>
      <c r="C154" s="1190"/>
      <c r="D154" s="1190"/>
      <c r="E154" s="1190"/>
      <c r="F154" s="1208"/>
      <c r="G154" s="1212"/>
      <c r="H154" s="1212"/>
      <c r="I154" s="1212"/>
      <c r="J154" s="1212"/>
      <c r="K154" s="1212"/>
      <c r="L154" s="1212"/>
      <c r="M154" s="1212"/>
      <c r="N154" s="1213"/>
      <c r="O154" s="1212"/>
      <c r="P154" s="1213"/>
      <c r="Q154" s="1212"/>
      <c r="R154" s="1212"/>
      <c r="S154" s="1212"/>
      <c r="T154" s="1212"/>
      <c r="U154" s="1212"/>
      <c r="V154" s="1212"/>
      <c r="W154" s="1212"/>
      <c r="X154" s="1214"/>
      <c r="Y154" s="1214"/>
      <c r="Z154" s="1214"/>
      <c r="AA154" s="1212"/>
      <c r="AB154" s="1212"/>
      <c r="AC154" s="1212"/>
      <c r="AD154" s="1212"/>
      <c r="AE154" s="1212"/>
      <c r="AF154" s="1212"/>
      <c r="AG154" s="1212"/>
      <c r="AH154" s="1212"/>
      <c r="AI154" s="1212"/>
      <c r="AJ154" s="1212"/>
      <c r="AK154" s="1212"/>
      <c r="AL154" s="1212"/>
      <c r="AM154" s="1212"/>
      <c r="AN154" s="1212"/>
      <c r="AO154" s="1212"/>
      <c r="AP154" s="1212"/>
      <c r="AQ154" s="1212"/>
      <c r="AR154" s="1212"/>
      <c r="AS154" s="1212"/>
      <c r="AT154" s="1212"/>
      <c r="AU154" s="1212"/>
      <c r="AV154" s="1212"/>
      <c r="AW154" s="1212"/>
      <c r="AX154" s="1212"/>
      <c r="AY154" s="1212"/>
      <c r="AZ154" s="1212"/>
      <c r="BA154" s="1212"/>
      <c r="BB154" s="1212"/>
      <c r="BC154" s="1212"/>
      <c r="BD154" s="1212"/>
      <c r="BE154" s="1212"/>
      <c r="BF154" s="1212"/>
      <c r="BG154" s="1212"/>
      <c r="BH154" s="1212"/>
      <c r="BI154" s="1212"/>
      <c r="BJ154" s="1212"/>
      <c r="BK154" s="1212"/>
      <c r="BL154" s="1212"/>
      <c r="BM154" s="1212"/>
      <c r="BN154" s="1212"/>
      <c r="BO154" s="1212"/>
      <c r="BP154" s="1212"/>
      <c r="BQ154" s="1212"/>
      <c r="BR154" s="1212"/>
      <c r="BS154" s="1212"/>
      <c r="BT154" s="1212"/>
      <c r="BU154" s="1212"/>
      <c r="BV154" s="1212"/>
      <c r="BW154" s="1212"/>
      <c r="BX154" s="1212"/>
      <c r="BY154" s="1212"/>
      <c r="BZ154" s="1212"/>
      <c r="CA154" s="1212"/>
      <c r="CB154" s="1212"/>
      <c r="CC154" s="1212"/>
      <c r="CD154" s="1212"/>
      <c r="CE154" s="1212"/>
      <c r="CF154" s="1212"/>
      <c r="CG154" s="1212"/>
      <c r="CH154" s="1212"/>
    </row>
    <row r="155" spans="1:86" s="1215" customFormat="1" x14ac:dyDescent="0.2">
      <c r="A155" s="1211"/>
      <c r="B155" s="1192"/>
      <c r="C155" s="1192"/>
      <c r="D155" s="1192"/>
      <c r="E155" s="1192"/>
      <c r="F155" s="1212"/>
      <c r="G155" s="1212"/>
      <c r="H155" s="1212"/>
      <c r="I155" s="1212"/>
      <c r="J155" s="1212"/>
      <c r="K155" s="1212"/>
      <c r="L155" s="1212"/>
      <c r="M155" s="1212"/>
      <c r="N155" s="1213"/>
      <c r="O155" s="1212"/>
      <c r="P155" s="1213"/>
      <c r="Q155" s="1212"/>
      <c r="R155" s="1212"/>
      <c r="S155" s="1212"/>
      <c r="T155" s="1212"/>
      <c r="U155" s="1212"/>
      <c r="V155" s="1212"/>
      <c r="W155" s="1212"/>
      <c r="X155" s="1214"/>
      <c r="Y155" s="1214"/>
      <c r="Z155" s="1214"/>
      <c r="AA155" s="1212"/>
      <c r="AB155" s="1212"/>
      <c r="AC155" s="1212"/>
      <c r="AD155" s="1212"/>
      <c r="AE155" s="1212"/>
      <c r="AF155" s="1212"/>
      <c r="AG155" s="1212"/>
      <c r="AH155" s="1212"/>
      <c r="AI155" s="1212"/>
      <c r="AJ155" s="1212"/>
      <c r="AK155" s="1212"/>
      <c r="AL155" s="1212"/>
      <c r="AM155" s="1212"/>
      <c r="AN155" s="1212"/>
      <c r="AO155" s="1212"/>
      <c r="AP155" s="1212"/>
      <c r="AQ155" s="1212"/>
      <c r="AR155" s="1212"/>
      <c r="AS155" s="1212"/>
      <c r="AT155" s="1212"/>
      <c r="AU155" s="1212"/>
      <c r="AV155" s="1212"/>
      <c r="AW155" s="1212"/>
      <c r="AX155" s="1212"/>
      <c r="AY155" s="1212"/>
      <c r="AZ155" s="1212"/>
      <c r="BA155" s="1212"/>
      <c r="BB155" s="1212"/>
      <c r="BC155" s="1212"/>
      <c r="BD155" s="1212"/>
      <c r="BE155" s="1212"/>
      <c r="BF155" s="1212"/>
      <c r="BG155" s="1212"/>
      <c r="BH155" s="1212"/>
      <c r="BI155" s="1212"/>
      <c r="BJ155" s="1212"/>
      <c r="BK155" s="1212"/>
      <c r="BL155" s="1212"/>
      <c r="BM155" s="1212"/>
      <c r="BN155" s="1212"/>
      <c r="BO155" s="1212"/>
      <c r="BP155" s="1212"/>
      <c r="BQ155" s="1212"/>
      <c r="BR155" s="1212"/>
      <c r="BS155" s="1212"/>
      <c r="BT155" s="1212"/>
      <c r="BU155" s="1212"/>
      <c r="BV155" s="1212"/>
      <c r="BW155" s="1212"/>
      <c r="BX155" s="1212"/>
      <c r="BY155" s="1212"/>
      <c r="BZ155" s="1212"/>
      <c r="CA155" s="1212"/>
      <c r="CB155" s="1212"/>
      <c r="CC155" s="1212"/>
      <c r="CD155" s="1212"/>
      <c r="CE155" s="1212"/>
      <c r="CF155" s="1212"/>
      <c r="CG155" s="1212"/>
      <c r="CH155" s="1212"/>
    </row>
    <row r="156" spans="1:86" s="1215" customFormat="1" x14ac:dyDescent="0.2">
      <c r="A156" s="1216"/>
      <c r="B156" s="1192"/>
      <c r="C156" s="1192"/>
      <c r="D156" s="1192"/>
      <c r="E156" s="1192"/>
      <c r="F156" s="1212"/>
      <c r="G156" s="1212"/>
      <c r="H156" s="1212"/>
      <c r="I156" s="1212"/>
      <c r="J156" s="1212"/>
      <c r="K156" s="1212"/>
      <c r="L156" s="1212"/>
      <c r="M156" s="1212"/>
      <c r="N156" s="1213"/>
      <c r="O156" s="1212"/>
      <c r="P156" s="1213"/>
      <c r="Q156" s="1212"/>
      <c r="R156" s="1212"/>
      <c r="S156" s="1212"/>
      <c r="T156" s="1212"/>
      <c r="U156" s="1212"/>
      <c r="V156" s="1212"/>
      <c r="W156" s="1212"/>
      <c r="X156" s="1214"/>
      <c r="Y156" s="1214"/>
      <c r="Z156" s="1214"/>
      <c r="AA156" s="1212"/>
      <c r="AB156" s="1212"/>
      <c r="AC156" s="1212"/>
      <c r="AD156" s="1212"/>
      <c r="AE156" s="1212"/>
      <c r="AF156" s="1212"/>
      <c r="AG156" s="1212"/>
      <c r="AH156" s="1212"/>
      <c r="AI156" s="1212"/>
      <c r="AJ156" s="1212"/>
      <c r="AK156" s="1212"/>
      <c r="AL156" s="1212"/>
      <c r="AM156" s="1212"/>
      <c r="AN156" s="1212"/>
      <c r="AO156" s="1212"/>
      <c r="AP156" s="1212"/>
      <c r="AQ156" s="1212"/>
      <c r="AR156" s="1212"/>
      <c r="AS156" s="1212"/>
      <c r="AT156" s="1212"/>
      <c r="AU156" s="1212"/>
      <c r="AV156" s="1212"/>
      <c r="AW156" s="1212"/>
      <c r="AX156" s="1212"/>
      <c r="AY156" s="1212"/>
      <c r="AZ156" s="1212"/>
      <c r="BA156" s="1212"/>
      <c r="BB156" s="1212"/>
      <c r="BC156" s="1212"/>
      <c r="BD156" s="1212"/>
      <c r="BE156" s="1212"/>
      <c r="BF156" s="1212"/>
      <c r="BG156" s="1212"/>
      <c r="BH156" s="1212"/>
      <c r="BI156" s="1212"/>
      <c r="BJ156" s="1212"/>
      <c r="BK156" s="1212"/>
      <c r="BL156" s="1212"/>
      <c r="BM156" s="1212"/>
      <c r="BN156" s="1212"/>
      <c r="BO156" s="1212"/>
      <c r="BP156" s="1212"/>
      <c r="BQ156" s="1212"/>
      <c r="BR156" s="1212"/>
      <c r="BS156" s="1212"/>
      <c r="BT156" s="1212"/>
      <c r="BU156" s="1212"/>
      <c r="BV156" s="1212"/>
      <c r="BW156" s="1212"/>
      <c r="BX156" s="1212"/>
      <c r="BY156" s="1212"/>
      <c r="BZ156" s="1212"/>
      <c r="CA156" s="1212"/>
      <c r="CB156" s="1212"/>
      <c r="CC156" s="1212"/>
      <c r="CD156" s="1212"/>
      <c r="CE156" s="1212"/>
      <c r="CF156" s="1212"/>
      <c r="CG156" s="1212"/>
      <c r="CH156" s="1212"/>
    </row>
    <row r="157" spans="1:86" s="1215" customFormat="1" x14ac:dyDescent="0.2">
      <c r="A157" s="1216"/>
      <c r="B157" s="1192"/>
      <c r="C157" s="1192"/>
      <c r="D157" s="1192"/>
      <c r="E157" s="1192"/>
      <c r="F157" s="1212"/>
      <c r="G157" s="1212"/>
      <c r="H157" s="1212"/>
      <c r="I157" s="1212"/>
      <c r="J157" s="1212"/>
      <c r="K157" s="1212"/>
      <c r="L157" s="1212"/>
      <c r="M157" s="1212"/>
      <c r="N157" s="1213"/>
      <c r="O157" s="1212"/>
      <c r="P157" s="1213"/>
      <c r="Q157" s="1212"/>
      <c r="R157" s="1212"/>
      <c r="S157" s="1212"/>
      <c r="T157" s="1212"/>
      <c r="U157" s="1212"/>
      <c r="V157" s="1212"/>
      <c r="W157" s="1212"/>
      <c r="X157" s="1214"/>
      <c r="Y157" s="1214"/>
      <c r="Z157" s="1214"/>
      <c r="AA157" s="1212"/>
      <c r="AB157" s="1212"/>
      <c r="AC157" s="1212"/>
      <c r="AD157" s="1212"/>
      <c r="AE157" s="1212"/>
      <c r="AF157" s="1212"/>
      <c r="AG157" s="1212"/>
      <c r="AH157" s="1212"/>
      <c r="AI157" s="1212"/>
      <c r="AJ157" s="1212"/>
      <c r="AK157" s="1212"/>
      <c r="AL157" s="1212"/>
      <c r="AM157" s="1212"/>
      <c r="AN157" s="1212"/>
      <c r="AO157" s="1212"/>
      <c r="AP157" s="1212"/>
      <c r="AQ157" s="1212"/>
      <c r="AR157" s="1212"/>
      <c r="AS157" s="1212"/>
      <c r="AT157" s="1212"/>
      <c r="AU157" s="1212"/>
      <c r="AV157" s="1212"/>
      <c r="AW157" s="1212"/>
      <c r="AX157" s="1212"/>
      <c r="AY157" s="1212"/>
      <c r="AZ157" s="1212"/>
      <c r="BA157" s="1212"/>
      <c r="BB157" s="1212"/>
      <c r="BC157" s="1212"/>
      <c r="BD157" s="1212"/>
      <c r="BE157" s="1212"/>
      <c r="BF157" s="1212"/>
      <c r="BG157" s="1212"/>
      <c r="BH157" s="1212"/>
      <c r="BI157" s="1212"/>
      <c r="BJ157" s="1212"/>
      <c r="BK157" s="1212"/>
      <c r="BL157" s="1212"/>
      <c r="BM157" s="1212"/>
      <c r="BN157" s="1212"/>
      <c r="BO157" s="1212"/>
      <c r="BP157" s="1212"/>
      <c r="BQ157" s="1212"/>
      <c r="BR157" s="1212"/>
      <c r="BS157" s="1212"/>
      <c r="BT157" s="1212"/>
      <c r="BU157" s="1212"/>
      <c r="BV157" s="1212"/>
      <c r="BW157" s="1212"/>
      <c r="BX157" s="1212"/>
      <c r="BY157" s="1212"/>
      <c r="BZ157" s="1212"/>
      <c r="CA157" s="1212"/>
      <c r="CB157" s="1212"/>
      <c r="CC157" s="1212"/>
      <c r="CD157" s="1212"/>
      <c r="CE157" s="1212"/>
      <c r="CF157" s="1212"/>
      <c r="CG157" s="1212"/>
      <c r="CH157" s="1212"/>
    </row>
    <row r="158" spans="1:86" s="1215" customFormat="1" x14ac:dyDescent="0.2">
      <c r="A158" s="1216"/>
      <c r="B158" s="1212"/>
      <c r="C158" s="1212"/>
      <c r="D158" s="1212"/>
      <c r="E158" s="1212"/>
      <c r="F158" s="1212"/>
      <c r="G158" s="1212"/>
      <c r="H158" s="1212"/>
      <c r="I158" s="1212"/>
      <c r="J158" s="1212"/>
      <c r="K158" s="1212"/>
      <c r="L158" s="1212"/>
      <c r="M158" s="1212"/>
      <c r="N158" s="1213"/>
      <c r="O158" s="1212"/>
      <c r="P158" s="1213"/>
      <c r="Q158" s="1212"/>
      <c r="R158" s="1212"/>
      <c r="S158" s="1212"/>
      <c r="T158" s="1212"/>
      <c r="U158" s="1212"/>
      <c r="V158" s="1212"/>
      <c r="W158" s="1212"/>
      <c r="X158" s="1214"/>
      <c r="Y158" s="1214"/>
      <c r="Z158" s="1214"/>
      <c r="AA158" s="1212"/>
      <c r="AB158" s="1212"/>
      <c r="AC158" s="1212"/>
      <c r="AD158" s="1212"/>
      <c r="AE158" s="1212"/>
      <c r="AF158" s="1212"/>
      <c r="AG158" s="1212"/>
      <c r="AH158" s="1212"/>
      <c r="AI158" s="1212"/>
      <c r="AJ158" s="1212"/>
      <c r="AK158" s="1212"/>
      <c r="AL158" s="1212"/>
      <c r="AM158" s="1212"/>
      <c r="AN158" s="1212"/>
      <c r="AO158" s="1212"/>
      <c r="AP158" s="1212"/>
      <c r="AQ158" s="1212"/>
      <c r="AR158" s="1212"/>
      <c r="AS158" s="1212"/>
      <c r="AT158" s="1212"/>
      <c r="AU158" s="1212"/>
      <c r="AV158" s="1212"/>
      <c r="AW158" s="1212"/>
      <c r="AX158" s="1212"/>
      <c r="AY158" s="1212"/>
      <c r="AZ158" s="1212"/>
      <c r="BA158" s="1212"/>
      <c r="BB158" s="1212"/>
      <c r="BC158" s="1212"/>
      <c r="BD158" s="1212"/>
      <c r="BE158" s="1212"/>
      <c r="BF158" s="1212"/>
      <c r="BG158" s="1212"/>
      <c r="BH158" s="1212"/>
      <c r="BI158" s="1212"/>
      <c r="BJ158" s="1212"/>
      <c r="BK158" s="1212"/>
      <c r="BL158" s="1212"/>
      <c r="BM158" s="1212"/>
      <c r="BN158" s="1212"/>
      <c r="BO158" s="1212"/>
      <c r="BP158" s="1212"/>
      <c r="BQ158" s="1212"/>
      <c r="BR158" s="1212"/>
      <c r="BS158" s="1212"/>
      <c r="BT158" s="1212"/>
      <c r="BU158" s="1212"/>
      <c r="BV158" s="1212"/>
      <c r="BW158" s="1212"/>
      <c r="BX158" s="1212"/>
      <c r="BY158" s="1212"/>
      <c r="BZ158" s="1212"/>
      <c r="CA158" s="1212"/>
      <c r="CB158" s="1212"/>
      <c r="CC158" s="1212"/>
      <c r="CD158" s="1212"/>
      <c r="CE158" s="1212"/>
      <c r="CF158" s="1212"/>
      <c r="CG158" s="1212"/>
      <c r="CH158" s="1212"/>
    </row>
    <row r="159" spans="1:86" s="1215" customFormat="1" x14ac:dyDescent="0.2">
      <c r="A159" s="1216"/>
      <c r="B159" s="1212"/>
      <c r="C159" s="1212"/>
      <c r="D159" s="1212"/>
      <c r="E159" s="1212"/>
      <c r="F159" s="1212"/>
      <c r="N159" s="1214"/>
      <c r="P159" s="1214"/>
      <c r="X159" s="1214"/>
      <c r="Y159" s="1214"/>
      <c r="Z159" s="1214"/>
      <c r="BM159" s="1212"/>
      <c r="BN159" s="1212"/>
      <c r="BO159" s="1212"/>
      <c r="BP159" s="1212"/>
      <c r="BQ159" s="1212"/>
      <c r="BR159" s="1212"/>
      <c r="BS159" s="1212"/>
      <c r="BT159" s="1212"/>
      <c r="BU159" s="1212"/>
      <c r="BV159" s="1212"/>
      <c r="BW159" s="1212"/>
      <c r="BX159" s="1212"/>
      <c r="BY159" s="1212"/>
      <c r="BZ159" s="1212"/>
      <c r="CA159" s="1212"/>
      <c r="CB159" s="1212"/>
      <c r="CC159" s="1212"/>
      <c r="CD159" s="1212"/>
      <c r="CE159" s="1212"/>
      <c r="CF159" s="1212"/>
      <c r="CG159" s="1212"/>
      <c r="CH159" s="1212"/>
    </row>
    <row r="160" spans="1:86" s="1215" customFormat="1" x14ac:dyDescent="0.2">
      <c r="A160" s="1216"/>
      <c r="B160" s="1212"/>
      <c r="C160" s="1212"/>
      <c r="D160" s="1212"/>
      <c r="E160" s="1212"/>
      <c r="F160" s="1212"/>
      <c r="N160" s="1214"/>
      <c r="P160" s="1214"/>
      <c r="X160" s="1214"/>
      <c r="Y160" s="1214"/>
      <c r="Z160" s="1214"/>
      <c r="BM160" s="1212"/>
      <c r="BN160" s="1212"/>
      <c r="BO160" s="1212"/>
      <c r="BP160" s="1212"/>
      <c r="BQ160" s="1212"/>
      <c r="BR160" s="1212"/>
      <c r="BS160" s="1212"/>
      <c r="BT160" s="1212"/>
      <c r="BU160" s="1212"/>
      <c r="BV160" s="1212"/>
      <c r="BW160" s="1212"/>
      <c r="BX160" s="1212"/>
      <c r="BY160" s="1212"/>
      <c r="BZ160" s="1212"/>
      <c r="CA160" s="1212"/>
      <c r="CB160" s="1212"/>
      <c r="CC160" s="1212"/>
      <c r="CD160" s="1212"/>
      <c r="CE160" s="1212"/>
      <c r="CF160" s="1212"/>
      <c r="CG160" s="1212"/>
      <c r="CH160" s="1212"/>
    </row>
    <row r="161" spans="1:86" s="1215" customFormat="1" x14ac:dyDescent="0.2">
      <c r="A161" s="1216"/>
      <c r="B161" s="1212"/>
      <c r="C161" s="1212"/>
      <c r="D161" s="1212"/>
      <c r="E161" s="1212"/>
      <c r="F161" s="1212"/>
      <c r="N161" s="1214"/>
      <c r="P161" s="1214"/>
      <c r="X161" s="1214"/>
      <c r="Y161" s="1214"/>
      <c r="Z161" s="1214"/>
      <c r="BM161" s="1212"/>
      <c r="BN161" s="1212"/>
      <c r="BO161" s="1212"/>
      <c r="BP161" s="1212"/>
      <c r="BQ161" s="1212"/>
      <c r="BR161" s="1212"/>
      <c r="BS161" s="1212"/>
      <c r="BT161" s="1212"/>
      <c r="BU161" s="1212"/>
      <c r="BV161" s="1212"/>
      <c r="BW161" s="1212"/>
      <c r="BX161" s="1212"/>
      <c r="BY161" s="1212"/>
      <c r="BZ161" s="1212"/>
      <c r="CA161" s="1212"/>
      <c r="CB161" s="1212"/>
      <c r="CC161" s="1212"/>
      <c r="CD161" s="1212"/>
      <c r="CE161" s="1212"/>
      <c r="CF161" s="1212"/>
      <c r="CG161" s="1212"/>
      <c r="CH161" s="1212"/>
    </row>
    <row r="162" spans="1:86" s="1215" customFormat="1" x14ac:dyDescent="0.2">
      <c r="A162" s="1217"/>
      <c r="N162" s="1214"/>
      <c r="P162" s="1214"/>
      <c r="X162" s="1214"/>
      <c r="Y162" s="1214"/>
      <c r="Z162" s="1214"/>
      <c r="BM162" s="1212"/>
      <c r="BN162" s="1212"/>
      <c r="BO162" s="1212"/>
      <c r="BP162" s="1212"/>
      <c r="BQ162" s="1212"/>
      <c r="BR162" s="1212"/>
      <c r="BS162" s="1212"/>
      <c r="BT162" s="1212"/>
      <c r="BU162" s="1212"/>
      <c r="BV162" s="1212"/>
      <c r="BW162" s="1212"/>
      <c r="BX162" s="1212"/>
      <c r="BY162" s="1212"/>
      <c r="BZ162" s="1212"/>
      <c r="CA162" s="1212"/>
      <c r="CB162" s="1212"/>
      <c r="CC162" s="1212"/>
      <c r="CD162" s="1212"/>
      <c r="CE162" s="1212"/>
      <c r="CF162" s="1212"/>
      <c r="CG162" s="1212"/>
      <c r="CH162" s="1212"/>
    </row>
    <row r="163" spans="1:86" s="1215" customFormat="1" x14ac:dyDescent="0.2">
      <c r="A163" s="1382"/>
      <c r="G163" s="1212"/>
      <c r="H163" s="1212"/>
      <c r="I163" s="1212"/>
      <c r="J163" s="1212"/>
      <c r="K163" s="1212"/>
      <c r="L163" s="1212"/>
      <c r="M163" s="1212"/>
      <c r="N163" s="1213"/>
      <c r="O163" s="1212"/>
      <c r="P163" s="1213"/>
      <c r="Q163" s="1212"/>
      <c r="R163" s="1212"/>
      <c r="S163" s="1212"/>
      <c r="T163" s="1212"/>
      <c r="U163" s="1212"/>
      <c r="V163" s="1212"/>
      <c r="W163" s="1212"/>
      <c r="X163" s="1214"/>
      <c r="Y163" s="1214"/>
      <c r="Z163" s="1214"/>
      <c r="AA163" s="1212"/>
      <c r="AB163" s="1212"/>
      <c r="AC163" s="1212"/>
      <c r="AD163" s="1212"/>
      <c r="AE163" s="1212"/>
      <c r="AF163" s="1212"/>
      <c r="AG163" s="1212"/>
      <c r="AH163" s="1212"/>
      <c r="AI163" s="1212"/>
      <c r="AJ163" s="1212"/>
      <c r="AK163" s="1212"/>
      <c r="AL163" s="1212"/>
      <c r="AM163" s="1212"/>
      <c r="AN163" s="1212"/>
      <c r="AO163" s="1212"/>
      <c r="AP163" s="1212"/>
      <c r="AQ163" s="1212"/>
      <c r="AR163" s="1212"/>
      <c r="AS163" s="1212"/>
      <c r="AT163" s="1212"/>
      <c r="AU163" s="1212"/>
      <c r="AV163" s="1212"/>
      <c r="AW163" s="1212"/>
      <c r="AX163" s="1212"/>
      <c r="AY163" s="1212"/>
      <c r="AZ163" s="1212"/>
      <c r="BA163" s="1212"/>
      <c r="BB163" s="1212"/>
      <c r="BC163" s="1212"/>
      <c r="BD163" s="1212"/>
      <c r="BE163" s="1212"/>
      <c r="BF163" s="1212"/>
      <c r="BG163" s="1212"/>
      <c r="BH163" s="1212"/>
      <c r="BI163" s="1212"/>
      <c r="BJ163" s="1212"/>
      <c r="BK163" s="1212"/>
      <c r="BL163" s="1212"/>
      <c r="BM163" s="1212"/>
      <c r="BN163" s="1212"/>
      <c r="BO163" s="1212"/>
      <c r="BP163" s="1212"/>
      <c r="BQ163" s="1212"/>
      <c r="BR163" s="1212"/>
      <c r="BS163" s="1212"/>
      <c r="BT163" s="1212"/>
      <c r="BU163" s="1212"/>
      <c r="BV163" s="1212"/>
      <c r="BW163" s="1212"/>
      <c r="BX163" s="1212"/>
      <c r="BY163" s="1212"/>
      <c r="BZ163" s="1212"/>
      <c r="CA163" s="1212"/>
      <c r="CB163" s="1212"/>
      <c r="CC163" s="1212"/>
      <c r="CD163" s="1212"/>
      <c r="CE163" s="1212"/>
      <c r="CF163" s="1212"/>
      <c r="CG163" s="1212"/>
      <c r="CH163" s="1212"/>
    </row>
    <row r="164" spans="1:86" s="1215" customFormat="1" x14ac:dyDescent="0.2">
      <c r="A164" s="1217"/>
      <c r="G164" s="1212"/>
      <c r="H164" s="1212"/>
      <c r="I164" s="1212"/>
      <c r="J164" s="1212"/>
      <c r="K164" s="1212"/>
      <c r="L164" s="1212"/>
      <c r="M164" s="1212"/>
      <c r="N164" s="1213"/>
      <c r="O164" s="1212"/>
      <c r="P164" s="1213"/>
      <c r="Q164" s="1212"/>
      <c r="R164" s="1212"/>
      <c r="S164" s="1212"/>
      <c r="T164" s="1212"/>
      <c r="U164" s="1212"/>
      <c r="V164" s="1212"/>
      <c r="W164" s="1212"/>
      <c r="X164" s="1214"/>
      <c r="Y164" s="1214"/>
      <c r="Z164" s="1214"/>
      <c r="AA164" s="1212"/>
      <c r="AB164" s="1212"/>
      <c r="AC164" s="1212"/>
      <c r="AD164" s="1212"/>
      <c r="AE164" s="1212"/>
      <c r="AF164" s="1212"/>
      <c r="AG164" s="1212"/>
      <c r="AH164" s="1212"/>
      <c r="AI164" s="1212"/>
      <c r="AJ164" s="1212"/>
      <c r="AK164" s="1212"/>
      <c r="AL164" s="1212"/>
      <c r="AM164" s="1212"/>
      <c r="AN164" s="1212"/>
      <c r="AO164" s="1212"/>
      <c r="AP164" s="1212"/>
      <c r="AQ164" s="1212"/>
      <c r="AR164" s="1212"/>
      <c r="AS164" s="1212"/>
      <c r="AT164" s="1212"/>
      <c r="AU164" s="1212"/>
      <c r="AV164" s="1212"/>
      <c r="AW164" s="1212"/>
      <c r="AX164" s="1212"/>
      <c r="AY164" s="1212"/>
      <c r="AZ164" s="1212"/>
      <c r="BA164" s="1212"/>
      <c r="BB164" s="1212"/>
      <c r="BC164" s="1212"/>
      <c r="BD164" s="1212"/>
      <c r="BE164" s="1212"/>
      <c r="BF164" s="1212"/>
      <c r="BG164" s="1212"/>
      <c r="BH164" s="1212"/>
      <c r="BI164" s="1212"/>
      <c r="BJ164" s="1212"/>
      <c r="BK164" s="1212"/>
      <c r="BL164" s="1212"/>
      <c r="BM164" s="1212"/>
      <c r="BN164" s="1212"/>
      <c r="BO164" s="1212"/>
      <c r="BP164" s="1212"/>
      <c r="BQ164" s="1212"/>
      <c r="BR164" s="1212"/>
      <c r="BS164" s="1212"/>
      <c r="BT164" s="1212"/>
      <c r="BU164" s="1212"/>
      <c r="BV164" s="1212"/>
      <c r="BW164" s="1212"/>
      <c r="BX164" s="1212"/>
      <c r="BY164" s="1212"/>
      <c r="BZ164" s="1212"/>
      <c r="CA164" s="1212"/>
      <c r="CB164" s="1212"/>
      <c r="CC164" s="1212"/>
      <c r="CD164" s="1212"/>
      <c r="CE164" s="1212"/>
      <c r="CF164" s="1212"/>
      <c r="CG164" s="1212"/>
      <c r="CH164" s="1212"/>
    </row>
    <row r="165" spans="1:86" s="1215" customFormat="1" x14ac:dyDescent="0.2">
      <c r="A165" s="1217"/>
      <c r="G165" s="1212"/>
      <c r="H165" s="1212"/>
      <c r="I165" s="1212"/>
      <c r="J165" s="1212"/>
      <c r="K165" s="1212"/>
      <c r="L165" s="1212"/>
      <c r="M165" s="1212"/>
      <c r="N165" s="1213"/>
      <c r="O165" s="1212"/>
      <c r="P165" s="1213"/>
      <c r="Q165" s="1212"/>
      <c r="R165" s="1212"/>
      <c r="S165" s="1212"/>
      <c r="T165" s="1212"/>
      <c r="U165" s="1212"/>
      <c r="V165" s="1212"/>
      <c r="W165" s="1212"/>
      <c r="X165" s="1214"/>
      <c r="Y165" s="1214"/>
      <c r="Z165" s="1214"/>
      <c r="AA165" s="1212"/>
      <c r="AB165" s="1212"/>
      <c r="AC165" s="1212"/>
      <c r="AD165" s="1212"/>
      <c r="AE165" s="1212"/>
      <c r="AF165" s="1212"/>
      <c r="AG165" s="1212"/>
      <c r="AH165" s="1212"/>
      <c r="AI165" s="1212"/>
      <c r="AJ165" s="1212"/>
      <c r="AK165" s="1212"/>
      <c r="AL165" s="1212"/>
      <c r="AM165" s="1212"/>
      <c r="AN165" s="1212"/>
      <c r="AO165" s="1212"/>
      <c r="AP165" s="1212"/>
      <c r="AQ165" s="1212"/>
      <c r="AR165" s="1212"/>
      <c r="AS165" s="1212"/>
      <c r="AT165" s="1212"/>
      <c r="AU165" s="1212"/>
      <c r="AV165" s="1212"/>
      <c r="AW165" s="1212"/>
      <c r="AX165" s="1212"/>
      <c r="AY165" s="1212"/>
      <c r="AZ165" s="1212"/>
      <c r="BA165" s="1212"/>
      <c r="BB165" s="1212"/>
      <c r="BC165" s="1212"/>
      <c r="BD165" s="1212"/>
      <c r="BE165" s="1212"/>
      <c r="BF165" s="1212"/>
      <c r="BG165" s="1212"/>
      <c r="BH165" s="1212"/>
      <c r="BI165" s="1212"/>
      <c r="BJ165" s="1212"/>
      <c r="BK165" s="1212"/>
      <c r="BL165" s="1212"/>
      <c r="BM165" s="1212"/>
      <c r="BN165" s="1212"/>
      <c r="BO165" s="1212"/>
      <c r="BP165" s="1212"/>
      <c r="BQ165" s="1212"/>
      <c r="BR165" s="1212"/>
      <c r="BS165" s="1212"/>
      <c r="BT165" s="1212"/>
      <c r="BU165" s="1212"/>
      <c r="BV165" s="1212"/>
      <c r="BW165" s="1212"/>
      <c r="BX165" s="1212"/>
      <c r="BY165" s="1212"/>
      <c r="BZ165" s="1212"/>
      <c r="CA165" s="1212"/>
      <c r="CB165" s="1212"/>
      <c r="CC165" s="1212"/>
      <c r="CD165" s="1212"/>
      <c r="CE165" s="1212"/>
      <c r="CF165" s="1212"/>
      <c r="CG165" s="1212"/>
      <c r="CH165" s="1212"/>
    </row>
    <row r="166" spans="1:86" s="1215" customFormat="1" x14ac:dyDescent="0.2">
      <c r="A166" s="1216"/>
      <c r="B166" s="1212"/>
      <c r="C166" s="1212"/>
      <c r="D166" s="1212"/>
      <c r="E166" s="1212"/>
      <c r="F166" s="1212"/>
      <c r="G166" s="1212"/>
      <c r="H166" s="1212"/>
      <c r="I166" s="1212"/>
      <c r="J166" s="1212"/>
      <c r="K166" s="1212"/>
      <c r="L166" s="1212"/>
      <c r="M166" s="1212"/>
      <c r="N166" s="1213"/>
      <c r="O166" s="1212"/>
      <c r="P166" s="1213"/>
      <c r="Q166" s="1212"/>
      <c r="R166" s="1212"/>
      <c r="S166" s="1212"/>
      <c r="T166" s="1212"/>
      <c r="U166" s="1212"/>
      <c r="V166" s="1212"/>
      <c r="W166" s="1212"/>
      <c r="X166" s="1214"/>
      <c r="Y166" s="1214"/>
      <c r="Z166" s="1214"/>
      <c r="AA166" s="1212"/>
      <c r="AB166" s="1212"/>
      <c r="AC166" s="1212"/>
      <c r="AD166" s="1212"/>
      <c r="AE166" s="1212"/>
      <c r="AF166" s="1212"/>
      <c r="AG166" s="1212"/>
      <c r="AH166" s="1212"/>
      <c r="AI166" s="1212"/>
      <c r="AJ166" s="1212"/>
      <c r="AK166" s="1212"/>
      <c r="AL166" s="1212"/>
      <c r="AM166" s="1212"/>
      <c r="AN166" s="1212"/>
      <c r="AO166" s="1212"/>
      <c r="AP166" s="1212"/>
      <c r="AQ166" s="1212"/>
      <c r="AR166" s="1212"/>
      <c r="AS166" s="1212"/>
      <c r="AT166" s="1212"/>
      <c r="AU166" s="1212"/>
      <c r="AV166" s="1212"/>
      <c r="AW166" s="1212"/>
      <c r="AX166" s="1212"/>
      <c r="AY166" s="1212"/>
      <c r="AZ166" s="1212"/>
      <c r="BA166" s="1212"/>
      <c r="BB166" s="1212"/>
      <c r="BC166" s="1212"/>
      <c r="BD166" s="1212"/>
      <c r="BE166" s="1212"/>
      <c r="BF166" s="1212"/>
      <c r="BG166" s="1212"/>
      <c r="BH166" s="1212"/>
      <c r="BI166" s="1212"/>
      <c r="BJ166" s="1212"/>
      <c r="BK166" s="1212"/>
      <c r="BL166" s="1212"/>
      <c r="BM166" s="1212"/>
      <c r="BN166" s="1212"/>
      <c r="BO166" s="1212"/>
      <c r="BP166" s="1212"/>
      <c r="BQ166" s="1212"/>
      <c r="BR166" s="1212"/>
      <c r="BS166" s="1212"/>
      <c r="BT166" s="1212"/>
      <c r="BU166" s="1212"/>
      <c r="BV166" s="1212"/>
      <c r="BW166" s="1212"/>
      <c r="BX166" s="1212"/>
      <c r="BY166" s="1212"/>
      <c r="BZ166" s="1212"/>
      <c r="CA166" s="1212"/>
      <c r="CB166" s="1212"/>
      <c r="CC166" s="1212"/>
      <c r="CD166" s="1212"/>
      <c r="CE166" s="1212"/>
      <c r="CF166" s="1212"/>
      <c r="CG166" s="1212"/>
      <c r="CH166" s="1212"/>
    </row>
    <row r="167" spans="1:86" s="1215" customFormat="1" x14ac:dyDescent="0.2">
      <c r="A167" s="1216"/>
      <c r="B167" s="1212"/>
      <c r="C167" s="1212"/>
      <c r="D167" s="1212"/>
      <c r="E167" s="1212"/>
      <c r="F167" s="1212"/>
      <c r="G167" s="1212"/>
      <c r="H167" s="1212"/>
      <c r="I167" s="1212"/>
      <c r="J167" s="1212"/>
      <c r="K167" s="1212"/>
      <c r="L167" s="1212"/>
      <c r="M167" s="1212"/>
      <c r="N167" s="1213"/>
      <c r="O167" s="1212"/>
      <c r="P167" s="1213"/>
      <c r="Q167" s="1212"/>
      <c r="R167" s="1212"/>
      <c r="S167" s="1212"/>
      <c r="T167" s="1212"/>
      <c r="U167" s="1212"/>
      <c r="V167" s="1212"/>
      <c r="W167" s="1212"/>
      <c r="X167" s="1214"/>
      <c r="Y167" s="1214"/>
      <c r="Z167" s="1214"/>
      <c r="AA167" s="1212"/>
      <c r="AB167" s="1212"/>
      <c r="AC167" s="1212"/>
      <c r="AD167" s="1212"/>
      <c r="AE167" s="1212"/>
      <c r="AF167" s="1212"/>
      <c r="AG167" s="1212"/>
      <c r="AH167" s="1212"/>
      <c r="AI167" s="1212"/>
      <c r="AJ167" s="1212"/>
      <c r="AK167" s="1212"/>
      <c r="AL167" s="1212"/>
      <c r="AM167" s="1212"/>
      <c r="AN167" s="1212"/>
      <c r="AO167" s="1212"/>
      <c r="AP167" s="1212"/>
      <c r="AQ167" s="1212"/>
      <c r="AR167" s="1212"/>
      <c r="AS167" s="1212"/>
      <c r="AT167" s="1212"/>
      <c r="AU167" s="1212"/>
      <c r="AV167" s="1212"/>
      <c r="AW167" s="1212"/>
      <c r="AX167" s="1212"/>
      <c r="AY167" s="1212"/>
      <c r="AZ167" s="1212"/>
      <c r="BA167" s="1212"/>
      <c r="BB167" s="1212"/>
      <c r="BC167" s="1212"/>
      <c r="BD167" s="1212"/>
      <c r="BE167" s="1212"/>
      <c r="BF167" s="1212"/>
      <c r="BG167" s="1212"/>
      <c r="BH167" s="1212"/>
      <c r="BI167" s="1212"/>
      <c r="BJ167" s="1212"/>
      <c r="BK167" s="1212"/>
      <c r="BL167" s="1212"/>
      <c r="BM167" s="1212"/>
      <c r="BN167" s="1212"/>
      <c r="BO167" s="1212"/>
      <c r="BP167" s="1212"/>
      <c r="BQ167" s="1212"/>
      <c r="BR167" s="1212"/>
      <c r="BS167" s="1212"/>
      <c r="BT167" s="1212"/>
      <c r="BU167" s="1212"/>
      <c r="BV167" s="1212"/>
      <c r="BW167" s="1212"/>
      <c r="BX167" s="1212"/>
      <c r="BY167" s="1212"/>
      <c r="BZ167" s="1212"/>
      <c r="CA167" s="1212"/>
      <c r="CB167" s="1212"/>
      <c r="CC167" s="1212"/>
      <c r="CD167" s="1212"/>
      <c r="CE167" s="1212"/>
      <c r="CF167" s="1212"/>
      <c r="CG167" s="1212"/>
      <c r="CH167" s="1212"/>
    </row>
    <row r="168" spans="1:86" s="1215" customFormat="1" x14ac:dyDescent="0.2">
      <c r="A168" s="1216"/>
      <c r="B168" s="1212"/>
      <c r="C168" s="1212"/>
      <c r="D168" s="1212"/>
      <c r="E168" s="1212"/>
      <c r="F168" s="1212"/>
      <c r="G168" s="1212"/>
      <c r="H168" s="1212"/>
      <c r="I168" s="1212"/>
      <c r="J168" s="1212"/>
      <c r="K168" s="1212"/>
      <c r="L168" s="1212"/>
      <c r="M168" s="1212"/>
      <c r="N168" s="1213"/>
      <c r="O168" s="1212"/>
      <c r="P168" s="1213"/>
      <c r="Q168" s="1212"/>
      <c r="R168" s="1212"/>
      <c r="S168" s="1212"/>
      <c r="T168" s="1212"/>
      <c r="U168" s="1212"/>
      <c r="V168" s="1212"/>
      <c r="W168" s="1212"/>
      <c r="X168" s="1214"/>
      <c r="Y168" s="1214"/>
      <c r="Z168" s="1214"/>
      <c r="AA168" s="1212"/>
      <c r="AB168" s="1212"/>
      <c r="AC168" s="1212"/>
      <c r="AD168" s="1212"/>
      <c r="AE168" s="1212"/>
      <c r="AF168" s="1212"/>
      <c r="AG168" s="1212"/>
      <c r="AH168" s="1212"/>
      <c r="AI168" s="1212"/>
      <c r="AJ168" s="1212"/>
      <c r="AK168" s="1212"/>
      <c r="AL168" s="1212"/>
      <c r="AM168" s="1212"/>
      <c r="AN168" s="1212"/>
      <c r="AO168" s="1212"/>
      <c r="AP168" s="1212"/>
      <c r="AQ168" s="1212"/>
      <c r="AR168" s="1212"/>
      <c r="AS168" s="1212"/>
      <c r="AT168" s="1212"/>
      <c r="AU168" s="1212"/>
      <c r="AV168" s="1212"/>
      <c r="AW168" s="1212"/>
      <c r="AX168" s="1212"/>
      <c r="AY168" s="1212"/>
      <c r="AZ168" s="1212"/>
      <c r="BA168" s="1212"/>
      <c r="BB168" s="1212"/>
      <c r="BC168" s="1212"/>
      <c r="BD168" s="1212"/>
      <c r="BE168" s="1212"/>
      <c r="BF168" s="1212"/>
      <c r="BG168" s="1212"/>
      <c r="BH168" s="1212"/>
      <c r="BI168" s="1212"/>
      <c r="BJ168" s="1212"/>
      <c r="BK168" s="1212"/>
      <c r="BL168" s="1212"/>
      <c r="BM168" s="1212"/>
      <c r="BN168" s="1212"/>
      <c r="BO168" s="1212"/>
      <c r="BP168" s="1212"/>
      <c r="BQ168" s="1212"/>
      <c r="BR168" s="1212"/>
      <c r="BS168" s="1212"/>
      <c r="BT168" s="1212"/>
      <c r="BU168" s="1212"/>
      <c r="BV168" s="1212"/>
      <c r="BW168" s="1212"/>
      <c r="BX168" s="1212"/>
      <c r="BY168" s="1212"/>
      <c r="BZ168" s="1212"/>
      <c r="CA168" s="1212"/>
      <c r="CB168" s="1212"/>
      <c r="CC168" s="1212"/>
      <c r="CD168" s="1212"/>
      <c r="CE168" s="1212"/>
      <c r="CF168" s="1212"/>
      <c r="CG168" s="1212"/>
      <c r="CH168" s="1212"/>
    </row>
    <row r="169" spans="1:86" s="1215" customFormat="1" x14ac:dyDescent="0.2">
      <c r="A169" s="1216"/>
      <c r="B169" s="1212"/>
      <c r="C169" s="1212"/>
      <c r="D169" s="1212"/>
      <c r="E169" s="1212"/>
      <c r="F169" s="1212"/>
      <c r="G169" s="1212"/>
      <c r="H169" s="1212"/>
      <c r="I169" s="1212"/>
      <c r="J169" s="1212"/>
      <c r="K169" s="1212"/>
      <c r="L169" s="1212"/>
      <c r="M169" s="1212"/>
      <c r="N169" s="1213"/>
      <c r="O169" s="1212"/>
      <c r="P169" s="1213"/>
      <c r="Q169" s="1212"/>
      <c r="R169" s="1212"/>
      <c r="S169" s="1212"/>
      <c r="T169" s="1212"/>
      <c r="U169" s="1212"/>
      <c r="V169" s="1212"/>
      <c r="W169" s="1212"/>
      <c r="X169" s="1214"/>
      <c r="Y169" s="1214"/>
      <c r="Z169" s="1214"/>
      <c r="AA169" s="1212"/>
      <c r="AB169" s="1212"/>
      <c r="AC169" s="1212"/>
      <c r="AD169" s="1212"/>
      <c r="AE169" s="1212"/>
      <c r="AF169" s="1212"/>
      <c r="AG169" s="1212"/>
      <c r="AH169" s="1212"/>
      <c r="AI169" s="1212"/>
      <c r="AJ169" s="1212"/>
      <c r="AK169" s="1212"/>
      <c r="AL169" s="1212"/>
      <c r="AM169" s="1212"/>
      <c r="AN169" s="1212"/>
      <c r="AO169" s="1212"/>
      <c r="AP169" s="1212"/>
      <c r="AQ169" s="1212"/>
      <c r="AR169" s="1212"/>
      <c r="AS169" s="1212"/>
      <c r="AT169" s="1212"/>
      <c r="AU169" s="1212"/>
      <c r="AV169" s="1212"/>
      <c r="AW169" s="1212"/>
      <c r="AX169" s="1212"/>
      <c r="AY169" s="1212"/>
      <c r="AZ169" s="1212"/>
      <c r="BA169" s="1212"/>
      <c r="BB169" s="1212"/>
      <c r="BC169" s="1212"/>
      <c r="BD169" s="1212"/>
      <c r="BE169" s="1212"/>
      <c r="BF169" s="1212"/>
      <c r="BG169" s="1212"/>
      <c r="BH169" s="1212"/>
      <c r="BI169" s="1212"/>
      <c r="BJ169" s="1212"/>
      <c r="BK169" s="1212"/>
      <c r="BL169" s="1212"/>
      <c r="BM169" s="1212"/>
      <c r="BN169" s="1212"/>
      <c r="BO169" s="1212"/>
      <c r="BP169" s="1212"/>
      <c r="BQ169" s="1212"/>
      <c r="BR169" s="1212"/>
      <c r="BS169" s="1212"/>
      <c r="BT169" s="1212"/>
      <c r="BU169" s="1212"/>
      <c r="BV169" s="1212"/>
      <c r="BW169" s="1212"/>
      <c r="BX169" s="1212"/>
      <c r="BY169" s="1212"/>
      <c r="BZ169" s="1212"/>
      <c r="CA169" s="1212"/>
      <c r="CB169" s="1212"/>
      <c r="CC169" s="1212"/>
      <c r="CD169" s="1212"/>
      <c r="CE169" s="1212"/>
      <c r="CF169" s="1212"/>
      <c r="CG169" s="1212"/>
      <c r="CH169" s="1212"/>
    </row>
    <row r="170" spans="1:86" s="1215" customFormat="1" x14ac:dyDescent="0.2">
      <c r="A170" s="1216"/>
      <c r="B170" s="1212"/>
      <c r="C170" s="1212"/>
      <c r="D170" s="1212"/>
      <c r="E170" s="1212"/>
      <c r="F170" s="1212"/>
      <c r="G170" s="1212"/>
      <c r="H170" s="1212"/>
      <c r="I170" s="1212"/>
      <c r="J170" s="1212"/>
      <c r="K170" s="1212"/>
      <c r="L170" s="1212"/>
      <c r="M170" s="1212"/>
      <c r="N170" s="1213"/>
      <c r="O170" s="1212"/>
      <c r="P170" s="1213"/>
      <c r="Q170" s="1212"/>
      <c r="R170" s="1212"/>
      <c r="S170" s="1212"/>
      <c r="T170" s="1212"/>
      <c r="U170" s="1212"/>
      <c r="V170" s="1212"/>
      <c r="W170" s="1212"/>
      <c r="X170" s="1214"/>
      <c r="Y170" s="1214"/>
      <c r="Z170" s="1214"/>
      <c r="AA170" s="1212"/>
      <c r="AB170" s="1212"/>
      <c r="AC170" s="1212"/>
      <c r="AD170" s="1212"/>
      <c r="AE170" s="1212"/>
      <c r="AF170" s="1212"/>
      <c r="AG170" s="1212"/>
      <c r="AH170" s="1212"/>
      <c r="AI170" s="1212"/>
      <c r="AJ170" s="1212"/>
      <c r="AK170" s="1212"/>
      <c r="AL170" s="1212"/>
      <c r="AM170" s="1212"/>
      <c r="AN170" s="1212"/>
      <c r="AO170" s="1212"/>
      <c r="AP170" s="1212"/>
      <c r="AQ170" s="1212"/>
      <c r="AR170" s="1212"/>
      <c r="AS170" s="1212"/>
      <c r="AT170" s="1212"/>
      <c r="AU170" s="1212"/>
      <c r="AV170" s="1212"/>
      <c r="AW170" s="1212"/>
      <c r="AX170" s="1212"/>
      <c r="AY170" s="1212"/>
      <c r="AZ170" s="1212"/>
      <c r="BA170" s="1212"/>
      <c r="BB170" s="1212"/>
      <c r="BC170" s="1212"/>
      <c r="BD170" s="1212"/>
      <c r="BE170" s="1212"/>
      <c r="BF170" s="1212"/>
      <c r="BG170" s="1212"/>
      <c r="BH170" s="1212"/>
      <c r="BI170" s="1212"/>
      <c r="BJ170" s="1212"/>
      <c r="BK170" s="1212"/>
      <c r="BL170" s="1212"/>
      <c r="BM170" s="1212"/>
      <c r="BN170" s="1212"/>
      <c r="BO170" s="1212"/>
      <c r="BP170" s="1212"/>
      <c r="BQ170" s="1212"/>
      <c r="BR170" s="1212"/>
      <c r="BS170" s="1212"/>
      <c r="BT170" s="1212"/>
      <c r="BU170" s="1212"/>
      <c r="BV170" s="1212"/>
      <c r="BW170" s="1212"/>
      <c r="BX170" s="1212"/>
      <c r="BY170" s="1212"/>
      <c r="BZ170" s="1212"/>
      <c r="CA170" s="1212"/>
      <c r="CB170" s="1212"/>
      <c r="CC170" s="1212"/>
      <c r="CD170" s="1212"/>
      <c r="CE170" s="1212"/>
      <c r="CF170" s="1212"/>
      <c r="CG170" s="1212"/>
      <c r="CH170" s="1212"/>
    </row>
    <row r="171" spans="1:86" s="1215" customFormat="1" x14ac:dyDescent="0.2">
      <c r="A171" s="1216"/>
      <c r="B171" s="1212"/>
      <c r="C171" s="1212"/>
      <c r="D171" s="1212"/>
      <c r="E171" s="1212"/>
      <c r="F171" s="1212"/>
      <c r="G171" s="1212"/>
      <c r="H171" s="1212"/>
      <c r="I171" s="1212"/>
      <c r="J171" s="1212"/>
      <c r="K171" s="1212"/>
      <c r="L171" s="1212"/>
      <c r="M171" s="1212"/>
      <c r="N171" s="1213"/>
      <c r="O171" s="1212"/>
      <c r="P171" s="1213"/>
      <c r="Q171" s="1212"/>
      <c r="R171" s="1212"/>
      <c r="S171" s="1212"/>
      <c r="T171" s="1212"/>
      <c r="U171" s="1212"/>
      <c r="V171" s="1212"/>
      <c r="W171" s="1212"/>
      <c r="X171" s="1214"/>
      <c r="Y171" s="1214"/>
      <c r="Z171" s="1214"/>
      <c r="AA171" s="1212"/>
      <c r="AB171" s="1212"/>
      <c r="AC171" s="1212"/>
      <c r="AD171" s="1212"/>
      <c r="AE171" s="1212"/>
      <c r="AF171" s="1212"/>
      <c r="AG171" s="1212"/>
      <c r="AH171" s="1212"/>
      <c r="AI171" s="1212"/>
      <c r="AJ171" s="1212"/>
      <c r="AK171" s="1212"/>
      <c r="AL171" s="1212"/>
      <c r="AM171" s="1212"/>
      <c r="AN171" s="1212"/>
      <c r="AO171" s="1212"/>
      <c r="AP171" s="1212"/>
      <c r="AQ171" s="1212"/>
      <c r="AR171" s="1212"/>
      <c r="AS171" s="1212"/>
      <c r="AT171" s="1212"/>
      <c r="AU171" s="1212"/>
      <c r="AV171" s="1212"/>
      <c r="AW171" s="1212"/>
      <c r="AX171" s="1212"/>
      <c r="AY171" s="1212"/>
      <c r="AZ171" s="1212"/>
      <c r="BA171" s="1212"/>
      <c r="BB171" s="1212"/>
      <c r="BC171" s="1212"/>
      <c r="BD171" s="1212"/>
      <c r="BE171" s="1212"/>
      <c r="BF171" s="1212"/>
      <c r="BG171" s="1212"/>
      <c r="BH171" s="1212"/>
      <c r="BI171" s="1212"/>
      <c r="BJ171" s="1212"/>
      <c r="BK171" s="1212"/>
      <c r="BL171" s="1212"/>
      <c r="BM171" s="1212"/>
      <c r="BN171" s="1212"/>
      <c r="BO171" s="1212"/>
      <c r="BP171" s="1212"/>
      <c r="BQ171" s="1212"/>
      <c r="BR171" s="1212"/>
      <c r="BS171" s="1212"/>
      <c r="BT171" s="1212"/>
      <c r="BU171" s="1212"/>
      <c r="BV171" s="1212"/>
      <c r="BW171" s="1212"/>
      <c r="BX171" s="1212"/>
      <c r="BY171" s="1212"/>
      <c r="BZ171" s="1212"/>
      <c r="CA171" s="1212"/>
      <c r="CB171" s="1212"/>
      <c r="CC171" s="1212"/>
      <c r="CD171" s="1212"/>
      <c r="CE171" s="1212"/>
      <c r="CF171" s="1212"/>
      <c r="CG171" s="1212"/>
      <c r="CH171" s="1212"/>
    </row>
    <row r="172" spans="1:86" s="1215" customFormat="1" x14ac:dyDescent="0.2">
      <c r="A172" s="1216"/>
      <c r="B172" s="1212"/>
      <c r="C172" s="1212"/>
      <c r="D172" s="1212"/>
      <c r="E172" s="1212"/>
      <c r="F172" s="1212"/>
      <c r="G172" s="1212"/>
      <c r="H172" s="1212"/>
      <c r="I172" s="1212"/>
      <c r="J172" s="1212"/>
      <c r="K172" s="1212"/>
      <c r="L172" s="1212"/>
      <c r="M172" s="1212"/>
      <c r="N172" s="1213"/>
      <c r="O172" s="1212"/>
      <c r="P172" s="1213"/>
      <c r="Q172" s="1212"/>
      <c r="R172" s="1212"/>
      <c r="S172" s="1212"/>
      <c r="T172" s="1212"/>
      <c r="U172" s="1212"/>
      <c r="V172" s="1212"/>
      <c r="W172" s="1212"/>
      <c r="X172" s="1214"/>
      <c r="Y172" s="1214"/>
      <c r="Z172" s="1214"/>
      <c r="AA172" s="1212"/>
      <c r="AB172" s="1212"/>
      <c r="AC172" s="1212"/>
      <c r="AD172" s="1212"/>
      <c r="AE172" s="1212"/>
      <c r="AF172" s="1212"/>
      <c r="AG172" s="1212"/>
      <c r="AH172" s="1212"/>
      <c r="AI172" s="1212"/>
      <c r="AJ172" s="1212"/>
      <c r="AK172" s="1212"/>
      <c r="AL172" s="1212"/>
      <c r="AM172" s="1212"/>
      <c r="AN172" s="1212"/>
      <c r="AO172" s="1212"/>
      <c r="AP172" s="1212"/>
      <c r="AQ172" s="1212"/>
      <c r="AR172" s="1212"/>
      <c r="AS172" s="1212"/>
      <c r="AT172" s="1212"/>
      <c r="AU172" s="1212"/>
      <c r="AV172" s="1212"/>
      <c r="AW172" s="1212"/>
      <c r="AX172" s="1212"/>
      <c r="AY172" s="1212"/>
      <c r="AZ172" s="1212"/>
      <c r="BA172" s="1212"/>
      <c r="BB172" s="1212"/>
      <c r="BC172" s="1212"/>
      <c r="BD172" s="1212"/>
      <c r="BE172" s="1212"/>
      <c r="BF172" s="1212"/>
      <c r="BG172" s="1212"/>
      <c r="BH172" s="1212"/>
      <c r="BI172" s="1212"/>
      <c r="BJ172" s="1212"/>
      <c r="BK172" s="1212"/>
      <c r="BL172" s="1212"/>
      <c r="BM172" s="1212"/>
      <c r="BN172" s="1212"/>
      <c r="BO172" s="1212"/>
      <c r="BP172" s="1212"/>
      <c r="BQ172" s="1212"/>
      <c r="BR172" s="1212"/>
      <c r="BS172" s="1212"/>
      <c r="BT172" s="1212"/>
      <c r="BU172" s="1212"/>
      <c r="BV172" s="1212"/>
      <c r="BW172" s="1212"/>
      <c r="BX172" s="1212"/>
      <c r="BY172" s="1212"/>
      <c r="BZ172" s="1212"/>
      <c r="CA172" s="1212"/>
      <c r="CB172" s="1212"/>
      <c r="CC172" s="1212"/>
      <c r="CD172" s="1212"/>
      <c r="CE172" s="1212"/>
      <c r="CF172" s="1212"/>
      <c r="CG172" s="1212"/>
      <c r="CH172" s="1212"/>
    </row>
    <row r="173" spans="1:86" s="1215" customFormat="1" x14ac:dyDescent="0.2">
      <c r="A173" s="1216"/>
      <c r="B173" s="1212"/>
      <c r="C173" s="1212"/>
      <c r="D173" s="1212"/>
      <c r="E173" s="1212"/>
      <c r="F173" s="1212"/>
      <c r="G173" s="1212"/>
      <c r="H173" s="1212"/>
      <c r="I173" s="1212"/>
      <c r="J173" s="1212"/>
      <c r="K173" s="1212"/>
      <c r="L173" s="1212"/>
      <c r="M173" s="1212"/>
      <c r="N173" s="1213"/>
      <c r="O173" s="1212"/>
      <c r="P173" s="1213"/>
      <c r="Q173" s="1212"/>
      <c r="R173" s="1212"/>
      <c r="S173" s="1212"/>
      <c r="T173" s="1212"/>
      <c r="U173" s="1212"/>
      <c r="V173" s="1212"/>
      <c r="W173" s="1212"/>
      <c r="X173" s="1214"/>
      <c r="Y173" s="1214"/>
      <c r="Z173" s="1214"/>
      <c r="AA173" s="1212"/>
      <c r="AB173" s="1212"/>
      <c r="AC173" s="1212"/>
      <c r="AD173" s="1212"/>
      <c r="AE173" s="1212"/>
      <c r="AF173" s="1212"/>
      <c r="AG173" s="1212"/>
      <c r="AH173" s="1212"/>
      <c r="AI173" s="1212"/>
      <c r="AJ173" s="1212"/>
      <c r="AK173" s="1212"/>
      <c r="AL173" s="1212"/>
      <c r="AM173" s="1212"/>
      <c r="AN173" s="1212"/>
      <c r="AO173" s="1212"/>
      <c r="AP173" s="1212"/>
      <c r="AQ173" s="1212"/>
      <c r="AR173" s="1212"/>
      <c r="AS173" s="1212"/>
      <c r="AT173" s="1212"/>
      <c r="AU173" s="1212"/>
      <c r="AV173" s="1212"/>
      <c r="AW173" s="1212"/>
      <c r="AX173" s="1212"/>
      <c r="AY173" s="1212"/>
      <c r="AZ173" s="1212"/>
      <c r="BA173" s="1212"/>
      <c r="BB173" s="1212"/>
      <c r="BC173" s="1212"/>
      <c r="BD173" s="1212"/>
      <c r="BE173" s="1212"/>
      <c r="BF173" s="1212"/>
      <c r="BG173" s="1212"/>
      <c r="BH173" s="1212"/>
      <c r="BI173" s="1212"/>
      <c r="BJ173" s="1212"/>
      <c r="BK173" s="1212"/>
      <c r="BL173" s="1212"/>
      <c r="BM173" s="1212"/>
      <c r="BN173" s="1212"/>
      <c r="BO173" s="1212"/>
      <c r="BP173" s="1212"/>
      <c r="BQ173" s="1212"/>
      <c r="BR173" s="1212"/>
      <c r="BS173" s="1212"/>
      <c r="BT173" s="1212"/>
      <c r="BU173" s="1212"/>
      <c r="BV173" s="1212"/>
      <c r="BW173" s="1212"/>
      <c r="BX173" s="1212"/>
      <c r="BY173" s="1212"/>
      <c r="BZ173" s="1212"/>
      <c r="CA173" s="1212"/>
      <c r="CB173" s="1212"/>
      <c r="CC173" s="1212"/>
      <c r="CD173" s="1212"/>
      <c r="CE173" s="1212"/>
      <c r="CF173" s="1212"/>
      <c r="CG173" s="1212"/>
      <c r="CH173" s="1212"/>
    </row>
    <row r="174" spans="1:86" s="1215" customFormat="1" x14ac:dyDescent="0.2">
      <c r="A174" s="1216"/>
      <c r="B174" s="1212"/>
      <c r="C174" s="1212"/>
      <c r="D174" s="1212"/>
      <c r="E174" s="1212"/>
      <c r="F174" s="1212"/>
      <c r="G174" s="1212"/>
      <c r="H174" s="1212"/>
      <c r="I174" s="1212"/>
      <c r="J174" s="1212"/>
      <c r="K174" s="1212"/>
      <c r="L174" s="1212"/>
      <c r="M174" s="1212"/>
      <c r="N174" s="1213"/>
      <c r="O174" s="1212"/>
      <c r="P174" s="1213"/>
      <c r="Q174" s="1212"/>
      <c r="R174" s="1212"/>
      <c r="S174" s="1212"/>
      <c r="T174" s="1212"/>
      <c r="U174" s="1212"/>
      <c r="V174" s="1212"/>
      <c r="W174" s="1212"/>
      <c r="X174" s="1214"/>
      <c r="Y174" s="1214"/>
      <c r="Z174" s="1214"/>
      <c r="AA174" s="1212"/>
      <c r="AB174" s="1212"/>
      <c r="AC174" s="1212"/>
      <c r="AD174" s="1212"/>
      <c r="AE174" s="1212"/>
      <c r="AF174" s="1212"/>
      <c r="AG174" s="1212"/>
      <c r="AH174" s="1212"/>
      <c r="AI174" s="1212"/>
      <c r="AJ174" s="1212"/>
      <c r="AK174" s="1212"/>
      <c r="AL174" s="1212"/>
      <c r="AM174" s="1212"/>
      <c r="AN174" s="1212"/>
      <c r="AO174" s="1212"/>
      <c r="AP174" s="1212"/>
      <c r="AQ174" s="1212"/>
      <c r="AR174" s="1212"/>
      <c r="AS174" s="1212"/>
      <c r="AT174" s="1212"/>
      <c r="AU174" s="1212"/>
      <c r="AV174" s="1212"/>
      <c r="AW174" s="1212"/>
      <c r="AX174" s="1212"/>
      <c r="AY174" s="1212"/>
      <c r="AZ174" s="1212"/>
      <c r="BA174" s="1212"/>
      <c r="BB174" s="1212"/>
      <c r="BC174" s="1212"/>
      <c r="BD174" s="1212"/>
      <c r="BE174" s="1212"/>
      <c r="BF174" s="1212"/>
      <c r="BG174" s="1212"/>
      <c r="BH174" s="1212"/>
      <c r="BI174" s="1212"/>
      <c r="BJ174" s="1212"/>
      <c r="BK174" s="1212"/>
      <c r="BL174" s="1212"/>
      <c r="BM174" s="1212"/>
      <c r="BN174" s="1212"/>
      <c r="BO174" s="1212"/>
      <c r="BP174" s="1212"/>
      <c r="BQ174" s="1212"/>
      <c r="BR174" s="1212"/>
      <c r="BS174" s="1212"/>
      <c r="BT174" s="1212"/>
      <c r="BU174" s="1212"/>
      <c r="BV174" s="1212"/>
      <c r="BW174" s="1212"/>
      <c r="BX174" s="1212"/>
      <c r="BY174" s="1212"/>
      <c r="BZ174" s="1212"/>
      <c r="CA174" s="1212"/>
      <c r="CB174" s="1212"/>
      <c r="CC174" s="1212"/>
      <c r="CD174" s="1212"/>
      <c r="CE174" s="1212"/>
      <c r="CF174" s="1212"/>
      <c r="CG174" s="1212"/>
      <c r="CH174" s="1212"/>
    </row>
    <row r="175" spans="1:86" s="1215" customFormat="1" x14ac:dyDescent="0.2">
      <c r="A175" s="1216"/>
      <c r="B175" s="1212"/>
      <c r="C175" s="1212"/>
      <c r="D175" s="1212"/>
      <c r="E175" s="1212"/>
      <c r="F175" s="1212"/>
      <c r="G175" s="1212"/>
      <c r="H175" s="1212"/>
      <c r="I175" s="1212"/>
      <c r="J175" s="1212"/>
      <c r="K175" s="1212"/>
      <c r="L175" s="1212"/>
      <c r="M175" s="1212"/>
      <c r="N175" s="1213"/>
      <c r="O175" s="1212"/>
      <c r="P175" s="1213"/>
      <c r="Q175" s="1212"/>
      <c r="R175" s="1212"/>
      <c r="S175" s="1212"/>
      <c r="T175" s="1212"/>
      <c r="U175" s="1212"/>
      <c r="V175" s="1212"/>
      <c r="W175" s="1212"/>
      <c r="X175" s="1214"/>
      <c r="Y175" s="1214"/>
      <c r="Z175" s="1214"/>
      <c r="AA175" s="1212"/>
      <c r="AB175" s="1212"/>
      <c r="AC175" s="1212"/>
      <c r="AD175" s="1212"/>
      <c r="AE175" s="1212"/>
      <c r="AF175" s="1212"/>
      <c r="AG175" s="1212"/>
      <c r="AH175" s="1212"/>
      <c r="AI175" s="1212"/>
      <c r="AJ175" s="1212"/>
      <c r="AK175" s="1212"/>
      <c r="AL175" s="1212"/>
      <c r="AM175" s="1212"/>
      <c r="AN175" s="1212"/>
      <c r="AO175" s="1212"/>
      <c r="AP175" s="1212"/>
      <c r="AQ175" s="1212"/>
      <c r="AR175" s="1212"/>
      <c r="AS175" s="1212"/>
      <c r="AT175" s="1212"/>
      <c r="AU175" s="1212"/>
      <c r="AV175" s="1212"/>
      <c r="AW175" s="1212"/>
      <c r="AX175" s="1212"/>
      <c r="AY175" s="1212"/>
      <c r="AZ175" s="1212"/>
      <c r="BA175" s="1212"/>
      <c r="BB175" s="1212"/>
      <c r="BC175" s="1212"/>
      <c r="BD175" s="1212"/>
      <c r="BE175" s="1212"/>
      <c r="BF175" s="1212"/>
      <c r="BG175" s="1212"/>
      <c r="BH175" s="1212"/>
      <c r="BI175" s="1212"/>
      <c r="BJ175" s="1212"/>
      <c r="BK175" s="1212"/>
      <c r="BL175" s="1212"/>
      <c r="BM175" s="1212"/>
      <c r="BN175" s="1212"/>
      <c r="BO175" s="1212"/>
      <c r="BP175" s="1212"/>
      <c r="BQ175" s="1212"/>
      <c r="BR175" s="1212"/>
      <c r="BS175" s="1212"/>
      <c r="BT175" s="1212"/>
      <c r="BU175" s="1212"/>
      <c r="BV175" s="1212"/>
      <c r="BW175" s="1212"/>
      <c r="BX175" s="1212"/>
      <c r="BY175" s="1212"/>
      <c r="BZ175" s="1212"/>
      <c r="CA175" s="1212"/>
      <c r="CB175" s="1212"/>
      <c r="CC175" s="1212"/>
      <c r="CD175" s="1212"/>
      <c r="CE175" s="1212"/>
      <c r="CF175" s="1212"/>
      <c r="CG175" s="1212"/>
      <c r="CH175" s="1212"/>
    </row>
    <row r="176" spans="1:86" s="1215" customFormat="1" x14ac:dyDescent="0.2">
      <c r="A176" s="1216"/>
      <c r="B176" s="1212"/>
      <c r="C176" s="1212"/>
      <c r="D176" s="1212"/>
      <c r="E176" s="1212"/>
      <c r="F176" s="1212"/>
      <c r="G176" s="1212"/>
      <c r="H176" s="1212"/>
      <c r="I176" s="1212"/>
      <c r="J176" s="1212"/>
      <c r="K176" s="1212"/>
      <c r="L176" s="1212"/>
      <c r="M176" s="1212"/>
      <c r="N176" s="1213"/>
      <c r="O176" s="1212"/>
      <c r="P176" s="1213"/>
      <c r="Q176" s="1212"/>
      <c r="R176" s="1212"/>
      <c r="S176" s="1212"/>
      <c r="T176" s="1212"/>
      <c r="U176" s="1212"/>
      <c r="V176" s="1212"/>
      <c r="W176" s="1212"/>
      <c r="X176" s="1214"/>
      <c r="Y176" s="1214"/>
      <c r="Z176" s="1214"/>
      <c r="AA176" s="1212"/>
      <c r="AB176" s="1212"/>
      <c r="AC176" s="1212"/>
      <c r="AD176" s="1212"/>
      <c r="AE176" s="1212"/>
      <c r="AF176" s="1212"/>
      <c r="AG176" s="1212"/>
      <c r="AH176" s="1212"/>
      <c r="AI176" s="1212"/>
      <c r="AJ176" s="1212"/>
      <c r="AK176" s="1212"/>
      <c r="AL176" s="1212"/>
      <c r="AM176" s="1212"/>
      <c r="AN176" s="1212"/>
      <c r="AO176" s="1212"/>
      <c r="AP176" s="1212"/>
      <c r="AQ176" s="1212"/>
      <c r="AR176" s="1212"/>
      <c r="AS176" s="1212"/>
      <c r="AT176" s="1212"/>
      <c r="AU176" s="1212"/>
      <c r="AV176" s="1212"/>
      <c r="AW176" s="1212"/>
      <c r="AX176" s="1212"/>
      <c r="AY176" s="1212"/>
      <c r="AZ176" s="1212"/>
      <c r="BA176" s="1212"/>
      <c r="BB176" s="1212"/>
      <c r="BC176" s="1212"/>
      <c r="BD176" s="1212"/>
      <c r="BE176" s="1212"/>
      <c r="BF176" s="1212"/>
      <c r="BG176" s="1212"/>
      <c r="BH176" s="1212"/>
      <c r="BI176" s="1212"/>
      <c r="BJ176" s="1212"/>
      <c r="BK176" s="1212"/>
      <c r="BL176" s="1212"/>
      <c r="BM176" s="1212"/>
      <c r="BN176" s="1212"/>
      <c r="BO176" s="1212"/>
      <c r="BP176" s="1212"/>
      <c r="BQ176" s="1212"/>
      <c r="BR176" s="1212"/>
      <c r="BS176" s="1212"/>
      <c r="BT176" s="1212"/>
      <c r="BU176" s="1212"/>
      <c r="BV176" s="1212"/>
      <c r="BW176" s="1212"/>
      <c r="BX176" s="1212"/>
      <c r="BY176" s="1212"/>
      <c r="BZ176" s="1212"/>
      <c r="CA176" s="1212"/>
      <c r="CB176" s="1212"/>
      <c r="CC176" s="1212"/>
      <c r="CD176" s="1212"/>
      <c r="CE176" s="1212"/>
      <c r="CF176" s="1212"/>
      <c r="CG176" s="1212"/>
      <c r="CH176" s="1212"/>
    </row>
    <row r="177" spans="1:86" s="1215" customFormat="1" x14ac:dyDescent="0.2">
      <c r="A177" s="1216"/>
      <c r="B177" s="1212"/>
      <c r="C177" s="1212"/>
      <c r="D177" s="1212"/>
      <c r="E177" s="1212"/>
      <c r="F177" s="1212"/>
      <c r="G177" s="1212"/>
      <c r="H177" s="1212"/>
      <c r="I177" s="1212"/>
      <c r="J177" s="1212"/>
      <c r="K177" s="1212"/>
      <c r="L177" s="1212"/>
      <c r="M177" s="1212"/>
      <c r="N177" s="1213"/>
      <c r="O177" s="1212"/>
      <c r="P177" s="1213"/>
      <c r="Q177" s="1212"/>
      <c r="R177" s="1212"/>
      <c r="S177" s="1212"/>
      <c r="T177" s="1212"/>
      <c r="U177" s="1212"/>
      <c r="V177" s="1212"/>
      <c r="W177" s="1212"/>
      <c r="X177" s="1214"/>
      <c r="Y177" s="1214"/>
      <c r="Z177" s="1214"/>
      <c r="AA177" s="1212"/>
      <c r="AB177" s="1212"/>
      <c r="AC177" s="1212"/>
      <c r="AD177" s="1212"/>
      <c r="AE177" s="1212"/>
      <c r="AF177" s="1212"/>
      <c r="AG177" s="1212"/>
      <c r="AH177" s="1212"/>
      <c r="AI177" s="1212"/>
      <c r="AJ177" s="1212"/>
      <c r="AK177" s="1212"/>
      <c r="AL177" s="1212"/>
      <c r="AM177" s="1212"/>
      <c r="AN177" s="1212"/>
      <c r="AO177" s="1212"/>
      <c r="AP177" s="1212"/>
      <c r="AQ177" s="1212"/>
      <c r="AR177" s="1212"/>
      <c r="AS177" s="1212"/>
      <c r="AT177" s="1212"/>
      <c r="AU177" s="1212"/>
      <c r="AV177" s="1212"/>
      <c r="AW177" s="1212"/>
      <c r="AX177" s="1212"/>
      <c r="AY177" s="1212"/>
      <c r="AZ177" s="1212"/>
      <c r="BA177" s="1212"/>
      <c r="BB177" s="1212"/>
      <c r="BC177" s="1212"/>
      <c r="BD177" s="1212"/>
      <c r="BE177" s="1212"/>
      <c r="BF177" s="1212"/>
      <c r="BG177" s="1212"/>
      <c r="BH177" s="1212"/>
      <c r="BI177" s="1212"/>
      <c r="BJ177" s="1212"/>
      <c r="BK177" s="1212"/>
      <c r="BL177" s="1212"/>
      <c r="BM177" s="1212"/>
      <c r="BN177" s="1212"/>
      <c r="BO177" s="1212"/>
      <c r="BP177" s="1212"/>
      <c r="BQ177" s="1212"/>
      <c r="BR177" s="1212"/>
      <c r="BS177" s="1212"/>
      <c r="BT177" s="1212"/>
      <c r="BU177" s="1212"/>
      <c r="BV177" s="1212"/>
      <c r="BW177" s="1212"/>
      <c r="BX177" s="1212"/>
      <c r="BY177" s="1212"/>
      <c r="BZ177" s="1212"/>
      <c r="CA177" s="1212"/>
      <c r="CB177" s="1212"/>
      <c r="CC177" s="1212"/>
      <c r="CD177" s="1212"/>
      <c r="CE177" s="1212"/>
      <c r="CF177" s="1212"/>
      <c r="CG177" s="1212"/>
      <c r="CH177" s="1212"/>
    </row>
    <row r="178" spans="1:86" s="1215" customFormat="1" x14ac:dyDescent="0.2">
      <c r="A178" s="1216"/>
      <c r="B178" s="1212"/>
      <c r="C178" s="1212"/>
      <c r="D178" s="1212"/>
      <c r="E178" s="1212"/>
      <c r="F178" s="1212"/>
      <c r="G178" s="1212"/>
      <c r="H178" s="1212"/>
      <c r="I178" s="1212"/>
      <c r="J178" s="1212"/>
      <c r="K178" s="1212"/>
      <c r="L178" s="1212"/>
      <c r="M178" s="1212"/>
      <c r="N178" s="1213"/>
      <c r="O178" s="1212"/>
      <c r="P178" s="1213"/>
      <c r="Q178" s="1212"/>
      <c r="R178" s="1212"/>
      <c r="S178" s="1212"/>
      <c r="T178" s="1212"/>
      <c r="U178" s="1212"/>
      <c r="V178" s="1212"/>
      <c r="W178" s="1212"/>
      <c r="X178" s="1214"/>
      <c r="Y178" s="1214"/>
      <c r="Z178" s="1214"/>
      <c r="AA178" s="1212"/>
      <c r="AB178" s="1212"/>
      <c r="AC178" s="1212"/>
      <c r="AD178" s="1212"/>
      <c r="AE178" s="1212"/>
      <c r="AF178" s="1212"/>
      <c r="AG178" s="1212"/>
      <c r="AH178" s="1212"/>
      <c r="AI178" s="1212"/>
      <c r="AJ178" s="1212"/>
      <c r="AK178" s="1212"/>
      <c r="AL178" s="1212"/>
      <c r="AM178" s="1212"/>
      <c r="AN178" s="1212"/>
      <c r="AO178" s="1212"/>
      <c r="AP178" s="1212"/>
      <c r="AQ178" s="1212"/>
      <c r="AR178" s="1212"/>
      <c r="AS178" s="1212"/>
      <c r="AT178" s="1212"/>
      <c r="AU178" s="1212"/>
      <c r="AV178" s="1212"/>
      <c r="AW178" s="1212"/>
      <c r="AX178" s="1212"/>
      <c r="AY178" s="1212"/>
      <c r="AZ178" s="1212"/>
      <c r="BA178" s="1212"/>
      <c r="BB178" s="1212"/>
      <c r="BC178" s="1212"/>
      <c r="BD178" s="1212"/>
      <c r="BE178" s="1212"/>
      <c r="BF178" s="1212"/>
      <c r="BG178" s="1212"/>
      <c r="BH178" s="1212"/>
      <c r="BI178" s="1212"/>
      <c r="BJ178" s="1212"/>
      <c r="BK178" s="1212"/>
      <c r="BL178" s="1212"/>
      <c r="BM178" s="1212"/>
      <c r="BN178" s="1212"/>
      <c r="BO178" s="1212"/>
      <c r="BP178" s="1212"/>
      <c r="BQ178" s="1212"/>
      <c r="BR178" s="1212"/>
      <c r="BS178" s="1212"/>
      <c r="BT178" s="1212"/>
      <c r="BU178" s="1212"/>
      <c r="BV178" s="1212"/>
      <c r="BW178" s="1212"/>
      <c r="BX178" s="1212"/>
      <c r="BY178" s="1212"/>
      <c r="BZ178" s="1212"/>
      <c r="CA178" s="1212"/>
      <c r="CB178" s="1212"/>
      <c r="CC178" s="1212"/>
      <c r="CD178" s="1212"/>
      <c r="CE178" s="1212"/>
      <c r="CF178" s="1212"/>
      <c r="CG178" s="1212"/>
      <c r="CH178" s="1212"/>
    </row>
    <row r="179" spans="1:86" s="1215" customFormat="1" x14ac:dyDescent="0.2">
      <c r="A179" s="1216"/>
      <c r="B179" s="1212"/>
      <c r="C179" s="1212"/>
      <c r="D179" s="1212"/>
      <c r="E179" s="1212"/>
      <c r="F179" s="1212"/>
      <c r="G179" s="1212"/>
      <c r="H179" s="1212"/>
      <c r="I179" s="1212"/>
      <c r="J179" s="1212"/>
      <c r="K179" s="1212"/>
      <c r="L179" s="1212"/>
      <c r="M179" s="1212"/>
      <c r="N179" s="1213"/>
      <c r="O179" s="1212"/>
      <c r="P179" s="1213"/>
      <c r="Q179" s="1212"/>
      <c r="R179" s="1212"/>
      <c r="S179" s="1212"/>
      <c r="T179" s="1212"/>
      <c r="U179" s="1212"/>
      <c r="V179" s="1212"/>
      <c r="W179" s="1212"/>
      <c r="X179" s="1214"/>
      <c r="Y179" s="1214"/>
      <c r="Z179" s="1214"/>
      <c r="AA179" s="1212"/>
      <c r="AB179" s="1212"/>
      <c r="AC179" s="1212"/>
      <c r="AD179" s="1212"/>
      <c r="AE179" s="1212"/>
      <c r="AF179" s="1212"/>
      <c r="AG179" s="1212"/>
      <c r="AH179" s="1212"/>
      <c r="AI179" s="1212"/>
      <c r="AJ179" s="1212"/>
      <c r="AK179" s="1212"/>
      <c r="AL179" s="1212"/>
      <c r="AM179" s="1212"/>
      <c r="AN179" s="1212"/>
      <c r="AO179" s="1212"/>
      <c r="AP179" s="1212"/>
      <c r="AQ179" s="1212"/>
      <c r="AR179" s="1212"/>
      <c r="AS179" s="1212"/>
      <c r="AT179" s="1212"/>
      <c r="AU179" s="1212"/>
      <c r="AV179" s="1212"/>
      <c r="AW179" s="1212"/>
      <c r="AX179" s="1212"/>
      <c r="AY179" s="1212"/>
      <c r="AZ179" s="1212"/>
      <c r="BA179" s="1212"/>
      <c r="BB179" s="1212"/>
      <c r="BC179" s="1212"/>
      <c r="BD179" s="1212"/>
      <c r="BE179" s="1212"/>
      <c r="BF179" s="1212"/>
      <c r="BG179" s="1212"/>
      <c r="BH179" s="1212"/>
      <c r="BI179" s="1212"/>
      <c r="BJ179" s="1212"/>
      <c r="BK179" s="1212"/>
      <c r="BL179" s="1212"/>
      <c r="BM179" s="1212"/>
      <c r="BN179" s="1212"/>
      <c r="BO179" s="1212"/>
      <c r="BP179" s="1212"/>
      <c r="BQ179" s="1212"/>
      <c r="BR179" s="1212"/>
      <c r="BS179" s="1212"/>
      <c r="BT179" s="1212"/>
      <c r="BU179" s="1212"/>
      <c r="BV179" s="1212"/>
      <c r="BW179" s="1212"/>
      <c r="BX179" s="1212"/>
      <c r="BY179" s="1212"/>
      <c r="BZ179" s="1212"/>
      <c r="CA179" s="1212"/>
      <c r="CB179" s="1212"/>
      <c r="CC179" s="1212"/>
      <c r="CD179" s="1212"/>
      <c r="CE179" s="1212"/>
      <c r="CF179" s="1212"/>
      <c r="CG179" s="1212"/>
      <c r="CH179" s="1212"/>
    </row>
    <row r="180" spans="1:86" s="1215" customFormat="1" x14ac:dyDescent="0.2">
      <c r="A180" s="1216"/>
      <c r="B180" s="1212"/>
      <c r="C180" s="1212"/>
      <c r="D180" s="1212"/>
      <c r="E180" s="1212"/>
      <c r="F180" s="1212"/>
      <c r="G180" s="1212"/>
      <c r="H180" s="1212"/>
      <c r="I180" s="1212"/>
      <c r="J180" s="1212"/>
      <c r="K180" s="1212"/>
      <c r="L180" s="1212"/>
      <c r="M180" s="1212"/>
      <c r="N180" s="1213"/>
      <c r="O180" s="1212"/>
      <c r="P180" s="1213"/>
      <c r="Q180" s="1212"/>
      <c r="R180" s="1212"/>
      <c r="S180" s="1212"/>
      <c r="T180" s="1212"/>
      <c r="U180" s="1212"/>
      <c r="V180" s="1212"/>
      <c r="W180" s="1212"/>
      <c r="X180" s="1214"/>
      <c r="Y180" s="1214"/>
      <c r="Z180" s="1214"/>
      <c r="AA180" s="1212"/>
      <c r="AB180" s="1212"/>
      <c r="AC180" s="1212"/>
      <c r="AD180" s="1212"/>
      <c r="AE180" s="1212"/>
      <c r="AF180" s="1212"/>
      <c r="AG180" s="1212"/>
      <c r="AH180" s="1212"/>
      <c r="AI180" s="1212"/>
      <c r="AJ180" s="1212"/>
      <c r="AK180" s="1212"/>
      <c r="AL180" s="1212"/>
      <c r="AM180" s="1212"/>
      <c r="AN180" s="1212"/>
      <c r="AO180" s="1212"/>
      <c r="AP180" s="1212"/>
      <c r="AQ180" s="1212"/>
      <c r="AR180" s="1212"/>
      <c r="AS180" s="1212"/>
      <c r="AT180" s="1212"/>
      <c r="AU180" s="1212"/>
      <c r="AV180" s="1212"/>
      <c r="AW180" s="1212"/>
      <c r="AX180" s="1212"/>
      <c r="AY180" s="1212"/>
      <c r="AZ180" s="1212"/>
      <c r="BA180" s="1212"/>
      <c r="BB180" s="1212"/>
      <c r="BC180" s="1212"/>
      <c r="BD180" s="1212"/>
      <c r="BE180" s="1212"/>
      <c r="BF180" s="1212"/>
      <c r="BG180" s="1212"/>
      <c r="BH180" s="1212"/>
      <c r="BI180" s="1212"/>
      <c r="BJ180" s="1212"/>
      <c r="BK180" s="1212"/>
      <c r="BL180" s="1212"/>
      <c r="BM180" s="1212"/>
      <c r="BN180" s="1212"/>
      <c r="BO180" s="1212"/>
      <c r="BP180" s="1212"/>
      <c r="BQ180" s="1212"/>
      <c r="BR180" s="1212"/>
      <c r="BS180" s="1212"/>
      <c r="BT180" s="1212"/>
      <c r="BU180" s="1212"/>
      <c r="BV180" s="1212"/>
      <c r="BW180" s="1212"/>
      <c r="BX180" s="1212"/>
      <c r="BY180" s="1212"/>
      <c r="BZ180" s="1212"/>
      <c r="CA180" s="1212"/>
      <c r="CB180" s="1212"/>
      <c r="CC180" s="1212"/>
      <c r="CD180" s="1212"/>
      <c r="CE180" s="1212"/>
      <c r="CF180" s="1212"/>
      <c r="CG180" s="1212"/>
      <c r="CH180" s="1212"/>
    </row>
    <row r="181" spans="1:86" s="1215" customFormat="1" x14ac:dyDescent="0.2">
      <c r="A181" s="1216"/>
      <c r="B181" s="1212"/>
      <c r="C181" s="1212"/>
      <c r="D181" s="1212"/>
      <c r="E181" s="1212"/>
      <c r="F181" s="1212"/>
      <c r="G181" s="1212"/>
      <c r="H181" s="1212"/>
      <c r="I181" s="1212"/>
      <c r="J181" s="1212"/>
      <c r="K181" s="1212"/>
      <c r="L181" s="1212"/>
      <c r="M181" s="1212"/>
      <c r="N181" s="1213"/>
      <c r="O181" s="1212"/>
      <c r="P181" s="1213"/>
      <c r="Q181" s="1212"/>
      <c r="R181" s="1212"/>
      <c r="S181" s="1212"/>
      <c r="T181" s="1212"/>
      <c r="U181" s="1212"/>
      <c r="V181" s="1212"/>
      <c r="W181" s="1212"/>
      <c r="X181" s="1214"/>
      <c r="Y181" s="1214"/>
      <c r="Z181" s="1214"/>
      <c r="AA181" s="1212"/>
      <c r="AB181" s="1212"/>
      <c r="AC181" s="1212"/>
      <c r="AD181" s="1212"/>
      <c r="AE181" s="1212"/>
      <c r="AF181" s="1212"/>
      <c r="AG181" s="1212"/>
      <c r="AH181" s="1212"/>
      <c r="AI181" s="1212"/>
      <c r="AJ181" s="1212"/>
      <c r="AK181" s="1212"/>
      <c r="AL181" s="1212"/>
      <c r="AM181" s="1212"/>
      <c r="AN181" s="1212"/>
      <c r="AO181" s="1212"/>
      <c r="AP181" s="1212"/>
      <c r="AQ181" s="1212"/>
      <c r="AR181" s="1212"/>
      <c r="AS181" s="1212"/>
      <c r="AT181" s="1212"/>
      <c r="AU181" s="1212"/>
      <c r="AV181" s="1212"/>
      <c r="AW181" s="1212"/>
      <c r="AX181" s="1212"/>
      <c r="AY181" s="1212"/>
      <c r="AZ181" s="1212"/>
      <c r="BA181" s="1212"/>
      <c r="BB181" s="1212"/>
      <c r="BC181" s="1212"/>
      <c r="BD181" s="1212"/>
      <c r="BE181" s="1212"/>
      <c r="BF181" s="1212"/>
      <c r="BG181" s="1212"/>
      <c r="BH181" s="1212"/>
      <c r="BI181" s="1212"/>
      <c r="BJ181" s="1212"/>
      <c r="BK181" s="1212"/>
      <c r="BL181" s="1212"/>
      <c r="BM181" s="1212"/>
      <c r="BN181" s="1212"/>
      <c r="BO181" s="1212"/>
      <c r="BP181" s="1212"/>
      <c r="BQ181" s="1212"/>
      <c r="BR181" s="1212"/>
      <c r="BS181" s="1212"/>
      <c r="BT181" s="1212"/>
      <c r="BU181" s="1212"/>
      <c r="BV181" s="1212"/>
      <c r="BW181" s="1212"/>
      <c r="BX181" s="1212"/>
      <c r="BY181" s="1212"/>
      <c r="BZ181" s="1212"/>
      <c r="CA181" s="1212"/>
      <c r="CB181" s="1212"/>
      <c r="CC181" s="1212"/>
      <c r="CD181" s="1212"/>
      <c r="CE181" s="1212"/>
      <c r="CF181" s="1212"/>
      <c r="CG181" s="1212"/>
      <c r="CH181" s="1212"/>
    </row>
    <row r="182" spans="1:86" s="1215" customFormat="1" x14ac:dyDescent="0.2">
      <c r="A182" s="1216"/>
      <c r="B182" s="1212"/>
      <c r="C182" s="1212"/>
      <c r="D182" s="1212"/>
      <c r="E182" s="1212"/>
      <c r="F182" s="1212"/>
      <c r="G182" s="1212"/>
      <c r="H182" s="1212"/>
      <c r="I182" s="1212"/>
      <c r="J182" s="1212"/>
      <c r="K182" s="1212"/>
      <c r="L182" s="1212"/>
      <c r="M182" s="1212"/>
      <c r="N182" s="1213"/>
      <c r="O182" s="1212"/>
      <c r="P182" s="1213"/>
      <c r="Q182" s="1212"/>
      <c r="R182" s="1212"/>
      <c r="S182" s="1212"/>
      <c r="T182" s="1212"/>
      <c r="U182" s="1212"/>
      <c r="V182" s="1212"/>
      <c r="W182" s="1212"/>
      <c r="X182" s="1214"/>
      <c r="Y182" s="1214"/>
      <c r="Z182" s="1214"/>
      <c r="AA182" s="1212"/>
      <c r="AB182" s="1212"/>
      <c r="AC182" s="1212"/>
      <c r="AD182" s="1212"/>
      <c r="AE182" s="1212"/>
      <c r="AF182" s="1212"/>
      <c r="AG182" s="1212"/>
      <c r="AH182" s="1212"/>
      <c r="AI182" s="1212"/>
      <c r="AJ182" s="1212"/>
      <c r="AK182" s="1212"/>
      <c r="AL182" s="1212"/>
      <c r="AM182" s="1212"/>
      <c r="AN182" s="1212"/>
      <c r="AO182" s="1212"/>
      <c r="AP182" s="1212"/>
      <c r="AQ182" s="1212"/>
      <c r="AR182" s="1212"/>
      <c r="AS182" s="1212"/>
      <c r="AT182" s="1212"/>
      <c r="AU182" s="1212"/>
      <c r="AV182" s="1212"/>
      <c r="AW182" s="1212"/>
      <c r="AX182" s="1212"/>
      <c r="AY182" s="1212"/>
      <c r="AZ182" s="1212"/>
      <c r="BA182" s="1212"/>
      <c r="BB182" s="1212"/>
      <c r="BC182" s="1212"/>
      <c r="BD182" s="1212"/>
      <c r="BE182" s="1212"/>
      <c r="BF182" s="1212"/>
      <c r="BG182" s="1212"/>
      <c r="BH182" s="1212"/>
      <c r="BI182" s="1212"/>
      <c r="BJ182" s="1212"/>
      <c r="BK182" s="1212"/>
      <c r="BL182" s="1212"/>
      <c r="BM182" s="1212"/>
      <c r="BN182" s="1212"/>
      <c r="BO182" s="1212"/>
      <c r="BP182" s="1212"/>
      <c r="BQ182" s="1212"/>
      <c r="BR182" s="1212"/>
      <c r="BS182" s="1212"/>
      <c r="BT182" s="1212"/>
      <c r="BU182" s="1212"/>
      <c r="BV182" s="1212"/>
      <c r="BW182" s="1212"/>
      <c r="BX182" s="1212"/>
      <c r="BY182" s="1212"/>
      <c r="BZ182" s="1212"/>
      <c r="CA182" s="1212"/>
      <c r="CB182" s="1212"/>
      <c r="CC182" s="1212"/>
      <c r="CD182" s="1212"/>
      <c r="CE182" s="1212"/>
      <c r="CF182" s="1212"/>
      <c r="CG182" s="1212"/>
      <c r="CH182" s="1212"/>
    </row>
    <row r="183" spans="1:86" s="1215" customFormat="1" x14ac:dyDescent="0.2">
      <c r="A183" s="1216"/>
      <c r="B183" s="1212"/>
      <c r="C183" s="1212"/>
      <c r="D183" s="1212"/>
      <c r="E183" s="1212"/>
      <c r="F183" s="1212"/>
      <c r="G183" s="1212"/>
      <c r="H183" s="1212"/>
      <c r="I183" s="1212"/>
      <c r="J183" s="1212"/>
      <c r="K183" s="1212"/>
      <c r="L183" s="1212"/>
      <c r="M183" s="1212"/>
      <c r="N183" s="1213"/>
      <c r="O183" s="1212"/>
      <c r="P183" s="1213"/>
      <c r="Q183" s="1212"/>
      <c r="R183" s="1212"/>
      <c r="S183" s="1212"/>
      <c r="T183" s="1212"/>
      <c r="U183" s="1212"/>
      <c r="V183" s="1212"/>
      <c r="W183" s="1212"/>
      <c r="X183" s="1214"/>
      <c r="Y183" s="1214"/>
      <c r="Z183" s="1214"/>
      <c r="AA183" s="1212"/>
      <c r="AB183" s="1212"/>
      <c r="AC183" s="1212"/>
      <c r="AD183" s="1212"/>
      <c r="AE183" s="1212"/>
      <c r="AF183" s="1212"/>
      <c r="AG183" s="1212"/>
      <c r="AH183" s="1212"/>
      <c r="AI183" s="1212"/>
      <c r="AJ183" s="1212"/>
      <c r="AK183" s="1212"/>
      <c r="AL183" s="1212"/>
      <c r="AM183" s="1212"/>
      <c r="AN183" s="1212"/>
      <c r="AO183" s="1212"/>
      <c r="AP183" s="1212"/>
      <c r="AQ183" s="1212"/>
      <c r="AR183" s="1212"/>
      <c r="AS183" s="1212"/>
      <c r="AT183" s="1212"/>
      <c r="AU183" s="1212"/>
      <c r="AV183" s="1212"/>
      <c r="AW183" s="1212"/>
      <c r="AX183" s="1212"/>
      <c r="AY183" s="1212"/>
      <c r="AZ183" s="1212"/>
      <c r="BA183" s="1212"/>
      <c r="BB183" s="1212"/>
      <c r="BC183" s="1212"/>
      <c r="BD183" s="1212"/>
      <c r="BE183" s="1212"/>
      <c r="BF183" s="1212"/>
      <c r="BG183" s="1212"/>
      <c r="BH183" s="1212"/>
      <c r="BI183" s="1212"/>
      <c r="BJ183" s="1212"/>
      <c r="BK183" s="1212"/>
      <c r="BL183" s="1212"/>
      <c r="BM183" s="1212"/>
      <c r="BN183" s="1212"/>
      <c r="BO183" s="1212"/>
      <c r="BP183" s="1212"/>
      <c r="BQ183" s="1212"/>
      <c r="BR183" s="1212"/>
      <c r="BS183" s="1212"/>
      <c r="BT183" s="1212"/>
      <c r="BU183" s="1212"/>
      <c r="BV183" s="1212"/>
      <c r="BW183" s="1212"/>
      <c r="BX183" s="1212"/>
      <c r="BY183" s="1212"/>
      <c r="BZ183" s="1212"/>
      <c r="CA183" s="1212"/>
      <c r="CB183" s="1212"/>
      <c r="CC183" s="1212"/>
      <c r="CD183" s="1212"/>
      <c r="CE183" s="1212"/>
      <c r="CF183" s="1212"/>
      <c r="CG183" s="1212"/>
      <c r="CH183" s="1212"/>
    </row>
    <row r="184" spans="1:86" s="1215" customFormat="1" x14ac:dyDescent="0.2">
      <c r="A184" s="1216"/>
      <c r="B184" s="1212"/>
      <c r="C184" s="1212"/>
      <c r="D184" s="1212"/>
      <c r="E184" s="1212"/>
      <c r="F184" s="1212"/>
      <c r="G184" s="1212"/>
      <c r="H184" s="1212"/>
      <c r="I184" s="1212"/>
      <c r="J184" s="1212"/>
      <c r="K184" s="1212"/>
      <c r="L184" s="1212"/>
      <c r="M184" s="1212"/>
      <c r="N184" s="1213"/>
      <c r="O184" s="1212"/>
      <c r="P184" s="1213"/>
      <c r="Q184" s="1212"/>
      <c r="R184" s="1212"/>
      <c r="S184" s="1212"/>
      <c r="T184" s="1212"/>
      <c r="U184" s="1212"/>
      <c r="V184" s="1212"/>
      <c r="W184" s="1212"/>
      <c r="X184" s="1214"/>
      <c r="Y184" s="1214"/>
      <c r="Z184" s="1214"/>
      <c r="AA184" s="1212"/>
      <c r="AB184" s="1212"/>
      <c r="AC184" s="1212"/>
      <c r="AD184" s="1212"/>
      <c r="AE184" s="1212"/>
      <c r="AF184" s="1212"/>
      <c r="AG184" s="1212"/>
      <c r="AH184" s="1212"/>
      <c r="AI184" s="1212"/>
      <c r="AJ184" s="1212"/>
      <c r="AK184" s="1212"/>
      <c r="AL184" s="1212"/>
      <c r="AM184" s="1212"/>
      <c r="AN184" s="1212"/>
      <c r="AO184" s="1212"/>
      <c r="AP184" s="1212"/>
      <c r="AQ184" s="1212"/>
      <c r="AR184" s="1212"/>
      <c r="AS184" s="1212"/>
      <c r="AT184" s="1212"/>
      <c r="AU184" s="1212"/>
      <c r="AV184" s="1212"/>
      <c r="AW184" s="1212"/>
      <c r="AX184" s="1212"/>
      <c r="AY184" s="1212"/>
      <c r="AZ184" s="1212"/>
      <c r="BA184" s="1212"/>
      <c r="BB184" s="1212"/>
      <c r="BC184" s="1212"/>
      <c r="BD184" s="1212"/>
      <c r="BE184" s="1212"/>
      <c r="BF184" s="1212"/>
      <c r="BG184" s="1212"/>
      <c r="BH184" s="1212"/>
      <c r="BI184" s="1212"/>
      <c r="BJ184" s="1212"/>
      <c r="BK184" s="1212"/>
      <c r="BL184" s="1212"/>
      <c r="BM184" s="1212"/>
      <c r="BN184" s="1212"/>
      <c r="BO184" s="1212"/>
      <c r="BP184" s="1212"/>
      <c r="BQ184" s="1212"/>
      <c r="BR184" s="1212"/>
      <c r="BS184" s="1212"/>
      <c r="BT184" s="1212"/>
      <c r="BU184" s="1212"/>
      <c r="BV184" s="1212"/>
      <c r="BW184" s="1212"/>
      <c r="BX184" s="1212"/>
      <c r="BY184" s="1212"/>
      <c r="BZ184" s="1212"/>
      <c r="CA184" s="1212"/>
      <c r="CB184" s="1212"/>
      <c r="CC184" s="1212"/>
      <c r="CD184" s="1212"/>
      <c r="CE184" s="1212"/>
      <c r="CF184" s="1212"/>
      <c r="CG184" s="1212"/>
      <c r="CH184" s="1212"/>
    </row>
    <row r="185" spans="1:86" s="1215" customFormat="1" x14ac:dyDescent="0.2">
      <c r="A185" s="1216"/>
      <c r="B185" s="1212"/>
      <c r="C185" s="1212"/>
      <c r="D185" s="1212"/>
      <c r="E185" s="1212"/>
      <c r="F185" s="1212"/>
      <c r="G185" s="1212"/>
      <c r="H185" s="1212"/>
      <c r="I185" s="1212"/>
      <c r="J185" s="1212"/>
      <c r="K185" s="1212"/>
      <c r="L185" s="1212"/>
      <c r="M185" s="1212"/>
      <c r="N185" s="1213"/>
      <c r="O185" s="1212"/>
      <c r="P185" s="1213"/>
      <c r="Q185" s="1212"/>
      <c r="R185" s="1212"/>
      <c r="S185" s="1212"/>
      <c r="T185" s="1212"/>
      <c r="U185" s="1212"/>
      <c r="V185" s="1212"/>
      <c r="W185" s="1212"/>
      <c r="X185" s="1214"/>
      <c r="Y185" s="1214"/>
      <c r="Z185" s="1214"/>
      <c r="AA185" s="1212"/>
      <c r="AB185" s="1212"/>
      <c r="AC185" s="1212"/>
      <c r="AD185" s="1212"/>
      <c r="AE185" s="1212"/>
      <c r="AF185" s="1212"/>
      <c r="AG185" s="1212"/>
      <c r="AH185" s="1212"/>
      <c r="AI185" s="1212"/>
      <c r="AJ185" s="1212"/>
      <c r="AK185" s="1212"/>
      <c r="AL185" s="1212"/>
      <c r="AM185" s="1212"/>
      <c r="AN185" s="1212"/>
      <c r="AO185" s="1212"/>
      <c r="AP185" s="1212"/>
      <c r="AQ185" s="1212"/>
      <c r="AR185" s="1212"/>
      <c r="AS185" s="1212"/>
      <c r="AT185" s="1212"/>
      <c r="AU185" s="1212"/>
      <c r="AV185" s="1212"/>
      <c r="AW185" s="1212"/>
      <c r="AX185" s="1212"/>
      <c r="AY185" s="1212"/>
      <c r="AZ185" s="1212"/>
      <c r="BA185" s="1212"/>
      <c r="BB185" s="1212"/>
      <c r="BC185" s="1212"/>
      <c r="BD185" s="1212"/>
      <c r="BE185" s="1212"/>
      <c r="BF185" s="1212"/>
      <c r="BG185" s="1212"/>
      <c r="BH185" s="1212"/>
      <c r="BI185" s="1212"/>
      <c r="BJ185" s="1212"/>
      <c r="BK185" s="1212"/>
      <c r="BL185" s="1212"/>
      <c r="BM185" s="1212"/>
      <c r="BN185" s="1212"/>
      <c r="BO185" s="1212"/>
      <c r="BP185" s="1212"/>
      <c r="BQ185" s="1212"/>
      <c r="BR185" s="1212"/>
      <c r="BS185" s="1212"/>
      <c r="BT185" s="1212"/>
      <c r="BU185" s="1212"/>
      <c r="BV185" s="1212"/>
      <c r="BW185" s="1212"/>
      <c r="BX185" s="1212"/>
      <c r="BY185" s="1212"/>
      <c r="BZ185" s="1212"/>
      <c r="CA185" s="1212"/>
      <c r="CB185" s="1212"/>
      <c r="CC185" s="1212"/>
      <c r="CD185" s="1212"/>
      <c r="CE185" s="1212"/>
      <c r="CF185" s="1212"/>
      <c r="CG185" s="1212"/>
      <c r="CH185" s="1212"/>
    </row>
    <row r="186" spans="1:86" s="1215" customFormat="1" x14ac:dyDescent="0.2">
      <c r="A186" s="1216"/>
      <c r="B186" s="1212"/>
      <c r="C186" s="1212"/>
      <c r="D186" s="1212"/>
      <c r="E186" s="1212"/>
      <c r="F186" s="1212"/>
      <c r="G186" s="1212"/>
      <c r="H186" s="1212"/>
      <c r="I186" s="1212"/>
      <c r="J186" s="1212"/>
      <c r="K186" s="1212"/>
      <c r="L186" s="1212"/>
      <c r="M186" s="1212"/>
      <c r="N186" s="1213"/>
      <c r="O186" s="1212"/>
      <c r="P186" s="1213"/>
      <c r="Q186" s="1212"/>
      <c r="R186" s="1212"/>
      <c r="S186" s="1212"/>
      <c r="T186" s="1212"/>
      <c r="U186" s="1212"/>
      <c r="V186" s="1212"/>
      <c r="W186" s="1212"/>
      <c r="X186" s="1214"/>
      <c r="Y186" s="1214"/>
      <c r="Z186" s="1214"/>
      <c r="AA186" s="1212"/>
      <c r="AB186" s="1212"/>
      <c r="AC186" s="1212"/>
      <c r="AD186" s="1212"/>
      <c r="AE186" s="1212"/>
      <c r="AF186" s="1212"/>
      <c r="AG186" s="1212"/>
      <c r="AH186" s="1212"/>
      <c r="AI186" s="1212"/>
      <c r="AJ186" s="1212"/>
      <c r="AK186" s="1212"/>
      <c r="AL186" s="1212"/>
      <c r="AM186" s="1212"/>
      <c r="AN186" s="1212"/>
      <c r="AO186" s="1212"/>
      <c r="AP186" s="1212"/>
      <c r="AQ186" s="1212"/>
      <c r="AR186" s="1212"/>
      <c r="AS186" s="1212"/>
      <c r="AT186" s="1212"/>
      <c r="AU186" s="1212"/>
      <c r="AV186" s="1212"/>
      <c r="AW186" s="1212"/>
      <c r="AX186" s="1212"/>
      <c r="AY186" s="1212"/>
      <c r="AZ186" s="1212"/>
      <c r="BA186" s="1212"/>
      <c r="BB186" s="1212"/>
      <c r="BC186" s="1212"/>
      <c r="BD186" s="1212"/>
      <c r="BE186" s="1212"/>
      <c r="BF186" s="1212"/>
      <c r="BG186" s="1212"/>
      <c r="BH186" s="1212"/>
      <c r="BI186" s="1212"/>
      <c r="BJ186" s="1212"/>
      <c r="BK186" s="1212"/>
      <c r="BL186" s="1212"/>
      <c r="BM186" s="1212"/>
      <c r="BN186" s="1212"/>
      <c r="BO186" s="1212"/>
      <c r="BP186" s="1212"/>
      <c r="BQ186" s="1212"/>
      <c r="BR186" s="1212"/>
      <c r="BS186" s="1212"/>
      <c r="BT186" s="1212"/>
      <c r="BU186" s="1212"/>
      <c r="BV186" s="1212"/>
      <c r="BW186" s="1212"/>
      <c r="BX186" s="1212"/>
      <c r="BY186" s="1212"/>
      <c r="BZ186" s="1212"/>
      <c r="CA186" s="1212"/>
      <c r="CB186" s="1212"/>
      <c r="CC186" s="1212"/>
      <c r="CD186" s="1212"/>
      <c r="CE186" s="1212"/>
      <c r="CF186" s="1212"/>
      <c r="CG186" s="1212"/>
      <c r="CH186" s="1212"/>
    </row>
    <row r="187" spans="1:86" s="1215" customFormat="1" x14ac:dyDescent="0.2">
      <c r="A187" s="1216"/>
      <c r="B187" s="1212"/>
      <c r="C187" s="1212"/>
      <c r="D187" s="1212"/>
      <c r="E187" s="1212"/>
      <c r="F187" s="1212"/>
      <c r="G187" s="1212"/>
      <c r="H187" s="1212"/>
      <c r="I187" s="1212"/>
      <c r="J187" s="1212"/>
      <c r="K187" s="1212"/>
      <c r="L187" s="1212"/>
      <c r="M187" s="1212"/>
      <c r="N187" s="1213"/>
      <c r="O187" s="1212"/>
      <c r="P187" s="1213"/>
      <c r="Q187" s="1212"/>
      <c r="R187" s="1212"/>
      <c r="S187" s="1212"/>
      <c r="T187" s="1212"/>
      <c r="U187" s="1212"/>
      <c r="V187" s="1212"/>
      <c r="W187" s="1212"/>
      <c r="X187" s="1214"/>
      <c r="Y187" s="1214"/>
      <c r="Z187" s="1214"/>
      <c r="AA187" s="1212"/>
      <c r="AB187" s="1212"/>
      <c r="AC187" s="1212"/>
      <c r="AD187" s="1212"/>
      <c r="AE187" s="1212"/>
      <c r="AF187" s="1212"/>
      <c r="AG187" s="1212"/>
      <c r="AH187" s="1212"/>
      <c r="AI187" s="1212"/>
      <c r="AJ187" s="1212"/>
      <c r="AK187" s="1212"/>
      <c r="AL187" s="1212"/>
      <c r="AM187" s="1212"/>
      <c r="AN187" s="1212"/>
      <c r="AO187" s="1212"/>
      <c r="AP187" s="1212"/>
      <c r="AQ187" s="1212"/>
      <c r="AR187" s="1212"/>
      <c r="AS187" s="1212"/>
      <c r="AT187" s="1212"/>
      <c r="AU187" s="1212"/>
      <c r="AV187" s="1212"/>
      <c r="AW187" s="1212"/>
      <c r="AX187" s="1212"/>
      <c r="AY187" s="1212"/>
      <c r="AZ187" s="1212"/>
      <c r="BA187" s="1212"/>
      <c r="BB187" s="1212"/>
      <c r="BC187" s="1212"/>
      <c r="BD187" s="1212"/>
      <c r="BE187" s="1212"/>
      <c r="BF187" s="1212"/>
      <c r="BG187" s="1212"/>
      <c r="BH187" s="1212"/>
      <c r="BI187" s="1212"/>
      <c r="BJ187" s="1212"/>
      <c r="BK187" s="1212"/>
      <c r="BL187" s="1212"/>
      <c r="BM187" s="1212"/>
      <c r="BN187" s="1212"/>
      <c r="BO187" s="1212"/>
      <c r="BP187" s="1212"/>
      <c r="BQ187" s="1212"/>
      <c r="BR187" s="1212"/>
      <c r="BS187" s="1212"/>
      <c r="BT187" s="1212"/>
      <c r="BU187" s="1212"/>
      <c r="BV187" s="1212"/>
      <c r="BW187" s="1212"/>
      <c r="BX187" s="1212"/>
      <c r="BY187" s="1212"/>
      <c r="BZ187" s="1212"/>
      <c r="CA187" s="1212"/>
      <c r="CB187" s="1212"/>
      <c r="CC187" s="1212"/>
      <c r="CD187" s="1212"/>
      <c r="CE187" s="1212"/>
      <c r="CF187" s="1212"/>
      <c r="CG187" s="1212"/>
      <c r="CH187" s="1212"/>
    </row>
    <row r="188" spans="1:86" s="1215" customFormat="1" x14ac:dyDescent="0.2">
      <c r="A188" s="1216"/>
      <c r="B188" s="1212"/>
      <c r="C188" s="1212"/>
      <c r="D188" s="1212"/>
      <c r="E188" s="1212"/>
      <c r="F188" s="1212"/>
      <c r="G188" s="1212"/>
      <c r="H188" s="1212"/>
      <c r="I188" s="1192"/>
      <c r="J188" s="1212"/>
      <c r="K188" s="1212"/>
      <c r="L188" s="1212"/>
      <c r="M188" s="1212"/>
      <c r="N188" s="1213"/>
      <c r="O188" s="1212"/>
      <c r="P188" s="1213"/>
      <c r="Q188" s="1212"/>
      <c r="R188" s="1212"/>
      <c r="S188" s="1212"/>
      <c r="T188" s="1212"/>
      <c r="U188" s="1212"/>
      <c r="V188" s="1212"/>
      <c r="W188" s="1212"/>
      <c r="X188" s="1214"/>
      <c r="Y188" s="1214"/>
      <c r="Z188" s="1214"/>
      <c r="AA188" s="1212"/>
      <c r="AB188" s="1212"/>
      <c r="AC188" s="1212"/>
      <c r="AD188" s="1212"/>
      <c r="AE188" s="1212"/>
      <c r="AF188" s="1212"/>
      <c r="AG188" s="1212"/>
      <c r="AH188" s="1212"/>
      <c r="AI188" s="1212"/>
      <c r="AJ188" s="1212"/>
      <c r="AK188" s="1212"/>
      <c r="AL188" s="1212"/>
      <c r="AM188" s="1212"/>
      <c r="AN188" s="1212"/>
      <c r="AO188" s="1212"/>
      <c r="AP188" s="1212"/>
      <c r="AQ188" s="1212"/>
      <c r="AR188" s="1212"/>
      <c r="AS188" s="1212"/>
      <c r="AT188" s="1212"/>
      <c r="AU188" s="1212"/>
      <c r="AV188" s="1212"/>
      <c r="AW188" s="1212"/>
      <c r="AX188" s="1212"/>
      <c r="AY188" s="1212"/>
      <c r="AZ188" s="1212"/>
      <c r="BA188" s="1212"/>
      <c r="BB188" s="1212"/>
      <c r="BC188" s="1212"/>
      <c r="BD188" s="1212"/>
      <c r="BE188" s="1212"/>
      <c r="BF188" s="1212"/>
      <c r="BG188" s="1212"/>
      <c r="BH188" s="1212"/>
      <c r="BI188" s="1212"/>
      <c r="BJ188" s="1212"/>
      <c r="BK188" s="1212"/>
      <c r="BL188" s="1212"/>
      <c r="BM188" s="1212"/>
      <c r="BN188" s="1212"/>
      <c r="BO188" s="1212"/>
      <c r="BP188" s="1212"/>
      <c r="BQ188" s="1212"/>
      <c r="BR188" s="1212"/>
      <c r="BS188" s="1212"/>
      <c r="BT188" s="1212"/>
      <c r="BU188" s="1212"/>
      <c r="BV188" s="1212"/>
      <c r="BW188" s="1212"/>
      <c r="BX188" s="1212"/>
      <c r="BY188" s="1212"/>
      <c r="BZ188" s="1212"/>
      <c r="CA188" s="1212"/>
      <c r="CB188" s="1212"/>
      <c r="CC188" s="1212"/>
      <c r="CD188" s="1212"/>
      <c r="CE188" s="1212"/>
      <c r="CF188" s="1212"/>
      <c r="CG188" s="1212"/>
      <c r="CH188" s="1212"/>
    </row>
    <row r="189" spans="1:86" s="1215" customFormat="1" x14ac:dyDescent="0.2">
      <c r="A189" s="1216"/>
      <c r="B189" s="1212"/>
      <c r="C189" s="1212"/>
      <c r="D189" s="1212"/>
      <c r="E189" s="1212"/>
      <c r="F189" s="1212"/>
      <c r="G189" s="1212"/>
      <c r="H189" s="1212"/>
      <c r="I189" s="1192"/>
      <c r="J189" s="1212"/>
      <c r="K189" s="1212"/>
      <c r="L189" s="1212"/>
      <c r="M189" s="1212"/>
      <c r="N189" s="1213"/>
      <c r="O189" s="1212"/>
      <c r="P189" s="1213"/>
      <c r="Q189" s="1212"/>
      <c r="R189" s="1212"/>
      <c r="S189" s="1212"/>
      <c r="T189" s="1212"/>
      <c r="U189" s="1212"/>
      <c r="V189" s="1212"/>
      <c r="W189" s="1212"/>
      <c r="X189" s="1214"/>
      <c r="Y189" s="1214"/>
      <c r="Z189" s="1214"/>
      <c r="AA189" s="1212"/>
      <c r="AB189" s="1212"/>
      <c r="AC189" s="1212"/>
      <c r="AD189" s="1212"/>
      <c r="AE189" s="1212"/>
      <c r="AF189" s="1212"/>
      <c r="AG189" s="1212"/>
      <c r="AH189" s="1212"/>
      <c r="AI189" s="1212"/>
      <c r="AJ189" s="1212"/>
      <c r="AK189" s="1212"/>
      <c r="AL189" s="1212"/>
      <c r="AM189" s="1212"/>
      <c r="AN189" s="1212"/>
      <c r="AO189" s="1212"/>
      <c r="AP189" s="1212"/>
      <c r="AQ189" s="1212"/>
      <c r="AR189" s="1212"/>
      <c r="AS189" s="1212"/>
      <c r="AT189" s="1212"/>
      <c r="AU189" s="1212"/>
      <c r="AV189" s="1212"/>
      <c r="AW189" s="1212"/>
      <c r="AX189" s="1212"/>
      <c r="AY189" s="1212"/>
      <c r="AZ189" s="1212"/>
      <c r="BA189" s="1212"/>
      <c r="BB189" s="1212"/>
      <c r="BC189" s="1212"/>
      <c r="BD189" s="1212"/>
      <c r="BE189" s="1212"/>
      <c r="BF189" s="1212"/>
      <c r="BG189" s="1212"/>
      <c r="BH189" s="1212"/>
      <c r="BI189" s="1212"/>
      <c r="BJ189" s="1212"/>
      <c r="BK189" s="1212"/>
      <c r="BL189" s="1212"/>
      <c r="BM189" s="1212"/>
      <c r="BN189" s="1212"/>
      <c r="BO189" s="1212"/>
      <c r="BP189" s="1212"/>
      <c r="BQ189" s="1212"/>
      <c r="BR189" s="1212"/>
      <c r="BS189" s="1212"/>
      <c r="BT189" s="1212"/>
      <c r="BU189" s="1212"/>
      <c r="BV189" s="1212"/>
      <c r="BW189" s="1212"/>
      <c r="BX189" s="1212"/>
      <c r="BY189" s="1212"/>
      <c r="BZ189" s="1212"/>
      <c r="CA189" s="1212"/>
      <c r="CB189" s="1212"/>
      <c r="CC189" s="1212"/>
      <c r="CD189" s="1212"/>
      <c r="CE189" s="1212"/>
      <c r="CF189" s="1212"/>
      <c r="CG189" s="1212"/>
      <c r="CH189" s="1212"/>
    </row>
    <row r="190" spans="1:86" s="1215" customFormat="1" x14ac:dyDescent="0.2">
      <c r="A190" s="1216"/>
      <c r="B190" s="1212"/>
      <c r="C190" s="1212"/>
      <c r="D190" s="1212"/>
      <c r="E190" s="1212"/>
      <c r="F190" s="1212"/>
      <c r="G190" s="1212"/>
      <c r="H190" s="1212"/>
      <c r="I190" s="1192"/>
      <c r="J190" s="1212"/>
      <c r="K190" s="1212"/>
      <c r="L190" s="1212"/>
      <c r="M190" s="1212"/>
      <c r="N190" s="1213"/>
      <c r="O190" s="1212"/>
      <c r="P190" s="1213"/>
      <c r="Q190" s="1212"/>
      <c r="R190" s="1212"/>
      <c r="S190" s="1212"/>
      <c r="T190" s="1212"/>
      <c r="U190" s="1212"/>
      <c r="V190" s="1212"/>
      <c r="W190" s="1212"/>
      <c r="X190" s="1214"/>
      <c r="Y190" s="1214"/>
      <c r="Z190" s="1214"/>
      <c r="AA190" s="1212"/>
      <c r="AB190" s="1212"/>
      <c r="AC190" s="1212"/>
      <c r="AD190" s="1212"/>
      <c r="AE190" s="1212"/>
      <c r="AF190" s="1212"/>
      <c r="AG190" s="1212"/>
      <c r="AH190" s="1212"/>
      <c r="AI190" s="1212"/>
      <c r="AJ190" s="1212"/>
      <c r="AK190" s="1212"/>
      <c r="AL190" s="1212"/>
      <c r="AM190" s="1212"/>
      <c r="AN190" s="1212"/>
      <c r="AO190" s="1212"/>
      <c r="AP190" s="1212"/>
      <c r="AQ190" s="1212"/>
      <c r="AR190" s="1212"/>
      <c r="AS190" s="1212"/>
      <c r="AT190" s="1212"/>
      <c r="AU190" s="1212"/>
      <c r="AV190" s="1212"/>
      <c r="AW190" s="1212"/>
      <c r="AX190" s="1212"/>
      <c r="AY190" s="1212"/>
      <c r="AZ190" s="1212"/>
      <c r="BA190" s="1212"/>
      <c r="BB190" s="1212"/>
      <c r="BC190" s="1212"/>
      <c r="BD190" s="1212"/>
      <c r="BE190" s="1212"/>
      <c r="BF190" s="1212"/>
      <c r="BG190" s="1212"/>
      <c r="BH190" s="1212"/>
      <c r="BI190" s="1212"/>
      <c r="BJ190" s="1212"/>
      <c r="BK190" s="1212"/>
      <c r="BL190" s="1212"/>
      <c r="BM190" s="1212"/>
      <c r="BN190" s="1212"/>
      <c r="BO190" s="1212"/>
      <c r="BP190" s="1212"/>
      <c r="BQ190" s="1212"/>
      <c r="BR190" s="1212"/>
      <c r="BS190" s="1212"/>
      <c r="BT190" s="1212"/>
      <c r="BU190" s="1212"/>
      <c r="BV190" s="1212"/>
      <c r="BW190" s="1212"/>
      <c r="BX190" s="1212"/>
      <c r="BY190" s="1212"/>
      <c r="BZ190" s="1212"/>
      <c r="CA190" s="1212"/>
      <c r="CB190" s="1212"/>
      <c r="CC190" s="1212"/>
      <c r="CD190" s="1212"/>
      <c r="CE190" s="1212"/>
      <c r="CF190" s="1212"/>
      <c r="CG190" s="1212"/>
      <c r="CH190" s="1212"/>
    </row>
    <row r="191" spans="1:86" s="1215" customFormat="1" x14ac:dyDescent="0.2">
      <c r="A191" s="1216"/>
      <c r="B191" s="1212"/>
      <c r="C191" s="1212"/>
      <c r="D191" s="1212"/>
      <c r="E191" s="1212"/>
      <c r="F191" s="1212"/>
      <c r="G191" s="1212"/>
      <c r="H191" s="1212"/>
      <c r="I191" s="1192"/>
      <c r="J191" s="1212"/>
      <c r="K191" s="1212"/>
      <c r="L191" s="1212"/>
      <c r="M191" s="1212"/>
      <c r="N191" s="1213"/>
      <c r="O191" s="1212"/>
      <c r="P191" s="1213"/>
      <c r="Q191" s="1212"/>
      <c r="R191" s="1212"/>
      <c r="S191" s="1212"/>
      <c r="T191" s="1212"/>
      <c r="U191" s="1212"/>
      <c r="V191" s="1212"/>
      <c r="W191" s="1212"/>
      <c r="X191" s="1214"/>
      <c r="Y191" s="1214"/>
      <c r="Z191" s="1214"/>
      <c r="AA191" s="1212"/>
      <c r="AB191" s="1212"/>
      <c r="AC191" s="1212"/>
      <c r="AD191" s="1212"/>
      <c r="AE191" s="1212"/>
      <c r="AF191" s="1212"/>
      <c r="AG191" s="1212"/>
      <c r="AH191" s="1212"/>
      <c r="AI191" s="1212"/>
      <c r="AJ191" s="1212"/>
      <c r="AK191" s="1212"/>
      <c r="AL191" s="1212"/>
      <c r="AM191" s="1212"/>
      <c r="AN191" s="1212"/>
      <c r="AO191" s="1212"/>
      <c r="AP191" s="1212"/>
      <c r="AQ191" s="1212"/>
      <c r="AR191" s="1212"/>
      <c r="AS191" s="1212"/>
      <c r="AT191" s="1212"/>
      <c r="AU191" s="1212"/>
      <c r="AV191" s="1212"/>
      <c r="AW191" s="1212"/>
      <c r="AX191" s="1212"/>
      <c r="AY191" s="1212"/>
      <c r="AZ191" s="1212"/>
      <c r="BA191" s="1212"/>
      <c r="BB191" s="1212"/>
      <c r="BC191" s="1212"/>
      <c r="BD191" s="1212"/>
      <c r="BE191" s="1212"/>
      <c r="BF191" s="1212"/>
      <c r="BG191" s="1212"/>
      <c r="BH191" s="1212"/>
      <c r="BI191" s="1212"/>
      <c r="BJ191" s="1212"/>
      <c r="BK191" s="1212"/>
      <c r="BL191" s="1212"/>
      <c r="BM191" s="1212"/>
      <c r="BN191" s="1212"/>
      <c r="BO191" s="1212"/>
      <c r="BP191" s="1212"/>
      <c r="BQ191" s="1212"/>
      <c r="BR191" s="1212"/>
      <c r="BS191" s="1212"/>
      <c r="BT191" s="1212"/>
      <c r="BU191" s="1212"/>
      <c r="BV191" s="1212"/>
      <c r="BW191" s="1212"/>
      <c r="BX191" s="1212"/>
      <c r="BY191" s="1212"/>
      <c r="BZ191" s="1212"/>
      <c r="CA191" s="1212"/>
      <c r="CB191" s="1212"/>
      <c r="CC191" s="1212"/>
      <c r="CD191" s="1212"/>
      <c r="CE191" s="1212"/>
      <c r="CF191" s="1212"/>
      <c r="CG191" s="1212"/>
      <c r="CH191" s="1212"/>
    </row>
    <row r="192" spans="1:86" s="1215" customFormat="1" x14ac:dyDescent="0.2">
      <c r="A192" s="1216"/>
      <c r="B192" s="1212"/>
      <c r="C192" s="1212"/>
      <c r="D192" s="1212"/>
      <c r="E192" s="1212"/>
      <c r="F192" s="1212"/>
      <c r="G192" s="1212"/>
      <c r="H192" s="1212"/>
      <c r="I192" s="1192"/>
      <c r="J192" s="1212"/>
      <c r="K192" s="1212"/>
      <c r="L192" s="1212"/>
      <c r="M192" s="1212"/>
      <c r="N192" s="1213"/>
      <c r="O192" s="1212"/>
      <c r="P192" s="1213"/>
      <c r="Q192" s="1212"/>
      <c r="R192" s="1212"/>
      <c r="S192" s="1212"/>
      <c r="T192" s="1212"/>
      <c r="U192" s="1212"/>
      <c r="V192" s="1212"/>
      <c r="W192" s="1212"/>
      <c r="X192" s="1214"/>
      <c r="Y192" s="1214"/>
      <c r="Z192" s="1214"/>
      <c r="AA192" s="1212"/>
      <c r="AB192" s="1212"/>
      <c r="AC192" s="1212"/>
      <c r="AD192" s="1212"/>
      <c r="AE192" s="1212"/>
      <c r="AF192" s="1212"/>
      <c r="AG192" s="1212"/>
      <c r="AH192" s="1212"/>
      <c r="AI192" s="1212"/>
      <c r="AJ192" s="1212"/>
      <c r="AK192" s="1212"/>
      <c r="AL192" s="1212"/>
      <c r="AM192" s="1212"/>
      <c r="AN192" s="1212"/>
      <c r="AO192" s="1212"/>
      <c r="AP192" s="1212"/>
      <c r="AQ192" s="1212"/>
      <c r="AR192" s="1212"/>
      <c r="AS192" s="1212"/>
      <c r="AT192" s="1212"/>
      <c r="AU192" s="1212"/>
      <c r="AV192" s="1212"/>
      <c r="AW192" s="1212"/>
      <c r="AX192" s="1212"/>
      <c r="AY192" s="1212"/>
      <c r="AZ192" s="1212"/>
      <c r="BA192" s="1212"/>
      <c r="BB192" s="1212"/>
      <c r="BC192" s="1212"/>
      <c r="BD192" s="1212"/>
      <c r="BE192" s="1212"/>
      <c r="BF192" s="1212"/>
      <c r="BG192" s="1212"/>
      <c r="BH192" s="1212"/>
      <c r="BI192" s="1212"/>
      <c r="BJ192" s="1212"/>
      <c r="BK192" s="1212"/>
      <c r="BL192" s="1212"/>
      <c r="BM192" s="1212"/>
      <c r="BN192" s="1212"/>
      <c r="BO192" s="1212"/>
      <c r="BP192" s="1212"/>
      <c r="BQ192" s="1212"/>
      <c r="BR192" s="1212"/>
      <c r="BS192" s="1212"/>
      <c r="BT192" s="1212"/>
      <c r="BU192" s="1212"/>
      <c r="BV192" s="1212"/>
      <c r="BW192" s="1212"/>
      <c r="BX192" s="1212"/>
      <c r="BY192" s="1212"/>
      <c r="BZ192" s="1212"/>
      <c r="CA192" s="1212"/>
      <c r="CB192" s="1212"/>
      <c r="CC192" s="1212"/>
      <c r="CD192" s="1212"/>
      <c r="CE192" s="1212"/>
      <c r="CF192" s="1212"/>
      <c r="CG192" s="1212"/>
      <c r="CH192" s="1212"/>
    </row>
    <row r="193" spans="1:86" s="1215" customFormat="1" x14ac:dyDescent="0.2">
      <c r="A193" s="1216"/>
      <c r="B193" s="1212"/>
      <c r="C193" s="1212"/>
      <c r="D193" s="1212"/>
      <c r="E193" s="1212"/>
      <c r="F193" s="1212"/>
      <c r="G193" s="1212"/>
      <c r="H193" s="1212"/>
      <c r="I193" s="1192"/>
      <c r="J193" s="1212"/>
      <c r="K193" s="1212"/>
      <c r="L193" s="1212"/>
      <c r="M193" s="1212"/>
      <c r="N193" s="1213"/>
      <c r="O193" s="1212"/>
      <c r="P193" s="1213"/>
      <c r="Q193" s="1212"/>
      <c r="R193" s="1212"/>
      <c r="S193" s="1212"/>
      <c r="T193" s="1212"/>
      <c r="U193" s="1212"/>
      <c r="V193" s="1212"/>
      <c r="W193" s="1212"/>
      <c r="X193" s="1214"/>
      <c r="Y193" s="1214"/>
      <c r="Z193" s="1214"/>
      <c r="AA193" s="1212"/>
      <c r="AB193" s="1212"/>
      <c r="AC193" s="1212"/>
      <c r="AD193" s="1212"/>
      <c r="AE193" s="1212"/>
      <c r="AF193" s="1212"/>
      <c r="AG193" s="1212"/>
      <c r="AH193" s="1212"/>
      <c r="AI193" s="1212"/>
      <c r="AJ193" s="1212"/>
      <c r="AK193" s="1212"/>
      <c r="AL193" s="1212"/>
      <c r="AM193" s="1212"/>
      <c r="AN193" s="1212"/>
      <c r="AO193" s="1212"/>
      <c r="AP193" s="1212"/>
      <c r="AQ193" s="1212"/>
      <c r="AR193" s="1212"/>
      <c r="AS193" s="1212"/>
      <c r="AT193" s="1212"/>
      <c r="AU193" s="1212"/>
      <c r="AV193" s="1212"/>
      <c r="AW193" s="1212"/>
      <c r="AX193" s="1212"/>
      <c r="AY193" s="1212"/>
      <c r="AZ193" s="1212"/>
      <c r="BA193" s="1212"/>
      <c r="BB193" s="1212"/>
      <c r="BC193" s="1212"/>
      <c r="BD193" s="1212"/>
      <c r="BE193" s="1212"/>
      <c r="BF193" s="1212"/>
      <c r="BG193" s="1212"/>
      <c r="BH193" s="1212"/>
      <c r="BI193" s="1212"/>
      <c r="BJ193" s="1212"/>
      <c r="BK193" s="1212"/>
      <c r="BL193" s="1212"/>
      <c r="BM193" s="1212"/>
      <c r="BN193" s="1212"/>
      <c r="BO193" s="1212"/>
      <c r="BP193" s="1212"/>
      <c r="BQ193" s="1212"/>
      <c r="BR193" s="1212"/>
      <c r="BS193" s="1212"/>
      <c r="BT193" s="1212"/>
      <c r="BU193" s="1212"/>
      <c r="BV193" s="1212"/>
      <c r="BW193" s="1212"/>
      <c r="BX193" s="1212"/>
      <c r="BY193" s="1212"/>
      <c r="BZ193" s="1212"/>
      <c r="CA193" s="1212"/>
      <c r="CB193" s="1212"/>
      <c r="CC193" s="1212"/>
      <c r="CD193" s="1212"/>
      <c r="CE193" s="1212"/>
      <c r="CF193" s="1212"/>
      <c r="CG193" s="1212"/>
      <c r="CH193" s="1212"/>
    </row>
    <row r="194" spans="1:86" s="1215" customFormat="1" x14ac:dyDescent="0.2">
      <c r="A194" s="1216"/>
      <c r="B194" s="1212"/>
      <c r="C194" s="1212"/>
      <c r="D194" s="1212"/>
      <c r="E194" s="1212"/>
      <c r="F194" s="1212"/>
      <c r="G194" s="1192"/>
      <c r="H194" s="1192"/>
      <c r="I194" s="1192"/>
      <c r="J194" s="1192"/>
      <c r="K194" s="1192"/>
      <c r="L194" s="1192"/>
      <c r="M194" s="1192"/>
      <c r="N194" s="1206"/>
      <c r="O194" s="1192"/>
      <c r="P194" s="1206"/>
      <c r="Q194" s="1192"/>
      <c r="R194" s="1192"/>
      <c r="S194" s="1192"/>
      <c r="T194" s="1212"/>
      <c r="U194" s="1212"/>
      <c r="V194" s="1212"/>
      <c r="W194" s="1212"/>
      <c r="X194" s="1214"/>
      <c r="Y194" s="1214"/>
      <c r="Z194" s="1214"/>
      <c r="AA194" s="1212"/>
      <c r="AB194" s="1212"/>
      <c r="AC194" s="1212"/>
      <c r="AD194" s="1212"/>
      <c r="AE194" s="1212"/>
      <c r="AF194" s="1212"/>
      <c r="AG194" s="1212"/>
      <c r="AH194" s="1212"/>
      <c r="AI194" s="1212"/>
      <c r="AJ194" s="1212"/>
      <c r="AK194" s="1212"/>
      <c r="AL194" s="1212"/>
      <c r="AM194" s="1212"/>
      <c r="AN194" s="1212"/>
      <c r="AO194" s="1212"/>
      <c r="AP194" s="1212"/>
      <c r="AQ194" s="1212"/>
      <c r="AR194" s="1212"/>
      <c r="AS194" s="1212"/>
      <c r="AT194" s="1212"/>
      <c r="AU194" s="1212"/>
      <c r="AV194" s="1212"/>
      <c r="AW194" s="1212"/>
      <c r="AX194" s="1212"/>
      <c r="AY194" s="1212"/>
      <c r="AZ194" s="1212"/>
      <c r="BA194" s="1212"/>
      <c r="BB194" s="1212"/>
      <c r="BC194" s="1212"/>
      <c r="BD194" s="1212"/>
      <c r="BE194" s="1212"/>
      <c r="BF194" s="1212"/>
      <c r="BG194" s="1212"/>
      <c r="BH194" s="1212"/>
      <c r="BI194" s="1212"/>
      <c r="BJ194" s="1212"/>
      <c r="BK194" s="1212"/>
      <c r="BL194" s="1212"/>
      <c r="BM194" s="1212"/>
      <c r="BN194" s="1212"/>
      <c r="BO194" s="1212"/>
      <c r="BP194" s="1212"/>
      <c r="BQ194" s="1212"/>
      <c r="BR194" s="1212"/>
      <c r="BS194" s="1212"/>
      <c r="BT194" s="1212"/>
      <c r="BU194" s="1212"/>
      <c r="BV194" s="1212"/>
      <c r="BW194" s="1212"/>
      <c r="BX194" s="1212"/>
      <c r="BY194" s="1212"/>
      <c r="BZ194" s="1212"/>
      <c r="CA194" s="1212"/>
      <c r="CB194" s="1212"/>
      <c r="CC194" s="1212"/>
      <c r="CD194" s="1212"/>
      <c r="CE194" s="1212"/>
      <c r="CF194" s="1212"/>
      <c r="CG194" s="1212"/>
      <c r="CH194" s="1212"/>
    </row>
    <row r="195" spans="1:86" s="1215" customFormat="1" x14ac:dyDescent="0.2">
      <c r="A195" s="1216"/>
      <c r="B195" s="1212"/>
      <c r="C195" s="1212"/>
      <c r="D195" s="1212"/>
      <c r="E195" s="1212"/>
      <c r="F195" s="1212"/>
      <c r="G195" s="1192"/>
      <c r="H195" s="1192"/>
      <c r="I195" s="1192"/>
      <c r="J195" s="1192"/>
      <c r="K195" s="1192"/>
      <c r="L195" s="1192"/>
      <c r="M195" s="1192"/>
      <c r="N195" s="1206"/>
      <c r="O195" s="1192"/>
      <c r="P195" s="1206"/>
      <c r="Q195" s="1192"/>
      <c r="R195" s="1192"/>
      <c r="S195" s="1192"/>
      <c r="T195" s="1212"/>
      <c r="U195" s="1212"/>
      <c r="V195" s="1212"/>
      <c r="W195" s="1212"/>
      <c r="X195" s="1214"/>
      <c r="Y195" s="1214"/>
      <c r="Z195" s="1214"/>
      <c r="AA195" s="1212"/>
      <c r="AB195" s="1212"/>
      <c r="AC195" s="1212"/>
      <c r="AD195" s="1212"/>
      <c r="AE195" s="1212"/>
      <c r="AF195" s="1212"/>
      <c r="AG195" s="1212"/>
      <c r="AH195" s="1212"/>
      <c r="AI195" s="1212"/>
      <c r="AJ195" s="1212"/>
      <c r="AK195" s="1212"/>
      <c r="AL195" s="1212"/>
      <c r="AM195" s="1212"/>
      <c r="AN195" s="1212"/>
      <c r="AO195" s="1212"/>
      <c r="AP195" s="1212"/>
      <c r="AQ195" s="1212"/>
      <c r="AR195" s="1212"/>
      <c r="AS195" s="1212"/>
      <c r="AT195" s="1212"/>
      <c r="AU195" s="1212"/>
      <c r="AV195" s="1212"/>
      <c r="AW195" s="1212"/>
      <c r="AX195" s="1212"/>
      <c r="AY195" s="1212"/>
      <c r="AZ195" s="1212"/>
      <c r="BA195" s="1212"/>
      <c r="BB195" s="1212"/>
      <c r="BC195" s="1212"/>
      <c r="BD195" s="1212"/>
      <c r="BE195" s="1212"/>
      <c r="BF195" s="1212"/>
      <c r="BG195" s="1212"/>
      <c r="BH195" s="1212"/>
      <c r="BI195" s="1212"/>
      <c r="BJ195" s="1212"/>
      <c r="BK195" s="1212"/>
      <c r="BL195" s="1212"/>
      <c r="BM195" s="1212"/>
      <c r="BN195" s="1212"/>
      <c r="BO195" s="1212"/>
      <c r="BP195" s="1212"/>
      <c r="BQ195" s="1212"/>
      <c r="BR195" s="1212"/>
      <c r="BS195" s="1212"/>
      <c r="BT195" s="1212"/>
      <c r="BU195" s="1212"/>
      <c r="BV195" s="1212"/>
      <c r="BW195" s="1212"/>
      <c r="BX195" s="1212"/>
      <c r="BY195" s="1212"/>
      <c r="BZ195" s="1212"/>
      <c r="CA195" s="1212"/>
      <c r="CB195" s="1212"/>
      <c r="CC195" s="1212"/>
      <c r="CD195" s="1212"/>
      <c r="CE195" s="1212"/>
      <c r="CF195" s="1212"/>
      <c r="CG195" s="1212"/>
      <c r="CH195" s="1212"/>
    </row>
    <row r="196" spans="1:86" s="1215" customFormat="1" x14ac:dyDescent="0.2">
      <c r="A196" s="1216"/>
      <c r="B196" s="1212"/>
      <c r="C196" s="1212"/>
      <c r="D196" s="1212"/>
      <c r="E196" s="1212"/>
      <c r="F196" s="1212"/>
      <c r="G196" s="1192"/>
      <c r="H196" s="1192"/>
      <c r="I196" s="1192"/>
      <c r="J196" s="1192"/>
      <c r="K196" s="1192"/>
      <c r="L196" s="1192"/>
      <c r="M196" s="1192"/>
      <c r="N196" s="1206"/>
      <c r="O196" s="1192"/>
      <c r="P196" s="1206"/>
      <c r="Q196" s="1192"/>
      <c r="R196" s="1192"/>
      <c r="S196" s="1192"/>
      <c r="T196" s="1212"/>
      <c r="U196" s="1212"/>
      <c r="V196" s="1212"/>
      <c r="W196" s="1212"/>
      <c r="X196" s="1214"/>
      <c r="Y196" s="1214"/>
      <c r="Z196" s="1214"/>
      <c r="AA196" s="1212"/>
      <c r="AB196" s="1212"/>
      <c r="AC196" s="1212"/>
      <c r="AD196" s="1212"/>
      <c r="AE196" s="1212"/>
      <c r="AF196" s="1212"/>
      <c r="AG196" s="1212"/>
      <c r="AH196" s="1212"/>
      <c r="AI196" s="1212"/>
      <c r="AJ196" s="1212"/>
      <c r="AK196" s="1212"/>
      <c r="AL196" s="1212"/>
      <c r="AM196" s="1212"/>
      <c r="AN196" s="1212"/>
      <c r="AO196" s="1212"/>
      <c r="AP196" s="1212"/>
      <c r="AQ196" s="1212"/>
      <c r="AR196" s="1212"/>
      <c r="AS196" s="1212"/>
      <c r="AT196" s="1212"/>
      <c r="AU196" s="1212"/>
      <c r="AV196" s="1212"/>
      <c r="AW196" s="1212"/>
      <c r="AX196" s="1212"/>
      <c r="AY196" s="1212"/>
      <c r="AZ196" s="1212"/>
      <c r="BA196" s="1212"/>
      <c r="BB196" s="1212"/>
      <c r="BC196" s="1212"/>
      <c r="BD196" s="1212"/>
      <c r="BE196" s="1212"/>
      <c r="BF196" s="1212"/>
      <c r="BG196" s="1212"/>
      <c r="BH196" s="1212"/>
      <c r="BI196" s="1212"/>
      <c r="BJ196" s="1212"/>
      <c r="BK196" s="1212"/>
      <c r="BL196" s="1212"/>
      <c r="BM196" s="1212"/>
      <c r="BN196" s="1212"/>
      <c r="BO196" s="1212"/>
      <c r="BP196" s="1212"/>
      <c r="BQ196" s="1212"/>
      <c r="BR196" s="1212"/>
      <c r="BS196" s="1212"/>
      <c r="BT196" s="1212"/>
      <c r="BU196" s="1212"/>
      <c r="BV196" s="1212"/>
      <c r="BW196" s="1212"/>
      <c r="BX196" s="1212"/>
      <c r="BY196" s="1212"/>
      <c r="BZ196" s="1212"/>
      <c r="CA196" s="1212"/>
      <c r="CB196" s="1212"/>
      <c r="CC196" s="1212"/>
      <c r="CD196" s="1212"/>
      <c r="CE196" s="1212"/>
      <c r="CF196" s="1212"/>
      <c r="CG196" s="1212"/>
      <c r="CH196" s="1212"/>
    </row>
    <row r="197" spans="1:86" s="1215" customFormat="1" x14ac:dyDescent="0.2">
      <c r="A197" s="1216"/>
      <c r="B197" s="1212"/>
      <c r="C197" s="1212"/>
      <c r="D197" s="1212"/>
      <c r="E197" s="1212"/>
      <c r="F197" s="1192"/>
      <c r="G197" s="1192"/>
      <c r="H197" s="1192"/>
      <c r="I197" s="1192"/>
      <c r="J197" s="1192"/>
      <c r="K197" s="1192"/>
      <c r="L197" s="1192"/>
      <c r="M197" s="1192"/>
      <c r="N197" s="1206"/>
      <c r="O197" s="1192"/>
      <c r="P197" s="1206"/>
      <c r="Q197" s="1192"/>
      <c r="R197" s="1192"/>
      <c r="S197" s="1192"/>
      <c r="T197" s="1212"/>
      <c r="U197" s="1212"/>
      <c r="V197" s="1212"/>
      <c r="W197" s="1212"/>
      <c r="X197" s="1214"/>
      <c r="Y197" s="1214"/>
      <c r="Z197" s="1214"/>
      <c r="AA197" s="1212"/>
      <c r="AB197" s="1212"/>
      <c r="AC197" s="1212"/>
      <c r="AD197" s="1212"/>
      <c r="AE197" s="1212"/>
      <c r="AF197" s="1212"/>
      <c r="AG197" s="1212"/>
      <c r="AH197" s="1212"/>
      <c r="AI197" s="1212"/>
      <c r="AJ197" s="1212"/>
      <c r="AK197" s="1212"/>
      <c r="AL197" s="1212"/>
      <c r="AM197" s="1212"/>
      <c r="AN197" s="1212"/>
      <c r="AO197" s="1212"/>
      <c r="AP197" s="1212"/>
      <c r="AQ197" s="1212"/>
      <c r="AR197" s="1212"/>
      <c r="AS197" s="1212"/>
      <c r="AT197" s="1212"/>
      <c r="AU197" s="1212"/>
      <c r="AV197" s="1212"/>
      <c r="AW197" s="1212"/>
      <c r="AX197" s="1212"/>
      <c r="AY197" s="1212"/>
      <c r="AZ197" s="1212"/>
      <c r="BA197" s="1212"/>
      <c r="BB197" s="1212"/>
      <c r="BC197" s="1212"/>
      <c r="BD197" s="1212"/>
      <c r="BE197" s="1212"/>
      <c r="BF197" s="1212"/>
      <c r="BG197" s="1212"/>
      <c r="BH197" s="1212"/>
      <c r="BI197" s="1212"/>
      <c r="BJ197" s="1212"/>
      <c r="BK197" s="1212"/>
      <c r="BL197" s="1212"/>
      <c r="BM197" s="1212"/>
      <c r="BN197" s="1212"/>
      <c r="BO197" s="1212"/>
      <c r="BP197" s="1212"/>
      <c r="BQ197" s="1212"/>
      <c r="BR197" s="1212"/>
      <c r="BS197" s="1212"/>
      <c r="BT197" s="1212"/>
      <c r="BU197" s="1212"/>
      <c r="BV197" s="1212"/>
      <c r="BW197" s="1212"/>
      <c r="BX197" s="1212"/>
      <c r="BY197" s="1212"/>
      <c r="BZ197" s="1212"/>
      <c r="CA197" s="1212"/>
      <c r="CB197" s="1212"/>
      <c r="CC197" s="1212"/>
      <c r="CD197" s="1212"/>
      <c r="CE197" s="1212"/>
      <c r="CF197" s="1212"/>
      <c r="CG197" s="1212"/>
      <c r="CH197" s="1212"/>
    </row>
    <row r="198" spans="1:86" s="1215" customFormat="1" x14ac:dyDescent="0.2">
      <c r="A198" s="1216"/>
      <c r="B198" s="1212"/>
      <c r="C198" s="1212"/>
      <c r="D198" s="1212"/>
      <c r="E198" s="1212"/>
      <c r="F198" s="1192"/>
      <c r="G198" s="1192"/>
      <c r="H198" s="1192"/>
      <c r="I198" s="1192"/>
      <c r="J198" s="1192"/>
      <c r="K198" s="1192"/>
      <c r="L198" s="1192"/>
      <c r="M198" s="1192"/>
      <c r="N198" s="1206"/>
      <c r="O198" s="1192"/>
      <c r="P198" s="1206"/>
      <c r="Q198" s="1192"/>
      <c r="R198" s="1192"/>
      <c r="S198" s="1192"/>
      <c r="T198" s="1212"/>
      <c r="U198" s="1212"/>
      <c r="V198" s="1212"/>
      <c r="W198" s="1212"/>
      <c r="X198" s="1214"/>
      <c r="Y198" s="1214"/>
      <c r="Z198" s="1214"/>
      <c r="AA198" s="1212"/>
      <c r="AB198" s="1212"/>
      <c r="AC198" s="1212"/>
      <c r="AD198" s="1212"/>
      <c r="AE198" s="1212"/>
      <c r="AF198" s="1212"/>
      <c r="AG198" s="1212"/>
      <c r="AH198" s="1212"/>
      <c r="AI198" s="1212"/>
      <c r="AJ198" s="1212"/>
      <c r="AK198" s="1212"/>
      <c r="AL198" s="1212"/>
      <c r="AM198" s="1212"/>
      <c r="AN198" s="1212"/>
      <c r="AO198" s="1212"/>
      <c r="AP198" s="1212"/>
      <c r="AQ198" s="1212"/>
      <c r="AR198" s="1212"/>
      <c r="AS198" s="1212"/>
      <c r="AT198" s="1212"/>
      <c r="AU198" s="1212"/>
      <c r="AV198" s="1212"/>
      <c r="AW198" s="1212"/>
      <c r="AX198" s="1212"/>
      <c r="AY198" s="1212"/>
      <c r="AZ198" s="1212"/>
      <c r="BA198" s="1212"/>
      <c r="BB198" s="1212"/>
      <c r="BC198" s="1212"/>
      <c r="BD198" s="1212"/>
      <c r="BE198" s="1212"/>
      <c r="BF198" s="1212"/>
      <c r="BG198" s="1212"/>
      <c r="BH198" s="1212"/>
      <c r="BI198" s="1212"/>
      <c r="BJ198" s="1212"/>
      <c r="BK198" s="1212"/>
      <c r="BL198" s="1212"/>
      <c r="BM198" s="1212"/>
      <c r="BN198" s="1212"/>
      <c r="BO198" s="1212"/>
      <c r="BP198" s="1212"/>
      <c r="BQ198" s="1212"/>
      <c r="BR198" s="1212"/>
      <c r="BS198" s="1212"/>
      <c r="BT198" s="1212"/>
      <c r="BU198" s="1212"/>
      <c r="BV198" s="1212"/>
      <c r="BW198" s="1212"/>
      <c r="BX198" s="1212"/>
      <c r="BY198" s="1212"/>
      <c r="BZ198" s="1212"/>
      <c r="CA198" s="1212"/>
      <c r="CB198" s="1212"/>
      <c r="CC198" s="1212"/>
      <c r="CD198" s="1212"/>
      <c r="CE198" s="1212"/>
      <c r="CF198" s="1212"/>
      <c r="CG198" s="1212"/>
      <c r="CH198" s="1212"/>
    </row>
    <row r="199" spans="1:86" s="1215" customFormat="1" x14ac:dyDescent="0.2">
      <c r="A199" s="1216"/>
      <c r="B199" s="1212"/>
      <c r="C199" s="1212"/>
      <c r="D199" s="1212"/>
      <c r="E199" s="1212"/>
      <c r="F199" s="1192"/>
      <c r="G199" s="1192"/>
      <c r="H199" s="1192"/>
      <c r="I199" s="1192"/>
      <c r="J199" s="1192"/>
      <c r="K199" s="1192"/>
      <c r="L199" s="1192"/>
      <c r="M199" s="1192"/>
      <c r="N199" s="1206"/>
      <c r="O199" s="1192"/>
      <c r="P199" s="1206"/>
      <c r="Q199" s="1192"/>
      <c r="R199" s="1192"/>
      <c r="S199" s="1192"/>
      <c r="T199" s="1212"/>
      <c r="U199" s="1212"/>
      <c r="V199" s="1212"/>
      <c r="W199" s="1212"/>
      <c r="X199" s="1214"/>
      <c r="Y199" s="1214"/>
      <c r="Z199" s="1214"/>
      <c r="AA199" s="1212"/>
      <c r="AB199" s="1212"/>
      <c r="AC199" s="1212"/>
      <c r="AD199" s="1212"/>
      <c r="AE199" s="1212"/>
      <c r="AF199" s="1212"/>
      <c r="AG199" s="1212"/>
      <c r="AH199" s="1212"/>
      <c r="AI199" s="1212"/>
      <c r="AJ199" s="1212"/>
      <c r="AK199" s="1212"/>
      <c r="AL199" s="1212"/>
      <c r="AM199" s="1212"/>
      <c r="AN199" s="1212"/>
      <c r="AO199" s="1212"/>
      <c r="AP199" s="1212"/>
      <c r="AQ199" s="1212"/>
      <c r="AR199" s="1212"/>
      <c r="AS199" s="1212"/>
      <c r="AT199" s="1212"/>
      <c r="AU199" s="1212"/>
      <c r="AV199" s="1212"/>
      <c r="AW199" s="1212"/>
      <c r="AX199" s="1212"/>
      <c r="AY199" s="1212"/>
      <c r="AZ199" s="1212"/>
      <c r="BA199" s="1212"/>
      <c r="BB199" s="1212"/>
      <c r="BC199" s="1212"/>
      <c r="BD199" s="1212"/>
      <c r="BE199" s="1212"/>
      <c r="BF199" s="1212"/>
      <c r="BG199" s="1212"/>
      <c r="BH199" s="1212"/>
      <c r="BI199" s="1212"/>
      <c r="BJ199" s="1212"/>
      <c r="BK199" s="1212"/>
      <c r="BL199" s="1212"/>
      <c r="BM199" s="1212"/>
      <c r="BN199" s="1212"/>
      <c r="BO199" s="1212"/>
      <c r="BP199" s="1212"/>
      <c r="BQ199" s="1212"/>
      <c r="BR199" s="1212"/>
      <c r="BS199" s="1212"/>
      <c r="BT199" s="1212"/>
      <c r="BU199" s="1212"/>
      <c r="BV199" s="1212"/>
      <c r="BW199" s="1212"/>
      <c r="BX199" s="1212"/>
      <c r="BY199" s="1212"/>
      <c r="BZ199" s="1212"/>
      <c r="CA199" s="1212"/>
      <c r="CB199" s="1212"/>
      <c r="CC199" s="1212"/>
      <c r="CD199" s="1212"/>
      <c r="CE199" s="1212"/>
      <c r="CF199" s="1212"/>
      <c r="CG199" s="1212"/>
      <c r="CH199" s="1212"/>
    </row>
    <row r="200" spans="1:86" s="1215" customFormat="1" x14ac:dyDescent="0.2">
      <c r="A200" s="1383"/>
      <c r="B200" s="1212"/>
      <c r="C200" s="1212"/>
      <c r="D200" s="1212"/>
      <c r="E200" s="1212"/>
      <c r="F200" s="1192"/>
      <c r="G200" s="1192"/>
      <c r="H200" s="1192"/>
      <c r="I200" s="1192"/>
      <c r="J200" s="1192"/>
      <c r="K200" s="1192"/>
      <c r="L200" s="1192"/>
      <c r="M200" s="1192"/>
      <c r="N200" s="1206"/>
      <c r="O200" s="1192"/>
      <c r="P200" s="1206"/>
      <c r="Q200" s="1192"/>
      <c r="R200" s="1192"/>
      <c r="S200" s="1192"/>
      <c r="T200" s="1212"/>
      <c r="U200" s="1212"/>
      <c r="V200" s="1212"/>
      <c r="W200" s="1212"/>
      <c r="X200" s="1214"/>
      <c r="Y200" s="1214"/>
      <c r="Z200" s="1214"/>
      <c r="AA200" s="1212"/>
      <c r="AB200" s="1212"/>
      <c r="AC200" s="1212"/>
      <c r="AD200" s="1212"/>
      <c r="AE200" s="1212"/>
      <c r="AF200" s="1212"/>
      <c r="AG200" s="1212"/>
      <c r="AH200" s="1212"/>
      <c r="AI200" s="1212"/>
      <c r="AJ200" s="1212"/>
      <c r="AK200" s="1212"/>
      <c r="AL200" s="1212"/>
      <c r="AM200" s="1212"/>
      <c r="AN200" s="1212"/>
      <c r="AO200" s="1212"/>
      <c r="AP200" s="1212"/>
      <c r="AQ200" s="1212"/>
      <c r="AR200" s="1212"/>
      <c r="AS200" s="1212"/>
      <c r="AT200" s="1212"/>
      <c r="AU200" s="1212"/>
      <c r="AV200" s="1212"/>
      <c r="AW200" s="1212"/>
      <c r="AX200" s="1212"/>
      <c r="AY200" s="1212"/>
      <c r="AZ200" s="1212"/>
      <c r="BA200" s="1212"/>
      <c r="BB200" s="1212"/>
      <c r="BC200" s="1212"/>
      <c r="BD200" s="1212"/>
      <c r="BE200" s="1212"/>
      <c r="BF200" s="1212"/>
      <c r="BG200" s="1212"/>
      <c r="BH200" s="1212"/>
      <c r="BI200" s="1212"/>
      <c r="BJ200" s="1212"/>
      <c r="BK200" s="1212"/>
      <c r="BL200" s="1212"/>
      <c r="BM200" s="1212"/>
      <c r="BN200" s="1212"/>
      <c r="BO200" s="1212"/>
      <c r="BP200" s="1212"/>
      <c r="BQ200" s="1212"/>
      <c r="BR200" s="1212"/>
      <c r="BS200" s="1212"/>
      <c r="BT200" s="1212"/>
      <c r="BU200" s="1212"/>
      <c r="BV200" s="1212"/>
      <c r="BW200" s="1212"/>
      <c r="BX200" s="1212"/>
      <c r="BY200" s="1212"/>
      <c r="BZ200" s="1212"/>
      <c r="CA200" s="1212"/>
      <c r="CB200" s="1212"/>
      <c r="CC200" s="1212"/>
      <c r="CD200" s="1212"/>
      <c r="CE200" s="1212"/>
      <c r="CF200" s="1212"/>
      <c r="CG200" s="1212"/>
      <c r="CH200" s="1212"/>
    </row>
    <row r="201" spans="1:86" s="1215" customFormat="1" x14ac:dyDescent="0.2">
      <c r="A201" s="1211"/>
      <c r="B201" s="1212"/>
      <c r="C201" s="1212"/>
      <c r="D201" s="1212"/>
      <c r="E201" s="1212"/>
      <c r="F201" s="1192"/>
      <c r="G201" s="1192"/>
      <c r="H201" s="1192"/>
      <c r="I201" s="1192"/>
      <c r="J201" s="1192"/>
      <c r="K201" s="1192"/>
      <c r="L201" s="1192"/>
      <c r="M201" s="1192"/>
      <c r="N201" s="1206"/>
      <c r="O201" s="1192"/>
      <c r="P201" s="1206"/>
      <c r="Q201" s="1192"/>
      <c r="R201" s="1192"/>
      <c r="S201" s="1192"/>
      <c r="T201" s="1212"/>
      <c r="U201" s="1212"/>
      <c r="V201" s="1212"/>
      <c r="W201" s="1212"/>
      <c r="X201" s="1214"/>
      <c r="Y201" s="1214"/>
      <c r="Z201" s="1214"/>
      <c r="AA201" s="1212"/>
      <c r="AB201" s="1212"/>
      <c r="AC201" s="1212"/>
      <c r="AD201" s="1212"/>
      <c r="AE201" s="1212"/>
      <c r="AF201" s="1212"/>
      <c r="AG201" s="1212"/>
      <c r="AH201" s="1212"/>
      <c r="AI201" s="1212"/>
      <c r="AJ201" s="1212"/>
      <c r="AK201" s="1212"/>
      <c r="AL201" s="1212"/>
      <c r="AM201" s="1212"/>
      <c r="AN201" s="1212"/>
      <c r="AO201" s="1212"/>
      <c r="AP201" s="1212"/>
      <c r="AQ201" s="1212"/>
      <c r="AR201" s="1212"/>
      <c r="AS201" s="1212"/>
      <c r="AT201" s="1212"/>
      <c r="AU201" s="1212"/>
      <c r="AV201" s="1212"/>
      <c r="AW201" s="1212"/>
      <c r="AX201" s="1212"/>
      <c r="AY201" s="1212"/>
      <c r="AZ201" s="1212"/>
      <c r="BA201" s="1212"/>
      <c r="BB201" s="1212"/>
      <c r="BC201" s="1212"/>
      <c r="BD201" s="1212"/>
      <c r="BE201" s="1212"/>
      <c r="BF201" s="1212"/>
      <c r="BG201" s="1212"/>
      <c r="BH201" s="1212"/>
      <c r="BI201" s="1212"/>
      <c r="BJ201" s="1212"/>
      <c r="BK201" s="1212"/>
      <c r="BL201" s="1212"/>
      <c r="BM201" s="1212"/>
      <c r="BN201" s="1212"/>
      <c r="BO201" s="1212"/>
      <c r="BP201" s="1212"/>
      <c r="BQ201" s="1212"/>
      <c r="BR201" s="1212"/>
      <c r="BS201" s="1212"/>
      <c r="BT201" s="1212"/>
      <c r="BU201" s="1212"/>
      <c r="BV201" s="1212"/>
      <c r="BW201" s="1212"/>
      <c r="BX201" s="1212"/>
      <c r="BY201" s="1212"/>
      <c r="BZ201" s="1212"/>
      <c r="CA201" s="1212"/>
      <c r="CB201" s="1212"/>
      <c r="CC201" s="1212"/>
      <c r="CD201" s="1212"/>
      <c r="CE201" s="1212"/>
      <c r="CF201" s="1212"/>
      <c r="CG201" s="1212"/>
      <c r="CH201" s="1212"/>
    </row>
    <row r="202" spans="1:86" s="1215" customFormat="1" x14ac:dyDescent="0.2">
      <c r="A202" s="1211"/>
      <c r="B202" s="1212"/>
      <c r="C202" s="1212"/>
      <c r="D202" s="1212"/>
      <c r="E202" s="1212"/>
      <c r="F202" s="1192"/>
      <c r="G202" s="1192"/>
      <c r="H202" s="1192"/>
      <c r="I202" s="1192"/>
      <c r="J202" s="1192"/>
      <c r="K202" s="1192"/>
      <c r="L202" s="1192"/>
      <c r="M202" s="1192"/>
      <c r="N202" s="1206"/>
      <c r="O202" s="1192"/>
      <c r="P202" s="1206"/>
      <c r="Q202" s="1192"/>
      <c r="R202" s="1192"/>
      <c r="S202" s="1192"/>
      <c r="T202" s="1212"/>
      <c r="U202" s="1212"/>
      <c r="V202" s="1212"/>
      <c r="W202" s="1212"/>
      <c r="X202" s="1214"/>
      <c r="Y202" s="1214"/>
      <c r="Z202" s="1214"/>
      <c r="AA202" s="1212"/>
      <c r="AB202" s="1212"/>
      <c r="AC202" s="1212"/>
      <c r="AD202" s="1212"/>
      <c r="AE202" s="1212"/>
      <c r="AF202" s="1212"/>
      <c r="AG202" s="1212"/>
      <c r="AH202" s="1212"/>
      <c r="AI202" s="1212"/>
      <c r="AJ202" s="1212"/>
      <c r="AK202" s="1212"/>
      <c r="AL202" s="1212"/>
      <c r="AM202" s="1212"/>
      <c r="AN202" s="1212"/>
      <c r="AO202" s="1212"/>
      <c r="AP202" s="1212"/>
      <c r="AQ202" s="1212"/>
      <c r="AR202" s="1212"/>
      <c r="AS202" s="1212"/>
      <c r="AT202" s="1212"/>
      <c r="AU202" s="1212"/>
      <c r="AV202" s="1212"/>
      <c r="AW202" s="1212"/>
      <c r="AX202" s="1212"/>
      <c r="AY202" s="1212"/>
      <c r="AZ202" s="1212"/>
      <c r="BA202" s="1212"/>
      <c r="BB202" s="1212"/>
      <c r="BC202" s="1212"/>
      <c r="BD202" s="1212"/>
      <c r="BE202" s="1212"/>
      <c r="BF202" s="1212"/>
      <c r="BG202" s="1212"/>
      <c r="BH202" s="1212"/>
      <c r="BI202" s="1212"/>
      <c r="BJ202" s="1212"/>
      <c r="BK202" s="1212"/>
      <c r="BL202" s="1212"/>
      <c r="BM202" s="1212"/>
      <c r="BN202" s="1212"/>
      <c r="BO202" s="1212"/>
      <c r="BP202" s="1212"/>
      <c r="BQ202" s="1212"/>
      <c r="BR202" s="1212"/>
      <c r="BS202" s="1212"/>
      <c r="BT202" s="1212"/>
      <c r="BU202" s="1212"/>
      <c r="BV202" s="1212"/>
      <c r="BW202" s="1212"/>
      <c r="BX202" s="1212"/>
      <c r="BY202" s="1212"/>
      <c r="BZ202" s="1212"/>
      <c r="CA202" s="1212"/>
      <c r="CB202" s="1212"/>
      <c r="CC202" s="1212"/>
      <c r="CD202" s="1212"/>
      <c r="CE202" s="1212"/>
      <c r="CF202" s="1212"/>
      <c r="CG202" s="1212"/>
      <c r="CH202" s="1212"/>
    </row>
    <row r="203" spans="1:86" s="1215" customFormat="1" x14ac:dyDescent="0.2">
      <c r="A203" s="1211"/>
      <c r="B203" s="1192"/>
      <c r="C203" s="1192"/>
      <c r="D203" s="1192"/>
      <c r="E203" s="1192"/>
      <c r="F203" s="1192"/>
      <c r="G203" s="1192"/>
      <c r="H203" s="1192"/>
      <c r="I203" s="1192"/>
      <c r="J203" s="1192"/>
      <c r="K203" s="1192"/>
      <c r="L203" s="1192"/>
      <c r="M203" s="1192"/>
      <c r="N203" s="1206"/>
      <c r="O203" s="1192"/>
      <c r="P203" s="1206"/>
      <c r="Q203" s="1192"/>
      <c r="R203" s="1192"/>
      <c r="S203" s="1192"/>
      <c r="T203" s="1212"/>
      <c r="U203" s="1212"/>
      <c r="V203" s="1212"/>
      <c r="W203" s="1212"/>
      <c r="X203" s="1214"/>
      <c r="Y203" s="1214"/>
      <c r="Z203" s="1214"/>
      <c r="AA203" s="1212"/>
      <c r="AB203" s="1212"/>
      <c r="AC203" s="1212"/>
      <c r="AD203" s="1212"/>
      <c r="AE203" s="1212"/>
      <c r="AF203" s="1212"/>
      <c r="AG203" s="1212"/>
      <c r="AH203" s="1212"/>
      <c r="AI203" s="1212"/>
      <c r="AJ203" s="1212"/>
      <c r="AK203" s="1212"/>
      <c r="AL203" s="1212"/>
      <c r="AM203" s="1212"/>
      <c r="AN203" s="1212"/>
      <c r="AO203" s="1212"/>
      <c r="AP203" s="1212"/>
      <c r="AQ203" s="1212"/>
      <c r="AR203" s="1212"/>
      <c r="AS203" s="1212"/>
      <c r="AT203" s="1212"/>
      <c r="AU203" s="1212"/>
      <c r="AV203" s="1212"/>
      <c r="AW203" s="1212"/>
      <c r="AX203" s="1212"/>
      <c r="AY203" s="1212"/>
      <c r="AZ203" s="1212"/>
      <c r="BA203" s="1212"/>
      <c r="BB203" s="1212"/>
      <c r="BC203" s="1212"/>
      <c r="BD203" s="1212"/>
      <c r="BE203" s="1212"/>
      <c r="BF203" s="1212"/>
      <c r="BG203" s="1212"/>
      <c r="BH203" s="1212"/>
      <c r="BI203" s="1212"/>
      <c r="BJ203" s="1212"/>
      <c r="BK203" s="1212"/>
      <c r="BL203" s="1212"/>
      <c r="BM203" s="1212"/>
      <c r="BN203" s="1212"/>
      <c r="BO203" s="1212"/>
      <c r="BP203" s="1212"/>
      <c r="BQ203" s="1212"/>
      <c r="BR203" s="1212"/>
      <c r="BS203" s="1212"/>
      <c r="BT203" s="1212"/>
      <c r="BU203" s="1212"/>
      <c r="BV203" s="1212"/>
      <c r="BW203" s="1212"/>
      <c r="BX203" s="1212"/>
      <c r="BY203" s="1212"/>
      <c r="BZ203" s="1212"/>
      <c r="CA203" s="1212"/>
      <c r="CB203" s="1212"/>
      <c r="CC203" s="1212"/>
      <c r="CD203" s="1212"/>
      <c r="CE203" s="1212"/>
      <c r="CF203" s="1212"/>
      <c r="CG203" s="1212"/>
      <c r="CH203" s="1212"/>
    </row>
    <row r="204" spans="1:86" s="1215" customFormat="1" x14ac:dyDescent="0.2">
      <c r="A204" s="1211"/>
      <c r="B204" s="1192"/>
      <c r="C204" s="1192"/>
      <c r="D204" s="1192"/>
      <c r="E204" s="1192"/>
      <c r="F204" s="1192"/>
      <c r="G204" s="1192"/>
      <c r="H204" s="1192"/>
      <c r="I204" s="1192"/>
      <c r="J204" s="1192"/>
      <c r="K204" s="1192"/>
      <c r="L204" s="1192"/>
      <c r="M204" s="1192"/>
      <c r="N204" s="1206"/>
      <c r="O204" s="1192"/>
      <c r="P204" s="1206"/>
      <c r="Q204" s="1192"/>
      <c r="R204" s="1192"/>
      <c r="S204" s="1192"/>
      <c r="T204" s="1212"/>
      <c r="U204" s="1212"/>
      <c r="V204" s="1212"/>
      <c r="W204" s="1212"/>
      <c r="X204" s="1214"/>
      <c r="Y204" s="1214"/>
      <c r="Z204" s="1214"/>
      <c r="AA204" s="1212"/>
      <c r="AB204" s="1212"/>
      <c r="AC204" s="1212"/>
      <c r="AD204" s="1212"/>
      <c r="AE204" s="1212"/>
      <c r="AF204" s="1212"/>
      <c r="AG204" s="1212"/>
      <c r="AH204" s="1212"/>
      <c r="AI204" s="1212"/>
      <c r="AJ204" s="1212"/>
      <c r="AK204" s="1212"/>
      <c r="AL204" s="1212"/>
      <c r="AM204" s="1212"/>
      <c r="AN204" s="1212"/>
      <c r="AO204" s="1212"/>
      <c r="AP204" s="1212"/>
      <c r="AQ204" s="1212"/>
      <c r="AR204" s="1212"/>
      <c r="AS204" s="1212"/>
      <c r="AT204" s="1212"/>
      <c r="AU204" s="1212"/>
      <c r="AV204" s="1212"/>
      <c r="AW204" s="1212"/>
      <c r="AX204" s="1212"/>
      <c r="AY204" s="1212"/>
      <c r="AZ204" s="1212"/>
      <c r="BA204" s="1212"/>
      <c r="BB204" s="1212"/>
      <c r="BC204" s="1212"/>
      <c r="BD204" s="1212"/>
      <c r="BE204" s="1212"/>
      <c r="BF204" s="1212"/>
      <c r="BG204" s="1212"/>
      <c r="BH204" s="1212"/>
      <c r="BI204" s="1212"/>
      <c r="BJ204" s="1212"/>
      <c r="BK204" s="1212"/>
      <c r="BL204" s="1212"/>
      <c r="BM204" s="1212"/>
      <c r="BN204" s="1212"/>
      <c r="BO204" s="1212"/>
      <c r="BP204" s="1212"/>
      <c r="BQ204" s="1212"/>
      <c r="BR204" s="1212"/>
      <c r="BS204" s="1212"/>
      <c r="BT204" s="1212"/>
      <c r="BU204" s="1212"/>
      <c r="BV204" s="1212"/>
      <c r="BW204" s="1212"/>
      <c r="BX204" s="1212"/>
      <c r="BY204" s="1212"/>
      <c r="BZ204" s="1212"/>
      <c r="CA204" s="1212"/>
      <c r="CB204" s="1212"/>
      <c r="CC204" s="1212"/>
      <c r="CD204" s="1212"/>
      <c r="CE204" s="1212"/>
      <c r="CF204" s="1212"/>
      <c r="CG204" s="1212"/>
      <c r="CH204" s="1212"/>
    </row>
    <row r="205" spans="1:86" s="1215" customFormat="1" x14ac:dyDescent="0.2">
      <c r="A205" s="1211"/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  <c r="N205" s="1206"/>
      <c r="O205" s="1192"/>
      <c r="P205" s="1206"/>
      <c r="Q205" s="1192"/>
      <c r="R205" s="1192"/>
      <c r="S205" s="1192"/>
      <c r="T205" s="1212"/>
      <c r="U205" s="1212"/>
      <c r="V205" s="1212"/>
      <c r="W205" s="1212"/>
      <c r="X205" s="1214"/>
      <c r="Y205" s="1214"/>
      <c r="Z205" s="1214"/>
      <c r="AA205" s="1212"/>
      <c r="AB205" s="1212"/>
      <c r="AC205" s="1212"/>
      <c r="AD205" s="1212"/>
      <c r="AE205" s="1212"/>
      <c r="AF205" s="1212"/>
      <c r="AG205" s="1212"/>
      <c r="AH205" s="1212"/>
      <c r="AI205" s="1212"/>
      <c r="AJ205" s="1212"/>
      <c r="AK205" s="1212"/>
      <c r="AL205" s="1212"/>
      <c r="AM205" s="1212"/>
      <c r="AN205" s="1212"/>
      <c r="AO205" s="1212"/>
      <c r="AP205" s="1212"/>
      <c r="AQ205" s="1212"/>
      <c r="AR205" s="1212"/>
      <c r="AS205" s="1212"/>
      <c r="AT205" s="1212"/>
      <c r="AU205" s="1212"/>
      <c r="AV205" s="1212"/>
      <c r="AW205" s="1212"/>
      <c r="AX205" s="1212"/>
      <c r="AY205" s="1212"/>
      <c r="AZ205" s="1212"/>
      <c r="BA205" s="1212"/>
      <c r="BB205" s="1212"/>
      <c r="BC205" s="1212"/>
      <c r="BD205" s="1212"/>
      <c r="BE205" s="1212"/>
      <c r="BF205" s="1212"/>
      <c r="BG205" s="1212"/>
      <c r="BH205" s="1212"/>
      <c r="BI205" s="1212"/>
      <c r="BJ205" s="1212"/>
      <c r="BK205" s="1212"/>
      <c r="BL205" s="1212"/>
      <c r="BM205" s="1212"/>
      <c r="BN205" s="1212"/>
      <c r="BO205" s="1212"/>
      <c r="BP205" s="1212"/>
      <c r="BQ205" s="1212"/>
      <c r="BR205" s="1212"/>
      <c r="BS205" s="1212"/>
      <c r="BT205" s="1212"/>
      <c r="BU205" s="1212"/>
      <c r="BV205" s="1212"/>
      <c r="BW205" s="1212"/>
      <c r="BX205" s="1212"/>
      <c r="BY205" s="1212"/>
      <c r="BZ205" s="1212"/>
      <c r="CA205" s="1212"/>
      <c r="CB205" s="1212"/>
      <c r="CC205" s="1212"/>
      <c r="CD205" s="1212"/>
      <c r="CE205" s="1212"/>
      <c r="CF205" s="1212"/>
      <c r="CG205" s="1212"/>
      <c r="CH205" s="1212"/>
    </row>
    <row r="206" spans="1:86" s="1215" customFormat="1" x14ac:dyDescent="0.2">
      <c r="A206" s="1211"/>
      <c r="B206" s="1192"/>
      <c r="C206" s="1192"/>
      <c r="D206" s="1192"/>
      <c r="E206" s="1192"/>
      <c r="F206" s="1192"/>
      <c r="G206" s="1192"/>
      <c r="H206" s="1192"/>
      <c r="I206" s="1192"/>
      <c r="J206" s="1192"/>
      <c r="K206" s="1192"/>
      <c r="L206" s="1192"/>
      <c r="M206" s="1192"/>
      <c r="N206" s="1206"/>
      <c r="O206" s="1192"/>
      <c r="P206" s="1206"/>
      <c r="Q206" s="1192"/>
      <c r="R206" s="1192"/>
      <c r="S206" s="1192"/>
      <c r="T206" s="1212"/>
      <c r="U206" s="1212"/>
      <c r="V206" s="1212"/>
      <c r="W206" s="1212"/>
      <c r="X206" s="1214"/>
      <c r="Y206" s="1214"/>
      <c r="Z206" s="1214"/>
      <c r="AA206" s="1212"/>
      <c r="AB206" s="1212"/>
      <c r="AC206" s="1212"/>
      <c r="AD206" s="1212"/>
      <c r="AE206" s="1212"/>
      <c r="AF206" s="1212"/>
      <c r="AG206" s="1212"/>
      <c r="AH206" s="1212"/>
      <c r="AI206" s="1212"/>
      <c r="AJ206" s="1212"/>
      <c r="AK206" s="1212"/>
      <c r="AL206" s="1212"/>
      <c r="AM206" s="1212"/>
      <c r="AN206" s="1212"/>
      <c r="AO206" s="1212"/>
      <c r="AP206" s="1212"/>
      <c r="AQ206" s="1212"/>
      <c r="AR206" s="1212"/>
      <c r="AS206" s="1212"/>
      <c r="AT206" s="1212"/>
      <c r="AU206" s="1212"/>
      <c r="AV206" s="1212"/>
      <c r="AW206" s="1212"/>
      <c r="AX206" s="1212"/>
      <c r="AY206" s="1212"/>
      <c r="AZ206" s="1212"/>
      <c r="BA206" s="1212"/>
      <c r="BB206" s="1212"/>
      <c r="BC206" s="1212"/>
      <c r="BD206" s="1212"/>
      <c r="BE206" s="1212"/>
      <c r="BF206" s="1212"/>
      <c r="BG206" s="1212"/>
      <c r="BH206" s="1212"/>
      <c r="BI206" s="1212"/>
      <c r="BJ206" s="1212"/>
      <c r="BK206" s="1212"/>
      <c r="BL206" s="1212"/>
      <c r="BM206" s="1212"/>
      <c r="BN206" s="1212"/>
      <c r="BO206" s="1212"/>
      <c r="BP206" s="1212"/>
      <c r="BQ206" s="1212"/>
      <c r="BR206" s="1212"/>
      <c r="BS206" s="1212"/>
      <c r="BT206" s="1212"/>
      <c r="BU206" s="1212"/>
      <c r="BV206" s="1212"/>
      <c r="BW206" s="1212"/>
      <c r="BX206" s="1212"/>
      <c r="BY206" s="1212"/>
      <c r="BZ206" s="1212"/>
      <c r="CA206" s="1212"/>
      <c r="CB206" s="1212"/>
      <c r="CC206" s="1212"/>
      <c r="CD206" s="1212"/>
      <c r="CE206" s="1212"/>
      <c r="CF206" s="1212"/>
      <c r="CG206" s="1212"/>
      <c r="CH206" s="1212"/>
    </row>
    <row r="207" spans="1:86" s="1215" customFormat="1" x14ac:dyDescent="0.2">
      <c r="A207" s="1211"/>
      <c r="B207" s="1192"/>
      <c r="C207" s="1192"/>
      <c r="D207" s="1192"/>
      <c r="E207" s="1192"/>
      <c r="F207" s="1192"/>
      <c r="G207" s="1192"/>
      <c r="H207" s="1192"/>
      <c r="I207" s="1192"/>
      <c r="J207" s="1192"/>
      <c r="K207" s="1192"/>
      <c r="L207" s="1192"/>
      <c r="M207" s="1192"/>
      <c r="N207" s="1206"/>
      <c r="O207" s="1192"/>
      <c r="P207" s="1206"/>
      <c r="Q207" s="1192"/>
      <c r="R207" s="1192"/>
      <c r="S207" s="1192"/>
      <c r="T207" s="1212"/>
      <c r="U207" s="1212"/>
      <c r="V207" s="1212"/>
      <c r="W207" s="1212"/>
      <c r="X207" s="1214"/>
      <c r="Y207" s="1214"/>
      <c r="Z207" s="1214"/>
      <c r="AA207" s="1212"/>
      <c r="AB207" s="1212"/>
      <c r="AC207" s="1212"/>
      <c r="AD207" s="1212"/>
      <c r="AE207" s="1212"/>
      <c r="AF207" s="1212"/>
      <c r="AG207" s="1212"/>
      <c r="AH207" s="1212"/>
      <c r="AI207" s="1212"/>
      <c r="AJ207" s="1212"/>
      <c r="AK207" s="1212"/>
      <c r="AL207" s="1212"/>
      <c r="AM207" s="1212"/>
      <c r="AN207" s="1212"/>
      <c r="AO207" s="1212"/>
      <c r="AP207" s="1212"/>
      <c r="AQ207" s="1212"/>
      <c r="AR207" s="1212"/>
      <c r="AS207" s="1212"/>
      <c r="AT207" s="1212"/>
      <c r="AU207" s="1212"/>
      <c r="AV207" s="1212"/>
      <c r="AW207" s="1212"/>
      <c r="AX207" s="1212"/>
      <c r="AY207" s="1212"/>
      <c r="AZ207" s="1212"/>
      <c r="BA207" s="1212"/>
      <c r="BB207" s="1212"/>
      <c r="BC207" s="1212"/>
      <c r="BD207" s="1212"/>
      <c r="BE207" s="1212"/>
      <c r="BF207" s="1212"/>
      <c r="BG207" s="1212"/>
      <c r="BH207" s="1212"/>
      <c r="BI207" s="1212"/>
      <c r="BJ207" s="1212"/>
      <c r="BK207" s="1212"/>
      <c r="BL207" s="1212"/>
      <c r="BM207" s="1212"/>
      <c r="BN207" s="1212"/>
      <c r="BO207" s="1212"/>
      <c r="BP207" s="1212"/>
      <c r="BQ207" s="1212"/>
      <c r="BR207" s="1212"/>
      <c r="BS207" s="1212"/>
      <c r="BT207" s="1212"/>
      <c r="BU207" s="1212"/>
      <c r="BV207" s="1212"/>
      <c r="BW207" s="1212"/>
      <c r="BX207" s="1212"/>
      <c r="BY207" s="1212"/>
      <c r="BZ207" s="1212"/>
      <c r="CA207" s="1212"/>
      <c r="CB207" s="1212"/>
      <c r="CC207" s="1212"/>
      <c r="CD207" s="1212"/>
      <c r="CE207" s="1212"/>
      <c r="CF207" s="1212"/>
      <c r="CG207" s="1212"/>
      <c r="CH207" s="1212"/>
    </row>
    <row r="208" spans="1:86" s="1215" customFormat="1" x14ac:dyDescent="0.2">
      <c r="A208" s="1211"/>
      <c r="B208" s="1192"/>
      <c r="C208" s="1192"/>
      <c r="D208" s="1192"/>
      <c r="E208" s="1192"/>
      <c r="F208" s="1192"/>
      <c r="G208" s="1192"/>
      <c r="H208" s="1192"/>
      <c r="I208" s="1192"/>
      <c r="J208" s="1192"/>
      <c r="K208" s="1192"/>
      <c r="L208" s="1192"/>
      <c r="M208" s="1192"/>
      <c r="N208" s="1206"/>
      <c r="O208" s="1192"/>
      <c r="P208" s="1206"/>
      <c r="Q208" s="1192"/>
      <c r="R208" s="1192"/>
      <c r="S208" s="1192"/>
      <c r="T208" s="1212"/>
      <c r="U208" s="1212"/>
      <c r="V208" s="1212"/>
      <c r="W208" s="1212"/>
      <c r="X208" s="1214"/>
      <c r="Y208" s="1214"/>
      <c r="Z208" s="1214"/>
      <c r="AA208" s="1212"/>
      <c r="AB208" s="1212"/>
      <c r="AC208" s="1212"/>
      <c r="AD208" s="1212"/>
      <c r="AE208" s="1212"/>
      <c r="AF208" s="1212"/>
      <c r="AG208" s="1212"/>
      <c r="AH208" s="1212"/>
      <c r="AI208" s="1212"/>
      <c r="AJ208" s="1212"/>
      <c r="AK208" s="1212"/>
      <c r="AL208" s="1212"/>
      <c r="AM208" s="1212"/>
      <c r="AN208" s="1212"/>
      <c r="AO208" s="1212"/>
      <c r="AP208" s="1212"/>
      <c r="AQ208" s="1212"/>
      <c r="AR208" s="1212"/>
      <c r="AS208" s="1212"/>
      <c r="AT208" s="1212"/>
      <c r="AU208" s="1212"/>
      <c r="AV208" s="1212"/>
      <c r="AW208" s="1212"/>
      <c r="AX208" s="1212"/>
      <c r="AY208" s="1212"/>
      <c r="AZ208" s="1212"/>
      <c r="BA208" s="1212"/>
      <c r="BB208" s="1212"/>
      <c r="BC208" s="1212"/>
      <c r="BD208" s="1212"/>
      <c r="BE208" s="1212"/>
      <c r="BF208" s="1212"/>
      <c r="BG208" s="1212"/>
      <c r="BH208" s="1212"/>
      <c r="BI208" s="1212"/>
      <c r="BJ208" s="1212"/>
      <c r="BK208" s="1212"/>
      <c r="BL208" s="1212"/>
      <c r="BM208" s="1212"/>
      <c r="BN208" s="1212"/>
      <c r="BO208" s="1212"/>
      <c r="BP208" s="1212"/>
      <c r="BQ208" s="1212"/>
      <c r="BR208" s="1212"/>
      <c r="BS208" s="1212"/>
      <c r="BT208" s="1212"/>
      <c r="BU208" s="1212"/>
      <c r="BV208" s="1212"/>
      <c r="BW208" s="1212"/>
      <c r="BX208" s="1212"/>
      <c r="BY208" s="1212"/>
      <c r="BZ208" s="1212"/>
      <c r="CA208" s="1212"/>
      <c r="CB208" s="1212"/>
      <c r="CC208" s="1212"/>
      <c r="CD208" s="1212"/>
      <c r="CE208" s="1212"/>
      <c r="CF208" s="1212"/>
      <c r="CG208" s="1212"/>
      <c r="CH208" s="1212"/>
    </row>
    <row r="209" spans="1:86" s="1215" customFormat="1" x14ac:dyDescent="0.2">
      <c r="A209" s="1211"/>
      <c r="B209" s="1192"/>
      <c r="C209" s="1192"/>
      <c r="D209" s="1192"/>
      <c r="E209" s="1192"/>
      <c r="F209" s="1192"/>
      <c r="G209" s="1192"/>
      <c r="H209" s="1192"/>
      <c r="I209" s="1192"/>
      <c r="J209" s="1192"/>
      <c r="K209" s="1192"/>
      <c r="L209" s="1192"/>
      <c r="M209" s="1192"/>
      <c r="N209" s="1206"/>
      <c r="O209" s="1192"/>
      <c r="P209" s="1206"/>
      <c r="Q209" s="1192"/>
      <c r="R209" s="1192"/>
      <c r="S209" s="1192"/>
      <c r="T209" s="1212"/>
      <c r="U209" s="1212"/>
      <c r="V209" s="1212"/>
      <c r="W209" s="1212"/>
      <c r="X209" s="1214"/>
      <c r="Y209" s="1214"/>
      <c r="Z209" s="1214"/>
      <c r="AA209" s="1212"/>
      <c r="AB209" s="1212"/>
      <c r="AC209" s="1212"/>
      <c r="AD209" s="1212"/>
      <c r="AE209" s="1212"/>
      <c r="AF209" s="1212"/>
      <c r="AG209" s="1212"/>
      <c r="AH209" s="1212"/>
      <c r="AI209" s="1212"/>
      <c r="AJ209" s="1212"/>
      <c r="AK209" s="1212"/>
      <c r="AL209" s="1212"/>
      <c r="AM209" s="1212"/>
      <c r="AN209" s="1212"/>
      <c r="AO209" s="1212"/>
      <c r="AP209" s="1212"/>
      <c r="AQ209" s="1212"/>
      <c r="AR209" s="1212"/>
      <c r="AS209" s="1212"/>
      <c r="AT209" s="1212"/>
      <c r="AU209" s="1212"/>
      <c r="AV209" s="1212"/>
      <c r="AW209" s="1212"/>
      <c r="AX209" s="1212"/>
      <c r="AY209" s="1212"/>
      <c r="AZ209" s="1212"/>
      <c r="BA209" s="1212"/>
      <c r="BB209" s="1212"/>
      <c r="BC209" s="1212"/>
      <c r="BD209" s="1212"/>
      <c r="BE209" s="1212"/>
      <c r="BF209" s="1212"/>
      <c r="BG209" s="1212"/>
      <c r="BH209" s="1212"/>
      <c r="BI209" s="1212"/>
      <c r="BJ209" s="1212"/>
      <c r="BK209" s="1212"/>
      <c r="BL209" s="1212"/>
      <c r="BM209" s="1212"/>
      <c r="BN209" s="1212"/>
      <c r="BO209" s="1212"/>
      <c r="BP209" s="1212"/>
      <c r="BQ209" s="1212"/>
      <c r="BR209" s="1212"/>
      <c r="BS209" s="1212"/>
      <c r="BT209" s="1212"/>
      <c r="BU209" s="1212"/>
      <c r="BV209" s="1212"/>
      <c r="BW209" s="1212"/>
      <c r="BX209" s="1212"/>
      <c r="BY209" s="1212"/>
      <c r="BZ209" s="1212"/>
      <c r="CA209" s="1212"/>
      <c r="CB209" s="1212"/>
      <c r="CC209" s="1212"/>
      <c r="CD209" s="1212"/>
      <c r="CE209" s="1212"/>
      <c r="CF209" s="1212"/>
      <c r="CG209" s="1212"/>
      <c r="CH209" s="1212"/>
    </row>
    <row r="210" spans="1:86" s="1215" customFormat="1" x14ac:dyDescent="0.2">
      <c r="A210" s="1211"/>
      <c r="B210" s="1192"/>
      <c r="C210" s="1192"/>
      <c r="D210" s="1192"/>
      <c r="E210" s="1192"/>
      <c r="F210" s="1192"/>
      <c r="G210" s="1192"/>
      <c r="H210" s="1192"/>
      <c r="I210" s="1192"/>
      <c r="J210" s="1192"/>
      <c r="K210" s="1192"/>
      <c r="L210" s="1192"/>
      <c r="M210" s="1192"/>
      <c r="N210" s="1206"/>
      <c r="O210" s="1192"/>
      <c r="P210" s="1206"/>
      <c r="Q210" s="1192"/>
      <c r="R210" s="1192"/>
      <c r="S210" s="1192"/>
      <c r="T210" s="1212"/>
      <c r="U210" s="1212"/>
      <c r="V210" s="1212"/>
      <c r="W210" s="1212"/>
      <c r="X210" s="1214"/>
      <c r="Y210" s="1214"/>
      <c r="Z210" s="1214"/>
      <c r="AA210" s="1212"/>
      <c r="AB210" s="1212"/>
      <c r="AC210" s="1212"/>
      <c r="AD210" s="1212"/>
      <c r="AE210" s="1212"/>
      <c r="AF210" s="1212"/>
      <c r="AG210" s="1212"/>
      <c r="AH210" s="1212"/>
      <c r="AI210" s="1212"/>
      <c r="AJ210" s="1212"/>
      <c r="AK210" s="1212"/>
      <c r="AL210" s="1212"/>
      <c r="AM210" s="1212"/>
      <c r="AN210" s="1212"/>
      <c r="AO210" s="1212"/>
      <c r="AP210" s="1212"/>
      <c r="AQ210" s="1212"/>
      <c r="AR210" s="1212"/>
      <c r="AS210" s="1212"/>
      <c r="AT210" s="1212"/>
      <c r="AU210" s="1212"/>
      <c r="AV210" s="1212"/>
      <c r="AW210" s="1212"/>
      <c r="AX210" s="1212"/>
      <c r="AY210" s="1212"/>
      <c r="AZ210" s="1212"/>
      <c r="BA210" s="1212"/>
      <c r="BB210" s="1212"/>
      <c r="BC210" s="1212"/>
      <c r="BD210" s="1212"/>
      <c r="BE210" s="1212"/>
      <c r="BF210" s="1212"/>
      <c r="BG210" s="1212"/>
      <c r="BH210" s="1212"/>
      <c r="BI210" s="1212"/>
      <c r="BJ210" s="1212"/>
      <c r="BK210" s="1212"/>
      <c r="BL210" s="1212"/>
      <c r="BM210" s="1212"/>
      <c r="BN210" s="1212"/>
      <c r="BO210" s="1212"/>
      <c r="BP210" s="1212"/>
      <c r="BQ210" s="1212"/>
      <c r="BR210" s="1212"/>
      <c r="BS210" s="1212"/>
      <c r="BT210" s="1212"/>
      <c r="BU210" s="1212"/>
      <c r="BV210" s="1212"/>
      <c r="BW210" s="1212"/>
      <c r="BX210" s="1212"/>
      <c r="BY210" s="1212"/>
      <c r="BZ210" s="1212"/>
      <c r="CA210" s="1212"/>
      <c r="CB210" s="1212"/>
      <c r="CC210" s="1212"/>
      <c r="CD210" s="1212"/>
      <c r="CE210" s="1212"/>
      <c r="CF210" s="1212"/>
      <c r="CG210" s="1212"/>
      <c r="CH210" s="1212"/>
    </row>
    <row r="211" spans="1:86" s="1215" customFormat="1" x14ac:dyDescent="0.2">
      <c r="A211" s="1211"/>
      <c r="B211" s="1192"/>
      <c r="C211" s="1192"/>
      <c r="D211" s="1192"/>
      <c r="E211" s="1192"/>
      <c r="F211" s="1192"/>
      <c r="G211" s="1192"/>
      <c r="H211" s="1192"/>
      <c r="I211" s="1192"/>
      <c r="J211" s="1192"/>
      <c r="K211" s="1192"/>
      <c r="L211" s="1192"/>
      <c r="M211" s="1192"/>
      <c r="N211" s="1206"/>
      <c r="O211" s="1192"/>
      <c r="P211" s="1206"/>
      <c r="Q211" s="1192"/>
      <c r="R211" s="1192"/>
      <c r="S211" s="1192"/>
      <c r="T211" s="1212"/>
      <c r="U211" s="1212"/>
      <c r="V211" s="1212"/>
      <c r="W211" s="1212"/>
      <c r="X211" s="1214"/>
      <c r="Y211" s="1214"/>
      <c r="Z211" s="1214"/>
      <c r="AA211" s="1212"/>
      <c r="AB211" s="1212"/>
      <c r="AC211" s="1212"/>
      <c r="AD211" s="1212"/>
      <c r="AE211" s="1212"/>
      <c r="AF211" s="1212"/>
      <c r="AG211" s="1212"/>
      <c r="AH211" s="1212"/>
      <c r="AI211" s="1212"/>
      <c r="AJ211" s="1212"/>
      <c r="AK211" s="1212"/>
      <c r="AL211" s="1212"/>
      <c r="AM211" s="1212"/>
      <c r="AN211" s="1212"/>
      <c r="AO211" s="1212"/>
      <c r="AP211" s="1212"/>
      <c r="AQ211" s="1212"/>
      <c r="AR211" s="1212"/>
      <c r="AS211" s="1212"/>
      <c r="AT211" s="1212"/>
      <c r="AU211" s="1212"/>
      <c r="AV211" s="1212"/>
      <c r="AW211" s="1212"/>
      <c r="AX211" s="1212"/>
      <c r="AY211" s="1212"/>
      <c r="AZ211" s="1212"/>
      <c r="BA211" s="1212"/>
      <c r="BB211" s="1212"/>
      <c r="BC211" s="1212"/>
      <c r="BD211" s="1212"/>
      <c r="BE211" s="1212"/>
      <c r="BF211" s="1212"/>
      <c r="BG211" s="1212"/>
      <c r="BH211" s="1212"/>
      <c r="BI211" s="1212"/>
      <c r="BJ211" s="1212"/>
      <c r="BK211" s="1212"/>
      <c r="BL211" s="1212"/>
      <c r="BM211" s="1212"/>
      <c r="BN211" s="1212"/>
      <c r="BO211" s="1212"/>
      <c r="BP211" s="1212"/>
      <c r="BQ211" s="1212"/>
      <c r="BR211" s="1212"/>
      <c r="BS211" s="1212"/>
      <c r="BT211" s="1212"/>
      <c r="BU211" s="1212"/>
      <c r="BV211" s="1212"/>
      <c r="BW211" s="1212"/>
      <c r="BX211" s="1212"/>
      <c r="BY211" s="1212"/>
      <c r="BZ211" s="1212"/>
      <c r="CA211" s="1212"/>
      <c r="CB211" s="1212"/>
      <c r="CC211" s="1212"/>
      <c r="CD211" s="1212"/>
      <c r="CE211" s="1212"/>
      <c r="CF211" s="1212"/>
      <c r="CG211" s="1212"/>
      <c r="CH211" s="1212"/>
    </row>
    <row r="212" spans="1:86" s="1215" customFormat="1" x14ac:dyDescent="0.2">
      <c r="A212" s="1211"/>
      <c r="B212" s="1192"/>
      <c r="C212" s="1192"/>
      <c r="D212" s="1192"/>
      <c r="E212" s="1192"/>
      <c r="F212" s="1192"/>
      <c r="G212" s="1192"/>
      <c r="H212" s="1192"/>
      <c r="I212" s="1192"/>
      <c r="J212" s="1192"/>
      <c r="K212" s="1192"/>
      <c r="L212" s="1192"/>
      <c r="M212" s="1192"/>
      <c r="N212" s="1206"/>
      <c r="O212" s="1192"/>
      <c r="P212" s="1206"/>
      <c r="Q212" s="1192"/>
      <c r="R212" s="1192"/>
      <c r="S212" s="1192"/>
      <c r="T212" s="1212"/>
      <c r="U212" s="1212"/>
      <c r="V212" s="1212"/>
      <c r="W212" s="1212"/>
      <c r="X212" s="1214"/>
      <c r="Y212" s="1214"/>
      <c r="Z212" s="1214"/>
      <c r="AA212" s="1212"/>
      <c r="AB212" s="1212"/>
      <c r="AC212" s="1212"/>
      <c r="AD212" s="1212"/>
      <c r="AE212" s="1212"/>
      <c r="AF212" s="1212"/>
      <c r="AG212" s="1212"/>
      <c r="AH212" s="1212"/>
      <c r="AI212" s="1212"/>
      <c r="AJ212" s="1212"/>
      <c r="AK212" s="1212"/>
      <c r="AL212" s="1212"/>
      <c r="AM212" s="1212"/>
      <c r="AN212" s="1212"/>
      <c r="AO212" s="1212"/>
      <c r="AP212" s="1212"/>
      <c r="AQ212" s="1212"/>
      <c r="AR212" s="1212"/>
      <c r="AS212" s="1212"/>
      <c r="AT212" s="1212"/>
      <c r="AU212" s="1212"/>
      <c r="AV212" s="1212"/>
      <c r="AW212" s="1212"/>
      <c r="AX212" s="1212"/>
      <c r="AY212" s="1212"/>
      <c r="AZ212" s="1212"/>
      <c r="BA212" s="1212"/>
      <c r="BB212" s="1212"/>
      <c r="BC212" s="1212"/>
      <c r="BD212" s="1212"/>
      <c r="BE212" s="1212"/>
      <c r="BF212" s="1212"/>
      <c r="BG212" s="1212"/>
      <c r="BH212" s="1212"/>
      <c r="BI212" s="1212"/>
      <c r="BJ212" s="1212"/>
      <c r="BK212" s="1212"/>
      <c r="BL212" s="1212"/>
      <c r="BM212" s="1212"/>
      <c r="BN212" s="1212"/>
      <c r="BO212" s="1212"/>
      <c r="BP212" s="1212"/>
      <c r="BQ212" s="1212"/>
      <c r="BR212" s="1212"/>
      <c r="BS212" s="1212"/>
      <c r="BT212" s="1212"/>
      <c r="BU212" s="1212"/>
      <c r="BV212" s="1212"/>
      <c r="BW212" s="1212"/>
      <c r="BX212" s="1212"/>
      <c r="BY212" s="1212"/>
      <c r="BZ212" s="1212"/>
      <c r="CA212" s="1212"/>
      <c r="CB212" s="1212"/>
      <c r="CC212" s="1212"/>
      <c r="CD212" s="1212"/>
      <c r="CE212" s="1212"/>
      <c r="CF212" s="1212"/>
      <c r="CG212" s="1212"/>
      <c r="CH212" s="1212"/>
    </row>
    <row r="213" spans="1:86" s="1215" customFormat="1" x14ac:dyDescent="0.2">
      <c r="A213" s="1211"/>
      <c r="B213" s="1192"/>
      <c r="C213" s="1192"/>
      <c r="D213" s="1192"/>
      <c r="E213" s="1192"/>
      <c r="F213" s="1192"/>
      <c r="G213" s="1192"/>
      <c r="H213" s="1192"/>
      <c r="I213" s="1192"/>
      <c r="J213" s="1192"/>
      <c r="K213" s="1192"/>
      <c r="L213" s="1192"/>
      <c r="M213" s="1192"/>
      <c r="N213" s="1206"/>
      <c r="O213" s="1192"/>
      <c r="P213" s="1206"/>
      <c r="Q213" s="1192"/>
      <c r="R213" s="1192"/>
      <c r="S213" s="1192"/>
      <c r="T213" s="1212"/>
      <c r="U213" s="1212"/>
      <c r="V213" s="1212"/>
      <c r="W213" s="1212"/>
      <c r="X213" s="1214"/>
      <c r="Y213" s="1214"/>
      <c r="Z213" s="1214"/>
      <c r="AA213" s="1212"/>
      <c r="AB213" s="1212"/>
      <c r="AC213" s="1212"/>
      <c r="AD213" s="1212"/>
      <c r="AE213" s="1212"/>
      <c r="AF213" s="1212"/>
      <c r="AG213" s="1212"/>
      <c r="AH213" s="1212"/>
      <c r="AI213" s="1212"/>
      <c r="AJ213" s="1212"/>
      <c r="AK213" s="1212"/>
      <c r="AL213" s="1212"/>
      <c r="AM213" s="1212"/>
      <c r="AN213" s="1212"/>
      <c r="AO213" s="1212"/>
      <c r="AP213" s="1212"/>
      <c r="AQ213" s="1212"/>
      <c r="AR213" s="1212"/>
      <c r="AS213" s="1212"/>
      <c r="AT213" s="1212"/>
      <c r="AU213" s="1212"/>
      <c r="AV213" s="1212"/>
      <c r="AW213" s="1212"/>
      <c r="AX213" s="1212"/>
      <c r="AY213" s="1212"/>
      <c r="AZ213" s="1212"/>
      <c r="BA213" s="1212"/>
      <c r="BB213" s="1212"/>
      <c r="BC213" s="1212"/>
      <c r="BD213" s="1212"/>
      <c r="BE213" s="1212"/>
      <c r="BF213" s="1212"/>
      <c r="BG213" s="1212"/>
      <c r="BH213" s="1212"/>
      <c r="BI213" s="1212"/>
      <c r="BJ213" s="1212"/>
      <c r="BK213" s="1212"/>
      <c r="BL213" s="1212"/>
      <c r="BM213" s="1212"/>
      <c r="BN213" s="1212"/>
      <c r="BO213" s="1212"/>
      <c r="BP213" s="1212"/>
      <c r="BQ213" s="1212"/>
      <c r="BR213" s="1212"/>
      <c r="BS213" s="1212"/>
      <c r="BT213" s="1212"/>
      <c r="BU213" s="1212"/>
      <c r="BV213" s="1212"/>
      <c r="BW213" s="1212"/>
      <c r="BX213" s="1212"/>
      <c r="BY213" s="1212"/>
      <c r="BZ213" s="1212"/>
      <c r="CA213" s="1212"/>
      <c r="CB213" s="1212"/>
      <c r="CC213" s="1212"/>
      <c r="CD213" s="1212"/>
      <c r="CE213" s="1212"/>
      <c r="CF213" s="1212"/>
      <c r="CG213" s="1212"/>
      <c r="CH213" s="1212"/>
    </row>
    <row r="214" spans="1:86" s="1215" customFormat="1" x14ac:dyDescent="0.2">
      <c r="A214" s="1211"/>
      <c r="B214" s="1192"/>
      <c r="C214" s="1192"/>
      <c r="D214" s="1192"/>
      <c r="E214" s="1192"/>
      <c r="F214" s="1192"/>
      <c r="G214" s="1192"/>
      <c r="H214" s="1192"/>
      <c r="I214" s="1192"/>
      <c r="J214" s="1192"/>
      <c r="K214" s="1192"/>
      <c r="L214" s="1192"/>
      <c r="M214" s="1192"/>
      <c r="N214" s="1206"/>
      <c r="O214" s="1192"/>
      <c r="P214" s="1206"/>
      <c r="Q214" s="1192"/>
      <c r="R214" s="1192"/>
      <c r="S214" s="1192"/>
      <c r="T214" s="1212"/>
      <c r="U214" s="1212"/>
      <c r="V214" s="1212"/>
      <c r="W214" s="1212"/>
      <c r="X214" s="1214"/>
      <c r="Y214" s="1214"/>
      <c r="Z214" s="1214"/>
      <c r="AA214" s="1212"/>
      <c r="AB214" s="1212"/>
      <c r="AC214" s="1212"/>
      <c r="AD214" s="1212"/>
      <c r="AE214" s="1212"/>
      <c r="AF214" s="1212"/>
      <c r="AG214" s="1212"/>
      <c r="AH214" s="1212"/>
      <c r="AI214" s="1212"/>
      <c r="AJ214" s="1212"/>
      <c r="AK214" s="1212"/>
      <c r="AL214" s="1212"/>
      <c r="AM214" s="1212"/>
      <c r="AN214" s="1212"/>
      <c r="AO214" s="1212"/>
      <c r="AP214" s="1212"/>
      <c r="AQ214" s="1212"/>
      <c r="AR214" s="1212"/>
      <c r="AS214" s="1212"/>
      <c r="AT214" s="1212"/>
      <c r="AU214" s="1212"/>
      <c r="AV214" s="1212"/>
      <c r="AW214" s="1212"/>
      <c r="AX214" s="1212"/>
      <c r="AY214" s="1212"/>
      <c r="AZ214" s="1212"/>
      <c r="BA214" s="1212"/>
      <c r="BB214" s="1212"/>
      <c r="BC214" s="1212"/>
      <c r="BD214" s="1212"/>
      <c r="BE214" s="1212"/>
      <c r="BF214" s="1212"/>
      <c r="BG214" s="1212"/>
      <c r="BH214" s="1212"/>
      <c r="BI214" s="1212"/>
      <c r="BJ214" s="1212"/>
      <c r="BK214" s="1212"/>
      <c r="BL214" s="1212"/>
      <c r="BM214" s="1212"/>
      <c r="BN214" s="1212"/>
      <c r="BO214" s="1212"/>
      <c r="BP214" s="1212"/>
      <c r="BQ214" s="1212"/>
      <c r="BR214" s="1212"/>
      <c r="BS214" s="1212"/>
      <c r="BT214" s="1212"/>
      <c r="BU214" s="1212"/>
      <c r="BV214" s="1212"/>
      <c r="BW214" s="1212"/>
      <c r="BX214" s="1212"/>
      <c r="BY214" s="1212"/>
      <c r="BZ214" s="1212"/>
      <c r="CA214" s="1212"/>
      <c r="CB214" s="1212"/>
      <c r="CC214" s="1212"/>
      <c r="CD214" s="1212"/>
      <c r="CE214" s="1212"/>
      <c r="CF214" s="1212"/>
      <c r="CG214" s="1212"/>
      <c r="CH214" s="1212"/>
    </row>
    <row r="215" spans="1:86" s="1215" customFormat="1" x14ac:dyDescent="0.2">
      <c r="A215" s="1211"/>
      <c r="B215" s="1192"/>
      <c r="C215" s="1192"/>
      <c r="D215" s="1192"/>
      <c r="E215" s="1192"/>
      <c r="F215" s="1192"/>
      <c r="G215" s="1192"/>
      <c r="H215" s="1192"/>
      <c r="I215" s="1192"/>
      <c r="J215" s="1192"/>
      <c r="K215" s="1192"/>
      <c r="L215" s="1192"/>
      <c r="M215" s="1192"/>
      <c r="N215" s="1206"/>
      <c r="O215" s="1192"/>
      <c r="P215" s="1206"/>
      <c r="Q215" s="1192"/>
      <c r="R215" s="1192"/>
      <c r="S215" s="1192"/>
      <c r="T215" s="1212"/>
      <c r="U215" s="1212"/>
      <c r="V215" s="1212"/>
      <c r="W215" s="1212"/>
      <c r="X215" s="1214"/>
      <c r="Y215" s="1214"/>
      <c r="Z215" s="1214"/>
      <c r="AA215" s="1212"/>
      <c r="AB215" s="1212"/>
      <c r="AC215" s="1212"/>
      <c r="AD215" s="1212"/>
      <c r="AE215" s="1212"/>
      <c r="AF215" s="1212"/>
      <c r="AG215" s="1212"/>
      <c r="AH215" s="1212"/>
      <c r="AI215" s="1212"/>
      <c r="AJ215" s="1212"/>
      <c r="AK215" s="1212"/>
      <c r="AL215" s="1212"/>
      <c r="AM215" s="1212"/>
      <c r="AN215" s="1212"/>
      <c r="AO215" s="1212"/>
      <c r="AP215" s="1212"/>
      <c r="AQ215" s="1212"/>
      <c r="AR215" s="1212"/>
      <c r="AS215" s="1212"/>
      <c r="AT215" s="1212"/>
      <c r="AU215" s="1212"/>
      <c r="AV215" s="1212"/>
      <c r="AW215" s="1212"/>
      <c r="AX215" s="1212"/>
      <c r="AY215" s="1212"/>
      <c r="AZ215" s="1212"/>
      <c r="BA215" s="1212"/>
      <c r="BB215" s="1212"/>
      <c r="BC215" s="1212"/>
      <c r="BD215" s="1212"/>
      <c r="BE215" s="1212"/>
      <c r="BF215" s="1212"/>
      <c r="BG215" s="1212"/>
      <c r="BH215" s="1212"/>
      <c r="BI215" s="1212"/>
      <c r="BJ215" s="1212"/>
      <c r="BK215" s="1212"/>
      <c r="BL215" s="1212"/>
      <c r="BM215" s="1212"/>
      <c r="BN215" s="1212"/>
      <c r="BO215" s="1212"/>
      <c r="BP215" s="1212"/>
      <c r="BQ215" s="1212"/>
      <c r="BR215" s="1212"/>
      <c r="BS215" s="1212"/>
      <c r="BT215" s="1212"/>
      <c r="BU215" s="1212"/>
      <c r="BV215" s="1212"/>
      <c r="BW215" s="1212"/>
      <c r="BX215" s="1212"/>
      <c r="BY215" s="1212"/>
      <c r="BZ215" s="1212"/>
      <c r="CA215" s="1212"/>
      <c r="CB215" s="1212"/>
      <c r="CC215" s="1212"/>
      <c r="CD215" s="1212"/>
      <c r="CE215" s="1212"/>
      <c r="CF215" s="1212"/>
      <c r="CG215" s="1212"/>
      <c r="CH215" s="1212"/>
    </row>
    <row r="216" spans="1:86" s="1215" customFormat="1" x14ac:dyDescent="0.2">
      <c r="A216" s="1211"/>
      <c r="B216" s="1192"/>
      <c r="C216" s="1192"/>
      <c r="D216" s="1192"/>
      <c r="E216" s="1192"/>
      <c r="F216" s="1192"/>
      <c r="G216" s="1192"/>
      <c r="H216" s="1192"/>
      <c r="I216" s="1192"/>
      <c r="J216" s="1192"/>
      <c r="K216" s="1192"/>
      <c r="L216" s="1192"/>
      <c r="M216" s="1192"/>
      <c r="N216" s="1206"/>
      <c r="O216" s="1192"/>
      <c r="P216" s="1206"/>
      <c r="Q216" s="1192"/>
      <c r="R216" s="1192"/>
      <c r="S216" s="1192"/>
      <c r="T216" s="1212"/>
      <c r="U216" s="1212"/>
      <c r="V216" s="1212"/>
      <c r="W216" s="1212"/>
      <c r="X216" s="1214"/>
      <c r="Y216" s="1214"/>
      <c r="Z216" s="1214"/>
      <c r="AA216" s="1212"/>
      <c r="AB216" s="1212"/>
      <c r="AC216" s="1212"/>
      <c r="AD216" s="1212"/>
      <c r="AE216" s="1212"/>
      <c r="AF216" s="1212"/>
      <c r="AG216" s="1212"/>
      <c r="AH216" s="1212"/>
      <c r="AI216" s="1212"/>
      <c r="AJ216" s="1212"/>
      <c r="AK216" s="1212"/>
      <c r="AL216" s="1212"/>
      <c r="AM216" s="1212"/>
      <c r="AN216" s="1212"/>
      <c r="AO216" s="1212"/>
      <c r="AP216" s="1212"/>
      <c r="AQ216" s="1212"/>
      <c r="AR216" s="1212"/>
      <c r="AS216" s="1212"/>
      <c r="AT216" s="1212"/>
      <c r="AU216" s="1212"/>
      <c r="AV216" s="1212"/>
      <c r="AW216" s="1212"/>
      <c r="AX216" s="1212"/>
      <c r="AY216" s="1212"/>
      <c r="AZ216" s="1212"/>
      <c r="BA216" s="1212"/>
      <c r="BB216" s="1212"/>
      <c r="BC216" s="1212"/>
      <c r="BD216" s="1212"/>
      <c r="BE216" s="1212"/>
      <c r="BF216" s="1212"/>
      <c r="BG216" s="1212"/>
      <c r="BH216" s="1212"/>
      <c r="BI216" s="1212"/>
      <c r="BJ216" s="1212"/>
      <c r="BK216" s="1212"/>
      <c r="BL216" s="1212"/>
      <c r="BM216" s="1212"/>
      <c r="BN216" s="1212"/>
      <c r="BO216" s="1212"/>
      <c r="BP216" s="1212"/>
      <c r="BQ216" s="1212"/>
      <c r="BR216" s="1212"/>
      <c r="BS216" s="1212"/>
      <c r="BT216" s="1212"/>
      <c r="BU216" s="1212"/>
      <c r="BV216" s="1212"/>
      <c r="BW216" s="1212"/>
      <c r="BX216" s="1212"/>
      <c r="BY216" s="1212"/>
      <c r="BZ216" s="1212"/>
      <c r="CA216" s="1212"/>
      <c r="CB216" s="1212"/>
      <c r="CC216" s="1212"/>
      <c r="CD216" s="1212"/>
      <c r="CE216" s="1212"/>
      <c r="CF216" s="1212"/>
      <c r="CG216" s="1212"/>
      <c r="CH216" s="1212"/>
    </row>
    <row r="217" spans="1:86" s="1215" customFormat="1" x14ac:dyDescent="0.2">
      <c r="A217" s="1211"/>
      <c r="B217" s="1192"/>
      <c r="C217" s="1192"/>
      <c r="D217" s="1192"/>
      <c r="E217" s="1192"/>
      <c r="F217" s="1192"/>
      <c r="G217" s="1192"/>
      <c r="H217" s="1192"/>
      <c r="I217" s="1192"/>
      <c r="J217" s="1192"/>
      <c r="K217" s="1192"/>
      <c r="L217" s="1192"/>
      <c r="M217" s="1192"/>
      <c r="N217" s="1206"/>
      <c r="O217" s="1192"/>
      <c r="P217" s="1206"/>
      <c r="Q217" s="1192"/>
      <c r="R217" s="1192"/>
      <c r="S217" s="1192"/>
      <c r="T217" s="1212"/>
      <c r="U217" s="1212"/>
      <c r="V217" s="1212"/>
      <c r="W217" s="1212"/>
      <c r="X217" s="1214"/>
      <c r="Y217" s="1214"/>
      <c r="Z217" s="1214"/>
      <c r="AA217" s="1212"/>
      <c r="AB217" s="1212"/>
      <c r="AC217" s="1212"/>
      <c r="AD217" s="1212"/>
      <c r="AE217" s="1212"/>
      <c r="AF217" s="1212"/>
      <c r="AG217" s="1212"/>
      <c r="AH217" s="1212"/>
      <c r="AI217" s="1212"/>
      <c r="AJ217" s="1212"/>
      <c r="AK217" s="1212"/>
      <c r="AL217" s="1212"/>
      <c r="AM217" s="1212"/>
      <c r="AN217" s="1212"/>
      <c r="AO217" s="1212"/>
      <c r="AP217" s="1212"/>
      <c r="AQ217" s="1212"/>
      <c r="AR217" s="1212"/>
      <c r="AS217" s="1212"/>
      <c r="AT217" s="1212"/>
      <c r="AU217" s="1212"/>
      <c r="AV217" s="1212"/>
      <c r="AW217" s="1212"/>
      <c r="AX217" s="1212"/>
      <c r="AY217" s="1212"/>
      <c r="AZ217" s="1212"/>
      <c r="BA217" s="1212"/>
      <c r="BB217" s="1212"/>
      <c r="BC217" s="1212"/>
      <c r="BD217" s="1212"/>
      <c r="BE217" s="1212"/>
      <c r="BF217" s="1212"/>
      <c r="BG217" s="1212"/>
      <c r="BH217" s="1212"/>
      <c r="BI217" s="1212"/>
      <c r="BJ217" s="1212"/>
      <c r="BK217" s="1212"/>
      <c r="BL217" s="1212"/>
      <c r="BM217" s="1212"/>
      <c r="BN217" s="1212"/>
      <c r="BO217" s="1212"/>
      <c r="BP217" s="1212"/>
      <c r="BQ217" s="1212"/>
      <c r="BR217" s="1212"/>
      <c r="BS217" s="1212"/>
      <c r="BT217" s="1212"/>
      <c r="BU217" s="1212"/>
      <c r="BV217" s="1212"/>
      <c r="BW217" s="1212"/>
      <c r="BX217" s="1212"/>
      <c r="BY217" s="1212"/>
      <c r="BZ217" s="1212"/>
      <c r="CA217" s="1212"/>
      <c r="CB217" s="1212"/>
      <c r="CC217" s="1212"/>
      <c r="CD217" s="1212"/>
      <c r="CE217" s="1212"/>
      <c r="CF217" s="1212"/>
      <c r="CG217" s="1212"/>
      <c r="CH217" s="1212"/>
    </row>
    <row r="218" spans="1:86" s="1215" customFormat="1" x14ac:dyDescent="0.2">
      <c r="A218" s="1211"/>
      <c r="B218" s="1192"/>
      <c r="C218" s="1192"/>
      <c r="D218" s="1192"/>
      <c r="E218" s="1192"/>
      <c r="F218" s="1192"/>
      <c r="G218" s="1192"/>
      <c r="H218" s="1192"/>
      <c r="I218" s="1192"/>
      <c r="J218" s="1192"/>
      <c r="K218" s="1192"/>
      <c r="L218" s="1192"/>
      <c r="M218" s="1192"/>
      <c r="N218" s="1206"/>
      <c r="O218" s="1192"/>
      <c r="P218" s="1206"/>
      <c r="Q218" s="1192"/>
      <c r="R218" s="1192"/>
      <c r="S218" s="1192"/>
      <c r="T218" s="1212"/>
      <c r="U218" s="1212"/>
      <c r="V218" s="1212"/>
      <c r="W218" s="1212"/>
      <c r="X218" s="1214"/>
      <c r="Y218" s="1214"/>
      <c r="Z218" s="1214"/>
      <c r="AA218" s="1212"/>
      <c r="AB218" s="1212"/>
      <c r="AC218" s="1212"/>
      <c r="AD218" s="1212"/>
      <c r="AE218" s="1212"/>
      <c r="AF218" s="1212"/>
      <c r="AG218" s="1212"/>
      <c r="AH218" s="1212"/>
      <c r="AI218" s="1212"/>
      <c r="AJ218" s="1212"/>
      <c r="AK218" s="1212"/>
      <c r="AL218" s="1212"/>
      <c r="AM218" s="1212"/>
      <c r="AN218" s="1212"/>
      <c r="AO218" s="1212"/>
      <c r="AP218" s="1212"/>
      <c r="AQ218" s="1212"/>
      <c r="AR218" s="1212"/>
      <c r="AS218" s="1212"/>
      <c r="AT218" s="1212"/>
      <c r="AU218" s="1212"/>
      <c r="AV218" s="1212"/>
      <c r="AW218" s="1212"/>
      <c r="AX218" s="1212"/>
      <c r="AY218" s="1212"/>
      <c r="AZ218" s="1212"/>
      <c r="BA218" s="1212"/>
      <c r="BB218" s="1212"/>
      <c r="BC218" s="1212"/>
      <c r="BD218" s="1212"/>
      <c r="BE218" s="1212"/>
      <c r="BF218" s="1212"/>
      <c r="BG218" s="1212"/>
      <c r="BH218" s="1212"/>
      <c r="BI218" s="1212"/>
      <c r="BJ218" s="1212"/>
      <c r="BK218" s="1212"/>
      <c r="BL218" s="1212"/>
      <c r="BM218" s="1212"/>
      <c r="BN218" s="1212"/>
      <c r="BO218" s="1212"/>
      <c r="BP218" s="1212"/>
      <c r="BQ218" s="1212"/>
      <c r="BR218" s="1212"/>
      <c r="BS218" s="1212"/>
      <c r="BT218" s="1212"/>
      <c r="BU218" s="1212"/>
      <c r="BV218" s="1212"/>
      <c r="BW218" s="1212"/>
      <c r="BX218" s="1212"/>
      <c r="BY218" s="1212"/>
      <c r="BZ218" s="1212"/>
      <c r="CA218" s="1212"/>
      <c r="CB218" s="1212"/>
      <c r="CC218" s="1212"/>
      <c r="CD218" s="1212"/>
      <c r="CE218" s="1212"/>
      <c r="CF218" s="1212"/>
      <c r="CG218" s="1212"/>
      <c r="CH218" s="1212"/>
    </row>
    <row r="219" spans="1:86" s="1215" customFormat="1" x14ac:dyDescent="0.2">
      <c r="A219" s="1211"/>
      <c r="B219" s="1192"/>
      <c r="C219" s="1192"/>
      <c r="D219" s="1192"/>
      <c r="E219" s="1192"/>
      <c r="F219" s="1192"/>
      <c r="G219" s="1192"/>
      <c r="H219" s="1192"/>
      <c r="I219" s="1192"/>
      <c r="J219" s="1192"/>
      <c r="K219" s="1192"/>
      <c r="L219" s="1192"/>
      <c r="M219" s="1192"/>
      <c r="N219" s="1206"/>
      <c r="O219" s="1192"/>
      <c r="P219" s="1206"/>
      <c r="Q219" s="1192"/>
      <c r="R219" s="1192"/>
      <c r="S219" s="1192"/>
      <c r="T219" s="1212"/>
      <c r="U219" s="1212"/>
      <c r="V219" s="1212"/>
      <c r="W219" s="1212"/>
      <c r="X219" s="1214"/>
      <c r="Y219" s="1214"/>
      <c r="Z219" s="1214"/>
      <c r="AA219" s="1212"/>
      <c r="AB219" s="1212"/>
      <c r="AC219" s="1212"/>
      <c r="AD219" s="1212"/>
      <c r="AE219" s="1212"/>
      <c r="AF219" s="1212"/>
      <c r="AG219" s="1212"/>
      <c r="AH219" s="1212"/>
      <c r="AI219" s="1212"/>
      <c r="AJ219" s="1212"/>
      <c r="AK219" s="1212"/>
      <c r="AL219" s="1212"/>
      <c r="AM219" s="1212"/>
      <c r="AN219" s="1212"/>
      <c r="AO219" s="1212"/>
      <c r="AP219" s="1212"/>
      <c r="AQ219" s="1212"/>
      <c r="AR219" s="1212"/>
      <c r="AS219" s="1212"/>
      <c r="AT219" s="1212"/>
      <c r="AU219" s="1212"/>
      <c r="AV219" s="1212"/>
      <c r="AW219" s="1212"/>
      <c r="AX219" s="1212"/>
      <c r="AY219" s="1212"/>
      <c r="AZ219" s="1212"/>
      <c r="BA219" s="1212"/>
      <c r="BB219" s="1212"/>
      <c r="BC219" s="1212"/>
      <c r="BD219" s="1212"/>
      <c r="BE219" s="1212"/>
      <c r="BF219" s="1212"/>
      <c r="BG219" s="1212"/>
      <c r="BH219" s="1212"/>
      <c r="BI219" s="1212"/>
      <c r="BJ219" s="1212"/>
      <c r="BK219" s="1212"/>
      <c r="BL219" s="1212"/>
      <c r="BM219" s="1212"/>
      <c r="BN219" s="1212"/>
      <c r="BO219" s="1212"/>
      <c r="BP219" s="1212"/>
      <c r="BQ219" s="1212"/>
      <c r="BR219" s="1212"/>
      <c r="BS219" s="1212"/>
      <c r="BT219" s="1212"/>
      <c r="BU219" s="1212"/>
      <c r="BV219" s="1212"/>
      <c r="BW219" s="1212"/>
      <c r="BX219" s="1212"/>
      <c r="BY219" s="1212"/>
      <c r="BZ219" s="1212"/>
      <c r="CA219" s="1212"/>
      <c r="CB219" s="1212"/>
      <c r="CC219" s="1212"/>
      <c r="CD219" s="1212"/>
      <c r="CE219" s="1212"/>
      <c r="CF219" s="1212"/>
      <c r="CG219" s="1212"/>
      <c r="CH219" s="1212"/>
    </row>
    <row r="220" spans="1:86" s="1215" customFormat="1" hidden="1" x14ac:dyDescent="0.2">
      <c r="A220" s="1384">
        <f>SUM(A7:I19)+SUM(A69:B71)+SUM(A80:I105)</f>
        <v>0</v>
      </c>
      <c r="B220" s="1192" t="s">
        <v>131</v>
      </c>
      <c r="C220" s="1192"/>
      <c r="D220" s="1192"/>
      <c r="E220" s="1192"/>
      <c r="F220" s="1192"/>
      <c r="G220" s="1192"/>
      <c r="H220" s="1192"/>
      <c r="I220" s="1192"/>
      <c r="J220" s="1192"/>
      <c r="K220" s="1192"/>
      <c r="L220" s="1192"/>
      <c r="M220" s="1192"/>
      <c r="N220" s="1206"/>
      <c r="O220" s="1192"/>
      <c r="P220" s="1206"/>
      <c r="Q220" s="1192"/>
      <c r="R220" s="1192"/>
      <c r="S220" s="1192"/>
      <c r="T220" s="1212"/>
      <c r="U220" s="1212"/>
      <c r="V220" s="1212"/>
      <c r="W220" s="1212"/>
      <c r="X220" s="1214"/>
      <c r="Y220" s="1214"/>
      <c r="Z220" s="1214"/>
      <c r="AA220" s="1212"/>
      <c r="AB220" s="1212"/>
      <c r="AC220" s="1212"/>
      <c r="AD220" s="1212"/>
      <c r="AE220" s="1212"/>
      <c r="AF220" s="1212"/>
      <c r="AG220" s="1212"/>
      <c r="AH220" s="1212"/>
      <c r="AI220" s="1212"/>
      <c r="AJ220" s="1212"/>
      <c r="AK220" s="1212"/>
      <c r="AL220" s="1212"/>
      <c r="AM220" s="1212"/>
      <c r="AN220" s="1212"/>
      <c r="AO220" s="1212"/>
      <c r="AP220" s="1212"/>
      <c r="AQ220" s="1212"/>
      <c r="AR220" s="1212"/>
      <c r="AS220" s="1212"/>
      <c r="AT220" s="1212"/>
      <c r="AU220" s="1212"/>
      <c r="AV220" s="1212"/>
      <c r="AW220" s="1212"/>
      <c r="AX220" s="1212"/>
      <c r="AY220" s="1212"/>
      <c r="AZ220" s="1212"/>
      <c r="BA220" s="1212"/>
      <c r="BB220" s="1212"/>
      <c r="BC220" s="1212"/>
      <c r="BD220" s="1385">
        <v>0</v>
      </c>
      <c r="BE220" s="1212"/>
      <c r="BF220" s="1212"/>
      <c r="BG220" s="1212"/>
      <c r="BH220" s="1212"/>
      <c r="BI220" s="1212"/>
      <c r="BJ220" s="1212"/>
      <c r="BK220" s="1212"/>
      <c r="BL220" s="1212"/>
      <c r="BM220" s="1212"/>
      <c r="BN220" s="1212"/>
      <c r="BO220" s="1212"/>
      <c r="BP220" s="1212"/>
      <c r="BQ220" s="1212"/>
      <c r="BR220" s="1212"/>
      <c r="BS220" s="1212"/>
      <c r="BT220" s="1212"/>
      <c r="BU220" s="1212"/>
      <c r="BV220" s="1212"/>
      <c r="BW220" s="1212"/>
      <c r="BX220" s="1212"/>
      <c r="BY220" s="1212"/>
      <c r="BZ220" s="1212"/>
      <c r="CA220" s="1212"/>
      <c r="CB220" s="1212"/>
      <c r="CC220" s="1212"/>
      <c r="CD220" s="1212"/>
      <c r="CE220" s="1212"/>
      <c r="CF220" s="1212"/>
      <c r="CG220" s="1212"/>
      <c r="CH220" s="1212"/>
    </row>
    <row r="221" spans="1:86" s="1215" customFormat="1" hidden="1" x14ac:dyDescent="0.2">
      <c r="A221" s="1384">
        <f>SUM(A21:H67)+SUM(A73:L78)</f>
        <v>18</v>
      </c>
      <c r="B221" s="1192" t="s">
        <v>132</v>
      </c>
      <c r="C221" s="1192"/>
      <c r="D221" s="1192"/>
      <c r="E221" s="1192"/>
      <c r="F221" s="1192"/>
      <c r="G221" s="1192"/>
      <c r="H221" s="1192"/>
      <c r="I221" s="1192"/>
      <c r="J221" s="1192"/>
      <c r="K221" s="1192"/>
      <c r="L221" s="1192"/>
      <c r="M221" s="1192"/>
      <c r="N221" s="1206"/>
      <c r="O221" s="1192"/>
      <c r="P221" s="1206"/>
      <c r="Q221" s="1192"/>
      <c r="R221" s="1192"/>
      <c r="S221" s="1192"/>
      <c r="T221" s="1212"/>
      <c r="U221" s="1212"/>
      <c r="V221" s="1212"/>
      <c r="W221" s="1212"/>
      <c r="X221" s="1214"/>
      <c r="Y221" s="1214"/>
      <c r="Z221" s="1214"/>
      <c r="AA221" s="1212"/>
      <c r="AB221" s="1212"/>
      <c r="AC221" s="1212"/>
      <c r="AD221" s="1212"/>
      <c r="AE221" s="1212"/>
      <c r="AF221" s="1212"/>
      <c r="AG221" s="1212"/>
      <c r="AH221" s="1212"/>
      <c r="AI221" s="1212"/>
      <c r="AJ221" s="1212"/>
      <c r="AK221" s="1212"/>
      <c r="AL221" s="1212"/>
      <c r="AM221" s="1212"/>
      <c r="AN221" s="1212"/>
      <c r="AO221" s="1212"/>
      <c r="AP221" s="1212"/>
      <c r="AQ221" s="1212"/>
      <c r="AR221" s="1212"/>
      <c r="AS221" s="1212"/>
      <c r="AT221" s="1212"/>
      <c r="AU221" s="1212"/>
      <c r="AV221" s="1212"/>
      <c r="AW221" s="1212"/>
      <c r="AX221" s="1212"/>
      <c r="AY221" s="1212"/>
      <c r="AZ221" s="1212"/>
      <c r="BA221" s="1212"/>
      <c r="BB221" s="1212"/>
      <c r="BC221" s="1212"/>
      <c r="BD221" s="1385">
        <v>0</v>
      </c>
      <c r="BE221" s="1212"/>
      <c r="BF221" s="1212"/>
      <c r="BG221" s="1212"/>
      <c r="BH221" s="1212"/>
      <c r="BI221" s="1212"/>
      <c r="BJ221" s="1212"/>
      <c r="BK221" s="1212"/>
      <c r="BL221" s="1212"/>
      <c r="BM221" s="1212"/>
      <c r="BN221" s="1212"/>
      <c r="BO221" s="1212"/>
      <c r="BP221" s="1212"/>
      <c r="BQ221" s="1212"/>
      <c r="BR221" s="1212"/>
      <c r="BS221" s="1212"/>
      <c r="BT221" s="1212"/>
      <c r="BU221" s="1212"/>
      <c r="BV221" s="1212"/>
      <c r="BW221" s="1212"/>
      <c r="BX221" s="1212"/>
      <c r="BY221" s="1212"/>
      <c r="BZ221" s="1212"/>
      <c r="CA221" s="1212"/>
      <c r="CB221" s="1212"/>
      <c r="CC221" s="1212"/>
      <c r="CD221" s="1212"/>
      <c r="CE221" s="1212"/>
      <c r="CF221" s="1212"/>
      <c r="CG221" s="1212"/>
      <c r="CH221" s="1212"/>
    </row>
    <row r="222" spans="1:86" s="1215" customFormat="1" x14ac:dyDescent="0.2">
      <c r="A222" s="1211"/>
      <c r="B222" s="1192"/>
      <c r="C222" s="1192"/>
      <c r="D222" s="1192"/>
      <c r="E222" s="1192"/>
      <c r="F222" s="1192"/>
      <c r="G222" s="1192"/>
      <c r="H222" s="1192"/>
      <c r="I222" s="1192"/>
      <c r="J222" s="1192"/>
      <c r="K222" s="1192"/>
      <c r="L222" s="1192"/>
      <c r="M222" s="1192"/>
      <c r="N222" s="1206"/>
      <c r="O222" s="1192"/>
      <c r="P222" s="1206"/>
      <c r="Q222" s="1192"/>
      <c r="R222" s="1192"/>
      <c r="S222" s="1192"/>
      <c r="T222" s="1212"/>
      <c r="U222" s="1212"/>
      <c r="V222" s="1212"/>
      <c r="W222" s="1212"/>
      <c r="X222" s="1214"/>
      <c r="Y222" s="1214"/>
      <c r="Z222" s="1214"/>
      <c r="AA222" s="1212"/>
      <c r="AB222" s="1212"/>
      <c r="AC222" s="1212"/>
      <c r="AD222" s="1212"/>
      <c r="AE222" s="1212"/>
      <c r="AF222" s="1212"/>
      <c r="AG222" s="1212"/>
      <c r="AH222" s="1212"/>
      <c r="AI222" s="1212"/>
      <c r="AJ222" s="1212"/>
      <c r="AK222" s="1212"/>
      <c r="AL222" s="1212"/>
      <c r="AM222" s="1212"/>
      <c r="AN222" s="1212"/>
      <c r="AO222" s="1212"/>
      <c r="AP222" s="1212"/>
      <c r="AQ222" s="1212"/>
      <c r="AR222" s="1212"/>
      <c r="AS222" s="1212"/>
      <c r="AT222" s="1212"/>
      <c r="AU222" s="1212"/>
      <c r="AV222" s="1212"/>
      <c r="AW222" s="1212"/>
      <c r="AX222" s="1212"/>
      <c r="AY222" s="1212"/>
      <c r="AZ222" s="1212"/>
      <c r="BA222" s="1212"/>
      <c r="BB222" s="1212"/>
      <c r="BC222" s="1212"/>
      <c r="BD222" s="1212"/>
      <c r="BE222" s="1212"/>
      <c r="BF222" s="1212"/>
      <c r="BG222" s="1212"/>
      <c r="BH222" s="1212"/>
      <c r="BI222" s="1212"/>
      <c r="BJ222" s="1212"/>
      <c r="BK222" s="1212"/>
      <c r="BL222" s="1212"/>
      <c r="BM222" s="1212"/>
      <c r="BN222" s="1212"/>
      <c r="BO222" s="1212"/>
      <c r="BP222" s="1212"/>
      <c r="BQ222" s="1212"/>
      <c r="BR222" s="1212"/>
      <c r="BS222" s="1212"/>
      <c r="BT222" s="1212"/>
      <c r="BU222" s="1212"/>
      <c r="BV222" s="1212"/>
      <c r="BW222" s="1212"/>
      <c r="BX222" s="1212"/>
      <c r="BY222" s="1212"/>
      <c r="BZ222" s="1212"/>
      <c r="CA222" s="1212"/>
      <c r="CB222" s="1212"/>
      <c r="CC222" s="1212"/>
      <c r="CD222" s="1212"/>
      <c r="CE222" s="1212"/>
      <c r="CF222" s="1212"/>
      <c r="CG222" s="1212"/>
      <c r="CH222" s="1212"/>
    </row>
    <row r="223" spans="1:86" s="1215" customFormat="1" x14ac:dyDescent="0.2">
      <c r="A223" s="1211"/>
      <c r="B223" s="1192"/>
      <c r="C223" s="1192"/>
      <c r="D223" s="1192"/>
      <c r="E223" s="1192"/>
      <c r="F223" s="1192"/>
      <c r="G223" s="1192"/>
      <c r="H223" s="1192"/>
      <c r="I223" s="1192"/>
      <c r="J223" s="1192"/>
      <c r="K223" s="1192"/>
      <c r="L223" s="1192"/>
      <c r="M223" s="1192"/>
      <c r="N223" s="1206"/>
      <c r="O223" s="1192"/>
      <c r="P223" s="1206"/>
      <c r="Q223" s="1192"/>
      <c r="R223" s="1192"/>
      <c r="S223" s="1192"/>
      <c r="T223" s="1212"/>
      <c r="U223" s="1212"/>
      <c r="V223" s="1212"/>
      <c r="W223" s="1212"/>
      <c r="X223" s="1214"/>
      <c r="Y223" s="1214"/>
      <c r="Z223" s="1214"/>
      <c r="AA223" s="1212"/>
      <c r="AB223" s="1212"/>
      <c r="AC223" s="1212"/>
      <c r="AD223" s="1212"/>
      <c r="AE223" s="1212"/>
      <c r="AF223" s="1212"/>
      <c r="AG223" s="1212"/>
      <c r="AH223" s="1212"/>
      <c r="AI223" s="1212"/>
      <c r="AJ223" s="1212"/>
      <c r="AK223" s="1212"/>
      <c r="AL223" s="1212"/>
      <c r="AM223" s="1212"/>
      <c r="AN223" s="1212"/>
      <c r="AO223" s="1212"/>
      <c r="AP223" s="1212"/>
      <c r="AQ223" s="1212"/>
      <c r="AR223" s="1212"/>
      <c r="AS223" s="1212"/>
      <c r="AT223" s="1212"/>
      <c r="AU223" s="1212"/>
      <c r="AV223" s="1212"/>
      <c r="AW223" s="1212"/>
      <c r="AX223" s="1212"/>
      <c r="AY223" s="1212"/>
      <c r="AZ223" s="1212"/>
      <c r="BA223" s="1212"/>
      <c r="BB223" s="1212"/>
      <c r="BC223" s="1212"/>
      <c r="BD223" s="1212"/>
      <c r="BE223" s="1212"/>
      <c r="BF223" s="1212"/>
      <c r="BG223" s="1212"/>
      <c r="BH223" s="1212"/>
      <c r="BI223" s="1212"/>
      <c r="BJ223" s="1212"/>
      <c r="BK223" s="1212"/>
      <c r="BL223" s="1212"/>
      <c r="BM223" s="1212"/>
      <c r="BN223" s="1212"/>
      <c r="BO223" s="1212"/>
      <c r="BP223" s="1212"/>
      <c r="BQ223" s="1212"/>
      <c r="BR223" s="1212"/>
      <c r="BS223" s="1212"/>
      <c r="BT223" s="1212"/>
      <c r="BU223" s="1212"/>
      <c r="BV223" s="1212"/>
      <c r="BW223" s="1212"/>
      <c r="BX223" s="1212"/>
      <c r="BY223" s="1212"/>
      <c r="BZ223" s="1212"/>
      <c r="CA223" s="1212"/>
      <c r="CB223" s="1212"/>
      <c r="CC223" s="1212"/>
      <c r="CD223" s="1212"/>
      <c r="CE223" s="1212"/>
      <c r="CF223" s="1212"/>
      <c r="CG223" s="1212"/>
      <c r="CH223" s="1212"/>
    </row>
    <row r="224" spans="1:86" s="1215" customFormat="1" x14ac:dyDescent="0.2">
      <c r="A224" s="1211"/>
      <c r="B224" s="1192"/>
      <c r="C224" s="1192"/>
      <c r="D224" s="1192"/>
      <c r="E224" s="1192"/>
      <c r="F224" s="1192"/>
      <c r="G224" s="1192"/>
      <c r="H224" s="1192"/>
      <c r="I224" s="1192"/>
      <c r="J224" s="1192"/>
      <c r="K224" s="1192"/>
      <c r="L224" s="1192"/>
      <c r="M224" s="1192"/>
      <c r="N224" s="1206"/>
      <c r="O224" s="1192"/>
      <c r="P224" s="1206"/>
      <c r="Q224" s="1192"/>
      <c r="R224" s="1192"/>
      <c r="S224" s="1192"/>
      <c r="T224" s="1212"/>
      <c r="U224" s="1212"/>
      <c r="V224" s="1212"/>
      <c r="W224" s="1212"/>
      <c r="X224" s="1214"/>
      <c r="Y224" s="1214"/>
      <c r="Z224" s="1214"/>
      <c r="AA224" s="1212"/>
      <c r="AB224" s="1212"/>
      <c r="AC224" s="1212"/>
      <c r="AD224" s="1212"/>
      <c r="AE224" s="1212"/>
      <c r="AF224" s="1212"/>
      <c r="AG224" s="1212"/>
      <c r="AH224" s="1212"/>
      <c r="AI224" s="1212"/>
      <c r="AJ224" s="1212"/>
      <c r="AK224" s="1212"/>
      <c r="AL224" s="1212"/>
      <c r="AM224" s="1212"/>
      <c r="AN224" s="1212"/>
      <c r="AO224" s="1212"/>
      <c r="AP224" s="1212"/>
      <c r="AQ224" s="1212"/>
      <c r="AR224" s="1212"/>
      <c r="AS224" s="1212"/>
      <c r="AT224" s="1212"/>
      <c r="AU224" s="1212"/>
      <c r="AV224" s="1212"/>
      <c r="AW224" s="1212"/>
      <c r="AX224" s="1212"/>
      <c r="AY224" s="1212"/>
      <c r="AZ224" s="1212"/>
      <c r="BA224" s="1212"/>
      <c r="BB224" s="1212"/>
      <c r="BC224" s="1212"/>
      <c r="BD224" s="1212"/>
      <c r="BE224" s="1212"/>
      <c r="BF224" s="1212"/>
      <c r="BG224" s="1212"/>
      <c r="BH224" s="1212"/>
      <c r="BI224" s="1212"/>
      <c r="BJ224" s="1212"/>
      <c r="BK224" s="1212"/>
      <c r="BL224" s="1212"/>
      <c r="BM224" s="1212"/>
      <c r="BN224" s="1212"/>
      <c r="BO224" s="1212"/>
      <c r="BP224" s="1212"/>
      <c r="BQ224" s="1212"/>
      <c r="BR224" s="1212"/>
      <c r="BS224" s="1212"/>
      <c r="BT224" s="1212"/>
      <c r="BU224" s="1212"/>
      <c r="BV224" s="1212"/>
      <c r="BW224" s="1212"/>
      <c r="BX224" s="1212"/>
      <c r="BY224" s="1212"/>
      <c r="BZ224" s="1212"/>
      <c r="CA224" s="1212"/>
      <c r="CB224" s="1212"/>
      <c r="CC224" s="1212"/>
      <c r="CD224" s="1212"/>
      <c r="CE224" s="1212"/>
      <c r="CF224" s="1212"/>
      <c r="CG224" s="1212"/>
      <c r="CH224" s="1212"/>
    </row>
    <row r="225" spans="1:86" s="1215" customFormat="1" x14ac:dyDescent="0.2">
      <c r="A225" s="1211"/>
      <c r="B225" s="1192"/>
      <c r="C225" s="1192"/>
      <c r="D225" s="1192"/>
      <c r="E225" s="1192"/>
      <c r="F225" s="1192"/>
      <c r="G225" s="1192"/>
      <c r="H225" s="1192"/>
      <c r="I225" s="1192"/>
      <c r="J225" s="1192"/>
      <c r="K225" s="1192"/>
      <c r="L225" s="1192"/>
      <c r="M225" s="1192"/>
      <c r="N225" s="1206"/>
      <c r="O225" s="1192"/>
      <c r="P225" s="1206"/>
      <c r="Q225" s="1192"/>
      <c r="R225" s="1192"/>
      <c r="S225" s="1192"/>
      <c r="T225" s="1212"/>
      <c r="U225" s="1212"/>
      <c r="V225" s="1212"/>
      <c r="W225" s="1212"/>
      <c r="X225" s="1214"/>
      <c r="Y225" s="1214"/>
      <c r="Z225" s="1214"/>
      <c r="AA225" s="1212"/>
      <c r="AB225" s="1212"/>
      <c r="AC225" s="1212"/>
      <c r="AD225" s="1212"/>
      <c r="AE225" s="1212"/>
      <c r="AF225" s="1212"/>
      <c r="AG225" s="1212"/>
      <c r="AH225" s="1212"/>
      <c r="AI225" s="1212"/>
      <c r="AJ225" s="1212"/>
      <c r="AK225" s="1212"/>
      <c r="AL225" s="1212"/>
      <c r="AM225" s="1212"/>
      <c r="AN225" s="1212"/>
      <c r="AO225" s="1212"/>
      <c r="AP225" s="1212"/>
      <c r="AQ225" s="1212"/>
      <c r="AR225" s="1212"/>
      <c r="AS225" s="1212"/>
      <c r="AT225" s="1212"/>
      <c r="AU225" s="1212"/>
      <c r="AV225" s="1212"/>
      <c r="AW225" s="1212"/>
      <c r="AX225" s="1212"/>
      <c r="AY225" s="1212"/>
      <c r="AZ225" s="1212"/>
      <c r="BA225" s="1212"/>
      <c r="BB225" s="1212"/>
      <c r="BC225" s="1212"/>
      <c r="BD225" s="1212"/>
      <c r="BE225" s="1212"/>
      <c r="BF225" s="1212"/>
      <c r="BG225" s="1212"/>
      <c r="BH225" s="1212"/>
      <c r="BI225" s="1212"/>
      <c r="BJ225" s="1212"/>
      <c r="BK225" s="1212"/>
      <c r="BL225" s="1212"/>
      <c r="BM225" s="1212"/>
      <c r="BN225" s="1212"/>
      <c r="BO225" s="1212"/>
      <c r="BP225" s="1212"/>
      <c r="BQ225" s="1212"/>
      <c r="BR225" s="1212"/>
      <c r="BS225" s="1212"/>
      <c r="BT225" s="1212"/>
      <c r="BU225" s="1212"/>
      <c r="BV225" s="1212"/>
      <c r="BW225" s="1212"/>
      <c r="BX225" s="1212"/>
      <c r="BY225" s="1212"/>
      <c r="BZ225" s="1212"/>
      <c r="CA225" s="1212"/>
      <c r="CB225" s="1212"/>
      <c r="CC225" s="1212"/>
      <c r="CD225" s="1212"/>
      <c r="CE225" s="1212"/>
      <c r="CF225" s="1212"/>
      <c r="CG225" s="1212"/>
      <c r="CH225" s="1212"/>
    </row>
    <row r="226" spans="1:86" s="1215" customFormat="1" x14ac:dyDescent="0.2">
      <c r="A226" s="1211"/>
      <c r="B226" s="1192"/>
      <c r="C226" s="1192"/>
      <c r="D226" s="1192"/>
      <c r="E226" s="1192"/>
      <c r="F226" s="1192"/>
      <c r="G226" s="1192"/>
      <c r="H226" s="1192"/>
      <c r="I226" s="1192"/>
      <c r="J226" s="1192"/>
      <c r="K226" s="1192"/>
      <c r="L226" s="1192"/>
      <c r="M226" s="1192"/>
      <c r="N226" s="1206"/>
      <c r="O226" s="1192"/>
      <c r="P226" s="1206"/>
      <c r="Q226" s="1192"/>
      <c r="R226" s="1192"/>
      <c r="S226" s="1192"/>
      <c r="T226" s="1212"/>
      <c r="U226" s="1212"/>
      <c r="V226" s="1212"/>
      <c r="W226" s="1212"/>
      <c r="X226" s="1214"/>
      <c r="Y226" s="1214"/>
      <c r="Z226" s="1214"/>
      <c r="AA226" s="1212"/>
      <c r="AB226" s="1212"/>
      <c r="AC226" s="1212"/>
      <c r="AD226" s="1212"/>
      <c r="AE226" s="1212"/>
      <c r="AF226" s="1212"/>
      <c r="AG226" s="1212"/>
      <c r="AH226" s="1212"/>
      <c r="AI226" s="1212"/>
      <c r="AJ226" s="1212"/>
      <c r="AK226" s="1212"/>
      <c r="AL226" s="1212"/>
      <c r="AM226" s="1212"/>
      <c r="AN226" s="1212"/>
      <c r="AO226" s="1212"/>
      <c r="AP226" s="1212"/>
      <c r="AQ226" s="1212"/>
      <c r="AR226" s="1212"/>
      <c r="AS226" s="1212"/>
      <c r="AT226" s="1212"/>
      <c r="AU226" s="1212"/>
      <c r="AV226" s="1212"/>
      <c r="AW226" s="1212"/>
      <c r="AX226" s="1212"/>
      <c r="AY226" s="1212"/>
      <c r="AZ226" s="1212"/>
      <c r="BA226" s="1212"/>
      <c r="BB226" s="1212"/>
      <c r="BC226" s="1212"/>
      <c r="BD226" s="1212"/>
      <c r="BE226" s="1212"/>
      <c r="BF226" s="1212"/>
      <c r="BG226" s="1212"/>
      <c r="BH226" s="1212"/>
      <c r="BI226" s="1212"/>
      <c r="BJ226" s="1212"/>
      <c r="BK226" s="1212"/>
      <c r="BL226" s="1212"/>
      <c r="BM226" s="1212"/>
      <c r="BN226" s="1212"/>
      <c r="BO226" s="1212"/>
      <c r="BP226" s="1212"/>
      <c r="BQ226" s="1212"/>
      <c r="BR226" s="1212"/>
      <c r="BS226" s="1212"/>
      <c r="BT226" s="1212"/>
      <c r="BU226" s="1212"/>
      <c r="BV226" s="1212"/>
      <c r="BW226" s="1212"/>
      <c r="BX226" s="1212"/>
      <c r="BY226" s="1212"/>
      <c r="BZ226" s="1212"/>
      <c r="CA226" s="1212"/>
      <c r="CB226" s="1212"/>
      <c r="CC226" s="1212"/>
      <c r="CD226" s="1212"/>
      <c r="CE226" s="1212"/>
      <c r="CF226" s="1212"/>
      <c r="CG226" s="1212"/>
      <c r="CH226" s="1212"/>
    </row>
    <row r="227" spans="1:86" s="1215" customFormat="1" x14ac:dyDescent="0.2">
      <c r="A227" s="1211"/>
      <c r="B227" s="1192"/>
      <c r="C227" s="1192"/>
      <c r="D227" s="1192"/>
      <c r="E227" s="1192"/>
      <c r="F227" s="1192"/>
      <c r="G227" s="1192"/>
      <c r="H227" s="1192"/>
      <c r="I227" s="1192"/>
      <c r="J227" s="1192"/>
      <c r="K227" s="1192"/>
      <c r="L227" s="1192"/>
      <c r="M227" s="1192"/>
      <c r="N227" s="1206"/>
      <c r="O227" s="1192"/>
      <c r="P227" s="1206"/>
      <c r="Q227" s="1192"/>
      <c r="R227" s="1192"/>
      <c r="S227" s="1192"/>
      <c r="T227" s="1212"/>
      <c r="U227" s="1212"/>
      <c r="V227" s="1212"/>
      <c r="W227" s="1212"/>
      <c r="X227" s="1214"/>
      <c r="Y227" s="1214"/>
      <c r="Z227" s="1214"/>
      <c r="AA227" s="1212"/>
      <c r="AB227" s="1212"/>
      <c r="AC227" s="1212"/>
      <c r="AD227" s="1212"/>
      <c r="AE227" s="1212"/>
      <c r="AF227" s="1212"/>
      <c r="AG227" s="1212"/>
      <c r="AH227" s="1212"/>
      <c r="AI227" s="1212"/>
      <c r="AJ227" s="1212"/>
      <c r="AK227" s="1212"/>
      <c r="AL227" s="1212"/>
      <c r="AM227" s="1212"/>
      <c r="AN227" s="1212"/>
      <c r="AO227" s="1212"/>
      <c r="AP227" s="1212"/>
      <c r="AQ227" s="1212"/>
      <c r="AR227" s="1212"/>
      <c r="AS227" s="1212"/>
      <c r="AT227" s="1212"/>
      <c r="AU227" s="1212"/>
      <c r="AV227" s="1212"/>
      <c r="AW227" s="1212"/>
      <c r="AX227" s="1212"/>
      <c r="AY227" s="1212"/>
      <c r="AZ227" s="1212"/>
      <c r="BA227" s="1212"/>
      <c r="BB227" s="1212"/>
      <c r="BC227" s="1212"/>
      <c r="BD227" s="1212"/>
      <c r="BE227" s="1212"/>
      <c r="BF227" s="1212"/>
      <c r="BG227" s="1212"/>
      <c r="BH227" s="1212"/>
      <c r="BI227" s="1212"/>
      <c r="BJ227" s="1212"/>
      <c r="BK227" s="1212"/>
      <c r="BL227" s="1212"/>
      <c r="BM227" s="1212"/>
      <c r="BN227" s="1212"/>
      <c r="BO227" s="1212"/>
      <c r="BP227" s="1212"/>
      <c r="BQ227" s="1212"/>
      <c r="BR227" s="1212"/>
      <c r="BS227" s="1212"/>
      <c r="BT227" s="1212"/>
      <c r="BU227" s="1212"/>
      <c r="BV227" s="1212"/>
      <c r="BW227" s="1212"/>
      <c r="BX227" s="1212"/>
      <c r="BY227" s="1212"/>
      <c r="BZ227" s="1212"/>
      <c r="CA227" s="1212"/>
      <c r="CB227" s="1212"/>
      <c r="CC227" s="1212"/>
      <c r="CD227" s="1212"/>
      <c r="CE227" s="1212"/>
      <c r="CF227" s="1212"/>
      <c r="CG227" s="1212"/>
      <c r="CH227" s="1212"/>
    </row>
    <row r="228" spans="1:86" s="1215" customFormat="1" x14ac:dyDescent="0.2">
      <c r="A228" s="1211"/>
      <c r="B228" s="1192"/>
      <c r="C228" s="1192"/>
      <c r="D228" s="1192"/>
      <c r="E228" s="1192"/>
      <c r="F228" s="1192"/>
      <c r="G228" s="1192"/>
      <c r="H228" s="1192"/>
      <c r="I228" s="1192"/>
      <c r="J228" s="1192"/>
      <c r="K228" s="1192"/>
      <c r="L228" s="1192"/>
      <c r="M228" s="1192"/>
      <c r="N228" s="1206"/>
      <c r="O228" s="1192"/>
      <c r="P228" s="1206"/>
      <c r="Q228" s="1192"/>
      <c r="R228" s="1192"/>
      <c r="S228" s="1192"/>
      <c r="T228" s="1212"/>
      <c r="U228" s="1212"/>
      <c r="V228" s="1212"/>
      <c r="W228" s="1212"/>
      <c r="X228" s="1214"/>
      <c r="Y228" s="1214"/>
      <c r="Z228" s="1214"/>
      <c r="AA228" s="1212"/>
      <c r="AB228" s="1212"/>
      <c r="AC228" s="1212"/>
      <c r="AD228" s="1212"/>
      <c r="AE228" s="1212"/>
      <c r="AF228" s="1212"/>
      <c r="AG228" s="1212"/>
      <c r="AH228" s="1212"/>
      <c r="AI228" s="1212"/>
      <c r="AJ228" s="1212"/>
      <c r="AK228" s="1212"/>
      <c r="AL228" s="1212"/>
      <c r="AM228" s="1212"/>
      <c r="AN228" s="1212"/>
      <c r="AO228" s="1212"/>
      <c r="AP228" s="1212"/>
      <c r="AQ228" s="1212"/>
      <c r="AR228" s="1212"/>
      <c r="AS228" s="1212"/>
      <c r="AT228" s="1212"/>
      <c r="AU228" s="1212"/>
      <c r="AV228" s="1212"/>
      <c r="AW228" s="1212"/>
      <c r="AX228" s="1212"/>
      <c r="AY228" s="1212"/>
      <c r="AZ228" s="1212"/>
      <c r="BA228" s="1212"/>
      <c r="BB228" s="1212"/>
      <c r="BC228" s="1212"/>
      <c r="BD228" s="1212"/>
      <c r="BE228" s="1212"/>
      <c r="BF228" s="1212"/>
      <c r="BG228" s="1212"/>
      <c r="BH228" s="1212"/>
      <c r="BI228" s="1212"/>
      <c r="BJ228" s="1212"/>
      <c r="BK228" s="1212"/>
      <c r="BL228" s="1212"/>
      <c r="BM228" s="1212"/>
      <c r="BN228" s="1212"/>
      <c r="BO228" s="1212"/>
      <c r="BP228" s="1212"/>
      <c r="BQ228" s="1212"/>
      <c r="BR228" s="1212"/>
      <c r="BS228" s="1212"/>
      <c r="BT228" s="1212"/>
      <c r="BU228" s="1212"/>
      <c r="BV228" s="1212"/>
      <c r="BW228" s="1212"/>
      <c r="BX228" s="1212"/>
      <c r="BY228" s="1212"/>
      <c r="BZ228" s="1212"/>
      <c r="CA228" s="1212"/>
      <c r="CB228" s="1212"/>
      <c r="CC228" s="1212"/>
      <c r="CD228" s="1212"/>
      <c r="CE228" s="1212"/>
      <c r="CF228" s="1212"/>
      <c r="CG228" s="1212"/>
      <c r="CH228" s="1212"/>
    </row>
    <row r="229" spans="1:86" s="1215" customFormat="1" x14ac:dyDescent="0.2">
      <c r="A229" s="1211"/>
      <c r="B229" s="1192"/>
      <c r="C229" s="1192"/>
      <c r="D229" s="1192"/>
      <c r="E229" s="1192"/>
      <c r="F229" s="1192"/>
      <c r="G229" s="1192"/>
      <c r="H229" s="1192"/>
      <c r="I229" s="1192"/>
      <c r="J229" s="1192"/>
      <c r="K229" s="1192"/>
      <c r="L229" s="1192"/>
      <c r="M229" s="1192"/>
      <c r="N229" s="1206"/>
      <c r="O229" s="1192"/>
      <c r="P229" s="1206"/>
      <c r="Q229" s="1192"/>
      <c r="R229" s="1192"/>
      <c r="S229" s="1192"/>
      <c r="T229" s="1212"/>
      <c r="U229" s="1212"/>
      <c r="V229" s="1212"/>
      <c r="W229" s="1212"/>
      <c r="X229" s="1214"/>
      <c r="Y229" s="1214"/>
      <c r="Z229" s="1214"/>
      <c r="AA229" s="1212"/>
      <c r="AB229" s="1212"/>
      <c r="AC229" s="1212"/>
      <c r="AD229" s="1212"/>
      <c r="AE229" s="1212"/>
      <c r="AF229" s="1212"/>
      <c r="AG229" s="1212"/>
      <c r="AH229" s="1212"/>
      <c r="AI229" s="1212"/>
      <c r="AJ229" s="1212"/>
      <c r="AK229" s="1212"/>
      <c r="AL229" s="1212"/>
      <c r="AM229" s="1212"/>
      <c r="AN229" s="1212"/>
      <c r="AO229" s="1212"/>
      <c r="AP229" s="1212"/>
      <c r="AQ229" s="1212"/>
      <c r="AR229" s="1212"/>
      <c r="AS229" s="1212"/>
      <c r="AT229" s="1212"/>
      <c r="AU229" s="1212"/>
      <c r="AV229" s="1212"/>
      <c r="AW229" s="1212"/>
      <c r="AX229" s="1212"/>
      <c r="AY229" s="1212"/>
      <c r="AZ229" s="1212"/>
      <c r="BA229" s="1212"/>
      <c r="BB229" s="1212"/>
      <c r="BC229" s="1212"/>
      <c r="BD229" s="1212"/>
      <c r="BE229" s="1212"/>
      <c r="BF229" s="1212"/>
      <c r="BG229" s="1212"/>
      <c r="BH229" s="1212"/>
      <c r="BI229" s="1212"/>
      <c r="BJ229" s="1212"/>
      <c r="BK229" s="1212"/>
      <c r="BL229" s="1212"/>
      <c r="BM229" s="1212"/>
      <c r="BN229" s="1212"/>
      <c r="BO229" s="1212"/>
      <c r="BP229" s="1212"/>
      <c r="BQ229" s="1212"/>
      <c r="BR229" s="1212"/>
      <c r="BS229" s="1212"/>
      <c r="BT229" s="1212"/>
      <c r="BU229" s="1212"/>
      <c r="BV229" s="1212"/>
      <c r="BW229" s="1212"/>
      <c r="BX229" s="1212"/>
      <c r="BY229" s="1212"/>
      <c r="BZ229" s="1212"/>
      <c r="CA229" s="1212"/>
      <c r="CB229" s="1212"/>
      <c r="CC229" s="1212"/>
      <c r="CD229" s="1212"/>
      <c r="CE229" s="1212"/>
      <c r="CF229" s="1212"/>
      <c r="CG229" s="1212"/>
      <c r="CH229" s="1212"/>
    </row>
    <row r="230" spans="1:86" s="1215" customFormat="1" x14ac:dyDescent="0.2">
      <c r="A230" s="1211"/>
      <c r="B230" s="1192"/>
      <c r="C230" s="1192"/>
      <c r="D230" s="1192"/>
      <c r="E230" s="1192"/>
      <c r="F230" s="1192"/>
      <c r="G230" s="1192"/>
      <c r="H230" s="1192"/>
      <c r="I230" s="1192"/>
      <c r="J230" s="1192"/>
      <c r="K230" s="1192"/>
      <c r="L230" s="1192"/>
      <c r="M230" s="1192"/>
      <c r="N230" s="1206"/>
      <c r="O230" s="1192"/>
      <c r="P230" s="1206"/>
      <c r="Q230" s="1192"/>
      <c r="R230" s="1192"/>
      <c r="S230" s="1192"/>
      <c r="T230" s="1212"/>
      <c r="U230" s="1212"/>
      <c r="V230" s="1212"/>
      <c r="W230" s="1212"/>
      <c r="X230" s="1214"/>
      <c r="Y230" s="1214"/>
      <c r="Z230" s="1214"/>
      <c r="AA230" s="1212"/>
      <c r="AB230" s="1212"/>
      <c r="AC230" s="1212"/>
      <c r="AD230" s="1212"/>
      <c r="AE230" s="1212"/>
      <c r="AF230" s="1212"/>
      <c r="AG230" s="1212"/>
      <c r="AH230" s="1212"/>
      <c r="AI230" s="1212"/>
      <c r="AJ230" s="1212"/>
      <c r="AK230" s="1212"/>
      <c r="AL230" s="1212"/>
      <c r="AM230" s="1212"/>
      <c r="AN230" s="1212"/>
      <c r="AO230" s="1212"/>
      <c r="AP230" s="1212"/>
      <c r="AQ230" s="1212"/>
      <c r="AR230" s="1212"/>
      <c r="AS230" s="1212"/>
      <c r="AT230" s="1212"/>
      <c r="AU230" s="1212"/>
      <c r="AV230" s="1212"/>
      <c r="AW230" s="1212"/>
      <c r="AX230" s="1212"/>
      <c r="AY230" s="1212"/>
      <c r="AZ230" s="1212"/>
      <c r="BA230" s="1212"/>
      <c r="BB230" s="1212"/>
      <c r="BC230" s="1212"/>
      <c r="BD230" s="1212"/>
      <c r="BE230" s="1212"/>
      <c r="BF230" s="1212"/>
      <c r="BG230" s="1212"/>
      <c r="BH230" s="1212"/>
      <c r="BI230" s="1212"/>
      <c r="BJ230" s="1212"/>
      <c r="BK230" s="1212"/>
      <c r="BL230" s="1212"/>
      <c r="BM230" s="1212"/>
      <c r="BN230" s="1212"/>
      <c r="BO230" s="1212"/>
      <c r="BP230" s="1212"/>
      <c r="BQ230" s="1212"/>
      <c r="BR230" s="1212"/>
      <c r="BS230" s="1212"/>
      <c r="BT230" s="1212"/>
      <c r="BU230" s="1212"/>
      <c r="BV230" s="1212"/>
      <c r="BW230" s="1212"/>
      <c r="BX230" s="1212"/>
      <c r="BY230" s="1212"/>
      <c r="BZ230" s="1212"/>
      <c r="CA230" s="1212"/>
      <c r="CB230" s="1212"/>
      <c r="CC230" s="1212"/>
      <c r="CD230" s="1212"/>
      <c r="CE230" s="1212"/>
      <c r="CF230" s="1212"/>
      <c r="CG230" s="1212"/>
      <c r="CH230" s="1212"/>
    </row>
    <row r="231" spans="1:86" s="1215" customFormat="1" x14ac:dyDescent="0.2">
      <c r="A231" s="1211"/>
      <c r="B231" s="1192"/>
      <c r="C231" s="1192"/>
      <c r="D231" s="1192"/>
      <c r="E231" s="1192"/>
      <c r="F231" s="1192"/>
      <c r="G231" s="1192"/>
      <c r="H231" s="1192"/>
      <c r="I231" s="1192"/>
      <c r="J231" s="1192"/>
      <c r="K231" s="1192"/>
      <c r="L231" s="1192"/>
      <c r="M231" s="1192"/>
      <c r="N231" s="1206"/>
      <c r="O231" s="1192"/>
      <c r="P231" s="1206"/>
      <c r="Q231" s="1192"/>
      <c r="R231" s="1192"/>
      <c r="S231" s="1192"/>
      <c r="T231" s="1212"/>
      <c r="U231" s="1212"/>
      <c r="V231" s="1212"/>
      <c r="W231" s="1212"/>
      <c r="X231" s="1214"/>
      <c r="Y231" s="1214"/>
      <c r="Z231" s="1214"/>
      <c r="AA231" s="1212"/>
      <c r="AB231" s="1212"/>
      <c r="AC231" s="1212"/>
      <c r="AD231" s="1212"/>
      <c r="AE231" s="1212"/>
      <c r="AF231" s="1212"/>
      <c r="AG231" s="1212"/>
      <c r="AH231" s="1212"/>
      <c r="AI231" s="1212"/>
      <c r="AJ231" s="1212"/>
      <c r="AK231" s="1212"/>
      <c r="AL231" s="1212"/>
      <c r="AM231" s="1212"/>
      <c r="AN231" s="1212"/>
      <c r="AO231" s="1212"/>
      <c r="AP231" s="1212"/>
      <c r="AQ231" s="1212"/>
      <c r="AR231" s="1212"/>
      <c r="AS231" s="1212"/>
      <c r="AT231" s="1212"/>
      <c r="AU231" s="1212"/>
      <c r="AV231" s="1212"/>
      <c r="AW231" s="1212"/>
      <c r="AX231" s="1212"/>
      <c r="AY231" s="1212"/>
      <c r="AZ231" s="1212"/>
      <c r="BA231" s="1212"/>
      <c r="BB231" s="1212"/>
      <c r="BC231" s="1212"/>
      <c r="BD231" s="1212"/>
      <c r="BE231" s="1212"/>
      <c r="BF231" s="1212"/>
      <c r="BG231" s="1212"/>
      <c r="BH231" s="1212"/>
      <c r="BI231" s="1212"/>
      <c r="BJ231" s="1212"/>
      <c r="BK231" s="1212"/>
      <c r="BL231" s="1212"/>
      <c r="BM231" s="1212"/>
      <c r="BN231" s="1212"/>
      <c r="BO231" s="1212"/>
      <c r="BP231" s="1212"/>
      <c r="BQ231" s="1212"/>
      <c r="BR231" s="1212"/>
      <c r="BS231" s="1212"/>
      <c r="BT231" s="1212"/>
      <c r="BU231" s="1212"/>
      <c r="BV231" s="1212"/>
      <c r="BW231" s="1212"/>
      <c r="BX231" s="1212"/>
      <c r="BY231" s="1212"/>
      <c r="BZ231" s="1212"/>
      <c r="CA231" s="1212"/>
      <c r="CB231" s="1212"/>
      <c r="CC231" s="1212"/>
      <c r="CD231" s="1212"/>
      <c r="CE231" s="1212"/>
      <c r="CF231" s="1212"/>
      <c r="CG231" s="1212"/>
      <c r="CH231" s="1212"/>
    </row>
    <row r="232" spans="1:86" s="1215" customFormat="1" x14ac:dyDescent="0.2">
      <c r="A232" s="1211"/>
      <c r="B232" s="1192"/>
      <c r="C232" s="1192"/>
      <c r="D232" s="1192"/>
      <c r="E232" s="1192"/>
      <c r="F232" s="1192"/>
      <c r="G232" s="1192"/>
      <c r="H232" s="1192"/>
      <c r="I232" s="1192"/>
      <c r="J232" s="1192"/>
      <c r="K232" s="1192"/>
      <c r="L232" s="1192"/>
      <c r="M232" s="1192"/>
      <c r="N232" s="1206"/>
      <c r="O232" s="1192"/>
      <c r="P232" s="1206"/>
      <c r="Q232" s="1192"/>
      <c r="R232" s="1192"/>
      <c r="S232" s="1192"/>
      <c r="T232" s="1212"/>
      <c r="U232" s="1212"/>
      <c r="V232" s="1212"/>
      <c r="W232" s="1212"/>
      <c r="X232" s="1214"/>
      <c r="Y232" s="1214"/>
      <c r="Z232" s="1214"/>
      <c r="AA232" s="1212"/>
      <c r="AB232" s="1212"/>
      <c r="AC232" s="1212"/>
      <c r="AD232" s="1212"/>
      <c r="AE232" s="1212"/>
      <c r="AF232" s="1212"/>
      <c r="AG232" s="1212"/>
      <c r="AH232" s="1212"/>
      <c r="AI232" s="1212"/>
      <c r="AJ232" s="1212"/>
      <c r="AK232" s="1212"/>
      <c r="AL232" s="1212"/>
      <c r="AM232" s="1212"/>
      <c r="AN232" s="1212"/>
      <c r="AO232" s="1212"/>
      <c r="AP232" s="1212"/>
      <c r="AQ232" s="1212"/>
      <c r="AR232" s="1212"/>
      <c r="AS232" s="1212"/>
      <c r="AT232" s="1212"/>
      <c r="AU232" s="1212"/>
      <c r="AV232" s="1212"/>
      <c r="AW232" s="1212"/>
      <c r="AX232" s="1212"/>
      <c r="AY232" s="1212"/>
      <c r="AZ232" s="1212"/>
      <c r="BA232" s="1212"/>
      <c r="BB232" s="1212"/>
      <c r="BC232" s="1212"/>
      <c r="BD232" s="1212"/>
      <c r="BE232" s="1212"/>
      <c r="BF232" s="1212"/>
      <c r="BG232" s="1212"/>
      <c r="BH232" s="1212"/>
      <c r="BI232" s="1212"/>
      <c r="BJ232" s="1212"/>
      <c r="BK232" s="1212"/>
      <c r="BL232" s="1212"/>
      <c r="BM232" s="1212"/>
      <c r="BN232" s="1212"/>
      <c r="BO232" s="1212"/>
      <c r="BP232" s="1212"/>
      <c r="BQ232" s="1212"/>
      <c r="BR232" s="1212"/>
      <c r="BS232" s="1212"/>
      <c r="BT232" s="1212"/>
      <c r="BU232" s="1212"/>
      <c r="BV232" s="1212"/>
      <c r="BW232" s="1212"/>
      <c r="BX232" s="1212"/>
      <c r="BY232" s="1212"/>
      <c r="BZ232" s="1212"/>
      <c r="CA232" s="1212"/>
      <c r="CB232" s="1212"/>
      <c r="CC232" s="1212"/>
      <c r="CD232" s="1212"/>
      <c r="CE232" s="1212"/>
      <c r="CF232" s="1212"/>
      <c r="CG232" s="1212"/>
      <c r="CH232" s="1212"/>
    </row>
    <row r="233" spans="1:86" s="1215" customFormat="1" x14ac:dyDescent="0.2">
      <c r="A233" s="1211"/>
      <c r="B233" s="1192"/>
      <c r="C233" s="1192"/>
      <c r="D233" s="1192"/>
      <c r="E233" s="1192"/>
      <c r="F233" s="1192"/>
      <c r="G233" s="1192"/>
      <c r="H233" s="1192"/>
      <c r="I233" s="1192"/>
      <c r="J233" s="1192"/>
      <c r="K233" s="1192"/>
      <c r="L233" s="1192"/>
      <c r="M233" s="1192"/>
      <c r="N233" s="1206"/>
      <c r="O233" s="1192"/>
      <c r="P233" s="1206"/>
      <c r="Q233" s="1192"/>
      <c r="R233" s="1192"/>
      <c r="S233" s="1192"/>
      <c r="T233" s="1212"/>
      <c r="U233" s="1212"/>
      <c r="V233" s="1212"/>
      <c r="W233" s="1212"/>
      <c r="X233" s="1214"/>
      <c r="Y233" s="1214"/>
      <c r="Z233" s="1214"/>
      <c r="AA233" s="1212"/>
      <c r="AB233" s="1212"/>
      <c r="AC233" s="1212"/>
      <c r="AD233" s="1212"/>
      <c r="AE233" s="1212"/>
      <c r="AF233" s="1212"/>
      <c r="AG233" s="1212"/>
      <c r="AH233" s="1212"/>
      <c r="AI233" s="1212"/>
      <c r="AJ233" s="1212"/>
      <c r="AK233" s="1212"/>
      <c r="AL233" s="1212"/>
      <c r="AM233" s="1212"/>
      <c r="AN233" s="1212"/>
      <c r="AO233" s="1212"/>
      <c r="AP233" s="1212"/>
      <c r="AQ233" s="1212"/>
      <c r="AR233" s="1212"/>
      <c r="AS233" s="1212"/>
      <c r="AT233" s="1212"/>
      <c r="AU233" s="1212"/>
      <c r="AV233" s="1212"/>
      <c r="AW233" s="1212"/>
      <c r="AX233" s="1212"/>
      <c r="AY233" s="1212"/>
      <c r="AZ233" s="1212"/>
      <c r="BA233" s="1212"/>
      <c r="BB233" s="1212"/>
      <c r="BC233" s="1212"/>
      <c r="BD233" s="1212"/>
      <c r="BE233" s="1212"/>
      <c r="BF233" s="1212"/>
      <c r="BG233" s="1212"/>
      <c r="BH233" s="1212"/>
      <c r="BI233" s="1212"/>
      <c r="BJ233" s="1212"/>
      <c r="BK233" s="1212"/>
      <c r="BL233" s="1212"/>
      <c r="BM233" s="1212"/>
      <c r="BN233" s="1212"/>
      <c r="BO233" s="1212"/>
      <c r="BP233" s="1212"/>
      <c r="BQ233" s="1212"/>
      <c r="BR233" s="1212"/>
      <c r="BS233" s="1212"/>
      <c r="BT233" s="1212"/>
      <c r="BU233" s="1212"/>
      <c r="BV233" s="1212"/>
      <c r="BW233" s="1212"/>
      <c r="BX233" s="1212"/>
      <c r="BY233" s="1212"/>
      <c r="BZ233" s="1212"/>
      <c r="CA233" s="1212"/>
      <c r="CB233" s="1212"/>
      <c r="CC233" s="1212"/>
      <c r="CD233" s="1212"/>
      <c r="CE233" s="1212"/>
      <c r="CF233" s="1212"/>
      <c r="CG233" s="1212"/>
      <c r="CH233" s="1212"/>
    </row>
    <row r="234" spans="1:86" s="1215" customFormat="1" x14ac:dyDescent="0.2">
      <c r="A234" s="1211"/>
      <c r="B234" s="1192"/>
      <c r="C234" s="1192"/>
      <c r="D234" s="1192"/>
      <c r="E234" s="1192"/>
      <c r="F234" s="1192"/>
      <c r="G234" s="1192"/>
      <c r="H234" s="1192"/>
      <c r="I234" s="1192"/>
      <c r="J234" s="1192"/>
      <c r="K234" s="1192"/>
      <c r="L234" s="1192"/>
      <c r="M234" s="1192"/>
      <c r="N234" s="1206"/>
      <c r="O234" s="1192"/>
      <c r="P234" s="1206"/>
      <c r="Q234" s="1192"/>
      <c r="R234" s="1192"/>
      <c r="S234" s="1192"/>
      <c r="T234" s="1212"/>
      <c r="U234" s="1212"/>
      <c r="V234" s="1212"/>
      <c r="W234" s="1212"/>
      <c r="X234" s="1214"/>
      <c r="Y234" s="1214"/>
      <c r="Z234" s="1214"/>
      <c r="AA234" s="1212"/>
      <c r="AB234" s="1212"/>
      <c r="AC234" s="1212"/>
      <c r="AD234" s="1212"/>
      <c r="AE234" s="1212"/>
      <c r="AF234" s="1212"/>
      <c r="AG234" s="1212"/>
      <c r="AH234" s="1212"/>
      <c r="AI234" s="1212"/>
      <c r="AJ234" s="1212"/>
      <c r="AK234" s="1212"/>
      <c r="AL234" s="1212"/>
      <c r="AM234" s="1212"/>
      <c r="AN234" s="1212"/>
      <c r="AO234" s="1212"/>
      <c r="AP234" s="1212"/>
      <c r="AQ234" s="1212"/>
      <c r="AR234" s="1212"/>
      <c r="AS234" s="1212"/>
      <c r="AT234" s="1212"/>
      <c r="AU234" s="1212"/>
      <c r="AV234" s="1212"/>
      <c r="AW234" s="1212"/>
      <c r="AX234" s="1212"/>
      <c r="AY234" s="1212"/>
      <c r="AZ234" s="1212"/>
      <c r="BA234" s="1212"/>
      <c r="BB234" s="1212"/>
      <c r="BC234" s="1212"/>
      <c r="BD234" s="1212"/>
      <c r="BE234" s="1212"/>
      <c r="BF234" s="1212"/>
      <c r="BG234" s="1212"/>
      <c r="BH234" s="1212"/>
      <c r="BI234" s="1212"/>
      <c r="BJ234" s="1212"/>
      <c r="BK234" s="1212"/>
      <c r="BL234" s="1212"/>
      <c r="BM234" s="1212"/>
      <c r="BN234" s="1212"/>
      <c r="BO234" s="1212"/>
      <c r="BP234" s="1212"/>
      <c r="BQ234" s="1212"/>
      <c r="BR234" s="1212"/>
      <c r="BS234" s="1212"/>
      <c r="BT234" s="1212"/>
      <c r="BU234" s="1212"/>
      <c r="BV234" s="1212"/>
      <c r="BW234" s="1212"/>
      <c r="BX234" s="1212"/>
      <c r="BY234" s="1212"/>
      <c r="BZ234" s="1212"/>
      <c r="CA234" s="1212"/>
      <c r="CB234" s="1212"/>
      <c r="CC234" s="1212"/>
      <c r="CD234" s="1212"/>
      <c r="CE234" s="1212"/>
      <c r="CF234" s="1212"/>
      <c r="CG234" s="1212"/>
      <c r="CH234" s="1212"/>
    </row>
    <row r="235" spans="1:86" s="1215" customFormat="1" x14ac:dyDescent="0.2">
      <c r="A235" s="1211"/>
      <c r="B235" s="1192"/>
      <c r="C235" s="1192"/>
      <c r="D235" s="1192"/>
      <c r="E235" s="1192"/>
      <c r="F235" s="1192"/>
      <c r="G235" s="1192"/>
      <c r="H235" s="1192"/>
      <c r="I235" s="1192"/>
      <c r="J235" s="1192"/>
      <c r="K235" s="1192"/>
      <c r="L235" s="1192"/>
      <c r="M235" s="1192"/>
      <c r="N235" s="1206"/>
      <c r="O235" s="1192"/>
      <c r="P235" s="1206"/>
      <c r="Q235" s="1192"/>
      <c r="R235" s="1192"/>
      <c r="S235" s="1192"/>
      <c r="T235" s="1212"/>
      <c r="U235" s="1212"/>
      <c r="V235" s="1212"/>
      <c r="W235" s="1212"/>
      <c r="X235" s="1214"/>
      <c r="Y235" s="1214"/>
      <c r="Z235" s="1214"/>
      <c r="AA235" s="1212"/>
      <c r="AB235" s="1212"/>
      <c r="AC235" s="1212"/>
      <c r="AD235" s="1212"/>
      <c r="AE235" s="1212"/>
      <c r="AF235" s="1212"/>
      <c r="AG235" s="1212"/>
      <c r="AH235" s="1212"/>
      <c r="AI235" s="1212"/>
      <c r="AJ235" s="1212"/>
      <c r="AK235" s="1212"/>
      <c r="AL235" s="1212"/>
      <c r="AM235" s="1212"/>
      <c r="AN235" s="1212"/>
      <c r="AO235" s="1212"/>
      <c r="AP235" s="1212"/>
      <c r="AQ235" s="1212"/>
      <c r="AR235" s="1212"/>
      <c r="AS235" s="1212"/>
      <c r="AT235" s="1212"/>
      <c r="AU235" s="1212"/>
      <c r="AV235" s="1212"/>
      <c r="AW235" s="1212"/>
      <c r="AX235" s="1212"/>
      <c r="AY235" s="1212"/>
      <c r="AZ235" s="1212"/>
      <c r="BA235" s="1212"/>
      <c r="BB235" s="1212"/>
      <c r="BC235" s="1212"/>
      <c r="BD235" s="1212"/>
      <c r="BE235" s="1212"/>
      <c r="BF235" s="1212"/>
      <c r="BG235" s="1212"/>
      <c r="BH235" s="1212"/>
      <c r="BI235" s="1212"/>
      <c r="BJ235" s="1212"/>
      <c r="BK235" s="1212"/>
      <c r="BL235" s="1212"/>
      <c r="BM235" s="1212"/>
      <c r="BN235" s="1212"/>
      <c r="BO235" s="1212"/>
      <c r="BP235" s="1212"/>
      <c r="BQ235" s="1212"/>
      <c r="BR235" s="1212"/>
      <c r="BS235" s="1212"/>
      <c r="BT235" s="1212"/>
      <c r="BU235" s="1212"/>
      <c r="BV235" s="1212"/>
      <c r="BW235" s="1212"/>
      <c r="BX235" s="1212"/>
      <c r="BY235" s="1212"/>
      <c r="BZ235" s="1212"/>
      <c r="CA235" s="1212"/>
      <c r="CB235" s="1212"/>
      <c r="CC235" s="1212"/>
      <c r="CD235" s="1212"/>
      <c r="CE235" s="1212"/>
      <c r="CF235" s="1212"/>
      <c r="CG235" s="1212"/>
      <c r="CH235" s="1212"/>
    </row>
    <row r="236" spans="1:86" s="1215" customFormat="1" x14ac:dyDescent="0.2">
      <c r="A236" s="1211"/>
      <c r="B236" s="1192"/>
      <c r="C236" s="1192"/>
      <c r="D236" s="1192"/>
      <c r="E236" s="1192"/>
      <c r="F236" s="1192"/>
      <c r="G236" s="1192"/>
      <c r="H236" s="1192"/>
      <c r="I236" s="1192"/>
      <c r="J236" s="1192"/>
      <c r="K236" s="1192"/>
      <c r="L236" s="1192"/>
      <c r="M236" s="1192"/>
      <c r="N236" s="1206"/>
      <c r="O236" s="1192"/>
      <c r="P236" s="1206"/>
      <c r="Q236" s="1192"/>
      <c r="R236" s="1192"/>
      <c r="S236" s="1192"/>
      <c r="T236" s="1212"/>
      <c r="U236" s="1212"/>
      <c r="V236" s="1212"/>
      <c r="W236" s="1212"/>
      <c r="X236" s="1214"/>
      <c r="Y236" s="1214"/>
      <c r="Z236" s="1214"/>
      <c r="AA236" s="1212"/>
      <c r="AB236" s="1212"/>
      <c r="AC236" s="1212"/>
      <c r="AD236" s="1212"/>
      <c r="AE236" s="1212"/>
      <c r="AF236" s="1212"/>
      <c r="AG236" s="1212"/>
      <c r="AH236" s="1212"/>
      <c r="AI236" s="1212"/>
      <c r="AJ236" s="1212"/>
      <c r="AK236" s="1212"/>
      <c r="AL236" s="1212"/>
      <c r="AM236" s="1212"/>
      <c r="AN236" s="1212"/>
      <c r="AO236" s="1212"/>
      <c r="AP236" s="1212"/>
      <c r="AQ236" s="1212"/>
      <c r="AR236" s="1212"/>
      <c r="AS236" s="1212"/>
      <c r="AT236" s="1212"/>
      <c r="AU236" s="1212"/>
      <c r="AV236" s="1212"/>
      <c r="AW236" s="1212"/>
      <c r="AX236" s="1212"/>
      <c r="AY236" s="1212"/>
      <c r="AZ236" s="1212"/>
      <c r="BA236" s="1212"/>
      <c r="BB236" s="1212"/>
      <c r="BC236" s="1212"/>
      <c r="BD236" s="1212"/>
      <c r="BE236" s="1212"/>
      <c r="BF236" s="1212"/>
      <c r="BG236" s="1212"/>
      <c r="BH236" s="1212"/>
      <c r="BI236" s="1212"/>
      <c r="BJ236" s="1212"/>
      <c r="BK236" s="1212"/>
      <c r="BL236" s="1212"/>
      <c r="BM236" s="1212"/>
      <c r="BN236" s="1212"/>
      <c r="BO236" s="1212"/>
      <c r="BP236" s="1212"/>
      <c r="BQ236" s="1212"/>
      <c r="BR236" s="1212"/>
      <c r="BS236" s="1212"/>
      <c r="BT236" s="1212"/>
      <c r="BU236" s="1212"/>
      <c r="BV236" s="1212"/>
      <c r="BW236" s="1212"/>
      <c r="BX236" s="1212"/>
      <c r="BY236" s="1212"/>
      <c r="BZ236" s="1212"/>
      <c r="CA236" s="1212"/>
      <c r="CB236" s="1212"/>
      <c r="CC236" s="1212"/>
      <c r="CD236" s="1212"/>
      <c r="CE236" s="1212"/>
      <c r="CF236" s="1212"/>
      <c r="CG236" s="1212"/>
      <c r="CH236" s="1212"/>
    </row>
    <row r="237" spans="1:86" s="1215" customFormat="1" x14ac:dyDescent="0.2">
      <c r="A237" s="1211"/>
      <c r="B237" s="1192"/>
      <c r="C237" s="1192"/>
      <c r="D237" s="1192"/>
      <c r="E237" s="1192"/>
      <c r="F237" s="1192"/>
      <c r="G237" s="1192"/>
      <c r="H237" s="1192"/>
      <c r="I237" s="1192"/>
      <c r="J237" s="1192"/>
      <c r="K237" s="1192"/>
      <c r="L237" s="1192"/>
      <c r="M237" s="1192"/>
      <c r="N237" s="1206"/>
      <c r="O237" s="1192"/>
      <c r="P237" s="1206"/>
      <c r="Q237" s="1192"/>
      <c r="R237" s="1192"/>
      <c r="S237" s="1192"/>
      <c r="T237" s="1212"/>
      <c r="U237" s="1212"/>
      <c r="V237" s="1212"/>
      <c r="W237" s="1212"/>
      <c r="X237" s="1214"/>
      <c r="Y237" s="1214"/>
      <c r="Z237" s="1214"/>
      <c r="AA237" s="1212"/>
      <c r="AB237" s="1212"/>
      <c r="AC237" s="1212"/>
      <c r="AD237" s="1212"/>
      <c r="AE237" s="1212"/>
      <c r="AF237" s="1212"/>
      <c r="AG237" s="1212"/>
      <c r="AH237" s="1212"/>
      <c r="AI237" s="1212"/>
      <c r="AJ237" s="1212"/>
      <c r="AK237" s="1212"/>
      <c r="AL237" s="1212"/>
      <c r="AM237" s="1212"/>
      <c r="AN237" s="1212"/>
      <c r="AO237" s="1212"/>
      <c r="AP237" s="1212"/>
      <c r="AQ237" s="1212"/>
      <c r="AR237" s="1212"/>
      <c r="AS237" s="1212"/>
      <c r="AT237" s="1212"/>
      <c r="AU237" s="1212"/>
      <c r="AV237" s="1212"/>
      <c r="AW237" s="1212"/>
      <c r="AX237" s="1212"/>
      <c r="AY237" s="1212"/>
      <c r="AZ237" s="1212"/>
      <c r="BA237" s="1212"/>
      <c r="BB237" s="1212"/>
      <c r="BC237" s="1212"/>
      <c r="BD237" s="1212"/>
      <c r="BE237" s="1212"/>
      <c r="BF237" s="1212"/>
      <c r="BG237" s="1212"/>
      <c r="BH237" s="1212"/>
      <c r="BI237" s="1212"/>
      <c r="BJ237" s="1212"/>
      <c r="BK237" s="1212"/>
      <c r="BL237" s="1212"/>
      <c r="BM237" s="1212"/>
      <c r="BN237" s="1212"/>
      <c r="BO237" s="1212"/>
      <c r="BP237" s="1212"/>
      <c r="BQ237" s="1212"/>
      <c r="BR237" s="1212"/>
      <c r="BS237" s="1212"/>
      <c r="BT237" s="1212"/>
      <c r="BU237" s="1212"/>
      <c r="BV237" s="1212"/>
      <c r="BW237" s="1212"/>
      <c r="BX237" s="1212"/>
      <c r="BY237" s="1212"/>
      <c r="BZ237" s="1212"/>
      <c r="CA237" s="1212"/>
      <c r="CB237" s="1212"/>
      <c r="CC237" s="1212"/>
      <c r="CD237" s="1212"/>
      <c r="CE237" s="1212"/>
      <c r="CF237" s="1212"/>
      <c r="CG237" s="1212"/>
      <c r="CH237" s="1212"/>
    </row>
    <row r="238" spans="1:86" s="1215" customFormat="1" x14ac:dyDescent="0.2">
      <c r="A238" s="1211"/>
      <c r="B238" s="1192"/>
      <c r="C238" s="1192"/>
      <c r="D238" s="1192"/>
      <c r="E238" s="1192"/>
      <c r="F238" s="1192"/>
      <c r="G238" s="1192"/>
      <c r="H238" s="1192"/>
      <c r="I238" s="1192"/>
      <c r="J238" s="1192"/>
      <c r="K238" s="1192"/>
      <c r="L238" s="1192"/>
      <c r="M238" s="1192"/>
      <c r="N238" s="1206"/>
      <c r="O238" s="1192"/>
      <c r="P238" s="1206"/>
      <c r="Q238" s="1192"/>
      <c r="R238" s="1192"/>
      <c r="S238" s="1192"/>
      <c r="T238" s="1212"/>
      <c r="U238" s="1212"/>
      <c r="V238" s="1212"/>
      <c r="W238" s="1212"/>
      <c r="X238" s="1214"/>
      <c r="Y238" s="1214"/>
      <c r="Z238" s="1214"/>
      <c r="AA238" s="1212"/>
      <c r="AB238" s="1212"/>
      <c r="AC238" s="1212"/>
      <c r="AD238" s="1212"/>
      <c r="AE238" s="1212"/>
      <c r="AF238" s="1212"/>
      <c r="AG238" s="1212"/>
      <c r="AH238" s="1212"/>
      <c r="AI238" s="1212"/>
      <c r="AJ238" s="1212"/>
      <c r="AK238" s="1212"/>
      <c r="AL238" s="1212"/>
      <c r="AM238" s="1212"/>
      <c r="AN238" s="1212"/>
      <c r="AO238" s="1212"/>
      <c r="AP238" s="1212"/>
      <c r="AQ238" s="1212"/>
      <c r="AR238" s="1212"/>
      <c r="AS238" s="1212"/>
      <c r="AT238" s="1212"/>
      <c r="AU238" s="1212"/>
      <c r="AV238" s="1212"/>
      <c r="AW238" s="1212"/>
      <c r="AX238" s="1212"/>
      <c r="AY238" s="1212"/>
      <c r="AZ238" s="1212"/>
      <c r="BA238" s="1212"/>
      <c r="BB238" s="1212"/>
      <c r="BC238" s="1212"/>
      <c r="BD238" s="1212"/>
      <c r="BE238" s="1212"/>
      <c r="BF238" s="1212"/>
      <c r="BG238" s="1212"/>
      <c r="BH238" s="1212"/>
      <c r="BI238" s="1212"/>
      <c r="BJ238" s="1212"/>
      <c r="BK238" s="1212"/>
      <c r="BL238" s="1212"/>
      <c r="BM238" s="1212"/>
      <c r="BN238" s="1212"/>
      <c r="BO238" s="1212"/>
      <c r="BP238" s="1212"/>
      <c r="BQ238" s="1212"/>
      <c r="BR238" s="1212"/>
      <c r="BS238" s="1212"/>
      <c r="BT238" s="1212"/>
      <c r="BU238" s="1212"/>
      <c r="BV238" s="1212"/>
      <c r="BW238" s="1212"/>
      <c r="BX238" s="1212"/>
      <c r="BY238" s="1212"/>
      <c r="BZ238" s="1212"/>
      <c r="CA238" s="1212"/>
      <c r="CB238" s="1212"/>
      <c r="CC238" s="1212"/>
      <c r="CD238" s="1212"/>
      <c r="CE238" s="1212"/>
      <c r="CF238" s="1212"/>
      <c r="CG238" s="1212"/>
      <c r="CH238" s="1212"/>
    </row>
    <row r="239" spans="1:86" s="1215" customFormat="1" x14ac:dyDescent="0.2">
      <c r="A239" s="1211"/>
      <c r="B239" s="1192"/>
      <c r="C239" s="1192"/>
      <c r="D239" s="1192"/>
      <c r="E239" s="1192"/>
      <c r="F239" s="1192"/>
      <c r="G239" s="1192"/>
      <c r="H239" s="1192"/>
      <c r="I239" s="1192"/>
      <c r="J239" s="1192"/>
      <c r="K239" s="1192"/>
      <c r="L239" s="1192"/>
      <c r="M239" s="1192"/>
      <c r="N239" s="1206"/>
      <c r="O239" s="1192"/>
      <c r="P239" s="1206"/>
      <c r="Q239" s="1192"/>
      <c r="R239" s="1192"/>
      <c r="S239" s="1192"/>
      <c r="T239" s="1212"/>
      <c r="U239" s="1212"/>
      <c r="V239" s="1212"/>
      <c r="W239" s="1212"/>
      <c r="X239" s="1214"/>
      <c r="Y239" s="1214"/>
      <c r="Z239" s="1214"/>
      <c r="AA239" s="1212"/>
      <c r="AB239" s="1212"/>
      <c r="AC239" s="1212"/>
      <c r="AD239" s="1212"/>
      <c r="AE239" s="1212"/>
      <c r="AF239" s="1212"/>
      <c r="AG239" s="1212"/>
      <c r="AH239" s="1212"/>
      <c r="AI239" s="1212"/>
      <c r="AJ239" s="1212"/>
      <c r="AK239" s="1212"/>
      <c r="AL239" s="1212"/>
      <c r="AM239" s="1212"/>
      <c r="AN239" s="1212"/>
      <c r="AO239" s="1212"/>
      <c r="AP239" s="1212"/>
      <c r="AQ239" s="1212"/>
      <c r="AR239" s="1212"/>
      <c r="AS239" s="1212"/>
      <c r="AT239" s="1212"/>
      <c r="AU239" s="1212"/>
      <c r="AV239" s="1212"/>
      <c r="AW239" s="1212"/>
      <c r="AX239" s="1212"/>
      <c r="AY239" s="1212"/>
      <c r="AZ239" s="1212"/>
      <c r="BA239" s="1212"/>
      <c r="BB239" s="1212"/>
      <c r="BC239" s="1212"/>
      <c r="BD239" s="1212"/>
      <c r="BE239" s="1212"/>
      <c r="BF239" s="1212"/>
      <c r="BG239" s="1212"/>
      <c r="BH239" s="1212"/>
      <c r="BI239" s="1212"/>
      <c r="BJ239" s="1212"/>
      <c r="BK239" s="1212"/>
      <c r="BL239" s="1212"/>
      <c r="BM239" s="1212"/>
      <c r="BN239" s="1212"/>
      <c r="BO239" s="1212"/>
      <c r="BP239" s="1212"/>
      <c r="BQ239" s="1212"/>
      <c r="BR239" s="1212"/>
      <c r="BS239" s="1212"/>
      <c r="BT239" s="1212"/>
      <c r="BU239" s="1212"/>
      <c r="BV239" s="1212"/>
      <c r="BW239" s="1212"/>
      <c r="BX239" s="1212"/>
      <c r="BY239" s="1212"/>
      <c r="BZ239" s="1212"/>
      <c r="CA239" s="1212"/>
      <c r="CB239" s="1212"/>
      <c r="CC239" s="1212"/>
      <c r="CD239" s="1212"/>
      <c r="CE239" s="1212"/>
      <c r="CF239" s="1212"/>
      <c r="CG239" s="1212"/>
      <c r="CH239" s="1212"/>
    </row>
    <row r="240" spans="1:86" s="1215" customFormat="1" x14ac:dyDescent="0.2">
      <c r="A240" s="1211"/>
      <c r="B240" s="1192"/>
      <c r="C240" s="1192"/>
      <c r="D240" s="1192"/>
      <c r="E240" s="1192"/>
      <c r="F240" s="1192"/>
      <c r="G240" s="1192"/>
      <c r="H240" s="1192"/>
      <c r="I240" s="1192"/>
      <c r="J240" s="1192"/>
      <c r="K240" s="1192"/>
      <c r="L240" s="1192"/>
      <c r="M240" s="1192"/>
      <c r="N240" s="1206"/>
      <c r="O240" s="1192"/>
      <c r="P240" s="1206"/>
      <c r="Q240" s="1192"/>
      <c r="R240" s="1192"/>
      <c r="S240" s="1192"/>
      <c r="T240" s="1212"/>
      <c r="U240" s="1212"/>
      <c r="V240" s="1212"/>
      <c r="W240" s="1212"/>
      <c r="X240" s="1214"/>
      <c r="Y240" s="1214"/>
      <c r="Z240" s="1214"/>
      <c r="AA240" s="1212"/>
      <c r="AB240" s="1212"/>
      <c r="AC240" s="1212"/>
      <c r="AD240" s="1212"/>
      <c r="AE240" s="1212"/>
      <c r="AF240" s="1212"/>
      <c r="AG240" s="1212"/>
      <c r="AH240" s="1212"/>
      <c r="AI240" s="1212"/>
      <c r="AJ240" s="1212"/>
      <c r="AK240" s="1212"/>
      <c r="AL240" s="1212"/>
      <c r="AM240" s="1212"/>
      <c r="AN240" s="1212"/>
      <c r="AO240" s="1212"/>
      <c r="AP240" s="1212"/>
      <c r="AQ240" s="1212"/>
      <c r="AR240" s="1212"/>
      <c r="AS240" s="1212"/>
      <c r="AT240" s="1212"/>
      <c r="AU240" s="1212"/>
      <c r="AV240" s="1212"/>
      <c r="AW240" s="1212"/>
      <c r="AX240" s="1212"/>
      <c r="AY240" s="1212"/>
      <c r="AZ240" s="1212"/>
      <c r="BA240" s="1212"/>
      <c r="BB240" s="1212"/>
      <c r="BC240" s="1212"/>
      <c r="BD240" s="1212"/>
      <c r="BE240" s="1212"/>
      <c r="BF240" s="1212"/>
      <c r="BG240" s="1212"/>
      <c r="BH240" s="1212"/>
      <c r="BI240" s="1212"/>
      <c r="BJ240" s="1212"/>
      <c r="BK240" s="1212"/>
      <c r="BL240" s="1212"/>
      <c r="BM240" s="1212"/>
      <c r="BN240" s="1212"/>
      <c r="BO240" s="1212"/>
      <c r="BP240" s="1212"/>
      <c r="BQ240" s="1212"/>
      <c r="BR240" s="1212"/>
      <c r="BS240" s="1212"/>
      <c r="BT240" s="1212"/>
      <c r="BU240" s="1212"/>
      <c r="BV240" s="1212"/>
      <c r="BW240" s="1212"/>
      <c r="BX240" s="1212"/>
      <c r="BY240" s="1212"/>
      <c r="BZ240" s="1212"/>
      <c r="CA240" s="1212"/>
      <c r="CB240" s="1212"/>
      <c r="CC240" s="1212"/>
      <c r="CD240" s="1212"/>
      <c r="CE240" s="1212"/>
      <c r="CF240" s="1212"/>
      <c r="CG240" s="1212"/>
      <c r="CH240" s="1212"/>
    </row>
    <row r="241" spans="1:86" s="1215" customFormat="1" x14ac:dyDescent="0.2">
      <c r="A241" s="1211"/>
      <c r="B241" s="1192"/>
      <c r="C241" s="1192"/>
      <c r="D241" s="1192"/>
      <c r="E241" s="1192"/>
      <c r="F241" s="1192"/>
      <c r="G241" s="1192"/>
      <c r="H241" s="1192"/>
      <c r="I241" s="1192"/>
      <c r="J241" s="1192"/>
      <c r="K241" s="1192"/>
      <c r="L241" s="1192"/>
      <c r="M241" s="1192"/>
      <c r="N241" s="1206"/>
      <c r="O241" s="1192"/>
      <c r="P241" s="1206"/>
      <c r="Q241" s="1192"/>
      <c r="R241" s="1192"/>
      <c r="S241" s="1192"/>
      <c r="T241" s="1212"/>
      <c r="U241" s="1212"/>
      <c r="V241" s="1212"/>
      <c r="W241" s="1212"/>
      <c r="X241" s="1214"/>
      <c r="Y241" s="1214"/>
      <c r="Z241" s="1214"/>
      <c r="AA241" s="1212"/>
      <c r="AB241" s="1212"/>
      <c r="AC241" s="1212"/>
      <c r="AD241" s="1212"/>
      <c r="AE241" s="1212"/>
      <c r="AF241" s="1212"/>
      <c r="AG241" s="1212"/>
      <c r="AH241" s="1212"/>
      <c r="AI241" s="1212"/>
      <c r="AJ241" s="1212"/>
      <c r="AK241" s="1212"/>
      <c r="AL241" s="1212"/>
      <c r="AM241" s="1212"/>
      <c r="AN241" s="1212"/>
      <c r="AO241" s="1212"/>
      <c r="AP241" s="1212"/>
      <c r="AQ241" s="1212"/>
      <c r="AR241" s="1212"/>
      <c r="AS241" s="1212"/>
      <c r="AT241" s="1212"/>
      <c r="AU241" s="1212"/>
      <c r="AV241" s="1212"/>
      <c r="AW241" s="1212"/>
      <c r="AX241" s="1212"/>
      <c r="AY241" s="1212"/>
      <c r="AZ241" s="1212"/>
      <c r="BA241" s="1212"/>
      <c r="BB241" s="1212"/>
      <c r="BC241" s="1212"/>
      <c r="BD241" s="1212"/>
      <c r="BE241" s="1212"/>
      <c r="BF241" s="1212"/>
      <c r="BG241" s="1212"/>
      <c r="BH241" s="1212"/>
      <c r="BI241" s="1212"/>
      <c r="BJ241" s="1212"/>
      <c r="BK241" s="1212"/>
      <c r="BL241" s="1212"/>
      <c r="BM241" s="1212"/>
      <c r="BN241" s="1212"/>
      <c r="BO241" s="1212"/>
      <c r="BP241" s="1212"/>
      <c r="BQ241" s="1212"/>
      <c r="BR241" s="1212"/>
      <c r="BS241" s="1212"/>
      <c r="BT241" s="1212"/>
      <c r="BU241" s="1212"/>
      <c r="BV241" s="1212"/>
      <c r="BW241" s="1212"/>
      <c r="BX241" s="1212"/>
      <c r="BY241" s="1212"/>
      <c r="BZ241" s="1212"/>
      <c r="CA241" s="1212"/>
      <c r="CB241" s="1212"/>
      <c r="CC241" s="1212"/>
      <c r="CD241" s="1212"/>
      <c r="CE241" s="1212"/>
      <c r="CF241" s="1212"/>
      <c r="CG241" s="1212"/>
      <c r="CH241" s="1212"/>
    </row>
    <row r="242" spans="1:86" s="1215" customFormat="1" x14ac:dyDescent="0.2">
      <c r="A242" s="1211"/>
      <c r="B242" s="1192"/>
      <c r="C242" s="1192"/>
      <c r="D242" s="1192"/>
      <c r="E242" s="1192"/>
      <c r="F242" s="1192"/>
      <c r="G242" s="1192"/>
      <c r="H242" s="1192"/>
      <c r="I242" s="1192"/>
      <c r="J242" s="1192"/>
      <c r="K242" s="1192"/>
      <c r="L242" s="1192"/>
      <c r="M242" s="1192"/>
      <c r="N242" s="1206"/>
      <c r="O242" s="1192"/>
      <c r="P242" s="1206"/>
      <c r="Q242" s="1192"/>
      <c r="R242" s="1192"/>
      <c r="S242" s="1192"/>
      <c r="T242" s="1212"/>
      <c r="U242" s="1212"/>
      <c r="V242" s="1212"/>
      <c r="W242" s="1212"/>
      <c r="X242" s="1214"/>
      <c r="Y242" s="1214"/>
      <c r="Z242" s="1214"/>
      <c r="AA242" s="1212"/>
      <c r="AB242" s="1212"/>
      <c r="AC242" s="1212"/>
      <c r="AD242" s="1212"/>
      <c r="AE242" s="1212"/>
      <c r="AF242" s="1212"/>
      <c r="AG242" s="1212"/>
      <c r="AH242" s="1212"/>
      <c r="AI242" s="1212"/>
      <c r="AJ242" s="1212"/>
      <c r="AK242" s="1212"/>
      <c r="AL242" s="1212"/>
      <c r="AM242" s="1212"/>
      <c r="AN242" s="1212"/>
      <c r="AO242" s="1212"/>
      <c r="AP242" s="1212"/>
      <c r="AQ242" s="1212"/>
      <c r="AR242" s="1212"/>
      <c r="AS242" s="1212"/>
      <c r="AT242" s="1212"/>
      <c r="AU242" s="1212"/>
      <c r="AV242" s="1212"/>
      <c r="AW242" s="1212"/>
      <c r="AX242" s="1212"/>
      <c r="AY242" s="1212"/>
      <c r="AZ242" s="1212"/>
      <c r="BA242" s="1212"/>
      <c r="BB242" s="1212"/>
      <c r="BC242" s="1212"/>
      <c r="BD242" s="1212"/>
      <c r="BE242" s="1212"/>
      <c r="BF242" s="1212"/>
      <c r="BG242" s="1212"/>
      <c r="BH242" s="1212"/>
      <c r="BI242" s="1212"/>
      <c r="BJ242" s="1212"/>
      <c r="BK242" s="1212"/>
      <c r="BL242" s="1212"/>
      <c r="BM242" s="1212"/>
      <c r="BN242" s="1212"/>
      <c r="BO242" s="1212"/>
      <c r="BP242" s="1212"/>
      <c r="BQ242" s="1212"/>
      <c r="BR242" s="1212"/>
      <c r="BS242" s="1212"/>
      <c r="BT242" s="1212"/>
      <c r="BU242" s="1212"/>
      <c r="BV242" s="1212"/>
      <c r="BW242" s="1212"/>
      <c r="BX242" s="1212"/>
      <c r="BY242" s="1212"/>
      <c r="BZ242" s="1212"/>
      <c r="CA242" s="1212"/>
      <c r="CB242" s="1212"/>
      <c r="CC242" s="1212"/>
      <c r="CD242" s="1212"/>
      <c r="CE242" s="1212"/>
      <c r="CF242" s="1212"/>
      <c r="CG242" s="1212"/>
      <c r="CH242" s="1212"/>
    </row>
    <row r="243" spans="1:86" s="1215" customFormat="1" x14ac:dyDescent="0.2">
      <c r="A243" s="1211"/>
      <c r="B243" s="1192"/>
      <c r="C243" s="1192"/>
      <c r="D243" s="1192"/>
      <c r="E243" s="1192"/>
      <c r="F243" s="1192"/>
      <c r="G243" s="1192"/>
      <c r="H243" s="1192"/>
      <c r="I243" s="1192"/>
      <c r="J243" s="1192"/>
      <c r="K243" s="1192"/>
      <c r="L243" s="1192"/>
      <c r="M243" s="1192"/>
      <c r="N243" s="1206"/>
      <c r="O243" s="1192"/>
      <c r="P243" s="1206"/>
      <c r="Q243" s="1192"/>
      <c r="R243" s="1192"/>
      <c r="S243" s="1192"/>
      <c r="T243" s="1212"/>
      <c r="U243" s="1212"/>
      <c r="V243" s="1212"/>
      <c r="W243" s="1212"/>
      <c r="X243" s="1214"/>
      <c r="Y243" s="1214"/>
      <c r="Z243" s="1214"/>
      <c r="AA243" s="1212"/>
      <c r="AB243" s="1212"/>
      <c r="AC243" s="1212"/>
      <c r="AD243" s="1212"/>
      <c r="AE243" s="1212"/>
      <c r="AF243" s="1212"/>
      <c r="AG243" s="1212"/>
      <c r="AH243" s="1212"/>
      <c r="AI243" s="1212"/>
      <c r="AJ243" s="1212"/>
      <c r="AK243" s="1212"/>
      <c r="AL243" s="1212"/>
      <c r="AM243" s="1212"/>
      <c r="AN243" s="1212"/>
      <c r="AO243" s="1212"/>
      <c r="AP243" s="1212"/>
      <c r="AQ243" s="1212"/>
      <c r="AR243" s="1212"/>
      <c r="AS243" s="1212"/>
      <c r="AT243" s="1212"/>
      <c r="AU243" s="1212"/>
      <c r="AV243" s="1212"/>
      <c r="AW243" s="1212"/>
      <c r="AX243" s="1212"/>
      <c r="AY243" s="1212"/>
      <c r="AZ243" s="1212"/>
      <c r="BA243" s="1212"/>
      <c r="BB243" s="1212"/>
      <c r="BC243" s="1212"/>
      <c r="BD243" s="1212"/>
      <c r="BE243" s="1212"/>
      <c r="BF243" s="1212"/>
      <c r="BG243" s="1212"/>
      <c r="BH243" s="1212"/>
      <c r="BI243" s="1212"/>
      <c r="BJ243" s="1212"/>
      <c r="BK243" s="1212"/>
      <c r="BL243" s="1212"/>
      <c r="BM243" s="1212"/>
      <c r="BN243" s="1212"/>
      <c r="BO243" s="1212"/>
      <c r="BP243" s="1212"/>
      <c r="BQ243" s="1212"/>
      <c r="BR243" s="1212"/>
      <c r="BS243" s="1212"/>
      <c r="BT243" s="1212"/>
      <c r="BU243" s="1212"/>
      <c r="BV243" s="1212"/>
      <c r="BW243" s="1212"/>
      <c r="BX243" s="1212"/>
      <c r="BY243" s="1212"/>
      <c r="BZ243" s="1212"/>
      <c r="CA243" s="1212"/>
      <c r="CB243" s="1212"/>
      <c r="CC243" s="1212"/>
      <c r="CD243" s="1212"/>
      <c r="CE243" s="1212"/>
      <c r="CF243" s="1212"/>
      <c r="CG243" s="1212"/>
      <c r="CH243" s="1212"/>
    </row>
    <row r="244" spans="1:86" s="1215" customFormat="1" x14ac:dyDescent="0.2">
      <c r="A244" s="1211"/>
      <c r="B244" s="1192"/>
      <c r="C244" s="1192"/>
      <c r="D244" s="1192"/>
      <c r="E244" s="1192"/>
      <c r="F244" s="1192"/>
      <c r="G244" s="1192"/>
      <c r="H244" s="1192"/>
      <c r="I244" s="1192"/>
      <c r="J244" s="1192"/>
      <c r="K244" s="1192"/>
      <c r="L244" s="1192"/>
      <c r="M244" s="1192"/>
      <c r="N244" s="1206"/>
      <c r="O244" s="1192"/>
      <c r="P244" s="1206"/>
      <c r="Q244" s="1192"/>
      <c r="R244" s="1192"/>
      <c r="S244" s="1192"/>
      <c r="T244" s="1212"/>
      <c r="U244" s="1212"/>
      <c r="V244" s="1212"/>
      <c r="W244" s="1212"/>
      <c r="X244" s="1214"/>
      <c r="Y244" s="1214"/>
      <c r="Z244" s="1214"/>
      <c r="AA244" s="1212"/>
      <c r="AB244" s="1212"/>
      <c r="AC244" s="1212"/>
      <c r="AD244" s="1212"/>
      <c r="AE244" s="1212"/>
      <c r="AF244" s="1212"/>
      <c r="AG244" s="1212"/>
      <c r="AH244" s="1212"/>
      <c r="AI244" s="1212"/>
      <c r="AJ244" s="1212"/>
      <c r="AK244" s="1212"/>
      <c r="AL244" s="1212"/>
      <c r="AM244" s="1212"/>
      <c r="AN244" s="1212"/>
      <c r="AO244" s="1212"/>
      <c r="AP244" s="1212"/>
      <c r="AQ244" s="1212"/>
      <c r="AR244" s="1212"/>
      <c r="AS244" s="1212"/>
      <c r="AT244" s="1212"/>
      <c r="AU244" s="1212"/>
      <c r="AV244" s="1212"/>
      <c r="AW244" s="1212"/>
      <c r="AX244" s="1212"/>
      <c r="AY244" s="1212"/>
      <c r="AZ244" s="1212"/>
      <c r="BA244" s="1212"/>
      <c r="BB244" s="1212"/>
      <c r="BC244" s="1212"/>
      <c r="BD244" s="1212"/>
      <c r="BE244" s="1212"/>
      <c r="BF244" s="1212"/>
      <c r="BG244" s="1212"/>
      <c r="BH244" s="1212"/>
      <c r="BI244" s="1212"/>
      <c r="BJ244" s="1212"/>
      <c r="BK244" s="1212"/>
      <c r="BL244" s="1212"/>
      <c r="BM244" s="1212"/>
      <c r="BN244" s="1212"/>
      <c r="BO244" s="1212"/>
      <c r="BP244" s="1212"/>
      <c r="BQ244" s="1212"/>
      <c r="BR244" s="1212"/>
      <c r="BS244" s="1212"/>
      <c r="BT244" s="1212"/>
      <c r="BU244" s="1212"/>
      <c r="BV244" s="1212"/>
      <c r="BW244" s="1212"/>
      <c r="BX244" s="1212"/>
      <c r="BY244" s="1212"/>
      <c r="BZ244" s="1212"/>
      <c r="CA244" s="1212"/>
      <c r="CB244" s="1212"/>
      <c r="CC244" s="1212"/>
      <c r="CD244" s="1212"/>
      <c r="CE244" s="1212"/>
      <c r="CF244" s="1212"/>
      <c r="CG244" s="1212"/>
      <c r="CH244" s="1212"/>
    </row>
    <row r="245" spans="1:86" s="1215" customFormat="1" x14ac:dyDescent="0.2">
      <c r="A245" s="1211"/>
      <c r="B245" s="1192"/>
      <c r="C245" s="1192"/>
      <c r="D245" s="1192"/>
      <c r="E245" s="1192"/>
      <c r="F245" s="1192"/>
      <c r="G245" s="1192"/>
      <c r="H245" s="1192"/>
      <c r="I245" s="1192"/>
      <c r="J245" s="1192"/>
      <c r="K245" s="1192"/>
      <c r="L245" s="1192"/>
      <c r="M245" s="1192"/>
      <c r="N245" s="1206"/>
      <c r="O245" s="1192"/>
      <c r="P245" s="1206"/>
      <c r="Q245" s="1192"/>
      <c r="R245" s="1192"/>
      <c r="S245" s="1192"/>
      <c r="T245" s="1212"/>
      <c r="U245" s="1212"/>
      <c r="V245" s="1212"/>
      <c r="W245" s="1212"/>
      <c r="X245" s="1214"/>
      <c r="Y245" s="1214"/>
      <c r="Z245" s="1214"/>
      <c r="AA245" s="1212"/>
      <c r="AB245" s="1212"/>
      <c r="AC245" s="1212"/>
      <c r="AD245" s="1212"/>
      <c r="AE245" s="1212"/>
      <c r="AF245" s="1212"/>
      <c r="AG245" s="1212"/>
      <c r="AH245" s="1212"/>
      <c r="AI245" s="1212"/>
      <c r="AJ245" s="1212"/>
      <c r="AK245" s="1212"/>
      <c r="AL245" s="1212"/>
      <c r="AM245" s="1212"/>
      <c r="AN245" s="1212"/>
      <c r="AO245" s="1212"/>
      <c r="AP245" s="1212"/>
      <c r="AQ245" s="1212"/>
      <c r="AR245" s="1212"/>
      <c r="AS245" s="1212"/>
      <c r="AT245" s="1212"/>
      <c r="AU245" s="1212"/>
      <c r="AV245" s="1212"/>
      <c r="AW245" s="1212"/>
      <c r="AX245" s="1212"/>
      <c r="AY245" s="1212"/>
      <c r="AZ245" s="1212"/>
      <c r="BA245" s="1212"/>
      <c r="BB245" s="1212"/>
      <c r="BC245" s="1212"/>
      <c r="BD245" s="1212"/>
      <c r="BE245" s="1212"/>
      <c r="BF245" s="1212"/>
      <c r="BG245" s="1212"/>
      <c r="BH245" s="1212"/>
      <c r="BI245" s="1212"/>
      <c r="BJ245" s="1212"/>
      <c r="BK245" s="1212"/>
      <c r="BL245" s="1212"/>
      <c r="BM245" s="1212"/>
      <c r="BN245" s="1212"/>
      <c r="BO245" s="1212"/>
      <c r="BP245" s="1212"/>
      <c r="BQ245" s="1212"/>
      <c r="BR245" s="1212"/>
      <c r="BS245" s="1212"/>
      <c r="BT245" s="1212"/>
      <c r="BU245" s="1212"/>
      <c r="BV245" s="1212"/>
      <c r="BW245" s="1212"/>
      <c r="BX245" s="1212"/>
      <c r="BY245" s="1212"/>
      <c r="BZ245" s="1212"/>
      <c r="CA245" s="1212"/>
      <c r="CB245" s="1212"/>
      <c r="CC245" s="1212"/>
      <c r="CD245" s="1212"/>
      <c r="CE245" s="1212"/>
      <c r="CF245" s="1212"/>
      <c r="CG245" s="1212"/>
      <c r="CH245" s="1212"/>
    </row>
    <row r="246" spans="1:86" s="1215" customFormat="1" x14ac:dyDescent="0.2">
      <c r="A246" s="1211"/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206"/>
      <c r="O246" s="1192"/>
      <c r="P246" s="1206"/>
      <c r="Q246" s="1192"/>
      <c r="R246" s="1192"/>
      <c r="S246" s="1192"/>
      <c r="T246" s="1212"/>
      <c r="U246" s="1212"/>
      <c r="V246" s="1212"/>
      <c r="W246" s="1212"/>
      <c r="X246" s="1214"/>
      <c r="Y246" s="1214"/>
      <c r="Z246" s="1214"/>
      <c r="AA246" s="1212"/>
      <c r="AB246" s="1212"/>
      <c r="AC246" s="1212"/>
      <c r="AD246" s="1212"/>
      <c r="AE246" s="1212"/>
      <c r="AF246" s="1212"/>
      <c r="AG246" s="1212"/>
      <c r="AH246" s="1212"/>
      <c r="AI246" s="1212"/>
      <c r="AJ246" s="1212"/>
      <c r="AK246" s="1212"/>
      <c r="AL246" s="1212"/>
      <c r="AM246" s="1212"/>
      <c r="AN246" s="1212"/>
      <c r="AO246" s="1212"/>
      <c r="AP246" s="1212"/>
      <c r="AQ246" s="1212"/>
      <c r="AR246" s="1212"/>
      <c r="AS246" s="1212"/>
      <c r="AT246" s="1212"/>
      <c r="AU246" s="1212"/>
      <c r="AV246" s="1212"/>
      <c r="AW246" s="1212"/>
      <c r="AX246" s="1212"/>
      <c r="AY246" s="1212"/>
      <c r="AZ246" s="1212"/>
      <c r="BA246" s="1212"/>
      <c r="BB246" s="1212"/>
      <c r="BC246" s="1212"/>
      <c r="BD246" s="1212"/>
      <c r="BE246" s="1212"/>
      <c r="BF246" s="1212"/>
      <c r="BG246" s="1212"/>
      <c r="BH246" s="1212"/>
      <c r="BI246" s="1212"/>
      <c r="BJ246" s="1212"/>
      <c r="BK246" s="1212"/>
      <c r="BL246" s="1212"/>
      <c r="BM246" s="1212"/>
      <c r="BN246" s="1212"/>
      <c r="BO246" s="1212"/>
      <c r="BP246" s="1212"/>
      <c r="BQ246" s="1212"/>
      <c r="BR246" s="1212"/>
      <c r="BS246" s="1212"/>
      <c r="BT246" s="1212"/>
      <c r="BU246" s="1212"/>
      <c r="BV246" s="1212"/>
      <c r="BW246" s="1212"/>
      <c r="BX246" s="1212"/>
      <c r="BY246" s="1212"/>
      <c r="BZ246" s="1212"/>
      <c r="CA246" s="1212"/>
      <c r="CB246" s="1212"/>
      <c r="CC246" s="1212"/>
      <c r="CD246" s="1212"/>
      <c r="CE246" s="1212"/>
      <c r="CF246" s="1212"/>
      <c r="CG246" s="1212"/>
      <c r="CH246" s="1212"/>
    </row>
    <row r="247" spans="1:86" s="1215" customFormat="1" x14ac:dyDescent="0.2">
      <c r="A247" s="1211"/>
      <c r="B247" s="1192"/>
      <c r="C247" s="1192"/>
      <c r="D247" s="1192"/>
      <c r="E247" s="1192"/>
      <c r="F247" s="1192"/>
      <c r="G247" s="1192"/>
      <c r="H247" s="1192"/>
      <c r="I247" s="1192"/>
      <c r="J247" s="1192"/>
      <c r="K247" s="1192"/>
      <c r="L247" s="1192"/>
      <c r="M247" s="1192"/>
      <c r="N247" s="1206"/>
      <c r="O247" s="1192"/>
      <c r="P247" s="1206"/>
      <c r="Q247" s="1192"/>
      <c r="R247" s="1192"/>
      <c r="S247" s="1192"/>
      <c r="T247" s="1212"/>
      <c r="U247" s="1212"/>
      <c r="V247" s="1212"/>
      <c r="W247" s="1212"/>
      <c r="X247" s="1214"/>
      <c r="Y247" s="1214"/>
      <c r="Z247" s="1214"/>
      <c r="AA247" s="1212"/>
      <c r="AB247" s="1212"/>
      <c r="AC247" s="1212"/>
      <c r="AD247" s="1212"/>
      <c r="AE247" s="1212"/>
      <c r="AF247" s="1212"/>
      <c r="AG247" s="1212"/>
      <c r="AH247" s="1212"/>
      <c r="AI247" s="1212"/>
      <c r="AJ247" s="1212"/>
      <c r="AK247" s="1212"/>
      <c r="AL247" s="1212"/>
      <c r="AM247" s="1212"/>
      <c r="AN247" s="1212"/>
      <c r="AO247" s="1212"/>
      <c r="AP247" s="1212"/>
      <c r="AQ247" s="1212"/>
      <c r="AR247" s="1212"/>
      <c r="AS247" s="1212"/>
      <c r="AT247" s="1212"/>
      <c r="AU247" s="1212"/>
      <c r="AV247" s="1212"/>
      <c r="AW247" s="1212"/>
      <c r="AX247" s="1212"/>
      <c r="AY247" s="1212"/>
      <c r="AZ247" s="1212"/>
      <c r="BA247" s="1212"/>
      <c r="BB247" s="1212"/>
      <c r="BC247" s="1212"/>
      <c r="BD247" s="1212"/>
      <c r="BE247" s="1212"/>
      <c r="BF247" s="1212"/>
      <c r="BG247" s="1212"/>
      <c r="BH247" s="1212"/>
      <c r="BI247" s="1212"/>
      <c r="BJ247" s="1212"/>
      <c r="BK247" s="1212"/>
      <c r="BL247" s="1212"/>
      <c r="BM247" s="1212"/>
      <c r="BN247" s="1212"/>
      <c r="BO247" s="1212"/>
      <c r="BP247" s="1212"/>
      <c r="BQ247" s="1212"/>
      <c r="BR247" s="1212"/>
      <c r="BS247" s="1212"/>
      <c r="BT247" s="1212"/>
      <c r="BU247" s="1212"/>
      <c r="BV247" s="1212"/>
      <c r="BW247" s="1212"/>
      <c r="BX247" s="1212"/>
      <c r="BY247" s="1212"/>
      <c r="BZ247" s="1212"/>
      <c r="CA247" s="1212"/>
      <c r="CB247" s="1212"/>
      <c r="CC247" s="1212"/>
      <c r="CD247" s="1212"/>
      <c r="CE247" s="1212"/>
      <c r="CF247" s="1212"/>
      <c r="CG247" s="1212"/>
      <c r="CH247" s="1212"/>
    </row>
    <row r="248" spans="1:86" s="1215" customFormat="1" x14ac:dyDescent="0.2">
      <c r="A248" s="1211"/>
      <c r="B248" s="1192"/>
      <c r="C248" s="1192"/>
      <c r="D248" s="1192"/>
      <c r="E248" s="1192"/>
      <c r="F248" s="1192"/>
      <c r="G248" s="1192"/>
      <c r="H248" s="1192"/>
      <c r="I248" s="1192"/>
      <c r="J248" s="1192"/>
      <c r="K248" s="1192"/>
      <c r="L248" s="1192"/>
      <c r="M248" s="1192"/>
      <c r="N248" s="1206"/>
      <c r="O248" s="1192"/>
      <c r="P248" s="1206"/>
      <c r="Q248" s="1192"/>
      <c r="R248" s="1192"/>
      <c r="S248" s="1192"/>
      <c r="T248" s="1212"/>
      <c r="U248" s="1212"/>
      <c r="V248" s="1212"/>
      <c r="W248" s="1212"/>
      <c r="X248" s="1214"/>
      <c r="Y248" s="1214"/>
      <c r="Z248" s="1214"/>
      <c r="AA248" s="1212"/>
      <c r="AB248" s="1212"/>
      <c r="AC248" s="1212"/>
      <c r="AD248" s="1212"/>
      <c r="AE248" s="1212"/>
      <c r="AF248" s="1212"/>
      <c r="AG248" s="1212"/>
      <c r="AH248" s="1212"/>
      <c r="AI248" s="1212"/>
      <c r="AJ248" s="1212"/>
      <c r="AK248" s="1212"/>
      <c r="AL248" s="1212"/>
      <c r="AM248" s="1212"/>
      <c r="AN248" s="1212"/>
      <c r="AO248" s="1212"/>
      <c r="AP248" s="1212"/>
      <c r="AQ248" s="1212"/>
      <c r="AR248" s="1212"/>
      <c r="AS248" s="1212"/>
      <c r="AT248" s="1212"/>
      <c r="AU248" s="1212"/>
      <c r="AV248" s="1212"/>
      <c r="AW248" s="1212"/>
      <c r="AX248" s="1212"/>
      <c r="AY248" s="1212"/>
      <c r="AZ248" s="1212"/>
      <c r="BA248" s="1212"/>
      <c r="BB248" s="1212"/>
      <c r="BC248" s="1212"/>
      <c r="BD248" s="1212"/>
      <c r="BE248" s="1212"/>
      <c r="BF248" s="1212"/>
      <c r="BG248" s="1212"/>
      <c r="BH248" s="1212"/>
      <c r="BI248" s="1212"/>
      <c r="BJ248" s="1212"/>
      <c r="BK248" s="1212"/>
      <c r="BL248" s="1212"/>
      <c r="BM248" s="1212"/>
      <c r="BN248" s="1212"/>
      <c r="BO248" s="1212"/>
      <c r="BP248" s="1212"/>
      <c r="BQ248" s="1212"/>
      <c r="BR248" s="1212"/>
      <c r="BS248" s="1212"/>
      <c r="BT248" s="1212"/>
      <c r="BU248" s="1212"/>
      <c r="BV248" s="1212"/>
      <c r="BW248" s="1212"/>
      <c r="BX248" s="1212"/>
      <c r="BY248" s="1212"/>
      <c r="BZ248" s="1212"/>
      <c r="CA248" s="1212"/>
      <c r="CB248" s="1212"/>
      <c r="CC248" s="1212"/>
      <c r="CD248" s="1212"/>
      <c r="CE248" s="1212"/>
      <c r="CF248" s="1212"/>
      <c r="CG248" s="1212"/>
      <c r="CH248" s="1212"/>
    </row>
    <row r="249" spans="1:86" s="1215" customFormat="1" x14ac:dyDescent="0.2">
      <c r="A249" s="1211"/>
      <c r="B249" s="1192"/>
      <c r="C249" s="1192"/>
      <c r="D249" s="1192"/>
      <c r="E249" s="1192"/>
      <c r="F249" s="1192"/>
      <c r="G249" s="1192"/>
      <c r="H249" s="1192"/>
      <c r="I249" s="1192"/>
      <c r="J249" s="1192"/>
      <c r="K249" s="1192"/>
      <c r="L249" s="1192"/>
      <c r="M249" s="1192"/>
      <c r="N249" s="1206"/>
      <c r="O249" s="1192"/>
      <c r="P249" s="1206"/>
      <c r="Q249" s="1192"/>
      <c r="R249" s="1192"/>
      <c r="S249" s="1192"/>
      <c r="T249" s="1212"/>
      <c r="U249" s="1212"/>
      <c r="V249" s="1212"/>
      <c r="W249" s="1212"/>
      <c r="X249" s="1214"/>
      <c r="Y249" s="1214"/>
      <c r="Z249" s="1214"/>
      <c r="AA249" s="1212"/>
      <c r="AB249" s="1212"/>
      <c r="AC249" s="1212"/>
      <c r="AD249" s="1212"/>
      <c r="AE249" s="1212"/>
      <c r="AF249" s="1212"/>
      <c r="AG249" s="1212"/>
      <c r="AH249" s="1212"/>
      <c r="AI249" s="1212"/>
      <c r="AJ249" s="1212"/>
      <c r="AK249" s="1212"/>
      <c r="AL249" s="1212"/>
      <c r="AM249" s="1212"/>
      <c r="AN249" s="1212"/>
      <c r="AO249" s="1212"/>
      <c r="AP249" s="1212"/>
      <c r="AQ249" s="1212"/>
      <c r="AR249" s="1212"/>
      <c r="AS249" s="1212"/>
      <c r="AT249" s="1212"/>
      <c r="AU249" s="1212"/>
      <c r="AV249" s="1212"/>
      <c r="AW249" s="1212"/>
      <c r="AX249" s="1212"/>
      <c r="AY249" s="1212"/>
      <c r="AZ249" s="1212"/>
      <c r="BA249" s="1212"/>
      <c r="BB249" s="1212"/>
      <c r="BC249" s="1212"/>
      <c r="BD249" s="1212"/>
      <c r="BE249" s="1212"/>
      <c r="BF249" s="1212"/>
      <c r="BG249" s="1212"/>
      <c r="BH249" s="1212"/>
      <c r="BI249" s="1212"/>
      <c r="BJ249" s="1212"/>
      <c r="BK249" s="1212"/>
      <c r="BL249" s="1212"/>
      <c r="BM249" s="1212"/>
      <c r="BN249" s="1212"/>
      <c r="BO249" s="1212"/>
      <c r="BP249" s="1212"/>
      <c r="BQ249" s="1212"/>
      <c r="BR249" s="1212"/>
      <c r="BS249" s="1212"/>
      <c r="BT249" s="1212"/>
      <c r="BU249" s="1212"/>
      <c r="BV249" s="1212"/>
      <c r="BW249" s="1212"/>
      <c r="BX249" s="1212"/>
      <c r="BY249" s="1212"/>
      <c r="BZ249" s="1212"/>
      <c r="CA249" s="1212"/>
      <c r="CB249" s="1212"/>
      <c r="CC249" s="1212"/>
      <c r="CD249" s="1212"/>
      <c r="CE249" s="1212"/>
      <c r="CF249" s="1212"/>
      <c r="CG249" s="1212"/>
      <c r="CH249" s="1212"/>
    </row>
    <row r="250" spans="1:86" s="1215" customFormat="1" x14ac:dyDescent="0.2">
      <c r="A250" s="1211"/>
      <c r="B250" s="1192"/>
      <c r="C250" s="1192"/>
      <c r="D250" s="1192"/>
      <c r="E250" s="1192"/>
      <c r="F250" s="1192"/>
      <c r="G250" s="1192"/>
      <c r="H250" s="1192"/>
      <c r="I250" s="1192"/>
      <c r="J250" s="1192"/>
      <c r="K250" s="1192"/>
      <c r="L250" s="1192"/>
      <c r="M250" s="1192"/>
      <c r="N250" s="1206"/>
      <c r="O250" s="1192"/>
      <c r="P250" s="1206"/>
      <c r="Q250" s="1192"/>
      <c r="R250" s="1192"/>
      <c r="S250" s="1192"/>
      <c r="T250" s="1212"/>
      <c r="U250" s="1212"/>
      <c r="V250" s="1212"/>
      <c r="W250" s="1212"/>
      <c r="X250" s="1214"/>
      <c r="Y250" s="1214"/>
      <c r="Z250" s="1214"/>
      <c r="AA250" s="1212"/>
      <c r="AB250" s="1212"/>
      <c r="AC250" s="1212"/>
      <c r="AD250" s="1212"/>
      <c r="AE250" s="1212"/>
      <c r="AF250" s="1212"/>
      <c r="AG250" s="1212"/>
      <c r="AH250" s="1212"/>
      <c r="AI250" s="1212"/>
      <c r="AJ250" s="1212"/>
      <c r="AK250" s="1212"/>
      <c r="AL250" s="1212"/>
      <c r="AM250" s="1212"/>
      <c r="AN250" s="1212"/>
      <c r="AO250" s="1212"/>
      <c r="AP250" s="1212"/>
      <c r="AQ250" s="1212"/>
      <c r="AR250" s="1212"/>
      <c r="AS250" s="1212"/>
      <c r="AT250" s="1212"/>
      <c r="AU250" s="1212"/>
      <c r="AV250" s="1212"/>
      <c r="AW250" s="1212"/>
      <c r="AX250" s="1212"/>
      <c r="AY250" s="1212"/>
      <c r="AZ250" s="1212"/>
      <c r="BA250" s="1212"/>
      <c r="BB250" s="1212"/>
      <c r="BC250" s="1212"/>
      <c r="BD250" s="1212"/>
      <c r="BE250" s="1212"/>
      <c r="BF250" s="1212"/>
      <c r="BG250" s="1212"/>
      <c r="BH250" s="1212"/>
      <c r="BI250" s="1212"/>
      <c r="BJ250" s="1212"/>
      <c r="BK250" s="1212"/>
      <c r="BL250" s="1212"/>
      <c r="BM250" s="1212"/>
      <c r="BN250" s="1212"/>
      <c r="BO250" s="1212"/>
      <c r="BP250" s="1212"/>
      <c r="BQ250" s="1212"/>
      <c r="BR250" s="1212"/>
      <c r="BS250" s="1212"/>
      <c r="BT250" s="1212"/>
      <c r="BU250" s="1212"/>
      <c r="BV250" s="1212"/>
      <c r="BW250" s="1212"/>
      <c r="BX250" s="1212"/>
      <c r="BY250" s="1212"/>
      <c r="BZ250" s="1212"/>
      <c r="CA250" s="1212"/>
      <c r="CB250" s="1212"/>
      <c r="CC250" s="1212"/>
      <c r="CD250" s="1212"/>
      <c r="CE250" s="1212"/>
      <c r="CF250" s="1212"/>
      <c r="CG250" s="1212"/>
      <c r="CH250" s="1212"/>
    </row>
    <row r="251" spans="1:86" s="1215" customFormat="1" x14ac:dyDescent="0.2">
      <c r="A251" s="1211"/>
      <c r="B251" s="1192"/>
      <c r="C251" s="1192"/>
      <c r="D251" s="1192"/>
      <c r="E251" s="1192"/>
      <c r="F251" s="1192"/>
      <c r="G251" s="1192"/>
      <c r="H251" s="1192"/>
      <c r="I251" s="1192"/>
      <c r="J251" s="1192"/>
      <c r="K251" s="1192"/>
      <c r="L251" s="1192"/>
      <c r="M251" s="1192"/>
      <c r="N251" s="1206"/>
      <c r="O251" s="1192"/>
      <c r="P251" s="1206"/>
      <c r="Q251" s="1192"/>
      <c r="R251" s="1192"/>
      <c r="S251" s="1192"/>
      <c r="T251" s="1212"/>
      <c r="U251" s="1212"/>
      <c r="V251" s="1212"/>
      <c r="W251" s="1212"/>
      <c r="X251" s="1214"/>
      <c r="Y251" s="1214"/>
      <c r="Z251" s="1214"/>
      <c r="AA251" s="1212"/>
      <c r="AB251" s="1212"/>
      <c r="AC251" s="1212"/>
      <c r="AD251" s="1212"/>
      <c r="AE251" s="1212"/>
      <c r="AF251" s="1212"/>
      <c r="AG251" s="1212"/>
      <c r="AH251" s="1212"/>
      <c r="AI251" s="1212"/>
      <c r="AJ251" s="1212"/>
      <c r="AK251" s="1212"/>
      <c r="AL251" s="1212"/>
      <c r="AM251" s="1212"/>
      <c r="AN251" s="1212"/>
      <c r="AO251" s="1212"/>
      <c r="AP251" s="1212"/>
      <c r="AQ251" s="1212"/>
      <c r="AR251" s="1212"/>
      <c r="AS251" s="1212"/>
      <c r="AT251" s="1212"/>
      <c r="AU251" s="1212"/>
      <c r="AV251" s="1212"/>
      <c r="AW251" s="1212"/>
      <c r="AX251" s="1212"/>
      <c r="AY251" s="1212"/>
      <c r="AZ251" s="1212"/>
      <c r="BA251" s="1212"/>
      <c r="BB251" s="1212"/>
      <c r="BC251" s="1212"/>
      <c r="BD251" s="1212"/>
      <c r="BE251" s="1212"/>
      <c r="BF251" s="1212"/>
      <c r="BG251" s="1212"/>
      <c r="BH251" s="1212"/>
      <c r="BI251" s="1212"/>
      <c r="BJ251" s="1212"/>
      <c r="BK251" s="1212"/>
      <c r="BL251" s="1212"/>
      <c r="BM251" s="1212"/>
      <c r="BN251" s="1212"/>
      <c r="BO251" s="1212"/>
      <c r="BP251" s="1212"/>
      <c r="BQ251" s="1212"/>
      <c r="BR251" s="1212"/>
      <c r="BS251" s="1212"/>
      <c r="BT251" s="1212"/>
      <c r="BU251" s="1212"/>
      <c r="BV251" s="1212"/>
      <c r="BW251" s="1212"/>
      <c r="BX251" s="1212"/>
      <c r="BY251" s="1212"/>
      <c r="BZ251" s="1212"/>
      <c r="CA251" s="1212"/>
      <c r="CB251" s="1212"/>
      <c r="CC251" s="1212"/>
      <c r="CD251" s="1212"/>
      <c r="CE251" s="1212"/>
      <c r="CF251" s="1212"/>
      <c r="CG251" s="1212"/>
      <c r="CH251" s="1212"/>
    </row>
    <row r="252" spans="1:86" s="1215" customFormat="1" x14ac:dyDescent="0.2">
      <c r="A252" s="1211"/>
      <c r="B252" s="1192"/>
      <c r="C252" s="1192"/>
      <c r="D252" s="1192"/>
      <c r="E252" s="1192"/>
      <c r="F252" s="1192"/>
      <c r="G252" s="1192"/>
      <c r="H252" s="1192"/>
      <c r="I252" s="1192"/>
      <c r="J252" s="1192"/>
      <c r="K252" s="1192"/>
      <c r="L252" s="1192"/>
      <c r="M252" s="1192"/>
      <c r="N252" s="1206"/>
      <c r="O252" s="1192"/>
      <c r="P252" s="1206"/>
      <c r="Q252" s="1192"/>
      <c r="R252" s="1192"/>
      <c r="S252" s="1192"/>
      <c r="T252" s="1212"/>
      <c r="U252" s="1212"/>
      <c r="V252" s="1212"/>
      <c r="W252" s="1212"/>
      <c r="X252" s="1214"/>
      <c r="Y252" s="1214"/>
      <c r="Z252" s="1214"/>
      <c r="AA252" s="1212"/>
      <c r="AB252" s="1212"/>
      <c r="AC252" s="1212"/>
      <c r="AD252" s="1212"/>
      <c r="AE252" s="1212"/>
      <c r="AF252" s="1212"/>
      <c r="AG252" s="1212"/>
      <c r="AH252" s="1212"/>
      <c r="AI252" s="1212"/>
      <c r="AJ252" s="1212"/>
      <c r="AK252" s="1212"/>
      <c r="AL252" s="1212"/>
      <c r="AM252" s="1212"/>
      <c r="AN252" s="1212"/>
      <c r="AO252" s="1212"/>
      <c r="AP252" s="1212"/>
      <c r="AQ252" s="1212"/>
      <c r="AR252" s="1212"/>
      <c r="AS252" s="1212"/>
      <c r="AT252" s="1212"/>
      <c r="AU252" s="1212"/>
      <c r="AV252" s="1212"/>
      <c r="AW252" s="1212"/>
      <c r="AX252" s="1212"/>
      <c r="AY252" s="1212"/>
      <c r="AZ252" s="1212"/>
      <c r="BA252" s="1212"/>
      <c r="BB252" s="1212"/>
      <c r="BC252" s="1212"/>
      <c r="BD252" s="1212"/>
      <c r="BE252" s="1212"/>
      <c r="BF252" s="1212"/>
      <c r="BG252" s="1212"/>
      <c r="BH252" s="1212"/>
      <c r="BI252" s="1212"/>
      <c r="BJ252" s="1212"/>
      <c r="BK252" s="1212"/>
      <c r="BL252" s="1212"/>
      <c r="BM252" s="1212"/>
      <c r="BN252" s="1212"/>
      <c r="BO252" s="1212"/>
      <c r="BP252" s="1212"/>
      <c r="BQ252" s="1212"/>
      <c r="BR252" s="1212"/>
      <c r="BS252" s="1212"/>
      <c r="BT252" s="1212"/>
      <c r="BU252" s="1212"/>
      <c r="BV252" s="1212"/>
      <c r="BW252" s="1212"/>
      <c r="BX252" s="1212"/>
      <c r="BY252" s="1212"/>
      <c r="BZ252" s="1212"/>
      <c r="CA252" s="1212"/>
      <c r="CB252" s="1212"/>
      <c r="CC252" s="1212"/>
      <c r="CD252" s="1212"/>
      <c r="CE252" s="1212"/>
      <c r="CF252" s="1212"/>
      <c r="CG252" s="1212"/>
      <c r="CH252" s="1212"/>
    </row>
    <row r="253" spans="1:86" s="1215" customFormat="1" x14ac:dyDescent="0.2">
      <c r="A253" s="1211"/>
      <c r="B253" s="1192"/>
      <c r="C253" s="1192"/>
      <c r="D253" s="1192"/>
      <c r="E253" s="1192"/>
      <c r="F253" s="1192"/>
      <c r="G253" s="1192"/>
      <c r="H253" s="1192"/>
      <c r="I253" s="1192"/>
      <c r="J253" s="1192"/>
      <c r="K253" s="1192"/>
      <c r="L253" s="1192"/>
      <c r="M253" s="1192"/>
      <c r="N253" s="1206"/>
      <c r="O253" s="1192"/>
      <c r="P253" s="1206"/>
      <c r="Q253" s="1192"/>
      <c r="R253" s="1192"/>
      <c r="S253" s="1192"/>
      <c r="T253" s="1212"/>
      <c r="U253" s="1212"/>
      <c r="V253" s="1212"/>
      <c r="W253" s="1212"/>
      <c r="X253" s="1214"/>
      <c r="Y253" s="1214"/>
      <c r="Z253" s="1214"/>
      <c r="AA253" s="1212"/>
      <c r="AB253" s="1212"/>
      <c r="AC253" s="1212"/>
      <c r="AD253" s="1212"/>
      <c r="AE253" s="1212"/>
      <c r="AF253" s="1212"/>
      <c r="AG253" s="1212"/>
      <c r="AH253" s="1212"/>
      <c r="AI253" s="1212"/>
      <c r="AJ253" s="1212"/>
      <c r="AK253" s="1212"/>
      <c r="AL253" s="1212"/>
      <c r="AM253" s="1212"/>
      <c r="AN253" s="1212"/>
      <c r="AO253" s="1212"/>
      <c r="AP253" s="1212"/>
      <c r="AQ253" s="1212"/>
      <c r="AR253" s="1212"/>
      <c r="AS253" s="1212"/>
      <c r="AT253" s="1212"/>
      <c r="AU253" s="1212"/>
      <c r="AV253" s="1212"/>
      <c r="AW253" s="1212"/>
      <c r="AX253" s="1212"/>
      <c r="AY253" s="1212"/>
      <c r="AZ253" s="1212"/>
      <c r="BA253" s="1212"/>
      <c r="BB253" s="1212"/>
      <c r="BC253" s="1212"/>
      <c r="BD253" s="1212"/>
      <c r="BE253" s="1212"/>
      <c r="BF253" s="1212"/>
      <c r="BG253" s="1212"/>
      <c r="BH253" s="1212"/>
      <c r="BI253" s="1212"/>
      <c r="BJ253" s="1212"/>
      <c r="BK253" s="1212"/>
      <c r="BL253" s="1212"/>
      <c r="BM253" s="1212"/>
      <c r="BN253" s="1212"/>
      <c r="BO253" s="1212"/>
      <c r="BP253" s="1212"/>
      <c r="BQ253" s="1212"/>
      <c r="BR253" s="1212"/>
      <c r="BS253" s="1212"/>
      <c r="BT253" s="1212"/>
      <c r="BU253" s="1212"/>
      <c r="BV253" s="1212"/>
      <c r="BW253" s="1212"/>
      <c r="BX253" s="1212"/>
      <c r="BY253" s="1212"/>
      <c r="BZ253" s="1212"/>
      <c r="CA253" s="1212"/>
      <c r="CB253" s="1212"/>
      <c r="CC253" s="1212"/>
      <c r="CD253" s="1212"/>
      <c r="CE253" s="1212"/>
      <c r="CF253" s="1212"/>
      <c r="CG253" s="1212"/>
      <c r="CH253" s="1212"/>
    </row>
    <row r="254" spans="1:86" s="1215" customFormat="1" x14ac:dyDescent="0.2">
      <c r="A254" s="1211"/>
      <c r="B254" s="1192"/>
      <c r="C254" s="1192"/>
      <c r="D254" s="1192"/>
      <c r="E254" s="1192"/>
      <c r="F254" s="1192"/>
      <c r="G254" s="1192"/>
      <c r="H254" s="1192"/>
      <c r="I254" s="1192"/>
      <c r="J254" s="1192"/>
      <c r="K254" s="1192"/>
      <c r="L254" s="1192"/>
      <c r="M254" s="1192"/>
      <c r="N254" s="1206"/>
      <c r="O254" s="1192"/>
      <c r="P254" s="1206"/>
      <c r="Q254" s="1192"/>
      <c r="R254" s="1192"/>
      <c r="S254" s="1192"/>
      <c r="T254" s="1212"/>
      <c r="U254" s="1212"/>
      <c r="V254" s="1212"/>
      <c r="W254" s="1212"/>
      <c r="X254" s="1214"/>
      <c r="Y254" s="1214"/>
      <c r="Z254" s="1214"/>
      <c r="AA254" s="1212"/>
      <c r="AB254" s="1212"/>
      <c r="AC254" s="1212"/>
      <c r="AD254" s="1212"/>
      <c r="AE254" s="1212"/>
      <c r="AF254" s="1212"/>
      <c r="AG254" s="1212"/>
      <c r="AH254" s="1212"/>
      <c r="AI254" s="1212"/>
      <c r="AJ254" s="1212"/>
      <c r="AK254" s="1212"/>
      <c r="AL254" s="1212"/>
      <c r="AM254" s="1212"/>
      <c r="AN254" s="1212"/>
      <c r="AO254" s="1212"/>
      <c r="AP254" s="1212"/>
      <c r="AQ254" s="1212"/>
      <c r="AR254" s="1212"/>
      <c r="AS254" s="1212"/>
      <c r="AT254" s="1212"/>
      <c r="AU254" s="1212"/>
      <c r="AV254" s="1212"/>
      <c r="AW254" s="1212"/>
      <c r="AX254" s="1212"/>
      <c r="AY254" s="1212"/>
      <c r="AZ254" s="1212"/>
      <c r="BA254" s="1212"/>
      <c r="BB254" s="1212"/>
      <c r="BC254" s="1212"/>
      <c r="BD254" s="1212"/>
      <c r="BE254" s="1212"/>
      <c r="BF254" s="1212"/>
      <c r="BG254" s="1212"/>
      <c r="BH254" s="1212"/>
      <c r="BI254" s="1212"/>
      <c r="BJ254" s="1212"/>
      <c r="BK254" s="1212"/>
      <c r="BL254" s="1212"/>
      <c r="BM254" s="1212"/>
      <c r="BN254" s="1212"/>
      <c r="BO254" s="1212"/>
      <c r="BP254" s="1212"/>
      <c r="BQ254" s="1212"/>
      <c r="BR254" s="1212"/>
      <c r="BS254" s="1212"/>
      <c r="BT254" s="1212"/>
      <c r="BU254" s="1212"/>
      <c r="BV254" s="1212"/>
      <c r="BW254" s="1212"/>
      <c r="BX254" s="1212"/>
      <c r="BY254" s="1212"/>
      <c r="BZ254" s="1212"/>
      <c r="CA254" s="1212"/>
      <c r="CB254" s="1212"/>
      <c r="CC254" s="1212"/>
      <c r="CD254" s="1212"/>
      <c r="CE254" s="1212"/>
      <c r="CF254" s="1212"/>
      <c r="CG254" s="1212"/>
      <c r="CH254" s="1212"/>
    </row>
    <row r="255" spans="1:86" s="1215" customFormat="1" x14ac:dyDescent="0.2">
      <c r="A255" s="1211"/>
      <c r="B255" s="1192"/>
      <c r="C255" s="1192"/>
      <c r="D255" s="1192"/>
      <c r="E255" s="1192"/>
      <c r="F255" s="1192"/>
      <c r="G255" s="1192"/>
      <c r="H255" s="1192"/>
      <c r="I255" s="1192"/>
      <c r="J255" s="1192"/>
      <c r="K255" s="1192"/>
      <c r="L255" s="1192"/>
      <c r="M255" s="1192"/>
      <c r="N255" s="1206"/>
      <c r="O255" s="1192"/>
      <c r="P255" s="1206"/>
      <c r="Q255" s="1192"/>
      <c r="R255" s="1192"/>
      <c r="S255" s="1192"/>
      <c r="T255" s="1212"/>
      <c r="U255" s="1212"/>
      <c r="V255" s="1212"/>
      <c r="W255" s="1212"/>
      <c r="X255" s="1214"/>
      <c r="Y255" s="1214"/>
      <c r="Z255" s="1214"/>
      <c r="AA255" s="1212"/>
      <c r="AB255" s="1212"/>
      <c r="AC255" s="1212"/>
      <c r="AD255" s="1212"/>
      <c r="AE255" s="1212"/>
      <c r="AF255" s="1212"/>
      <c r="AG255" s="1212"/>
      <c r="AH255" s="1212"/>
      <c r="AI255" s="1212"/>
      <c r="AJ255" s="1212"/>
      <c r="AK255" s="1212"/>
      <c r="AL255" s="1212"/>
      <c r="AM255" s="1212"/>
      <c r="AN255" s="1212"/>
      <c r="AO255" s="1212"/>
      <c r="AP255" s="1212"/>
      <c r="AQ255" s="1212"/>
      <c r="AR255" s="1212"/>
      <c r="AS255" s="1212"/>
      <c r="AT255" s="1212"/>
      <c r="AU255" s="1212"/>
      <c r="AV255" s="1212"/>
      <c r="AW255" s="1212"/>
      <c r="AX255" s="1212"/>
      <c r="AY255" s="1212"/>
      <c r="AZ255" s="1212"/>
      <c r="BA255" s="1212"/>
      <c r="BB255" s="1212"/>
      <c r="BC255" s="1212"/>
      <c r="BD255" s="1212"/>
      <c r="BE255" s="1212"/>
      <c r="BF255" s="1212"/>
      <c r="BG255" s="1212"/>
      <c r="BH255" s="1212"/>
      <c r="BI255" s="1212"/>
      <c r="BJ255" s="1212"/>
      <c r="BK255" s="1212"/>
      <c r="BL255" s="1212"/>
      <c r="BM255" s="1212"/>
      <c r="BN255" s="1212"/>
      <c r="BO255" s="1212"/>
      <c r="BP255" s="1212"/>
      <c r="BQ255" s="1212"/>
      <c r="BR255" s="1212"/>
      <c r="BS255" s="1212"/>
      <c r="BT255" s="1212"/>
      <c r="BU255" s="1212"/>
      <c r="BV255" s="1212"/>
      <c r="BW255" s="1212"/>
      <c r="BX255" s="1212"/>
      <c r="BY255" s="1212"/>
      <c r="BZ255" s="1212"/>
      <c r="CA255" s="1212"/>
      <c r="CB255" s="1212"/>
      <c r="CC255" s="1212"/>
      <c r="CD255" s="1212"/>
      <c r="CE255" s="1212"/>
      <c r="CF255" s="1212"/>
      <c r="CG255" s="1212"/>
      <c r="CH255" s="1212"/>
    </row>
    <row r="256" spans="1:86" s="1215" customFormat="1" x14ac:dyDescent="0.2">
      <c r="A256" s="1211"/>
      <c r="B256" s="1192"/>
      <c r="C256" s="1192"/>
      <c r="D256" s="1192"/>
      <c r="E256" s="1192"/>
      <c r="F256" s="1192"/>
      <c r="G256" s="1192"/>
      <c r="H256" s="1192"/>
      <c r="I256" s="1192"/>
      <c r="J256" s="1192"/>
      <c r="K256" s="1192"/>
      <c r="L256" s="1192"/>
      <c r="M256" s="1192"/>
      <c r="N256" s="1206"/>
      <c r="O256" s="1192"/>
      <c r="P256" s="1206"/>
      <c r="Q256" s="1192"/>
      <c r="R256" s="1192"/>
      <c r="S256" s="1192"/>
      <c r="T256" s="1212"/>
      <c r="U256" s="1212"/>
      <c r="V256" s="1212"/>
      <c r="W256" s="1212"/>
      <c r="X256" s="1214"/>
      <c r="Y256" s="1214"/>
      <c r="Z256" s="1214"/>
      <c r="AA256" s="1212"/>
      <c r="AB256" s="1212"/>
      <c r="AC256" s="1212"/>
      <c r="AD256" s="1212"/>
      <c r="AE256" s="1212"/>
      <c r="AF256" s="1212"/>
      <c r="AG256" s="1212"/>
      <c r="AH256" s="1212"/>
      <c r="AI256" s="1212"/>
      <c r="AJ256" s="1212"/>
      <c r="AK256" s="1212"/>
      <c r="AL256" s="1212"/>
      <c r="AM256" s="1212"/>
      <c r="AN256" s="1212"/>
      <c r="AO256" s="1212"/>
      <c r="AP256" s="1212"/>
      <c r="AQ256" s="1212"/>
      <c r="AR256" s="1212"/>
      <c r="AS256" s="1212"/>
      <c r="AT256" s="1212"/>
      <c r="AU256" s="1212"/>
      <c r="AV256" s="1212"/>
      <c r="AW256" s="1212"/>
      <c r="AX256" s="1212"/>
      <c r="AY256" s="1212"/>
      <c r="AZ256" s="1212"/>
      <c r="BA256" s="1212"/>
      <c r="BB256" s="1212"/>
      <c r="BC256" s="1212"/>
      <c r="BD256" s="1212"/>
      <c r="BE256" s="1212"/>
      <c r="BF256" s="1212"/>
      <c r="BG256" s="1212"/>
      <c r="BH256" s="1212"/>
      <c r="BI256" s="1212"/>
      <c r="BJ256" s="1212"/>
      <c r="BK256" s="1212"/>
      <c r="BL256" s="1212"/>
      <c r="BM256" s="1212"/>
      <c r="BN256" s="1212"/>
      <c r="BO256" s="1212"/>
      <c r="BP256" s="1212"/>
      <c r="BQ256" s="1212"/>
      <c r="BR256" s="1212"/>
      <c r="BS256" s="1212"/>
      <c r="BT256" s="1212"/>
      <c r="BU256" s="1212"/>
      <c r="BV256" s="1212"/>
      <c r="BW256" s="1212"/>
      <c r="BX256" s="1212"/>
      <c r="BY256" s="1212"/>
      <c r="BZ256" s="1212"/>
      <c r="CA256" s="1212"/>
      <c r="CB256" s="1212"/>
      <c r="CC256" s="1212"/>
      <c r="CD256" s="1212"/>
      <c r="CE256" s="1212"/>
      <c r="CF256" s="1212"/>
      <c r="CG256" s="1212"/>
      <c r="CH256" s="1212"/>
    </row>
    <row r="257" spans="1:86" s="1215" customFormat="1" x14ac:dyDescent="0.2">
      <c r="A257" s="1211"/>
      <c r="B257" s="1192"/>
      <c r="C257" s="1192"/>
      <c r="D257" s="1192"/>
      <c r="E257" s="1192"/>
      <c r="F257" s="1192"/>
      <c r="G257" s="1192"/>
      <c r="H257" s="1192"/>
      <c r="I257" s="1192"/>
      <c r="J257" s="1192"/>
      <c r="K257" s="1192"/>
      <c r="L257" s="1192"/>
      <c r="M257" s="1192"/>
      <c r="N257" s="1206"/>
      <c r="O257" s="1192"/>
      <c r="P257" s="1206"/>
      <c r="Q257" s="1192"/>
      <c r="R257" s="1192"/>
      <c r="S257" s="1192"/>
      <c r="T257" s="1212"/>
      <c r="U257" s="1212"/>
      <c r="V257" s="1212"/>
      <c r="W257" s="1212"/>
      <c r="X257" s="1214"/>
      <c r="Y257" s="1214"/>
      <c r="Z257" s="1214"/>
      <c r="AA257" s="1212"/>
      <c r="AB257" s="1212"/>
      <c r="AC257" s="1212"/>
      <c r="AD257" s="1212"/>
      <c r="AE257" s="1212"/>
      <c r="AF257" s="1212"/>
      <c r="AG257" s="1212"/>
      <c r="AH257" s="1212"/>
      <c r="AI257" s="1212"/>
      <c r="AJ257" s="1212"/>
      <c r="AK257" s="1212"/>
      <c r="AL257" s="1212"/>
      <c r="AM257" s="1212"/>
      <c r="AN257" s="1212"/>
      <c r="AO257" s="1212"/>
      <c r="AP257" s="1212"/>
      <c r="AQ257" s="1212"/>
      <c r="AR257" s="1212"/>
      <c r="AS257" s="1212"/>
      <c r="AT257" s="1212"/>
      <c r="AU257" s="1212"/>
      <c r="AV257" s="1212"/>
      <c r="AW257" s="1212"/>
      <c r="AX257" s="1212"/>
      <c r="AY257" s="1212"/>
      <c r="AZ257" s="1212"/>
      <c r="BA257" s="1212"/>
      <c r="BB257" s="1212"/>
      <c r="BC257" s="1212"/>
      <c r="BD257" s="1212"/>
      <c r="BE257" s="1212"/>
      <c r="BF257" s="1212"/>
      <c r="BG257" s="1212"/>
      <c r="BH257" s="1212"/>
      <c r="BI257" s="1212"/>
      <c r="BJ257" s="1212"/>
      <c r="BK257" s="1212"/>
      <c r="BL257" s="1212"/>
      <c r="BM257" s="1212"/>
      <c r="BN257" s="1212"/>
      <c r="BO257" s="1212"/>
      <c r="BP257" s="1212"/>
      <c r="BQ257" s="1212"/>
      <c r="BR257" s="1212"/>
      <c r="BS257" s="1212"/>
      <c r="BT257" s="1212"/>
      <c r="BU257" s="1212"/>
      <c r="BV257" s="1212"/>
      <c r="BW257" s="1212"/>
      <c r="BX257" s="1212"/>
      <c r="BY257" s="1212"/>
      <c r="BZ257" s="1212"/>
      <c r="CA257" s="1212"/>
      <c r="CB257" s="1212"/>
      <c r="CC257" s="1212"/>
      <c r="CD257" s="1212"/>
      <c r="CE257" s="1212"/>
      <c r="CF257" s="1212"/>
      <c r="CG257" s="1212"/>
      <c r="CH257" s="1212"/>
    </row>
    <row r="258" spans="1:86" s="1215" customFormat="1" x14ac:dyDescent="0.2">
      <c r="A258" s="1211"/>
      <c r="B258" s="1192"/>
      <c r="C258" s="1192"/>
      <c r="D258" s="1192"/>
      <c r="E258" s="1192"/>
      <c r="F258" s="1192"/>
      <c r="G258" s="1192"/>
      <c r="H258" s="1192"/>
      <c r="I258" s="1192"/>
      <c r="J258" s="1192"/>
      <c r="K258" s="1192"/>
      <c r="L258" s="1192"/>
      <c r="M258" s="1192"/>
      <c r="N258" s="1206"/>
      <c r="O258" s="1192"/>
      <c r="P258" s="1206"/>
      <c r="Q258" s="1192"/>
      <c r="R258" s="1192"/>
      <c r="S258" s="1192"/>
      <c r="T258" s="1212"/>
      <c r="U258" s="1212"/>
      <c r="V258" s="1212"/>
      <c r="W258" s="1212"/>
      <c r="X258" s="1214"/>
      <c r="Y258" s="1214"/>
      <c r="Z258" s="1214"/>
      <c r="AA258" s="1212"/>
      <c r="AB258" s="1212"/>
      <c r="AC258" s="1212"/>
      <c r="AD258" s="1212"/>
      <c r="AE258" s="1212"/>
      <c r="AF258" s="1212"/>
      <c r="AG258" s="1212"/>
      <c r="AH258" s="1212"/>
      <c r="AI258" s="1212"/>
      <c r="AJ258" s="1212"/>
      <c r="AK258" s="1212"/>
      <c r="AL258" s="1212"/>
      <c r="AM258" s="1212"/>
      <c r="AN258" s="1212"/>
      <c r="AO258" s="1212"/>
      <c r="AP258" s="1212"/>
      <c r="AQ258" s="1212"/>
      <c r="AR258" s="1212"/>
      <c r="AS258" s="1212"/>
      <c r="AT258" s="1212"/>
      <c r="AU258" s="1212"/>
      <c r="AV258" s="1212"/>
      <c r="AW258" s="1212"/>
      <c r="AX258" s="1212"/>
      <c r="AY258" s="1212"/>
      <c r="AZ258" s="1212"/>
      <c r="BA258" s="1212"/>
      <c r="BB258" s="1212"/>
      <c r="BC258" s="1212"/>
      <c r="BD258" s="1212"/>
      <c r="BE258" s="1212"/>
      <c r="BF258" s="1212"/>
      <c r="BG258" s="1212"/>
      <c r="BH258" s="1212"/>
      <c r="BI258" s="1212"/>
      <c r="BJ258" s="1212"/>
      <c r="BK258" s="1212"/>
      <c r="BL258" s="1212"/>
      <c r="BM258" s="1212"/>
      <c r="BN258" s="1212"/>
      <c r="BO258" s="1212"/>
      <c r="BP258" s="1212"/>
      <c r="BQ258" s="1212"/>
      <c r="BR258" s="1212"/>
      <c r="BS258" s="1212"/>
      <c r="BT258" s="1212"/>
      <c r="BU258" s="1212"/>
      <c r="BV258" s="1212"/>
      <c r="BW258" s="1212"/>
      <c r="BX258" s="1212"/>
      <c r="BY258" s="1212"/>
      <c r="BZ258" s="1212"/>
      <c r="CA258" s="1212"/>
      <c r="CB258" s="1212"/>
      <c r="CC258" s="1212"/>
      <c r="CD258" s="1212"/>
      <c r="CE258" s="1212"/>
      <c r="CF258" s="1212"/>
      <c r="CG258" s="1212"/>
      <c r="CH258" s="1212"/>
    </row>
    <row r="259" spans="1:86" s="1215" customFormat="1" x14ac:dyDescent="0.2">
      <c r="A259" s="1211"/>
      <c r="B259" s="1192"/>
      <c r="C259" s="1192"/>
      <c r="D259" s="1192"/>
      <c r="E259" s="1192"/>
      <c r="F259" s="1192"/>
      <c r="G259" s="1192"/>
      <c r="H259" s="1192"/>
      <c r="I259" s="1192"/>
      <c r="J259" s="1192"/>
      <c r="K259" s="1192"/>
      <c r="L259" s="1192"/>
      <c r="M259" s="1192"/>
      <c r="N259" s="1206"/>
      <c r="O259" s="1192"/>
      <c r="P259" s="1206"/>
      <c r="Q259" s="1192"/>
      <c r="R259" s="1192"/>
      <c r="S259" s="1192"/>
      <c r="T259" s="1212"/>
      <c r="U259" s="1212"/>
      <c r="V259" s="1212"/>
      <c r="W259" s="1212"/>
      <c r="X259" s="1214"/>
      <c r="Y259" s="1214"/>
      <c r="Z259" s="1214"/>
      <c r="AA259" s="1212"/>
      <c r="AB259" s="1212"/>
      <c r="AC259" s="1212"/>
      <c r="AD259" s="1212"/>
      <c r="AE259" s="1212"/>
      <c r="AF259" s="1212"/>
      <c r="AG259" s="1212"/>
      <c r="AH259" s="1212"/>
      <c r="AI259" s="1212"/>
      <c r="AJ259" s="1212"/>
      <c r="AK259" s="1212"/>
      <c r="AL259" s="1212"/>
      <c r="AM259" s="1212"/>
      <c r="AN259" s="1212"/>
      <c r="AO259" s="1212"/>
      <c r="AP259" s="1212"/>
      <c r="AQ259" s="1212"/>
      <c r="AR259" s="1212"/>
      <c r="AS259" s="1212"/>
      <c r="AT259" s="1212"/>
      <c r="AU259" s="1212"/>
      <c r="AV259" s="1212"/>
      <c r="AW259" s="1212"/>
      <c r="AX259" s="1212"/>
      <c r="AY259" s="1212"/>
      <c r="AZ259" s="1212"/>
      <c r="BA259" s="1212"/>
      <c r="BB259" s="1212"/>
      <c r="BC259" s="1212"/>
      <c r="BD259" s="1212"/>
      <c r="BE259" s="1212"/>
      <c r="BF259" s="1212"/>
      <c r="BG259" s="1212"/>
      <c r="BH259" s="1212"/>
      <c r="BI259" s="1212"/>
      <c r="BJ259" s="1212"/>
      <c r="BK259" s="1212"/>
      <c r="BL259" s="1212"/>
      <c r="BM259" s="1212"/>
      <c r="BN259" s="1212"/>
      <c r="BO259" s="1212"/>
      <c r="BP259" s="1212"/>
      <c r="BQ259" s="1212"/>
      <c r="BR259" s="1212"/>
      <c r="BS259" s="1212"/>
      <c r="BT259" s="1212"/>
      <c r="BU259" s="1212"/>
      <c r="BV259" s="1212"/>
      <c r="BW259" s="1212"/>
      <c r="BX259" s="1212"/>
      <c r="BY259" s="1212"/>
      <c r="BZ259" s="1212"/>
      <c r="CA259" s="1212"/>
      <c r="CB259" s="1212"/>
      <c r="CC259" s="1212"/>
      <c r="CD259" s="1212"/>
      <c r="CE259" s="1212"/>
      <c r="CF259" s="1212"/>
      <c r="CG259" s="1212"/>
      <c r="CH259" s="1212"/>
    </row>
    <row r="260" spans="1:86" s="1215" customFormat="1" x14ac:dyDescent="0.2">
      <c r="A260" s="1211"/>
      <c r="B260" s="1192"/>
      <c r="C260" s="1192"/>
      <c r="D260" s="1192"/>
      <c r="E260" s="1192"/>
      <c r="F260" s="1192"/>
      <c r="G260" s="1192"/>
      <c r="H260" s="1192"/>
      <c r="I260" s="1192"/>
      <c r="J260" s="1192"/>
      <c r="K260" s="1192"/>
      <c r="L260" s="1192"/>
      <c r="M260" s="1192"/>
      <c r="N260" s="1206"/>
      <c r="O260" s="1192"/>
      <c r="P260" s="1206"/>
      <c r="Q260" s="1192"/>
      <c r="R260" s="1192"/>
      <c r="S260" s="1192"/>
      <c r="T260" s="1212"/>
      <c r="U260" s="1212"/>
      <c r="V260" s="1212"/>
      <c r="W260" s="1212"/>
      <c r="X260" s="1214"/>
      <c r="Y260" s="1214"/>
      <c r="Z260" s="1214"/>
      <c r="AA260" s="1212"/>
      <c r="AB260" s="1212"/>
      <c r="AC260" s="1212"/>
      <c r="AD260" s="1212"/>
      <c r="AE260" s="1212"/>
      <c r="AF260" s="1212"/>
      <c r="AG260" s="1212"/>
      <c r="AH260" s="1212"/>
      <c r="AI260" s="1212"/>
      <c r="AJ260" s="1212"/>
      <c r="AK260" s="1212"/>
      <c r="AL260" s="1212"/>
      <c r="AM260" s="1212"/>
      <c r="AN260" s="1212"/>
      <c r="AO260" s="1212"/>
      <c r="AP260" s="1212"/>
      <c r="AQ260" s="1212"/>
      <c r="AR260" s="1212"/>
      <c r="AS260" s="1212"/>
      <c r="AT260" s="1212"/>
      <c r="AU260" s="1212"/>
      <c r="AV260" s="1212"/>
      <c r="AW260" s="1212"/>
      <c r="AX260" s="1212"/>
      <c r="AY260" s="1212"/>
      <c r="AZ260" s="1212"/>
      <c r="BA260" s="1212"/>
      <c r="BB260" s="1212"/>
      <c r="BC260" s="1212"/>
      <c r="BD260" s="1212"/>
      <c r="BE260" s="1212"/>
      <c r="BF260" s="1212"/>
      <c r="BG260" s="1212"/>
      <c r="BH260" s="1212"/>
      <c r="BI260" s="1212"/>
      <c r="BJ260" s="1212"/>
      <c r="BK260" s="1212"/>
      <c r="BL260" s="1212"/>
      <c r="BM260" s="1212"/>
      <c r="BN260" s="1212"/>
      <c r="BO260" s="1212"/>
      <c r="BP260" s="1212"/>
      <c r="BQ260" s="1212"/>
      <c r="BR260" s="1212"/>
      <c r="BS260" s="1212"/>
      <c r="BT260" s="1212"/>
      <c r="BU260" s="1212"/>
      <c r="BV260" s="1212"/>
      <c r="BW260" s="1212"/>
      <c r="BX260" s="1212"/>
      <c r="BY260" s="1212"/>
      <c r="BZ260" s="1212"/>
      <c r="CA260" s="1212"/>
      <c r="CB260" s="1212"/>
      <c r="CC260" s="1212"/>
      <c r="CD260" s="1212"/>
      <c r="CE260" s="1212"/>
      <c r="CF260" s="1212"/>
      <c r="CG260" s="1212"/>
      <c r="CH260" s="1212"/>
    </row>
    <row r="261" spans="1:86" s="1215" customFormat="1" x14ac:dyDescent="0.2">
      <c r="A261" s="1211"/>
      <c r="B261" s="1192"/>
      <c r="C261" s="1192"/>
      <c r="D261" s="1192"/>
      <c r="E261" s="1192"/>
      <c r="F261" s="1192"/>
      <c r="G261" s="1192"/>
      <c r="H261" s="1192"/>
      <c r="I261" s="1192"/>
      <c r="J261" s="1192"/>
      <c r="K261" s="1192"/>
      <c r="L261" s="1192"/>
      <c r="M261" s="1192"/>
      <c r="N261" s="1206"/>
      <c r="O261" s="1192"/>
      <c r="P261" s="1206"/>
      <c r="Q261" s="1192"/>
      <c r="R261" s="1192"/>
      <c r="S261" s="1192"/>
      <c r="T261" s="1212"/>
      <c r="U261" s="1212"/>
      <c r="V261" s="1212"/>
      <c r="W261" s="1212"/>
      <c r="X261" s="1214"/>
      <c r="Y261" s="1214"/>
      <c r="Z261" s="1214"/>
      <c r="AA261" s="1212"/>
      <c r="AB261" s="1212"/>
      <c r="AC261" s="1212"/>
      <c r="AD261" s="1212"/>
      <c r="AE261" s="1212"/>
      <c r="AF261" s="1212"/>
      <c r="AG261" s="1212"/>
      <c r="AH261" s="1212"/>
      <c r="AI261" s="1212"/>
      <c r="AJ261" s="1212"/>
      <c r="AK261" s="1212"/>
      <c r="AL261" s="1212"/>
      <c r="AM261" s="1212"/>
      <c r="AN261" s="1212"/>
      <c r="AO261" s="1212"/>
      <c r="AP261" s="1212"/>
      <c r="AQ261" s="1212"/>
      <c r="AR261" s="1212"/>
      <c r="AS261" s="1212"/>
      <c r="AT261" s="1212"/>
      <c r="AU261" s="1212"/>
      <c r="AV261" s="1212"/>
      <c r="AW261" s="1212"/>
      <c r="AX261" s="1212"/>
      <c r="AY261" s="1212"/>
      <c r="AZ261" s="1212"/>
      <c r="BA261" s="1212"/>
      <c r="BB261" s="1212"/>
      <c r="BC261" s="1212"/>
      <c r="BD261" s="1212"/>
      <c r="BE261" s="1212"/>
      <c r="BF261" s="1212"/>
      <c r="BG261" s="1212"/>
      <c r="BH261" s="1212"/>
      <c r="BI261" s="1212"/>
      <c r="BJ261" s="1212"/>
      <c r="BK261" s="1212"/>
      <c r="BL261" s="1212"/>
      <c r="BM261" s="1212"/>
      <c r="BN261" s="1212"/>
      <c r="BO261" s="1212"/>
      <c r="BP261" s="1212"/>
      <c r="BQ261" s="1212"/>
      <c r="BR261" s="1212"/>
      <c r="BS261" s="1212"/>
      <c r="BT261" s="1212"/>
      <c r="BU261" s="1212"/>
      <c r="BV261" s="1212"/>
      <c r="BW261" s="1212"/>
      <c r="BX261" s="1212"/>
      <c r="BY261" s="1212"/>
      <c r="BZ261" s="1212"/>
      <c r="CA261" s="1212"/>
      <c r="CB261" s="1212"/>
      <c r="CC261" s="1212"/>
      <c r="CD261" s="1212"/>
      <c r="CE261" s="1212"/>
      <c r="CF261" s="1212"/>
      <c r="CG261" s="1212"/>
      <c r="CH261" s="1212"/>
    </row>
    <row r="262" spans="1:86" s="1215" customFormat="1" x14ac:dyDescent="0.2">
      <c r="A262" s="1211"/>
      <c r="B262" s="1192"/>
      <c r="C262" s="1192"/>
      <c r="D262" s="1192"/>
      <c r="E262" s="1192"/>
      <c r="F262" s="1192"/>
      <c r="G262" s="1192"/>
      <c r="H262" s="1192"/>
      <c r="I262" s="1192"/>
      <c r="J262" s="1192"/>
      <c r="K262" s="1192"/>
      <c r="L262" s="1192"/>
      <c r="M262" s="1192"/>
      <c r="N262" s="1206"/>
      <c r="O262" s="1192"/>
      <c r="P262" s="1206"/>
      <c r="Q262" s="1192"/>
      <c r="R262" s="1192"/>
      <c r="S262" s="1192"/>
      <c r="T262" s="1212"/>
      <c r="U262" s="1212"/>
      <c r="V262" s="1212"/>
      <c r="W262" s="1212"/>
      <c r="X262" s="1214"/>
      <c r="Y262" s="1214"/>
      <c r="Z262" s="1214"/>
      <c r="AA262" s="1212"/>
      <c r="AB262" s="1212"/>
      <c r="AC262" s="1212"/>
      <c r="AD262" s="1212"/>
      <c r="AE262" s="1212"/>
      <c r="AF262" s="1212"/>
      <c r="AG262" s="1212"/>
      <c r="AH262" s="1212"/>
      <c r="AI262" s="1212"/>
      <c r="AJ262" s="1212"/>
      <c r="AK262" s="1212"/>
      <c r="AL262" s="1212"/>
      <c r="AM262" s="1212"/>
      <c r="AN262" s="1212"/>
      <c r="AO262" s="1212"/>
      <c r="AP262" s="1212"/>
      <c r="AQ262" s="1212"/>
      <c r="AR262" s="1212"/>
      <c r="AS262" s="1212"/>
      <c r="AT262" s="1212"/>
      <c r="AU262" s="1212"/>
      <c r="AV262" s="1212"/>
      <c r="AW262" s="1212"/>
      <c r="AX262" s="1212"/>
      <c r="AY262" s="1212"/>
      <c r="AZ262" s="1212"/>
      <c r="BA262" s="1212"/>
      <c r="BB262" s="1212"/>
      <c r="BC262" s="1212"/>
      <c r="BD262" s="1212"/>
      <c r="BE262" s="1212"/>
      <c r="BF262" s="1212"/>
      <c r="BG262" s="1212"/>
      <c r="BH262" s="1212"/>
      <c r="BI262" s="1212"/>
      <c r="BJ262" s="1212"/>
      <c r="BK262" s="1212"/>
      <c r="BL262" s="1212"/>
      <c r="BM262" s="1212"/>
      <c r="BN262" s="1212"/>
      <c r="BO262" s="1212"/>
      <c r="BP262" s="1212"/>
      <c r="BQ262" s="1212"/>
      <c r="BR262" s="1212"/>
      <c r="BS262" s="1212"/>
      <c r="BT262" s="1212"/>
      <c r="BU262" s="1212"/>
      <c r="BV262" s="1212"/>
      <c r="BW262" s="1212"/>
      <c r="BX262" s="1212"/>
      <c r="BY262" s="1212"/>
      <c r="BZ262" s="1212"/>
      <c r="CA262" s="1212"/>
      <c r="CB262" s="1212"/>
      <c r="CC262" s="1212"/>
      <c r="CD262" s="1212"/>
      <c r="CE262" s="1212"/>
      <c r="CF262" s="1212"/>
      <c r="CG262" s="1212"/>
      <c r="CH262" s="1212"/>
    </row>
    <row r="263" spans="1:86" s="1215" customFormat="1" x14ac:dyDescent="0.2">
      <c r="A263" s="1211"/>
      <c r="B263" s="1192"/>
      <c r="C263" s="1192"/>
      <c r="D263" s="1192"/>
      <c r="E263" s="1192"/>
      <c r="F263" s="1192"/>
      <c r="G263" s="1192"/>
      <c r="H263" s="1192"/>
      <c r="I263" s="1192"/>
      <c r="J263" s="1192"/>
      <c r="K263" s="1192"/>
      <c r="L263" s="1192"/>
      <c r="M263" s="1192"/>
      <c r="N263" s="1206"/>
      <c r="O263" s="1192"/>
      <c r="P263" s="1206"/>
      <c r="Q263" s="1192"/>
      <c r="R263" s="1192"/>
      <c r="S263" s="1192"/>
      <c r="T263" s="1212"/>
      <c r="U263" s="1212"/>
      <c r="V263" s="1212"/>
      <c r="W263" s="1212"/>
      <c r="X263" s="1214"/>
      <c r="Y263" s="1214"/>
      <c r="Z263" s="1214"/>
      <c r="AA263" s="1212"/>
      <c r="AB263" s="1212"/>
      <c r="AC263" s="1212"/>
      <c r="AD263" s="1212"/>
      <c r="AE263" s="1212"/>
      <c r="AF263" s="1212"/>
      <c r="AG263" s="1212"/>
      <c r="AH263" s="1212"/>
      <c r="AI263" s="1212"/>
      <c r="AJ263" s="1212"/>
      <c r="AK263" s="1212"/>
      <c r="AL263" s="1212"/>
      <c r="AM263" s="1212"/>
      <c r="AN263" s="1212"/>
      <c r="AO263" s="1212"/>
      <c r="AP263" s="1212"/>
      <c r="AQ263" s="1212"/>
      <c r="AR263" s="1212"/>
      <c r="AS263" s="1212"/>
      <c r="AT263" s="1212"/>
      <c r="AU263" s="1212"/>
      <c r="AV263" s="1212"/>
      <c r="AW263" s="1212"/>
      <c r="AX263" s="1212"/>
      <c r="AY263" s="1212"/>
      <c r="AZ263" s="1212"/>
      <c r="BA263" s="1212"/>
      <c r="BB263" s="1212"/>
      <c r="BC263" s="1212"/>
      <c r="BD263" s="1212"/>
      <c r="BE263" s="1212"/>
      <c r="BF263" s="1212"/>
      <c r="BG263" s="1212"/>
      <c r="BH263" s="1212"/>
      <c r="BI263" s="1212"/>
      <c r="BJ263" s="1212"/>
      <c r="BK263" s="1212"/>
      <c r="BL263" s="1212"/>
      <c r="BM263" s="1212"/>
      <c r="BN263" s="1212"/>
      <c r="BO263" s="1212"/>
      <c r="BP263" s="1212"/>
      <c r="BQ263" s="1212"/>
      <c r="BR263" s="1212"/>
      <c r="BS263" s="1212"/>
      <c r="BT263" s="1212"/>
      <c r="BU263" s="1212"/>
      <c r="BV263" s="1212"/>
      <c r="BW263" s="1212"/>
      <c r="BX263" s="1212"/>
      <c r="BY263" s="1212"/>
      <c r="BZ263" s="1212"/>
      <c r="CA263" s="1212"/>
      <c r="CB263" s="1212"/>
      <c r="CC263" s="1212"/>
      <c r="CD263" s="1212"/>
      <c r="CE263" s="1212"/>
      <c r="CF263" s="1212"/>
      <c r="CG263" s="1212"/>
      <c r="CH263" s="1212"/>
    </row>
    <row r="264" spans="1:86" s="1215" customFormat="1" x14ac:dyDescent="0.2">
      <c r="A264" s="1211"/>
      <c r="B264" s="1192"/>
      <c r="C264" s="1192"/>
      <c r="D264" s="1192"/>
      <c r="E264" s="1192"/>
      <c r="F264" s="1192"/>
      <c r="G264" s="1192"/>
      <c r="H264" s="1192"/>
      <c r="I264" s="1192"/>
      <c r="J264" s="1192"/>
      <c r="K264" s="1192"/>
      <c r="L264" s="1192"/>
      <c r="M264" s="1192"/>
      <c r="N264" s="1206"/>
      <c r="O264" s="1192"/>
      <c r="P264" s="1206"/>
      <c r="Q264" s="1192"/>
      <c r="R264" s="1192"/>
      <c r="S264" s="1192"/>
      <c r="T264" s="1212"/>
      <c r="U264" s="1212"/>
      <c r="V264" s="1212"/>
      <c r="W264" s="1212"/>
      <c r="X264" s="1214"/>
      <c r="Y264" s="1214"/>
      <c r="Z264" s="1214"/>
      <c r="AA264" s="1212"/>
      <c r="AB264" s="1212"/>
      <c r="AC264" s="1212"/>
      <c r="AD264" s="1212"/>
      <c r="AE264" s="1212"/>
      <c r="AF264" s="1212"/>
      <c r="AG264" s="1212"/>
      <c r="AH264" s="1212"/>
      <c r="AI264" s="1212"/>
      <c r="AJ264" s="1212"/>
      <c r="AK264" s="1212"/>
      <c r="AL264" s="1212"/>
      <c r="AM264" s="1212"/>
      <c r="AN264" s="1212"/>
      <c r="AO264" s="1212"/>
      <c r="AP264" s="1212"/>
      <c r="AQ264" s="1212"/>
      <c r="AR264" s="1212"/>
      <c r="AS264" s="1212"/>
      <c r="AT264" s="1212"/>
      <c r="AU264" s="1212"/>
      <c r="AV264" s="1212"/>
      <c r="AW264" s="1212"/>
      <c r="AX264" s="1212"/>
      <c r="AY264" s="1212"/>
      <c r="AZ264" s="1212"/>
      <c r="BA264" s="1212"/>
      <c r="BB264" s="1212"/>
      <c r="BC264" s="1212"/>
      <c r="BD264" s="1212"/>
      <c r="BE264" s="1212"/>
      <c r="BF264" s="1212"/>
      <c r="BG264" s="1212"/>
      <c r="BH264" s="1212"/>
      <c r="BI264" s="1212"/>
      <c r="BJ264" s="1212"/>
      <c r="BK264" s="1212"/>
      <c r="BL264" s="1212"/>
      <c r="BM264" s="1212"/>
      <c r="BN264" s="1212"/>
      <c r="BO264" s="1212"/>
      <c r="BP264" s="1212"/>
      <c r="BQ264" s="1212"/>
      <c r="BR264" s="1212"/>
      <c r="BS264" s="1212"/>
      <c r="BT264" s="1212"/>
      <c r="BU264" s="1212"/>
      <c r="BV264" s="1212"/>
      <c r="BW264" s="1212"/>
      <c r="BX264" s="1212"/>
      <c r="BY264" s="1212"/>
      <c r="BZ264" s="1212"/>
      <c r="CA264" s="1212"/>
      <c r="CB264" s="1212"/>
      <c r="CC264" s="1212"/>
      <c r="CD264" s="1212"/>
      <c r="CE264" s="1212"/>
      <c r="CF264" s="1212"/>
      <c r="CG264" s="1212"/>
      <c r="CH264" s="1212"/>
    </row>
    <row r="265" spans="1:86" s="1215" customFormat="1" x14ac:dyDescent="0.2">
      <c r="A265" s="1211"/>
      <c r="B265" s="1192"/>
      <c r="C265" s="1192"/>
      <c r="D265" s="1192"/>
      <c r="E265" s="1192"/>
      <c r="F265" s="1192"/>
      <c r="G265" s="1192"/>
      <c r="H265" s="1192"/>
      <c r="I265" s="1192"/>
      <c r="J265" s="1192"/>
      <c r="K265" s="1192"/>
      <c r="L265" s="1192"/>
      <c r="M265" s="1192"/>
      <c r="N265" s="1206"/>
      <c r="O265" s="1192"/>
      <c r="P265" s="1206"/>
      <c r="Q265" s="1192"/>
      <c r="R265" s="1192"/>
      <c r="S265" s="1192"/>
      <c r="T265" s="1212"/>
      <c r="U265" s="1212"/>
      <c r="V265" s="1212"/>
      <c r="W265" s="1212"/>
      <c r="X265" s="1214"/>
      <c r="Y265" s="1214"/>
      <c r="Z265" s="1214"/>
      <c r="AA265" s="1212"/>
      <c r="AB265" s="1212"/>
      <c r="AC265" s="1212"/>
      <c r="AD265" s="1212"/>
      <c r="AE265" s="1212"/>
      <c r="AF265" s="1212"/>
      <c r="AG265" s="1212"/>
      <c r="AH265" s="1212"/>
      <c r="AI265" s="1212"/>
      <c r="AJ265" s="1212"/>
      <c r="AK265" s="1212"/>
      <c r="AL265" s="1212"/>
      <c r="AM265" s="1212"/>
      <c r="AN265" s="1212"/>
      <c r="AO265" s="1212"/>
      <c r="AP265" s="1212"/>
      <c r="AQ265" s="1212"/>
      <c r="AR265" s="1212"/>
      <c r="AS265" s="1212"/>
      <c r="AT265" s="1212"/>
      <c r="AU265" s="1212"/>
      <c r="AV265" s="1212"/>
      <c r="AW265" s="1212"/>
      <c r="AX265" s="1212"/>
      <c r="AY265" s="1212"/>
      <c r="AZ265" s="1212"/>
      <c r="BA265" s="1212"/>
      <c r="BB265" s="1212"/>
      <c r="BC265" s="1212"/>
      <c r="BD265" s="1212"/>
      <c r="BE265" s="1212"/>
      <c r="BF265" s="1212"/>
      <c r="BG265" s="1212"/>
      <c r="BH265" s="1212"/>
      <c r="BI265" s="1212"/>
      <c r="BJ265" s="1212"/>
      <c r="BK265" s="1212"/>
      <c r="BL265" s="1212"/>
      <c r="BM265" s="1212"/>
      <c r="BN265" s="1212"/>
      <c r="BO265" s="1212"/>
      <c r="BP265" s="1212"/>
      <c r="BQ265" s="1212"/>
      <c r="BR265" s="1212"/>
      <c r="BS265" s="1212"/>
      <c r="BT265" s="1212"/>
      <c r="BU265" s="1212"/>
      <c r="BV265" s="1212"/>
      <c r="BW265" s="1212"/>
      <c r="BX265" s="1212"/>
      <c r="BY265" s="1212"/>
      <c r="BZ265" s="1212"/>
      <c r="CA265" s="1212"/>
      <c r="CB265" s="1212"/>
      <c r="CC265" s="1212"/>
      <c r="CD265" s="1212"/>
      <c r="CE265" s="1212"/>
      <c r="CF265" s="1212"/>
      <c r="CG265" s="1212"/>
      <c r="CH265" s="1212"/>
    </row>
    <row r="266" spans="1:86" s="1215" customFormat="1" x14ac:dyDescent="0.2">
      <c r="A266" s="1211"/>
      <c r="B266" s="1192"/>
      <c r="C266" s="1192"/>
      <c r="D266" s="1192"/>
      <c r="E266" s="1192"/>
      <c r="F266" s="1192"/>
      <c r="G266" s="1192"/>
      <c r="H266" s="1192"/>
      <c r="I266" s="1192"/>
      <c r="J266" s="1192"/>
      <c r="K266" s="1192"/>
      <c r="L266" s="1192"/>
      <c r="M266" s="1192"/>
      <c r="N266" s="1206"/>
      <c r="O266" s="1192"/>
      <c r="P266" s="1206"/>
      <c r="Q266" s="1192"/>
      <c r="R266" s="1192"/>
      <c r="S266" s="1192"/>
      <c r="T266" s="1212"/>
      <c r="U266" s="1212"/>
      <c r="V266" s="1212"/>
      <c r="W266" s="1212"/>
      <c r="X266" s="1214"/>
      <c r="Y266" s="1214"/>
      <c r="Z266" s="1214"/>
      <c r="AA266" s="1212"/>
      <c r="AB266" s="1212"/>
      <c r="AC266" s="1212"/>
      <c r="AD266" s="1212"/>
      <c r="AE266" s="1212"/>
      <c r="AF266" s="1212"/>
      <c r="AG266" s="1212"/>
      <c r="AH266" s="1212"/>
      <c r="AI266" s="1212"/>
      <c r="AJ266" s="1212"/>
      <c r="AK266" s="1212"/>
      <c r="AL266" s="1212"/>
      <c r="AM266" s="1212"/>
      <c r="AN266" s="1212"/>
      <c r="AO266" s="1212"/>
      <c r="AP266" s="1212"/>
      <c r="AQ266" s="1212"/>
      <c r="AR266" s="1212"/>
      <c r="AS266" s="1212"/>
      <c r="AT266" s="1212"/>
      <c r="AU266" s="1212"/>
      <c r="AV266" s="1212"/>
      <c r="AW266" s="1212"/>
      <c r="AX266" s="1212"/>
      <c r="AY266" s="1212"/>
      <c r="AZ266" s="1212"/>
      <c r="BA266" s="1212"/>
      <c r="BB266" s="1212"/>
      <c r="BC266" s="1212"/>
      <c r="BD266" s="1212"/>
      <c r="BE266" s="1212"/>
      <c r="BF266" s="1212"/>
      <c r="BG266" s="1212"/>
      <c r="BH266" s="1212"/>
      <c r="BI266" s="1212"/>
      <c r="BJ266" s="1212"/>
      <c r="BK266" s="1212"/>
      <c r="BL266" s="1212"/>
      <c r="BM266" s="1212"/>
      <c r="BN266" s="1212"/>
      <c r="BO266" s="1212"/>
      <c r="BP266" s="1212"/>
      <c r="BQ266" s="1212"/>
      <c r="BR266" s="1212"/>
      <c r="BS266" s="1212"/>
      <c r="BT266" s="1212"/>
      <c r="BU266" s="1212"/>
      <c r="BV266" s="1212"/>
      <c r="BW266" s="1212"/>
      <c r="BX266" s="1212"/>
      <c r="BY266" s="1212"/>
      <c r="BZ266" s="1212"/>
      <c r="CA266" s="1212"/>
      <c r="CB266" s="1212"/>
      <c r="CC266" s="1212"/>
      <c r="CD266" s="1212"/>
      <c r="CE266" s="1212"/>
      <c r="CF266" s="1212"/>
      <c r="CG266" s="1212"/>
      <c r="CH266" s="1212"/>
    </row>
    <row r="267" spans="1:86" s="1215" customFormat="1" x14ac:dyDescent="0.2">
      <c r="A267" s="1211"/>
      <c r="B267" s="1192"/>
      <c r="C267" s="1192"/>
      <c r="D267" s="1192"/>
      <c r="E267" s="1192"/>
      <c r="F267" s="1192"/>
      <c r="G267" s="1192"/>
      <c r="H267" s="1192"/>
      <c r="I267" s="1192"/>
      <c r="J267" s="1192"/>
      <c r="K267" s="1192"/>
      <c r="L267" s="1192"/>
      <c r="M267" s="1192"/>
      <c r="N267" s="1206"/>
      <c r="O267" s="1192"/>
      <c r="P267" s="1206"/>
      <c r="Q267" s="1192"/>
      <c r="R267" s="1192"/>
      <c r="S267" s="1192"/>
      <c r="T267" s="1212"/>
      <c r="U267" s="1212"/>
      <c r="V267" s="1212"/>
      <c r="W267" s="1212"/>
      <c r="X267" s="1214"/>
      <c r="Y267" s="1214"/>
      <c r="Z267" s="1214"/>
      <c r="AA267" s="1212"/>
      <c r="AB267" s="1212"/>
      <c r="AC267" s="1212"/>
      <c r="AD267" s="1212"/>
      <c r="AE267" s="1212"/>
      <c r="AF267" s="1212"/>
      <c r="AG267" s="1212"/>
      <c r="AH267" s="1212"/>
      <c r="AI267" s="1212"/>
      <c r="AJ267" s="1212"/>
      <c r="AK267" s="1212"/>
      <c r="AL267" s="1212"/>
      <c r="AM267" s="1212"/>
      <c r="AN267" s="1212"/>
      <c r="AO267" s="1212"/>
      <c r="AP267" s="1212"/>
      <c r="AQ267" s="1212"/>
      <c r="AR267" s="1212"/>
      <c r="AS267" s="1212"/>
      <c r="AT267" s="1212"/>
      <c r="AU267" s="1212"/>
      <c r="AV267" s="1212"/>
      <c r="AW267" s="1212"/>
      <c r="AX267" s="1212"/>
      <c r="AY267" s="1212"/>
      <c r="AZ267" s="1212"/>
      <c r="BA267" s="1212"/>
      <c r="BB267" s="1212"/>
      <c r="BC267" s="1212"/>
      <c r="BD267" s="1212"/>
      <c r="BE267" s="1212"/>
      <c r="BF267" s="1212"/>
      <c r="BG267" s="1212"/>
      <c r="BH267" s="1212"/>
      <c r="BI267" s="1212"/>
      <c r="BJ267" s="1212"/>
      <c r="BK267" s="1212"/>
      <c r="BL267" s="1212"/>
      <c r="BM267" s="1212"/>
      <c r="BN267" s="1212"/>
      <c r="BO267" s="1212"/>
      <c r="BP267" s="1212"/>
      <c r="BQ267" s="1212"/>
      <c r="BR267" s="1212"/>
      <c r="BS267" s="1212"/>
      <c r="BT267" s="1212"/>
      <c r="BU267" s="1212"/>
      <c r="BV267" s="1212"/>
      <c r="BW267" s="1212"/>
      <c r="BX267" s="1212"/>
      <c r="BY267" s="1212"/>
      <c r="BZ267" s="1212"/>
      <c r="CA267" s="1212"/>
      <c r="CB267" s="1212"/>
      <c r="CC267" s="1212"/>
      <c r="CD267" s="1212"/>
      <c r="CE267" s="1212"/>
      <c r="CF267" s="1212"/>
      <c r="CG267" s="1212"/>
      <c r="CH267" s="1212"/>
    </row>
    <row r="268" spans="1:86" s="1215" customFormat="1" x14ac:dyDescent="0.2">
      <c r="A268" s="1211"/>
      <c r="B268" s="1192"/>
      <c r="C268" s="1192"/>
      <c r="D268" s="1192"/>
      <c r="E268" s="1192"/>
      <c r="F268" s="1192"/>
      <c r="G268" s="1192"/>
      <c r="H268" s="1192"/>
      <c r="I268" s="1192"/>
      <c r="J268" s="1192"/>
      <c r="K268" s="1192"/>
      <c r="L268" s="1192"/>
      <c r="M268" s="1192"/>
      <c r="N268" s="1206"/>
      <c r="O268" s="1192"/>
      <c r="P268" s="1206"/>
      <c r="Q268" s="1192"/>
      <c r="R268" s="1192"/>
      <c r="S268" s="1192"/>
      <c r="T268" s="1212"/>
      <c r="U268" s="1212"/>
      <c r="V268" s="1212"/>
      <c r="W268" s="1212"/>
      <c r="X268" s="1214"/>
      <c r="Y268" s="1214"/>
      <c r="Z268" s="1214"/>
      <c r="AA268" s="1212"/>
      <c r="AB268" s="1212"/>
      <c r="AC268" s="1212"/>
      <c r="AD268" s="1212"/>
      <c r="AE268" s="1212"/>
      <c r="AF268" s="1212"/>
      <c r="AG268" s="1212"/>
      <c r="AH268" s="1212"/>
      <c r="AI268" s="1212"/>
      <c r="AJ268" s="1212"/>
      <c r="AK268" s="1212"/>
      <c r="AL268" s="1212"/>
      <c r="AM268" s="1212"/>
      <c r="AN268" s="1212"/>
      <c r="AO268" s="1212"/>
      <c r="AP268" s="1212"/>
      <c r="AQ268" s="1212"/>
      <c r="AR268" s="1212"/>
      <c r="AS268" s="1212"/>
      <c r="AT268" s="1212"/>
      <c r="AU268" s="1212"/>
      <c r="AV268" s="1212"/>
      <c r="AW268" s="1212"/>
      <c r="AX268" s="1212"/>
      <c r="AY268" s="1212"/>
      <c r="AZ268" s="1212"/>
      <c r="BA268" s="1212"/>
      <c r="BB268" s="1212"/>
      <c r="BC268" s="1212"/>
      <c r="BD268" s="1212"/>
      <c r="BE268" s="1212"/>
      <c r="BF268" s="1212"/>
      <c r="BG268" s="1212"/>
      <c r="BH268" s="1212"/>
      <c r="BI268" s="1212"/>
      <c r="BJ268" s="1212"/>
      <c r="BK268" s="1212"/>
      <c r="BL268" s="1212"/>
      <c r="BM268" s="1212"/>
      <c r="BN268" s="1212"/>
      <c r="BO268" s="1212"/>
      <c r="BP268" s="1212"/>
      <c r="BQ268" s="1212"/>
      <c r="BR268" s="1212"/>
      <c r="BS268" s="1212"/>
      <c r="BT268" s="1212"/>
      <c r="BU268" s="1212"/>
      <c r="BV268" s="1212"/>
      <c r="BW268" s="1212"/>
      <c r="BX268" s="1212"/>
      <c r="BY268" s="1212"/>
      <c r="BZ268" s="1212"/>
      <c r="CA268" s="1212"/>
      <c r="CB268" s="1212"/>
      <c r="CC268" s="1212"/>
      <c r="CD268" s="1212"/>
      <c r="CE268" s="1212"/>
      <c r="CF268" s="1212"/>
      <c r="CG268" s="1212"/>
      <c r="CH268" s="1212"/>
    </row>
    <row r="269" spans="1:86" s="1215" customFormat="1" x14ac:dyDescent="0.2">
      <c r="A269" s="1211"/>
      <c r="B269" s="1192"/>
      <c r="C269" s="1192"/>
      <c r="D269" s="1192"/>
      <c r="E269" s="1192"/>
      <c r="F269" s="1192"/>
      <c r="G269" s="1192"/>
      <c r="H269" s="1192"/>
      <c r="I269" s="1192"/>
      <c r="J269" s="1192"/>
      <c r="K269" s="1192"/>
      <c r="L269" s="1192"/>
      <c r="M269" s="1192"/>
      <c r="N269" s="1206"/>
      <c r="O269" s="1192"/>
      <c r="P269" s="1206"/>
      <c r="Q269" s="1192"/>
      <c r="R269" s="1192"/>
      <c r="S269" s="1192"/>
      <c r="T269" s="1212"/>
      <c r="U269" s="1212"/>
      <c r="V269" s="1212"/>
      <c r="W269" s="1212"/>
      <c r="X269" s="1214"/>
      <c r="Y269" s="1214"/>
      <c r="Z269" s="1214"/>
      <c r="AA269" s="1212"/>
      <c r="AB269" s="1212"/>
      <c r="AC269" s="1212"/>
      <c r="AD269" s="1212"/>
      <c r="AE269" s="1212"/>
      <c r="AF269" s="1212"/>
      <c r="AG269" s="1212"/>
      <c r="AH269" s="1212"/>
      <c r="AI269" s="1212"/>
      <c r="AJ269" s="1212"/>
      <c r="AK269" s="1212"/>
      <c r="AL269" s="1212"/>
      <c r="AM269" s="1212"/>
      <c r="AN269" s="1212"/>
      <c r="AO269" s="1212"/>
      <c r="AP269" s="1212"/>
      <c r="AQ269" s="1212"/>
      <c r="AR269" s="1212"/>
      <c r="AS269" s="1212"/>
      <c r="AT269" s="1212"/>
      <c r="AU269" s="1212"/>
      <c r="AV269" s="1212"/>
      <c r="AW269" s="1212"/>
      <c r="AX269" s="1212"/>
      <c r="AY269" s="1212"/>
      <c r="AZ269" s="1212"/>
      <c r="BA269" s="1212"/>
      <c r="BB269" s="1212"/>
      <c r="BC269" s="1212"/>
      <c r="BD269" s="1212"/>
      <c r="BE269" s="1212"/>
      <c r="BF269" s="1212"/>
      <c r="BG269" s="1212"/>
      <c r="BH269" s="1212"/>
      <c r="BI269" s="1212"/>
      <c r="BJ269" s="1212"/>
      <c r="BK269" s="1212"/>
      <c r="BL269" s="1212"/>
      <c r="BM269" s="1212"/>
      <c r="BN269" s="1212"/>
      <c r="BO269" s="1212"/>
      <c r="BP269" s="1212"/>
      <c r="BQ269" s="1212"/>
      <c r="BR269" s="1212"/>
      <c r="BS269" s="1212"/>
      <c r="BT269" s="1212"/>
      <c r="BU269" s="1212"/>
      <c r="BV269" s="1212"/>
      <c r="BW269" s="1212"/>
      <c r="BX269" s="1212"/>
      <c r="BY269" s="1212"/>
      <c r="BZ269" s="1212"/>
      <c r="CA269" s="1212"/>
      <c r="CB269" s="1212"/>
      <c r="CC269" s="1212"/>
      <c r="CD269" s="1212"/>
      <c r="CE269" s="1212"/>
      <c r="CF269" s="1212"/>
      <c r="CG269" s="1212"/>
      <c r="CH269" s="1212"/>
    </row>
    <row r="270" spans="1:86" s="1215" customFormat="1" x14ac:dyDescent="0.2">
      <c r="A270" s="1211"/>
      <c r="B270" s="1192"/>
      <c r="C270" s="1192"/>
      <c r="D270" s="1192"/>
      <c r="E270" s="1192"/>
      <c r="F270" s="1192"/>
      <c r="G270" s="1192"/>
      <c r="H270" s="1192"/>
      <c r="I270" s="1192"/>
      <c r="J270" s="1192"/>
      <c r="K270" s="1192"/>
      <c r="L270" s="1192"/>
      <c r="M270" s="1192"/>
      <c r="N270" s="1206"/>
      <c r="O270" s="1192"/>
      <c r="P270" s="1206"/>
      <c r="Q270" s="1192"/>
      <c r="R270" s="1192"/>
      <c r="S270" s="1192"/>
      <c r="T270" s="1212"/>
      <c r="U270" s="1212"/>
      <c r="V270" s="1212"/>
      <c r="W270" s="1212"/>
      <c r="X270" s="1214"/>
      <c r="Y270" s="1214"/>
      <c r="Z270" s="1214"/>
      <c r="AA270" s="1212"/>
      <c r="AB270" s="1212"/>
      <c r="AC270" s="1212"/>
      <c r="AD270" s="1212"/>
      <c r="AE270" s="1212"/>
      <c r="AF270" s="1212"/>
      <c r="AG270" s="1212"/>
      <c r="AH270" s="1212"/>
      <c r="AI270" s="1212"/>
      <c r="AJ270" s="1212"/>
      <c r="AK270" s="1212"/>
      <c r="AL270" s="1212"/>
      <c r="AM270" s="1212"/>
      <c r="AN270" s="1212"/>
      <c r="AO270" s="1212"/>
      <c r="AP270" s="1212"/>
      <c r="AQ270" s="1212"/>
      <c r="AR270" s="1212"/>
      <c r="AS270" s="1212"/>
      <c r="AT270" s="1212"/>
      <c r="AU270" s="1212"/>
      <c r="AV270" s="1212"/>
      <c r="AW270" s="1212"/>
      <c r="AX270" s="1212"/>
      <c r="AY270" s="1212"/>
      <c r="AZ270" s="1212"/>
      <c r="BA270" s="1212"/>
      <c r="BB270" s="1212"/>
      <c r="BC270" s="1212"/>
      <c r="BD270" s="1212"/>
      <c r="BE270" s="1212"/>
      <c r="BF270" s="1212"/>
      <c r="BG270" s="1212"/>
      <c r="BH270" s="1212"/>
      <c r="BI270" s="1212"/>
      <c r="BJ270" s="1212"/>
      <c r="BK270" s="1212"/>
      <c r="BL270" s="1212"/>
      <c r="BM270" s="1212"/>
      <c r="BN270" s="1212"/>
      <c r="BO270" s="1212"/>
      <c r="BP270" s="1212"/>
      <c r="BQ270" s="1212"/>
      <c r="BR270" s="1212"/>
      <c r="BS270" s="1212"/>
      <c r="BT270" s="1212"/>
      <c r="BU270" s="1212"/>
      <c r="BV270" s="1212"/>
      <c r="BW270" s="1212"/>
      <c r="BX270" s="1212"/>
      <c r="BY270" s="1212"/>
      <c r="BZ270" s="1212"/>
      <c r="CA270" s="1212"/>
      <c r="CB270" s="1212"/>
      <c r="CC270" s="1212"/>
      <c r="CD270" s="1212"/>
      <c r="CE270" s="1212"/>
      <c r="CF270" s="1212"/>
      <c r="CG270" s="1212"/>
      <c r="CH270" s="1212"/>
    </row>
    <row r="271" spans="1:86" s="1215" customFormat="1" x14ac:dyDescent="0.2">
      <c r="A271" s="1211"/>
      <c r="B271" s="1192"/>
      <c r="C271" s="1192"/>
      <c r="D271" s="1192"/>
      <c r="E271" s="1192"/>
      <c r="F271" s="1192"/>
      <c r="G271" s="1192"/>
      <c r="H271" s="1192"/>
      <c r="I271" s="1192"/>
      <c r="J271" s="1192"/>
      <c r="K271" s="1192"/>
      <c r="L271" s="1192"/>
      <c r="M271" s="1192"/>
      <c r="N271" s="1206"/>
      <c r="O271" s="1192"/>
      <c r="P271" s="1206"/>
      <c r="Q271" s="1192"/>
      <c r="R271" s="1192"/>
      <c r="S271" s="1192"/>
      <c r="T271" s="1212"/>
      <c r="U271" s="1212"/>
      <c r="V271" s="1212"/>
      <c r="W271" s="1212"/>
      <c r="X271" s="1214"/>
      <c r="Y271" s="1214"/>
      <c r="Z271" s="1214"/>
      <c r="AA271" s="1212"/>
      <c r="AB271" s="1212"/>
      <c r="AC271" s="1212"/>
      <c r="AD271" s="1212"/>
      <c r="AE271" s="1212"/>
      <c r="AF271" s="1212"/>
      <c r="AG271" s="1212"/>
      <c r="AH271" s="1212"/>
      <c r="AI271" s="1212"/>
      <c r="AJ271" s="1212"/>
      <c r="AK271" s="1212"/>
      <c r="AL271" s="1212"/>
      <c r="AM271" s="1212"/>
      <c r="AN271" s="1212"/>
      <c r="AO271" s="1212"/>
      <c r="AP271" s="1212"/>
      <c r="AQ271" s="1212"/>
      <c r="AR271" s="1212"/>
      <c r="AS271" s="1212"/>
      <c r="AT271" s="1212"/>
      <c r="AU271" s="1212"/>
      <c r="AV271" s="1212"/>
      <c r="AW271" s="1212"/>
      <c r="AX271" s="1212"/>
      <c r="AY271" s="1212"/>
      <c r="AZ271" s="1212"/>
      <c r="BA271" s="1212"/>
      <c r="BB271" s="1212"/>
      <c r="BC271" s="1212"/>
      <c r="BD271" s="1212"/>
      <c r="BE271" s="1212"/>
      <c r="BF271" s="1212"/>
      <c r="BG271" s="1212"/>
      <c r="BH271" s="1212"/>
      <c r="BI271" s="1212"/>
      <c r="BJ271" s="1212"/>
      <c r="BK271" s="1212"/>
      <c r="BL271" s="1212"/>
      <c r="BM271" s="1212"/>
      <c r="BN271" s="1212"/>
      <c r="BO271" s="1212"/>
      <c r="BP271" s="1212"/>
      <c r="BQ271" s="1212"/>
      <c r="BR271" s="1212"/>
      <c r="BS271" s="1212"/>
      <c r="BT271" s="1212"/>
      <c r="BU271" s="1212"/>
      <c r="BV271" s="1212"/>
      <c r="BW271" s="1212"/>
      <c r="BX271" s="1212"/>
      <c r="BY271" s="1212"/>
      <c r="BZ271" s="1212"/>
      <c r="CA271" s="1212"/>
      <c r="CB271" s="1212"/>
      <c r="CC271" s="1212"/>
      <c r="CD271" s="1212"/>
      <c r="CE271" s="1212"/>
      <c r="CF271" s="1212"/>
      <c r="CG271" s="1212"/>
      <c r="CH271" s="1212"/>
    </row>
    <row r="272" spans="1:86" s="1215" customFormat="1" x14ac:dyDescent="0.2">
      <c r="A272" s="1211"/>
      <c r="B272" s="1192"/>
      <c r="C272" s="1192"/>
      <c r="D272" s="1192"/>
      <c r="E272" s="1192"/>
      <c r="F272" s="1192"/>
      <c r="G272" s="1192"/>
      <c r="H272" s="1192"/>
      <c r="I272" s="1192"/>
      <c r="J272" s="1192"/>
      <c r="K272" s="1192"/>
      <c r="L272" s="1192"/>
      <c r="M272" s="1192"/>
      <c r="N272" s="1206"/>
      <c r="O272" s="1192"/>
      <c r="P272" s="1206"/>
      <c r="Q272" s="1192"/>
      <c r="R272" s="1192"/>
      <c r="S272" s="1192"/>
      <c r="T272" s="1212"/>
      <c r="U272" s="1212"/>
      <c r="V272" s="1212"/>
      <c r="W272" s="1212"/>
      <c r="X272" s="1214"/>
      <c r="Y272" s="1214"/>
      <c r="Z272" s="1214"/>
      <c r="AA272" s="1212"/>
      <c r="AB272" s="1212"/>
      <c r="AC272" s="1212"/>
      <c r="AD272" s="1212"/>
      <c r="AE272" s="1212"/>
      <c r="AF272" s="1212"/>
      <c r="AG272" s="1212"/>
      <c r="AH272" s="1212"/>
      <c r="AI272" s="1212"/>
      <c r="AJ272" s="1212"/>
      <c r="AK272" s="1212"/>
      <c r="AL272" s="1212"/>
      <c r="AM272" s="1212"/>
      <c r="AN272" s="1212"/>
      <c r="AO272" s="1212"/>
      <c r="AP272" s="1212"/>
      <c r="AQ272" s="1212"/>
      <c r="AR272" s="1212"/>
      <c r="AS272" s="1212"/>
      <c r="AT272" s="1212"/>
      <c r="AU272" s="1212"/>
      <c r="AV272" s="1212"/>
      <c r="AW272" s="1212"/>
      <c r="AX272" s="1212"/>
      <c r="AY272" s="1212"/>
      <c r="AZ272" s="1212"/>
      <c r="BA272" s="1212"/>
      <c r="BB272" s="1212"/>
      <c r="BC272" s="1212"/>
      <c r="BD272" s="1212"/>
      <c r="BE272" s="1212"/>
      <c r="BF272" s="1212"/>
      <c r="BG272" s="1212"/>
      <c r="BH272" s="1212"/>
      <c r="BI272" s="1212"/>
      <c r="BJ272" s="1212"/>
      <c r="BK272" s="1212"/>
      <c r="BL272" s="1212"/>
      <c r="BM272" s="1212"/>
      <c r="BN272" s="1212"/>
      <c r="BO272" s="1212"/>
      <c r="BP272" s="1212"/>
      <c r="BQ272" s="1212"/>
      <c r="BR272" s="1212"/>
      <c r="BS272" s="1212"/>
      <c r="BT272" s="1212"/>
      <c r="BU272" s="1212"/>
      <c r="BV272" s="1212"/>
      <c r="BW272" s="1212"/>
      <c r="BX272" s="1212"/>
      <c r="BY272" s="1212"/>
      <c r="BZ272" s="1212"/>
      <c r="CA272" s="1212"/>
      <c r="CB272" s="1212"/>
      <c r="CC272" s="1212"/>
      <c r="CD272" s="1212"/>
      <c r="CE272" s="1212"/>
      <c r="CF272" s="1212"/>
      <c r="CG272" s="1212"/>
      <c r="CH272" s="1212"/>
    </row>
    <row r="273" spans="1:86" s="1215" customFormat="1" x14ac:dyDescent="0.2">
      <c r="A273" s="1211"/>
      <c r="B273" s="1192"/>
      <c r="C273" s="1192"/>
      <c r="D273" s="1192"/>
      <c r="E273" s="1192"/>
      <c r="F273" s="1192"/>
      <c r="G273" s="1192"/>
      <c r="H273" s="1192"/>
      <c r="I273" s="1192"/>
      <c r="J273" s="1192"/>
      <c r="K273" s="1192"/>
      <c r="L273" s="1192"/>
      <c r="M273" s="1192"/>
      <c r="N273" s="1206"/>
      <c r="O273" s="1192"/>
      <c r="P273" s="1206"/>
      <c r="Q273" s="1192"/>
      <c r="R273" s="1192"/>
      <c r="S273" s="1192"/>
      <c r="T273" s="1212"/>
      <c r="U273" s="1212"/>
      <c r="V273" s="1212"/>
      <c r="W273" s="1212"/>
      <c r="X273" s="1214"/>
      <c r="Y273" s="1214"/>
      <c r="Z273" s="1214"/>
      <c r="AA273" s="1212"/>
      <c r="AB273" s="1212"/>
      <c r="AC273" s="1212"/>
      <c r="AD273" s="1212"/>
      <c r="AE273" s="1212"/>
      <c r="AF273" s="1212"/>
      <c r="AG273" s="1212"/>
      <c r="AH273" s="1212"/>
      <c r="AI273" s="1212"/>
      <c r="AJ273" s="1212"/>
      <c r="AK273" s="1212"/>
      <c r="AL273" s="1212"/>
      <c r="AM273" s="1212"/>
      <c r="AN273" s="1212"/>
      <c r="AO273" s="1212"/>
      <c r="AP273" s="1212"/>
      <c r="AQ273" s="1212"/>
      <c r="AR273" s="1212"/>
      <c r="AS273" s="1212"/>
      <c r="AT273" s="1212"/>
      <c r="AU273" s="1212"/>
      <c r="AV273" s="1212"/>
      <c r="AW273" s="1212"/>
      <c r="AX273" s="1212"/>
      <c r="AY273" s="1212"/>
      <c r="AZ273" s="1212"/>
      <c r="BA273" s="1212"/>
      <c r="BB273" s="1212"/>
      <c r="BC273" s="1212"/>
      <c r="BD273" s="1212"/>
      <c r="BE273" s="1212"/>
      <c r="BF273" s="1212"/>
      <c r="BG273" s="1212"/>
      <c r="BH273" s="1212"/>
      <c r="BI273" s="1212"/>
      <c r="BJ273" s="1212"/>
      <c r="BK273" s="1212"/>
      <c r="BL273" s="1212"/>
      <c r="BM273" s="1212"/>
      <c r="BN273" s="1212"/>
      <c r="BO273" s="1212"/>
      <c r="BP273" s="1212"/>
      <c r="BQ273" s="1212"/>
      <c r="BR273" s="1212"/>
      <c r="BS273" s="1212"/>
      <c r="BT273" s="1212"/>
      <c r="BU273" s="1212"/>
      <c r="BV273" s="1212"/>
      <c r="BW273" s="1212"/>
      <c r="BX273" s="1212"/>
      <c r="BY273" s="1212"/>
      <c r="BZ273" s="1212"/>
      <c r="CA273" s="1212"/>
      <c r="CB273" s="1212"/>
      <c r="CC273" s="1212"/>
      <c r="CD273" s="1212"/>
      <c r="CE273" s="1212"/>
      <c r="CF273" s="1212"/>
      <c r="CG273" s="1212"/>
      <c r="CH273" s="1212"/>
    </row>
    <row r="274" spans="1:86" s="1215" customFormat="1" x14ac:dyDescent="0.2">
      <c r="A274" s="1211"/>
      <c r="B274" s="1192"/>
      <c r="C274" s="1192"/>
      <c r="D274" s="1192"/>
      <c r="E274" s="1192"/>
      <c r="F274" s="1192"/>
      <c r="G274" s="1192"/>
      <c r="H274" s="1192"/>
      <c r="I274" s="1192"/>
      <c r="J274" s="1192"/>
      <c r="K274" s="1192"/>
      <c r="L274" s="1192"/>
      <c r="M274" s="1192"/>
      <c r="N274" s="1206"/>
      <c r="O274" s="1192"/>
      <c r="P274" s="1206"/>
      <c r="Q274" s="1192"/>
      <c r="R274" s="1192"/>
      <c r="S274" s="1192"/>
      <c r="T274" s="1212"/>
      <c r="U274" s="1212"/>
      <c r="V274" s="1212"/>
      <c r="W274" s="1212"/>
      <c r="X274" s="1214"/>
      <c r="Y274" s="1214"/>
      <c r="Z274" s="1214"/>
      <c r="AA274" s="1212"/>
      <c r="AB274" s="1212"/>
      <c r="AC274" s="1212"/>
      <c r="AD274" s="1212"/>
      <c r="AE274" s="1212"/>
      <c r="AF274" s="1212"/>
      <c r="AG274" s="1212"/>
      <c r="AH274" s="1212"/>
      <c r="AI274" s="1212"/>
      <c r="AJ274" s="1212"/>
      <c r="AK274" s="1212"/>
      <c r="AL274" s="1212"/>
      <c r="AM274" s="1212"/>
      <c r="AN274" s="1212"/>
      <c r="AO274" s="1212"/>
      <c r="AP274" s="1212"/>
      <c r="AQ274" s="1212"/>
      <c r="AR274" s="1212"/>
      <c r="AS274" s="1212"/>
      <c r="AT274" s="1212"/>
      <c r="AU274" s="1212"/>
      <c r="AV274" s="1212"/>
      <c r="AW274" s="1212"/>
      <c r="AX274" s="1212"/>
      <c r="AY274" s="1212"/>
      <c r="AZ274" s="1212"/>
      <c r="BA274" s="1212"/>
      <c r="BB274" s="1212"/>
      <c r="BC274" s="1212"/>
      <c r="BD274" s="1212"/>
      <c r="BE274" s="1212"/>
      <c r="BF274" s="1212"/>
      <c r="BG274" s="1212"/>
      <c r="BH274" s="1212"/>
      <c r="BI274" s="1212"/>
      <c r="BJ274" s="1212"/>
      <c r="BK274" s="1212"/>
      <c r="BL274" s="1212"/>
      <c r="BM274" s="1212"/>
      <c r="BN274" s="1212"/>
      <c r="BO274" s="1212"/>
      <c r="BP274" s="1212"/>
      <c r="BQ274" s="1212"/>
      <c r="BR274" s="1212"/>
      <c r="BS274" s="1212"/>
      <c r="BT274" s="1212"/>
      <c r="BU274" s="1212"/>
      <c r="BV274" s="1212"/>
      <c r="BW274" s="1212"/>
      <c r="BX274" s="1212"/>
      <c r="BY274" s="1212"/>
      <c r="BZ274" s="1212"/>
      <c r="CA274" s="1212"/>
      <c r="CB274" s="1212"/>
      <c r="CC274" s="1212"/>
      <c r="CD274" s="1212"/>
      <c r="CE274" s="1212"/>
      <c r="CF274" s="1212"/>
      <c r="CG274" s="1212"/>
      <c r="CH274" s="1212"/>
    </row>
    <row r="275" spans="1:86" s="1215" customFormat="1" x14ac:dyDescent="0.2">
      <c r="A275" s="1211"/>
      <c r="B275" s="1192"/>
      <c r="C275" s="1192"/>
      <c r="D275" s="1192"/>
      <c r="E275" s="1192"/>
      <c r="F275" s="1192"/>
      <c r="G275" s="1192"/>
      <c r="H275" s="1192"/>
      <c r="I275" s="1192"/>
      <c r="J275" s="1192"/>
      <c r="K275" s="1192"/>
      <c r="L275" s="1192"/>
      <c r="M275" s="1192"/>
      <c r="N275" s="1206"/>
      <c r="O275" s="1192"/>
      <c r="P275" s="1206"/>
      <c r="Q275" s="1192"/>
      <c r="R275" s="1192"/>
      <c r="S275" s="1192"/>
      <c r="T275" s="1212"/>
      <c r="U275" s="1212"/>
      <c r="V275" s="1212"/>
      <c r="W275" s="1212"/>
      <c r="X275" s="1214"/>
      <c r="Y275" s="1214"/>
      <c r="Z275" s="1214"/>
      <c r="AA275" s="1212"/>
      <c r="AB275" s="1212"/>
      <c r="AC275" s="1212"/>
      <c r="AD275" s="1212"/>
      <c r="AE275" s="1212"/>
      <c r="AF275" s="1212"/>
      <c r="AG275" s="1212"/>
      <c r="AH275" s="1212"/>
      <c r="AI275" s="1212"/>
      <c r="AJ275" s="1212"/>
      <c r="AK275" s="1212"/>
      <c r="AL275" s="1212"/>
      <c r="AM275" s="1212"/>
      <c r="AN275" s="1212"/>
      <c r="AO275" s="1212"/>
      <c r="AP275" s="1212"/>
      <c r="AQ275" s="1212"/>
      <c r="AR275" s="1212"/>
      <c r="AS275" s="1212"/>
      <c r="AT275" s="1212"/>
      <c r="AU275" s="1212"/>
      <c r="AV275" s="1212"/>
      <c r="AW275" s="1212"/>
      <c r="AX275" s="1212"/>
      <c r="AY275" s="1212"/>
      <c r="AZ275" s="1212"/>
      <c r="BA275" s="1212"/>
      <c r="BB275" s="1212"/>
      <c r="BC275" s="1212"/>
      <c r="BD275" s="1212"/>
      <c r="BE275" s="1212"/>
      <c r="BF275" s="1212"/>
      <c r="BG275" s="1212"/>
      <c r="BH275" s="1212"/>
      <c r="BI275" s="1212"/>
      <c r="BJ275" s="1212"/>
      <c r="BK275" s="1212"/>
      <c r="BL275" s="1212"/>
      <c r="BM275" s="1212"/>
      <c r="BN275" s="1212"/>
      <c r="BO275" s="1212"/>
      <c r="BP275" s="1212"/>
      <c r="BQ275" s="1212"/>
      <c r="BR275" s="1212"/>
      <c r="BS275" s="1212"/>
      <c r="BT275" s="1212"/>
      <c r="BU275" s="1212"/>
      <c r="BV275" s="1212"/>
      <c r="BW275" s="1212"/>
      <c r="BX275" s="1212"/>
      <c r="BY275" s="1212"/>
      <c r="BZ275" s="1212"/>
      <c r="CA275" s="1212"/>
      <c r="CB275" s="1212"/>
      <c r="CC275" s="1212"/>
      <c r="CD275" s="1212"/>
      <c r="CE275" s="1212"/>
      <c r="CF275" s="1212"/>
      <c r="CG275" s="1212"/>
      <c r="CH275" s="1212"/>
    </row>
    <row r="276" spans="1:86" s="1215" customFormat="1" x14ac:dyDescent="0.2">
      <c r="A276" s="1211"/>
      <c r="B276" s="1192"/>
      <c r="C276" s="1192"/>
      <c r="D276" s="1192"/>
      <c r="E276" s="1192"/>
      <c r="F276" s="1192"/>
      <c r="G276" s="1192"/>
      <c r="H276" s="1192"/>
      <c r="I276" s="1192"/>
      <c r="J276" s="1192"/>
      <c r="K276" s="1192"/>
      <c r="L276" s="1192"/>
      <c r="M276" s="1192"/>
      <c r="N276" s="1206"/>
      <c r="O276" s="1192"/>
      <c r="P276" s="1206"/>
      <c r="Q276" s="1192"/>
      <c r="R276" s="1192"/>
      <c r="S276" s="1192"/>
      <c r="T276" s="1212"/>
      <c r="U276" s="1212"/>
      <c r="V276" s="1212"/>
      <c r="W276" s="1212"/>
      <c r="X276" s="1214"/>
      <c r="Y276" s="1214"/>
      <c r="Z276" s="1214"/>
      <c r="AA276" s="1212"/>
      <c r="AB276" s="1212"/>
      <c r="AC276" s="1212"/>
      <c r="AD276" s="1212"/>
      <c r="AE276" s="1212"/>
      <c r="AF276" s="1212"/>
      <c r="AG276" s="1212"/>
      <c r="AH276" s="1212"/>
      <c r="AI276" s="1212"/>
      <c r="AJ276" s="1212"/>
      <c r="AK276" s="1212"/>
      <c r="AL276" s="1212"/>
      <c r="AM276" s="1212"/>
      <c r="AN276" s="1212"/>
      <c r="AO276" s="1212"/>
      <c r="AP276" s="1212"/>
      <c r="AQ276" s="1212"/>
      <c r="AR276" s="1212"/>
      <c r="AS276" s="1212"/>
      <c r="AT276" s="1212"/>
      <c r="AU276" s="1212"/>
      <c r="AV276" s="1212"/>
      <c r="AW276" s="1212"/>
      <c r="AX276" s="1212"/>
      <c r="AY276" s="1212"/>
      <c r="AZ276" s="1212"/>
      <c r="BA276" s="1212"/>
      <c r="BB276" s="1212"/>
      <c r="BC276" s="1212"/>
      <c r="BD276" s="1212"/>
      <c r="BE276" s="1212"/>
      <c r="BF276" s="1212"/>
      <c r="BG276" s="1212"/>
      <c r="BH276" s="1212"/>
      <c r="BI276" s="1212"/>
      <c r="BJ276" s="1212"/>
      <c r="BK276" s="1212"/>
      <c r="BL276" s="1212"/>
      <c r="BM276" s="1212"/>
      <c r="BN276" s="1212"/>
      <c r="BO276" s="1212"/>
      <c r="BP276" s="1212"/>
      <c r="BQ276" s="1212"/>
      <c r="BR276" s="1212"/>
      <c r="BS276" s="1212"/>
      <c r="BT276" s="1212"/>
      <c r="BU276" s="1212"/>
      <c r="BV276" s="1212"/>
      <c r="BW276" s="1212"/>
      <c r="BX276" s="1212"/>
      <c r="BY276" s="1212"/>
      <c r="BZ276" s="1212"/>
      <c r="CA276" s="1212"/>
      <c r="CB276" s="1212"/>
      <c r="CC276" s="1212"/>
      <c r="CD276" s="1212"/>
      <c r="CE276" s="1212"/>
      <c r="CF276" s="1212"/>
      <c r="CG276" s="1212"/>
      <c r="CH276" s="1212"/>
    </row>
    <row r="277" spans="1:86" s="1215" customFormat="1" x14ac:dyDescent="0.2">
      <c r="A277" s="1211"/>
      <c r="B277" s="1192"/>
      <c r="C277" s="1192"/>
      <c r="D277" s="1192"/>
      <c r="E277" s="1192"/>
      <c r="F277" s="1192"/>
      <c r="G277" s="1192"/>
      <c r="H277" s="1192"/>
      <c r="I277" s="1192"/>
      <c r="J277" s="1192"/>
      <c r="K277" s="1192"/>
      <c r="L277" s="1192"/>
      <c r="M277" s="1192"/>
      <c r="N277" s="1206"/>
      <c r="O277" s="1192"/>
      <c r="P277" s="1206"/>
      <c r="Q277" s="1192"/>
      <c r="R277" s="1192"/>
      <c r="S277" s="1192"/>
      <c r="T277" s="1212"/>
      <c r="U277" s="1212"/>
      <c r="V277" s="1212"/>
      <c r="W277" s="1212"/>
      <c r="X277" s="1214"/>
      <c r="Y277" s="1214"/>
      <c r="Z277" s="1214"/>
      <c r="AA277" s="1212"/>
      <c r="AB277" s="1212"/>
      <c r="AC277" s="1212"/>
      <c r="AD277" s="1212"/>
      <c r="AE277" s="1212"/>
      <c r="AF277" s="1212"/>
      <c r="AG277" s="1212"/>
      <c r="AH277" s="1212"/>
      <c r="AI277" s="1212"/>
      <c r="AJ277" s="1212"/>
      <c r="AK277" s="1212"/>
      <c r="AL277" s="1212"/>
      <c r="AM277" s="1212"/>
      <c r="AN277" s="1212"/>
      <c r="AO277" s="1212"/>
      <c r="AP277" s="1212"/>
      <c r="AQ277" s="1212"/>
      <c r="AR277" s="1212"/>
      <c r="AS277" s="1212"/>
      <c r="AT277" s="1212"/>
      <c r="AU277" s="1212"/>
      <c r="AV277" s="1212"/>
      <c r="AW277" s="1212"/>
      <c r="AX277" s="1212"/>
      <c r="AY277" s="1212"/>
      <c r="AZ277" s="1212"/>
      <c r="BA277" s="1212"/>
      <c r="BB277" s="1212"/>
      <c r="BC277" s="1212"/>
      <c r="BD277" s="1212"/>
      <c r="BE277" s="1212"/>
      <c r="BF277" s="1212"/>
      <c r="BG277" s="1212"/>
      <c r="BH277" s="1212"/>
      <c r="BI277" s="1212"/>
      <c r="BJ277" s="1212"/>
      <c r="BK277" s="1212"/>
      <c r="BL277" s="1212"/>
      <c r="BM277" s="1212"/>
      <c r="BN277" s="1212"/>
      <c r="BO277" s="1212"/>
      <c r="BP277" s="1212"/>
      <c r="BQ277" s="1212"/>
      <c r="BR277" s="1212"/>
      <c r="BS277" s="1212"/>
      <c r="BT277" s="1212"/>
      <c r="BU277" s="1212"/>
      <c r="BV277" s="1212"/>
      <c r="BW277" s="1212"/>
      <c r="BX277" s="1212"/>
      <c r="BY277" s="1212"/>
      <c r="BZ277" s="1212"/>
      <c r="CA277" s="1212"/>
      <c r="CB277" s="1212"/>
      <c r="CC277" s="1212"/>
      <c r="CD277" s="1212"/>
      <c r="CE277" s="1212"/>
      <c r="CF277" s="1212"/>
      <c r="CG277" s="1212"/>
      <c r="CH277" s="1212"/>
    </row>
    <row r="278" spans="1:86" s="1215" customFormat="1" x14ac:dyDescent="0.2">
      <c r="A278" s="1211"/>
      <c r="B278" s="1192"/>
      <c r="C278" s="1192"/>
      <c r="D278" s="1192"/>
      <c r="E278" s="1192"/>
      <c r="F278" s="1192"/>
      <c r="G278" s="1192"/>
      <c r="H278" s="1192"/>
      <c r="I278" s="1192"/>
      <c r="J278" s="1192"/>
      <c r="K278" s="1192"/>
      <c r="L278" s="1192"/>
      <c r="M278" s="1192"/>
      <c r="N278" s="1206"/>
      <c r="O278" s="1192"/>
      <c r="P278" s="1206"/>
      <c r="Q278" s="1192"/>
      <c r="R278" s="1192"/>
      <c r="S278" s="1192"/>
      <c r="T278" s="1212"/>
      <c r="U278" s="1212"/>
      <c r="V278" s="1212"/>
      <c r="W278" s="1212"/>
      <c r="X278" s="1214"/>
      <c r="Y278" s="1214"/>
      <c r="Z278" s="1214"/>
      <c r="AA278" s="1212"/>
      <c r="AB278" s="1212"/>
      <c r="AC278" s="1212"/>
      <c r="AD278" s="1212"/>
      <c r="AE278" s="1212"/>
      <c r="AF278" s="1212"/>
      <c r="AG278" s="1212"/>
      <c r="AH278" s="1212"/>
      <c r="AI278" s="1212"/>
      <c r="AJ278" s="1212"/>
      <c r="AK278" s="1212"/>
      <c r="AL278" s="1212"/>
      <c r="AM278" s="1212"/>
      <c r="AN278" s="1212"/>
      <c r="AO278" s="1212"/>
      <c r="AP278" s="1212"/>
      <c r="AQ278" s="1212"/>
      <c r="AR278" s="1212"/>
      <c r="AS278" s="1212"/>
      <c r="AT278" s="1212"/>
      <c r="AU278" s="1212"/>
      <c r="AV278" s="1212"/>
      <c r="AW278" s="1212"/>
      <c r="AX278" s="1212"/>
      <c r="AY278" s="1212"/>
      <c r="AZ278" s="1212"/>
      <c r="BA278" s="1212"/>
      <c r="BB278" s="1212"/>
      <c r="BC278" s="1212"/>
      <c r="BD278" s="1212"/>
      <c r="BE278" s="1212"/>
      <c r="BF278" s="1212"/>
      <c r="BG278" s="1212"/>
      <c r="BH278" s="1212"/>
      <c r="BI278" s="1212"/>
      <c r="BJ278" s="1212"/>
      <c r="BK278" s="1212"/>
      <c r="BL278" s="1212"/>
      <c r="BM278" s="1212"/>
      <c r="BN278" s="1212"/>
      <c r="BO278" s="1212"/>
      <c r="BP278" s="1212"/>
      <c r="BQ278" s="1212"/>
      <c r="BR278" s="1212"/>
      <c r="BS278" s="1212"/>
      <c r="BT278" s="1212"/>
      <c r="BU278" s="1212"/>
      <c r="BV278" s="1212"/>
      <c r="BW278" s="1212"/>
      <c r="BX278" s="1212"/>
      <c r="BY278" s="1212"/>
      <c r="BZ278" s="1212"/>
      <c r="CA278" s="1212"/>
      <c r="CB278" s="1212"/>
      <c r="CC278" s="1212"/>
      <c r="CD278" s="1212"/>
      <c r="CE278" s="1212"/>
      <c r="CF278" s="1212"/>
      <c r="CG278" s="1212"/>
      <c r="CH278" s="1212"/>
    </row>
    <row r="279" spans="1:86" s="1215" customFormat="1" x14ac:dyDescent="0.2">
      <c r="A279" s="1211"/>
      <c r="B279" s="1192"/>
      <c r="C279" s="1192"/>
      <c r="D279" s="1192"/>
      <c r="E279" s="1192"/>
      <c r="F279" s="1192"/>
      <c r="G279" s="1192"/>
      <c r="H279" s="1192"/>
      <c r="I279" s="1192"/>
      <c r="J279" s="1192"/>
      <c r="K279" s="1192"/>
      <c r="L279" s="1192"/>
      <c r="M279" s="1192"/>
      <c r="N279" s="1206"/>
      <c r="O279" s="1192"/>
      <c r="P279" s="1206"/>
      <c r="Q279" s="1192"/>
      <c r="R279" s="1192"/>
      <c r="S279" s="1192"/>
      <c r="T279" s="1212"/>
      <c r="U279" s="1212"/>
      <c r="V279" s="1212"/>
      <c r="W279" s="1212"/>
      <c r="X279" s="1214"/>
      <c r="Y279" s="1214"/>
      <c r="Z279" s="1214"/>
      <c r="AA279" s="1212"/>
      <c r="AB279" s="1212"/>
      <c r="AC279" s="1212"/>
      <c r="AD279" s="1212"/>
      <c r="AE279" s="1212"/>
      <c r="AF279" s="1212"/>
      <c r="AG279" s="1212"/>
      <c r="AH279" s="1212"/>
      <c r="AI279" s="1212"/>
      <c r="AJ279" s="1212"/>
      <c r="AK279" s="1212"/>
      <c r="AL279" s="1212"/>
      <c r="AM279" s="1212"/>
      <c r="AN279" s="1212"/>
      <c r="AO279" s="1212"/>
      <c r="AP279" s="1212"/>
      <c r="AQ279" s="1212"/>
      <c r="AR279" s="1212"/>
      <c r="AS279" s="1212"/>
      <c r="AT279" s="1212"/>
      <c r="AU279" s="1212"/>
      <c r="AV279" s="1212"/>
      <c r="AW279" s="1212"/>
      <c r="AX279" s="1212"/>
      <c r="AY279" s="1212"/>
      <c r="AZ279" s="1212"/>
      <c r="BA279" s="1212"/>
      <c r="BB279" s="1212"/>
      <c r="BC279" s="1212"/>
      <c r="BD279" s="1212"/>
      <c r="BE279" s="1212"/>
      <c r="BF279" s="1212"/>
      <c r="BG279" s="1212"/>
      <c r="BH279" s="1212"/>
      <c r="BI279" s="1212"/>
      <c r="BJ279" s="1212"/>
      <c r="BK279" s="1212"/>
      <c r="BL279" s="1212"/>
      <c r="BM279" s="1212"/>
      <c r="BN279" s="1212"/>
      <c r="BO279" s="1212"/>
      <c r="BP279" s="1212"/>
      <c r="BQ279" s="1212"/>
      <c r="BR279" s="1212"/>
      <c r="BS279" s="1212"/>
      <c r="BT279" s="1212"/>
      <c r="BU279" s="1212"/>
      <c r="BV279" s="1212"/>
      <c r="BW279" s="1212"/>
      <c r="BX279" s="1212"/>
      <c r="BY279" s="1212"/>
      <c r="BZ279" s="1212"/>
      <c r="CA279" s="1212"/>
      <c r="CB279" s="1212"/>
      <c r="CC279" s="1212"/>
      <c r="CD279" s="1212"/>
      <c r="CE279" s="1212"/>
      <c r="CF279" s="1212"/>
      <c r="CG279" s="1212"/>
      <c r="CH279" s="1212"/>
    </row>
    <row r="280" spans="1:86" s="1215" customFormat="1" x14ac:dyDescent="0.2">
      <c r="A280" s="1211"/>
      <c r="B280" s="1192"/>
      <c r="C280" s="1192"/>
      <c r="D280" s="1192"/>
      <c r="E280" s="1192"/>
      <c r="F280" s="1192"/>
      <c r="G280" s="1192"/>
      <c r="H280" s="1192"/>
      <c r="I280" s="1192"/>
      <c r="J280" s="1192"/>
      <c r="K280" s="1192"/>
      <c r="L280" s="1192"/>
      <c r="M280" s="1192"/>
      <c r="N280" s="1206"/>
      <c r="O280" s="1192"/>
      <c r="P280" s="1206"/>
      <c r="Q280" s="1192"/>
      <c r="R280" s="1192"/>
      <c r="S280" s="1192"/>
      <c r="T280" s="1212"/>
      <c r="U280" s="1212"/>
      <c r="V280" s="1212"/>
      <c r="W280" s="1212"/>
      <c r="X280" s="1214"/>
      <c r="Y280" s="1214"/>
      <c r="Z280" s="1214"/>
      <c r="AA280" s="1212"/>
      <c r="AB280" s="1212"/>
      <c r="AC280" s="1212"/>
      <c r="AD280" s="1212"/>
      <c r="AE280" s="1212"/>
      <c r="AF280" s="1212"/>
      <c r="AG280" s="1212"/>
      <c r="AH280" s="1212"/>
      <c r="AI280" s="1212"/>
      <c r="AJ280" s="1212"/>
      <c r="AK280" s="1212"/>
      <c r="AL280" s="1212"/>
      <c r="AM280" s="1212"/>
      <c r="AN280" s="1212"/>
      <c r="AO280" s="1212"/>
      <c r="AP280" s="1212"/>
      <c r="AQ280" s="1212"/>
      <c r="AR280" s="1212"/>
      <c r="AS280" s="1212"/>
      <c r="AT280" s="1212"/>
      <c r="AU280" s="1212"/>
      <c r="AV280" s="1212"/>
      <c r="AW280" s="1212"/>
      <c r="AX280" s="1212"/>
      <c r="AY280" s="1212"/>
      <c r="AZ280" s="1212"/>
      <c r="BA280" s="1212"/>
      <c r="BB280" s="1212"/>
      <c r="BC280" s="1212"/>
      <c r="BD280" s="1212"/>
      <c r="BE280" s="1212"/>
      <c r="BF280" s="1212"/>
      <c r="BG280" s="1212"/>
      <c r="BH280" s="1212"/>
      <c r="BI280" s="1212"/>
      <c r="BJ280" s="1212"/>
      <c r="BK280" s="1212"/>
      <c r="BL280" s="1212"/>
      <c r="BM280" s="1212"/>
      <c r="BN280" s="1212"/>
      <c r="BO280" s="1212"/>
      <c r="BP280" s="1212"/>
      <c r="BQ280" s="1212"/>
      <c r="BR280" s="1212"/>
      <c r="BS280" s="1212"/>
      <c r="BT280" s="1212"/>
      <c r="BU280" s="1212"/>
      <c r="BV280" s="1212"/>
      <c r="BW280" s="1212"/>
      <c r="BX280" s="1212"/>
      <c r="BY280" s="1212"/>
      <c r="BZ280" s="1212"/>
      <c r="CA280" s="1212"/>
      <c r="CB280" s="1212"/>
      <c r="CC280" s="1212"/>
      <c r="CD280" s="1212"/>
      <c r="CE280" s="1212"/>
      <c r="CF280" s="1212"/>
      <c r="CG280" s="1212"/>
      <c r="CH280" s="1212"/>
    </row>
    <row r="281" spans="1:86" s="1215" customFormat="1" x14ac:dyDescent="0.2">
      <c r="A281" s="1211"/>
      <c r="B281" s="1192"/>
      <c r="C281" s="1192"/>
      <c r="D281" s="1192"/>
      <c r="E281" s="1192"/>
      <c r="F281" s="1192"/>
      <c r="G281" s="1192"/>
      <c r="H281" s="1192"/>
      <c r="I281" s="1192"/>
      <c r="J281" s="1192"/>
      <c r="K281" s="1192"/>
      <c r="L281" s="1192"/>
      <c r="M281" s="1192"/>
      <c r="N281" s="1206"/>
      <c r="O281" s="1192"/>
      <c r="P281" s="1206"/>
      <c r="Q281" s="1192"/>
      <c r="R281" s="1192"/>
      <c r="S281" s="1192"/>
      <c r="T281" s="1212"/>
      <c r="U281" s="1212"/>
      <c r="V281" s="1212"/>
      <c r="W281" s="1212"/>
      <c r="X281" s="1214"/>
      <c r="Y281" s="1214"/>
      <c r="Z281" s="1214"/>
      <c r="AA281" s="1212"/>
      <c r="AB281" s="1212"/>
      <c r="AC281" s="1212"/>
      <c r="AD281" s="1212"/>
      <c r="AE281" s="1212"/>
      <c r="AF281" s="1212"/>
      <c r="AG281" s="1212"/>
      <c r="AH281" s="1212"/>
      <c r="AI281" s="1212"/>
      <c r="AJ281" s="1212"/>
      <c r="AK281" s="1212"/>
      <c r="AL281" s="1212"/>
      <c r="AM281" s="1212"/>
      <c r="AN281" s="1212"/>
      <c r="AO281" s="1212"/>
      <c r="AP281" s="1212"/>
      <c r="AQ281" s="1212"/>
      <c r="AR281" s="1212"/>
      <c r="AS281" s="1212"/>
      <c r="AT281" s="1212"/>
      <c r="AU281" s="1212"/>
      <c r="AV281" s="1212"/>
      <c r="AW281" s="1212"/>
      <c r="AX281" s="1212"/>
      <c r="AY281" s="1212"/>
      <c r="AZ281" s="1212"/>
      <c r="BA281" s="1212"/>
      <c r="BB281" s="1212"/>
      <c r="BC281" s="1212"/>
      <c r="BD281" s="1212"/>
      <c r="BE281" s="1212"/>
      <c r="BF281" s="1212"/>
      <c r="BG281" s="1212"/>
      <c r="BH281" s="1212"/>
      <c r="BI281" s="1212"/>
      <c r="BJ281" s="1212"/>
      <c r="BK281" s="1212"/>
      <c r="BL281" s="1212"/>
      <c r="BM281" s="1212"/>
      <c r="BN281" s="1212"/>
      <c r="BO281" s="1212"/>
      <c r="BP281" s="1212"/>
      <c r="BQ281" s="1212"/>
      <c r="BR281" s="1212"/>
      <c r="BS281" s="1212"/>
      <c r="BT281" s="1212"/>
      <c r="BU281" s="1212"/>
      <c r="BV281" s="1212"/>
      <c r="BW281" s="1212"/>
      <c r="BX281" s="1212"/>
      <c r="BY281" s="1212"/>
      <c r="BZ281" s="1212"/>
      <c r="CA281" s="1212"/>
      <c r="CB281" s="1212"/>
      <c r="CC281" s="1212"/>
      <c r="CD281" s="1212"/>
      <c r="CE281" s="1212"/>
      <c r="CF281" s="1212"/>
      <c r="CG281" s="1212"/>
      <c r="CH281" s="1212"/>
    </row>
    <row r="282" spans="1:86" s="1215" customFormat="1" x14ac:dyDescent="0.2">
      <c r="A282" s="1211"/>
      <c r="B282" s="1192"/>
      <c r="C282" s="1192"/>
      <c r="D282" s="1192"/>
      <c r="E282" s="1192"/>
      <c r="F282" s="1192"/>
      <c r="G282" s="1192"/>
      <c r="H282" s="1192"/>
      <c r="I282" s="1192"/>
      <c r="J282" s="1192"/>
      <c r="K282" s="1192"/>
      <c r="L282" s="1192"/>
      <c r="M282" s="1192"/>
      <c r="N282" s="1206"/>
      <c r="O282" s="1192"/>
      <c r="P282" s="1206"/>
      <c r="Q282" s="1192"/>
      <c r="R282" s="1192"/>
      <c r="S282" s="1192"/>
      <c r="T282" s="1212"/>
      <c r="U282" s="1212"/>
      <c r="V282" s="1212"/>
      <c r="W282" s="1212"/>
      <c r="X282" s="1214"/>
      <c r="Y282" s="1214"/>
      <c r="Z282" s="1214"/>
      <c r="AA282" s="1212"/>
      <c r="AB282" s="1212"/>
      <c r="AC282" s="1212"/>
      <c r="AD282" s="1212"/>
      <c r="AE282" s="1212"/>
      <c r="AF282" s="1212"/>
      <c r="AG282" s="1212"/>
      <c r="AH282" s="1212"/>
      <c r="AI282" s="1212"/>
      <c r="AJ282" s="1212"/>
      <c r="AK282" s="1212"/>
      <c r="AL282" s="1212"/>
      <c r="AM282" s="1212"/>
      <c r="AN282" s="1212"/>
      <c r="AO282" s="1212"/>
      <c r="AP282" s="1212"/>
      <c r="AQ282" s="1212"/>
      <c r="AR282" s="1212"/>
      <c r="AS282" s="1212"/>
      <c r="AT282" s="1212"/>
      <c r="AU282" s="1212"/>
      <c r="AV282" s="1212"/>
      <c r="AW282" s="1212"/>
      <c r="AX282" s="1212"/>
      <c r="AY282" s="1212"/>
      <c r="AZ282" s="1212"/>
      <c r="BA282" s="1212"/>
      <c r="BB282" s="1212"/>
      <c r="BC282" s="1212"/>
      <c r="BD282" s="1212"/>
      <c r="BE282" s="1212"/>
      <c r="BF282" s="1212"/>
      <c r="BG282" s="1212"/>
      <c r="BH282" s="1212"/>
      <c r="BI282" s="1212"/>
      <c r="BJ282" s="1212"/>
      <c r="BK282" s="1212"/>
      <c r="BL282" s="1212"/>
      <c r="BM282" s="1212"/>
      <c r="BN282" s="1212"/>
      <c r="BO282" s="1212"/>
      <c r="BP282" s="1212"/>
      <c r="BQ282" s="1212"/>
      <c r="BR282" s="1212"/>
      <c r="BS282" s="1212"/>
      <c r="BT282" s="1212"/>
      <c r="BU282" s="1212"/>
      <c r="BV282" s="1212"/>
      <c r="BW282" s="1212"/>
      <c r="BX282" s="1212"/>
      <c r="BY282" s="1212"/>
      <c r="BZ282" s="1212"/>
      <c r="CA282" s="1212"/>
      <c r="CB282" s="1212"/>
      <c r="CC282" s="1212"/>
      <c r="CD282" s="1212"/>
      <c r="CE282" s="1212"/>
      <c r="CF282" s="1212"/>
      <c r="CG282" s="1212"/>
      <c r="CH282" s="1212"/>
    </row>
    <row r="283" spans="1:86" s="1215" customFormat="1" x14ac:dyDescent="0.2">
      <c r="A283" s="1211"/>
      <c r="B283" s="1192"/>
      <c r="C283" s="1192"/>
      <c r="D283" s="1192"/>
      <c r="E283" s="1192"/>
      <c r="F283" s="1192"/>
      <c r="G283" s="1192"/>
      <c r="H283" s="1192"/>
      <c r="I283" s="1192"/>
      <c r="J283" s="1192"/>
      <c r="K283" s="1192"/>
      <c r="L283" s="1192"/>
      <c r="M283" s="1192"/>
      <c r="N283" s="1206"/>
      <c r="O283" s="1192"/>
      <c r="P283" s="1206"/>
      <c r="Q283" s="1192"/>
      <c r="R283" s="1192"/>
      <c r="S283" s="1192"/>
      <c r="T283" s="1212"/>
      <c r="U283" s="1212"/>
      <c r="V283" s="1212"/>
      <c r="W283" s="1212"/>
      <c r="X283" s="1214"/>
      <c r="Y283" s="1214"/>
      <c r="Z283" s="1214"/>
      <c r="AA283" s="1212"/>
      <c r="AB283" s="1212"/>
      <c r="AC283" s="1212"/>
      <c r="AD283" s="1212"/>
      <c r="AE283" s="1212"/>
      <c r="AF283" s="1212"/>
      <c r="AG283" s="1212"/>
      <c r="AH283" s="1212"/>
      <c r="AI283" s="1212"/>
      <c r="AJ283" s="1212"/>
      <c r="AK283" s="1212"/>
      <c r="AL283" s="1212"/>
      <c r="AM283" s="1212"/>
      <c r="AN283" s="1212"/>
      <c r="AO283" s="1212"/>
      <c r="AP283" s="1212"/>
      <c r="AQ283" s="1212"/>
      <c r="AR283" s="1212"/>
      <c r="AS283" s="1212"/>
      <c r="AT283" s="1212"/>
      <c r="AU283" s="1212"/>
      <c r="AV283" s="1212"/>
      <c r="AW283" s="1212"/>
      <c r="AX283" s="1212"/>
      <c r="AY283" s="1212"/>
      <c r="AZ283" s="1212"/>
      <c r="BA283" s="1212"/>
      <c r="BB283" s="1212"/>
      <c r="BC283" s="1212"/>
      <c r="BD283" s="1212"/>
      <c r="BE283" s="1212"/>
      <c r="BF283" s="1212"/>
      <c r="BG283" s="1212"/>
      <c r="BH283" s="1212"/>
      <c r="BI283" s="1212"/>
      <c r="BJ283" s="1212"/>
      <c r="BK283" s="1212"/>
      <c r="BL283" s="1212"/>
      <c r="BM283" s="1212"/>
      <c r="BN283" s="1212"/>
      <c r="BO283" s="1212"/>
      <c r="BP283" s="1212"/>
      <c r="BQ283" s="1212"/>
      <c r="BR283" s="1212"/>
      <c r="BS283" s="1212"/>
      <c r="BT283" s="1212"/>
      <c r="BU283" s="1212"/>
      <c r="BV283" s="1212"/>
      <c r="BW283" s="1212"/>
      <c r="BX283" s="1212"/>
      <c r="BY283" s="1212"/>
      <c r="BZ283" s="1212"/>
      <c r="CA283" s="1212"/>
      <c r="CB283" s="1212"/>
      <c r="CC283" s="1212"/>
      <c r="CD283" s="1212"/>
      <c r="CE283" s="1212"/>
      <c r="CF283" s="1212"/>
      <c r="CG283" s="1212"/>
      <c r="CH283" s="1212"/>
    </row>
    <row r="284" spans="1:86" s="1215" customFormat="1" x14ac:dyDescent="0.2">
      <c r="A284" s="1211"/>
      <c r="B284" s="1192"/>
      <c r="C284" s="1192"/>
      <c r="D284" s="1192"/>
      <c r="E284" s="1192"/>
      <c r="F284" s="1192"/>
      <c r="G284" s="1192"/>
      <c r="H284" s="1192"/>
      <c r="I284" s="1192"/>
      <c r="J284" s="1192"/>
      <c r="K284" s="1192"/>
      <c r="L284" s="1192"/>
      <c r="M284" s="1192"/>
      <c r="N284" s="1206"/>
      <c r="O284" s="1192"/>
      <c r="P284" s="1206"/>
      <c r="Q284" s="1192"/>
      <c r="R284" s="1192"/>
      <c r="S284" s="1192"/>
      <c r="T284" s="1212"/>
      <c r="U284" s="1212"/>
      <c r="V284" s="1212"/>
      <c r="W284" s="1212"/>
      <c r="X284" s="1214"/>
      <c r="Y284" s="1214"/>
      <c r="Z284" s="1214"/>
      <c r="AA284" s="1212"/>
      <c r="AB284" s="1212"/>
      <c r="AC284" s="1212"/>
      <c r="AD284" s="1212"/>
      <c r="AE284" s="1212"/>
      <c r="AF284" s="1212"/>
      <c r="AG284" s="1212"/>
      <c r="AH284" s="1212"/>
      <c r="AI284" s="1212"/>
      <c r="AJ284" s="1212"/>
      <c r="AK284" s="1212"/>
      <c r="AL284" s="1212"/>
      <c r="AM284" s="1212"/>
      <c r="AN284" s="1212"/>
      <c r="AO284" s="1212"/>
      <c r="AP284" s="1212"/>
      <c r="AQ284" s="1212"/>
      <c r="AR284" s="1212"/>
      <c r="AS284" s="1212"/>
      <c r="AT284" s="1212"/>
      <c r="AU284" s="1212"/>
      <c r="AV284" s="1212"/>
      <c r="AW284" s="1212"/>
      <c r="AX284" s="1212"/>
      <c r="AY284" s="1212"/>
      <c r="AZ284" s="1212"/>
      <c r="BA284" s="1212"/>
      <c r="BB284" s="1212"/>
      <c r="BC284" s="1212"/>
      <c r="BD284" s="1212"/>
      <c r="BE284" s="1212"/>
      <c r="BF284" s="1212"/>
      <c r="BG284" s="1212"/>
      <c r="BH284" s="1212"/>
      <c r="BI284" s="1212"/>
      <c r="BJ284" s="1212"/>
      <c r="BK284" s="1212"/>
      <c r="BL284" s="1212"/>
      <c r="BM284" s="1212"/>
      <c r="BN284" s="1212"/>
      <c r="BO284" s="1212"/>
      <c r="BP284" s="1212"/>
      <c r="BQ284" s="1212"/>
      <c r="BR284" s="1212"/>
      <c r="BS284" s="1212"/>
      <c r="BT284" s="1212"/>
      <c r="BU284" s="1212"/>
      <c r="BV284" s="1212"/>
      <c r="BW284" s="1212"/>
      <c r="BX284" s="1212"/>
      <c r="BY284" s="1212"/>
      <c r="BZ284" s="1212"/>
      <c r="CA284" s="1212"/>
      <c r="CB284" s="1212"/>
      <c r="CC284" s="1212"/>
      <c r="CD284" s="1212"/>
      <c r="CE284" s="1212"/>
      <c r="CF284" s="1212"/>
      <c r="CG284" s="1212"/>
      <c r="CH284" s="1212"/>
    </row>
    <row r="285" spans="1:86" s="1215" customFormat="1" x14ac:dyDescent="0.2">
      <c r="A285" s="1211"/>
      <c r="B285" s="1192"/>
      <c r="C285" s="1192"/>
      <c r="D285" s="1192"/>
      <c r="E285" s="1192"/>
      <c r="F285" s="1192"/>
      <c r="G285" s="1192"/>
      <c r="H285" s="1192"/>
      <c r="I285" s="1192"/>
      <c r="J285" s="1192"/>
      <c r="K285" s="1192"/>
      <c r="L285" s="1192"/>
      <c r="M285" s="1192"/>
      <c r="N285" s="1206"/>
      <c r="O285" s="1192"/>
      <c r="P285" s="1206"/>
      <c r="Q285" s="1192"/>
      <c r="R285" s="1192"/>
      <c r="S285" s="1192"/>
      <c r="T285" s="1212"/>
      <c r="U285" s="1212"/>
      <c r="V285" s="1212"/>
      <c r="W285" s="1212"/>
      <c r="X285" s="1214"/>
      <c r="Y285" s="1214"/>
      <c r="Z285" s="1214"/>
      <c r="AA285" s="1212"/>
      <c r="AB285" s="1212"/>
      <c r="AC285" s="1212"/>
      <c r="AD285" s="1212"/>
      <c r="AE285" s="1212"/>
      <c r="AF285" s="1212"/>
      <c r="AG285" s="1212"/>
      <c r="AH285" s="1212"/>
      <c r="AI285" s="1212"/>
      <c r="AJ285" s="1212"/>
      <c r="AK285" s="1212"/>
      <c r="AL285" s="1212"/>
      <c r="AM285" s="1212"/>
      <c r="AN285" s="1212"/>
      <c r="AO285" s="1212"/>
      <c r="AP285" s="1212"/>
      <c r="AQ285" s="1212"/>
      <c r="AR285" s="1212"/>
      <c r="AS285" s="1212"/>
      <c r="AT285" s="1212"/>
      <c r="AU285" s="1212"/>
      <c r="AV285" s="1212"/>
      <c r="AW285" s="1212"/>
      <c r="AX285" s="1212"/>
      <c r="AY285" s="1212"/>
      <c r="AZ285" s="1212"/>
      <c r="BA285" s="1212"/>
      <c r="BB285" s="1212"/>
      <c r="BC285" s="1212"/>
      <c r="BD285" s="1212"/>
      <c r="BE285" s="1212"/>
      <c r="BF285" s="1212"/>
      <c r="BG285" s="1212"/>
      <c r="BH285" s="1212"/>
      <c r="BI285" s="1212"/>
      <c r="BJ285" s="1212"/>
      <c r="BK285" s="1212"/>
      <c r="BL285" s="1212"/>
      <c r="BM285" s="1212"/>
      <c r="BN285" s="1212"/>
      <c r="BO285" s="1212"/>
      <c r="BP285" s="1212"/>
      <c r="BQ285" s="1212"/>
      <c r="BR285" s="1212"/>
      <c r="BS285" s="1212"/>
      <c r="BT285" s="1212"/>
      <c r="BU285" s="1212"/>
      <c r="BV285" s="1212"/>
      <c r="BW285" s="1212"/>
      <c r="BX285" s="1212"/>
      <c r="BY285" s="1212"/>
      <c r="BZ285" s="1212"/>
      <c r="CA285" s="1212"/>
      <c r="CB285" s="1212"/>
      <c r="CC285" s="1212"/>
      <c r="CD285" s="1212"/>
      <c r="CE285" s="1212"/>
      <c r="CF285" s="1212"/>
      <c r="CG285" s="1212"/>
      <c r="CH285" s="1212"/>
    </row>
    <row r="286" spans="1:86" s="1215" customFormat="1" x14ac:dyDescent="0.2">
      <c r="A286" s="1211"/>
      <c r="B286" s="1192"/>
      <c r="C286" s="1192"/>
      <c r="D286" s="1192"/>
      <c r="E286" s="1192"/>
      <c r="F286" s="1192"/>
      <c r="G286" s="1192"/>
      <c r="H286" s="1192"/>
      <c r="I286" s="1192"/>
      <c r="J286" s="1192"/>
      <c r="K286" s="1192"/>
      <c r="L286" s="1192"/>
      <c r="M286" s="1192"/>
      <c r="N286" s="1206"/>
      <c r="O286" s="1192"/>
      <c r="P286" s="1206"/>
      <c r="Q286" s="1192"/>
      <c r="R286" s="1192"/>
      <c r="S286" s="1192"/>
      <c r="T286" s="1212"/>
      <c r="U286" s="1212"/>
      <c r="V286" s="1212"/>
      <c r="W286" s="1212"/>
      <c r="X286" s="1214"/>
      <c r="Y286" s="1214"/>
      <c r="Z286" s="1214"/>
      <c r="AA286" s="1212"/>
      <c r="AB286" s="1212"/>
      <c r="AC286" s="1212"/>
      <c r="AD286" s="1212"/>
      <c r="AE286" s="1212"/>
      <c r="AF286" s="1212"/>
      <c r="AG286" s="1212"/>
      <c r="AH286" s="1212"/>
      <c r="AI286" s="1212"/>
      <c r="AJ286" s="1212"/>
      <c r="AK286" s="1212"/>
      <c r="AL286" s="1212"/>
      <c r="AM286" s="1212"/>
      <c r="AN286" s="1212"/>
      <c r="AO286" s="1212"/>
      <c r="AP286" s="1212"/>
      <c r="AQ286" s="1212"/>
      <c r="AR286" s="1212"/>
      <c r="AS286" s="1212"/>
      <c r="AT286" s="1212"/>
      <c r="AU286" s="1212"/>
      <c r="AV286" s="1212"/>
      <c r="AW286" s="1212"/>
      <c r="AX286" s="1212"/>
      <c r="AY286" s="1212"/>
      <c r="AZ286" s="1212"/>
      <c r="BA286" s="1212"/>
      <c r="BB286" s="1212"/>
      <c r="BC286" s="1212"/>
      <c r="BD286" s="1212"/>
      <c r="BE286" s="1212"/>
      <c r="BF286" s="1212"/>
      <c r="BG286" s="1212"/>
      <c r="BH286" s="1212"/>
      <c r="BI286" s="1212"/>
      <c r="BJ286" s="1212"/>
      <c r="BK286" s="1212"/>
      <c r="BL286" s="1212"/>
      <c r="BM286" s="1212"/>
      <c r="BN286" s="1212"/>
      <c r="BO286" s="1212"/>
      <c r="BP286" s="1212"/>
      <c r="BQ286" s="1212"/>
      <c r="BR286" s="1212"/>
      <c r="BS286" s="1212"/>
      <c r="BT286" s="1212"/>
      <c r="BU286" s="1212"/>
      <c r="BV286" s="1212"/>
      <c r="BW286" s="1212"/>
      <c r="BX286" s="1212"/>
      <c r="BY286" s="1212"/>
      <c r="BZ286" s="1212"/>
      <c r="CA286" s="1212"/>
      <c r="CB286" s="1212"/>
      <c r="CC286" s="1212"/>
      <c r="CD286" s="1212"/>
      <c r="CE286" s="1212"/>
      <c r="CF286" s="1212"/>
      <c r="CG286" s="1212"/>
      <c r="CH286" s="1212"/>
    </row>
    <row r="287" spans="1:86" s="1215" customFormat="1" x14ac:dyDescent="0.2">
      <c r="A287" s="1211"/>
      <c r="B287" s="1192"/>
      <c r="C287" s="1192"/>
      <c r="D287" s="1192"/>
      <c r="E287" s="1192"/>
      <c r="F287" s="1192"/>
      <c r="G287" s="1192"/>
      <c r="H287" s="1192"/>
      <c r="I287" s="1192"/>
      <c r="J287" s="1192"/>
      <c r="K287" s="1192"/>
      <c r="L287" s="1192"/>
      <c r="M287" s="1192"/>
      <c r="N287" s="1206"/>
      <c r="O287" s="1192"/>
      <c r="P287" s="1206"/>
      <c r="Q287" s="1192"/>
      <c r="R287" s="1192"/>
      <c r="S287" s="1192"/>
      <c r="T287" s="1212"/>
      <c r="U287" s="1212"/>
      <c r="V287" s="1212"/>
      <c r="W287" s="1212"/>
      <c r="X287" s="1214"/>
      <c r="Y287" s="1214"/>
      <c r="Z287" s="1214"/>
      <c r="AA287" s="1212"/>
      <c r="AB287" s="1212"/>
      <c r="AC287" s="1212"/>
      <c r="AD287" s="1212"/>
      <c r="AE287" s="1212"/>
      <c r="AF287" s="1212"/>
      <c r="AG287" s="1212"/>
      <c r="AH287" s="1212"/>
      <c r="AI287" s="1212"/>
      <c r="AJ287" s="1212"/>
      <c r="AK287" s="1212"/>
      <c r="AL287" s="1212"/>
      <c r="AM287" s="1212"/>
      <c r="AN287" s="1212"/>
      <c r="AO287" s="1212"/>
      <c r="AP287" s="1212"/>
      <c r="AQ287" s="1212"/>
      <c r="AR287" s="1212"/>
      <c r="AS287" s="1212"/>
      <c r="AT287" s="1212"/>
      <c r="AU287" s="1212"/>
      <c r="AV287" s="1212"/>
      <c r="AW287" s="1212"/>
      <c r="AX287" s="1212"/>
      <c r="AY287" s="1212"/>
      <c r="AZ287" s="1212"/>
      <c r="BA287" s="1212"/>
      <c r="BB287" s="1212"/>
      <c r="BC287" s="1212"/>
      <c r="BD287" s="1212"/>
      <c r="BE287" s="1212"/>
      <c r="BF287" s="1212"/>
      <c r="BG287" s="1212"/>
      <c r="BH287" s="1212"/>
      <c r="BI287" s="1212"/>
      <c r="BJ287" s="1212"/>
      <c r="BK287" s="1212"/>
      <c r="BL287" s="1212"/>
      <c r="BM287" s="1212"/>
      <c r="BN287" s="1212"/>
      <c r="BO287" s="1212"/>
      <c r="BP287" s="1212"/>
      <c r="BQ287" s="1212"/>
      <c r="BR287" s="1212"/>
      <c r="BS287" s="1212"/>
      <c r="BT287" s="1212"/>
      <c r="BU287" s="1212"/>
      <c r="BV287" s="1212"/>
      <c r="BW287" s="1212"/>
      <c r="BX287" s="1212"/>
      <c r="BY287" s="1212"/>
      <c r="BZ287" s="1212"/>
      <c r="CA287" s="1212"/>
      <c r="CB287" s="1212"/>
      <c r="CC287" s="1212"/>
      <c r="CD287" s="1212"/>
      <c r="CE287" s="1212"/>
      <c r="CF287" s="1212"/>
      <c r="CG287" s="1212"/>
      <c r="CH287" s="1212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O7" sqref="O7"/>
    </sheetView>
  </sheetViews>
  <sheetFormatPr baseColWidth="10" defaultRowHeight="12.75" x14ac:dyDescent="0.2"/>
  <cols>
    <col min="1" max="1" width="30.5703125" style="1211" customWidth="1"/>
    <col min="2" max="2" width="15.7109375" style="1192" customWidth="1"/>
    <col min="3" max="3" width="10.5703125" style="1192" customWidth="1"/>
    <col min="4" max="6" width="10.85546875" style="1192" customWidth="1"/>
    <col min="7" max="8" width="11.28515625" style="1192" customWidth="1"/>
    <col min="9" max="9" width="10.5703125" style="1192" customWidth="1"/>
    <col min="10" max="10" width="9.7109375" style="1192" customWidth="1"/>
    <col min="11" max="12" width="10.140625" style="1192" customWidth="1"/>
    <col min="13" max="13" width="11.28515625" style="1192" customWidth="1"/>
    <col min="14" max="14" width="9.7109375" style="1206" customWidth="1"/>
    <col min="15" max="15" width="9.7109375" style="1192" customWidth="1"/>
    <col min="16" max="16" width="9.7109375" style="1206" customWidth="1"/>
    <col min="17" max="17" width="9.7109375" style="1192" customWidth="1"/>
    <col min="18" max="18" width="9.28515625" style="1192" customWidth="1"/>
    <col min="19" max="19" width="8.7109375" style="1192" customWidth="1"/>
    <col min="20" max="22" width="8.7109375" style="1212" customWidth="1"/>
    <col min="23" max="23" width="9.7109375" style="1212" customWidth="1"/>
    <col min="24" max="25" width="9.7109375" style="1214" customWidth="1"/>
    <col min="26" max="26" width="10.140625" style="1214" customWidth="1"/>
    <col min="27" max="27" width="10.140625" style="1212" customWidth="1"/>
    <col min="28" max="28" width="9.7109375" style="1212" customWidth="1"/>
    <col min="29" max="51" width="12.7109375" style="1212" customWidth="1"/>
    <col min="52" max="52" width="14.140625" style="1212" customWidth="1"/>
    <col min="53" max="56" width="12.7109375" style="1212" hidden="1" customWidth="1"/>
    <col min="57" max="58" width="12.140625" style="1212" hidden="1" customWidth="1"/>
    <col min="59" max="62" width="12.140625" style="1212" customWidth="1"/>
    <col min="63" max="256" width="11.42578125" style="1212"/>
    <col min="257" max="257" width="30.5703125" style="1212" customWidth="1"/>
    <col min="258" max="258" width="15.7109375" style="1212" customWidth="1"/>
    <col min="259" max="259" width="10.5703125" style="1212" customWidth="1"/>
    <col min="260" max="262" width="10.85546875" style="1212" customWidth="1"/>
    <col min="263" max="264" width="11.28515625" style="1212" customWidth="1"/>
    <col min="265" max="265" width="10.5703125" style="1212" customWidth="1"/>
    <col min="266" max="266" width="9.7109375" style="1212" customWidth="1"/>
    <col min="267" max="268" width="10.140625" style="1212" customWidth="1"/>
    <col min="269" max="269" width="11.28515625" style="1212" customWidth="1"/>
    <col min="270" max="273" width="9.7109375" style="1212" customWidth="1"/>
    <col min="274" max="274" width="9.28515625" style="1212" customWidth="1"/>
    <col min="275" max="278" width="8.7109375" style="1212" customWidth="1"/>
    <col min="279" max="281" width="9.7109375" style="1212" customWidth="1"/>
    <col min="282" max="283" width="10.140625" style="1212" customWidth="1"/>
    <col min="284" max="284" width="9.7109375" style="1212" customWidth="1"/>
    <col min="285" max="307" width="12.7109375" style="1212" customWidth="1"/>
    <col min="308" max="308" width="14.140625" style="1212" customWidth="1"/>
    <col min="309" max="314" width="0" style="1212" hidden="1" customWidth="1"/>
    <col min="315" max="318" width="12.140625" style="1212" customWidth="1"/>
    <col min="319" max="512" width="11.42578125" style="1212"/>
    <col min="513" max="513" width="30.5703125" style="1212" customWidth="1"/>
    <col min="514" max="514" width="15.7109375" style="1212" customWidth="1"/>
    <col min="515" max="515" width="10.5703125" style="1212" customWidth="1"/>
    <col min="516" max="518" width="10.85546875" style="1212" customWidth="1"/>
    <col min="519" max="520" width="11.28515625" style="1212" customWidth="1"/>
    <col min="521" max="521" width="10.5703125" style="1212" customWidth="1"/>
    <col min="522" max="522" width="9.7109375" style="1212" customWidth="1"/>
    <col min="523" max="524" width="10.140625" style="1212" customWidth="1"/>
    <col min="525" max="525" width="11.28515625" style="1212" customWidth="1"/>
    <col min="526" max="529" width="9.7109375" style="1212" customWidth="1"/>
    <col min="530" max="530" width="9.28515625" style="1212" customWidth="1"/>
    <col min="531" max="534" width="8.7109375" style="1212" customWidth="1"/>
    <col min="535" max="537" width="9.7109375" style="1212" customWidth="1"/>
    <col min="538" max="539" width="10.140625" style="1212" customWidth="1"/>
    <col min="540" max="540" width="9.7109375" style="1212" customWidth="1"/>
    <col min="541" max="563" width="12.7109375" style="1212" customWidth="1"/>
    <col min="564" max="564" width="14.140625" style="1212" customWidth="1"/>
    <col min="565" max="570" width="0" style="1212" hidden="1" customWidth="1"/>
    <col min="571" max="574" width="12.140625" style="1212" customWidth="1"/>
    <col min="575" max="768" width="11.42578125" style="1212"/>
    <col min="769" max="769" width="30.5703125" style="1212" customWidth="1"/>
    <col min="770" max="770" width="15.7109375" style="1212" customWidth="1"/>
    <col min="771" max="771" width="10.5703125" style="1212" customWidth="1"/>
    <col min="772" max="774" width="10.85546875" style="1212" customWidth="1"/>
    <col min="775" max="776" width="11.28515625" style="1212" customWidth="1"/>
    <col min="777" max="777" width="10.5703125" style="1212" customWidth="1"/>
    <col min="778" max="778" width="9.7109375" style="1212" customWidth="1"/>
    <col min="779" max="780" width="10.140625" style="1212" customWidth="1"/>
    <col min="781" max="781" width="11.28515625" style="1212" customWidth="1"/>
    <col min="782" max="785" width="9.7109375" style="1212" customWidth="1"/>
    <col min="786" max="786" width="9.28515625" style="1212" customWidth="1"/>
    <col min="787" max="790" width="8.7109375" style="1212" customWidth="1"/>
    <col min="791" max="793" width="9.7109375" style="1212" customWidth="1"/>
    <col min="794" max="795" width="10.140625" style="1212" customWidth="1"/>
    <col min="796" max="796" width="9.7109375" style="1212" customWidth="1"/>
    <col min="797" max="819" width="12.7109375" style="1212" customWidth="1"/>
    <col min="820" max="820" width="14.140625" style="1212" customWidth="1"/>
    <col min="821" max="826" width="0" style="1212" hidden="1" customWidth="1"/>
    <col min="827" max="830" width="12.140625" style="1212" customWidth="1"/>
    <col min="831" max="1024" width="11.42578125" style="1212"/>
    <col min="1025" max="1025" width="30.5703125" style="1212" customWidth="1"/>
    <col min="1026" max="1026" width="15.7109375" style="1212" customWidth="1"/>
    <col min="1027" max="1027" width="10.5703125" style="1212" customWidth="1"/>
    <col min="1028" max="1030" width="10.85546875" style="1212" customWidth="1"/>
    <col min="1031" max="1032" width="11.28515625" style="1212" customWidth="1"/>
    <col min="1033" max="1033" width="10.5703125" style="1212" customWidth="1"/>
    <col min="1034" max="1034" width="9.7109375" style="1212" customWidth="1"/>
    <col min="1035" max="1036" width="10.140625" style="1212" customWidth="1"/>
    <col min="1037" max="1037" width="11.28515625" style="1212" customWidth="1"/>
    <col min="1038" max="1041" width="9.7109375" style="1212" customWidth="1"/>
    <col min="1042" max="1042" width="9.28515625" style="1212" customWidth="1"/>
    <col min="1043" max="1046" width="8.7109375" style="1212" customWidth="1"/>
    <col min="1047" max="1049" width="9.7109375" style="1212" customWidth="1"/>
    <col min="1050" max="1051" width="10.140625" style="1212" customWidth="1"/>
    <col min="1052" max="1052" width="9.7109375" style="1212" customWidth="1"/>
    <col min="1053" max="1075" width="12.7109375" style="1212" customWidth="1"/>
    <col min="1076" max="1076" width="14.140625" style="1212" customWidth="1"/>
    <col min="1077" max="1082" width="0" style="1212" hidden="1" customWidth="1"/>
    <col min="1083" max="1086" width="12.140625" style="1212" customWidth="1"/>
    <col min="1087" max="1280" width="11.42578125" style="1212"/>
    <col min="1281" max="1281" width="30.5703125" style="1212" customWidth="1"/>
    <col min="1282" max="1282" width="15.7109375" style="1212" customWidth="1"/>
    <col min="1283" max="1283" width="10.5703125" style="1212" customWidth="1"/>
    <col min="1284" max="1286" width="10.85546875" style="1212" customWidth="1"/>
    <col min="1287" max="1288" width="11.28515625" style="1212" customWidth="1"/>
    <col min="1289" max="1289" width="10.5703125" style="1212" customWidth="1"/>
    <col min="1290" max="1290" width="9.7109375" style="1212" customWidth="1"/>
    <col min="1291" max="1292" width="10.140625" style="1212" customWidth="1"/>
    <col min="1293" max="1293" width="11.28515625" style="1212" customWidth="1"/>
    <col min="1294" max="1297" width="9.7109375" style="1212" customWidth="1"/>
    <col min="1298" max="1298" width="9.28515625" style="1212" customWidth="1"/>
    <col min="1299" max="1302" width="8.7109375" style="1212" customWidth="1"/>
    <col min="1303" max="1305" width="9.7109375" style="1212" customWidth="1"/>
    <col min="1306" max="1307" width="10.140625" style="1212" customWidth="1"/>
    <col min="1308" max="1308" width="9.7109375" style="1212" customWidth="1"/>
    <col min="1309" max="1331" width="12.7109375" style="1212" customWidth="1"/>
    <col min="1332" max="1332" width="14.140625" style="1212" customWidth="1"/>
    <col min="1333" max="1338" width="0" style="1212" hidden="1" customWidth="1"/>
    <col min="1339" max="1342" width="12.140625" style="1212" customWidth="1"/>
    <col min="1343" max="1536" width="11.42578125" style="1212"/>
    <col min="1537" max="1537" width="30.5703125" style="1212" customWidth="1"/>
    <col min="1538" max="1538" width="15.7109375" style="1212" customWidth="1"/>
    <col min="1539" max="1539" width="10.5703125" style="1212" customWidth="1"/>
    <col min="1540" max="1542" width="10.85546875" style="1212" customWidth="1"/>
    <col min="1543" max="1544" width="11.28515625" style="1212" customWidth="1"/>
    <col min="1545" max="1545" width="10.5703125" style="1212" customWidth="1"/>
    <col min="1546" max="1546" width="9.7109375" style="1212" customWidth="1"/>
    <col min="1547" max="1548" width="10.140625" style="1212" customWidth="1"/>
    <col min="1549" max="1549" width="11.28515625" style="1212" customWidth="1"/>
    <col min="1550" max="1553" width="9.7109375" style="1212" customWidth="1"/>
    <col min="1554" max="1554" width="9.28515625" style="1212" customWidth="1"/>
    <col min="1555" max="1558" width="8.7109375" style="1212" customWidth="1"/>
    <col min="1559" max="1561" width="9.7109375" style="1212" customWidth="1"/>
    <col min="1562" max="1563" width="10.140625" style="1212" customWidth="1"/>
    <col min="1564" max="1564" width="9.7109375" style="1212" customWidth="1"/>
    <col min="1565" max="1587" width="12.7109375" style="1212" customWidth="1"/>
    <col min="1588" max="1588" width="14.140625" style="1212" customWidth="1"/>
    <col min="1589" max="1594" width="0" style="1212" hidden="1" customWidth="1"/>
    <col min="1595" max="1598" width="12.140625" style="1212" customWidth="1"/>
    <col min="1599" max="1792" width="11.42578125" style="1212"/>
    <col min="1793" max="1793" width="30.5703125" style="1212" customWidth="1"/>
    <col min="1794" max="1794" width="15.7109375" style="1212" customWidth="1"/>
    <col min="1795" max="1795" width="10.5703125" style="1212" customWidth="1"/>
    <col min="1796" max="1798" width="10.85546875" style="1212" customWidth="1"/>
    <col min="1799" max="1800" width="11.28515625" style="1212" customWidth="1"/>
    <col min="1801" max="1801" width="10.5703125" style="1212" customWidth="1"/>
    <col min="1802" max="1802" width="9.7109375" style="1212" customWidth="1"/>
    <col min="1803" max="1804" width="10.140625" style="1212" customWidth="1"/>
    <col min="1805" max="1805" width="11.28515625" style="1212" customWidth="1"/>
    <col min="1806" max="1809" width="9.7109375" style="1212" customWidth="1"/>
    <col min="1810" max="1810" width="9.28515625" style="1212" customWidth="1"/>
    <col min="1811" max="1814" width="8.7109375" style="1212" customWidth="1"/>
    <col min="1815" max="1817" width="9.7109375" style="1212" customWidth="1"/>
    <col min="1818" max="1819" width="10.140625" style="1212" customWidth="1"/>
    <col min="1820" max="1820" width="9.7109375" style="1212" customWidth="1"/>
    <col min="1821" max="1843" width="12.7109375" style="1212" customWidth="1"/>
    <col min="1844" max="1844" width="14.140625" style="1212" customWidth="1"/>
    <col min="1845" max="1850" width="0" style="1212" hidden="1" customWidth="1"/>
    <col min="1851" max="1854" width="12.140625" style="1212" customWidth="1"/>
    <col min="1855" max="2048" width="11.42578125" style="1212"/>
    <col min="2049" max="2049" width="30.5703125" style="1212" customWidth="1"/>
    <col min="2050" max="2050" width="15.7109375" style="1212" customWidth="1"/>
    <col min="2051" max="2051" width="10.5703125" style="1212" customWidth="1"/>
    <col min="2052" max="2054" width="10.85546875" style="1212" customWidth="1"/>
    <col min="2055" max="2056" width="11.28515625" style="1212" customWidth="1"/>
    <col min="2057" max="2057" width="10.5703125" style="1212" customWidth="1"/>
    <col min="2058" max="2058" width="9.7109375" style="1212" customWidth="1"/>
    <col min="2059" max="2060" width="10.140625" style="1212" customWidth="1"/>
    <col min="2061" max="2061" width="11.28515625" style="1212" customWidth="1"/>
    <col min="2062" max="2065" width="9.7109375" style="1212" customWidth="1"/>
    <col min="2066" max="2066" width="9.28515625" style="1212" customWidth="1"/>
    <col min="2067" max="2070" width="8.7109375" style="1212" customWidth="1"/>
    <col min="2071" max="2073" width="9.7109375" style="1212" customWidth="1"/>
    <col min="2074" max="2075" width="10.140625" style="1212" customWidth="1"/>
    <col min="2076" max="2076" width="9.7109375" style="1212" customWidth="1"/>
    <col min="2077" max="2099" width="12.7109375" style="1212" customWidth="1"/>
    <col min="2100" max="2100" width="14.140625" style="1212" customWidth="1"/>
    <col min="2101" max="2106" width="0" style="1212" hidden="1" customWidth="1"/>
    <col min="2107" max="2110" width="12.140625" style="1212" customWidth="1"/>
    <col min="2111" max="2304" width="11.42578125" style="1212"/>
    <col min="2305" max="2305" width="30.5703125" style="1212" customWidth="1"/>
    <col min="2306" max="2306" width="15.7109375" style="1212" customWidth="1"/>
    <col min="2307" max="2307" width="10.5703125" style="1212" customWidth="1"/>
    <col min="2308" max="2310" width="10.85546875" style="1212" customWidth="1"/>
    <col min="2311" max="2312" width="11.28515625" style="1212" customWidth="1"/>
    <col min="2313" max="2313" width="10.5703125" style="1212" customWidth="1"/>
    <col min="2314" max="2314" width="9.7109375" style="1212" customWidth="1"/>
    <col min="2315" max="2316" width="10.140625" style="1212" customWidth="1"/>
    <col min="2317" max="2317" width="11.28515625" style="1212" customWidth="1"/>
    <col min="2318" max="2321" width="9.7109375" style="1212" customWidth="1"/>
    <col min="2322" max="2322" width="9.28515625" style="1212" customWidth="1"/>
    <col min="2323" max="2326" width="8.7109375" style="1212" customWidth="1"/>
    <col min="2327" max="2329" width="9.7109375" style="1212" customWidth="1"/>
    <col min="2330" max="2331" width="10.140625" style="1212" customWidth="1"/>
    <col min="2332" max="2332" width="9.7109375" style="1212" customWidth="1"/>
    <col min="2333" max="2355" width="12.7109375" style="1212" customWidth="1"/>
    <col min="2356" max="2356" width="14.140625" style="1212" customWidth="1"/>
    <col min="2357" max="2362" width="0" style="1212" hidden="1" customWidth="1"/>
    <col min="2363" max="2366" width="12.140625" style="1212" customWidth="1"/>
    <col min="2367" max="2560" width="11.42578125" style="1212"/>
    <col min="2561" max="2561" width="30.5703125" style="1212" customWidth="1"/>
    <col min="2562" max="2562" width="15.7109375" style="1212" customWidth="1"/>
    <col min="2563" max="2563" width="10.5703125" style="1212" customWidth="1"/>
    <col min="2564" max="2566" width="10.85546875" style="1212" customWidth="1"/>
    <col min="2567" max="2568" width="11.28515625" style="1212" customWidth="1"/>
    <col min="2569" max="2569" width="10.5703125" style="1212" customWidth="1"/>
    <col min="2570" max="2570" width="9.7109375" style="1212" customWidth="1"/>
    <col min="2571" max="2572" width="10.140625" style="1212" customWidth="1"/>
    <col min="2573" max="2573" width="11.28515625" style="1212" customWidth="1"/>
    <col min="2574" max="2577" width="9.7109375" style="1212" customWidth="1"/>
    <col min="2578" max="2578" width="9.28515625" style="1212" customWidth="1"/>
    <col min="2579" max="2582" width="8.7109375" style="1212" customWidth="1"/>
    <col min="2583" max="2585" width="9.7109375" style="1212" customWidth="1"/>
    <col min="2586" max="2587" width="10.140625" style="1212" customWidth="1"/>
    <col min="2588" max="2588" width="9.7109375" style="1212" customWidth="1"/>
    <col min="2589" max="2611" width="12.7109375" style="1212" customWidth="1"/>
    <col min="2612" max="2612" width="14.140625" style="1212" customWidth="1"/>
    <col min="2613" max="2618" width="0" style="1212" hidden="1" customWidth="1"/>
    <col min="2619" max="2622" width="12.140625" style="1212" customWidth="1"/>
    <col min="2623" max="2816" width="11.42578125" style="1212"/>
    <col min="2817" max="2817" width="30.5703125" style="1212" customWidth="1"/>
    <col min="2818" max="2818" width="15.7109375" style="1212" customWidth="1"/>
    <col min="2819" max="2819" width="10.5703125" style="1212" customWidth="1"/>
    <col min="2820" max="2822" width="10.85546875" style="1212" customWidth="1"/>
    <col min="2823" max="2824" width="11.28515625" style="1212" customWidth="1"/>
    <col min="2825" max="2825" width="10.5703125" style="1212" customWidth="1"/>
    <col min="2826" max="2826" width="9.7109375" style="1212" customWidth="1"/>
    <col min="2827" max="2828" width="10.140625" style="1212" customWidth="1"/>
    <col min="2829" max="2829" width="11.28515625" style="1212" customWidth="1"/>
    <col min="2830" max="2833" width="9.7109375" style="1212" customWidth="1"/>
    <col min="2834" max="2834" width="9.28515625" style="1212" customWidth="1"/>
    <col min="2835" max="2838" width="8.7109375" style="1212" customWidth="1"/>
    <col min="2839" max="2841" width="9.7109375" style="1212" customWidth="1"/>
    <col min="2842" max="2843" width="10.140625" style="1212" customWidth="1"/>
    <col min="2844" max="2844" width="9.7109375" style="1212" customWidth="1"/>
    <col min="2845" max="2867" width="12.7109375" style="1212" customWidth="1"/>
    <col min="2868" max="2868" width="14.140625" style="1212" customWidth="1"/>
    <col min="2869" max="2874" width="0" style="1212" hidden="1" customWidth="1"/>
    <col min="2875" max="2878" width="12.140625" style="1212" customWidth="1"/>
    <col min="2879" max="3072" width="11.42578125" style="1212"/>
    <col min="3073" max="3073" width="30.5703125" style="1212" customWidth="1"/>
    <col min="3074" max="3074" width="15.7109375" style="1212" customWidth="1"/>
    <col min="3075" max="3075" width="10.5703125" style="1212" customWidth="1"/>
    <col min="3076" max="3078" width="10.85546875" style="1212" customWidth="1"/>
    <col min="3079" max="3080" width="11.28515625" style="1212" customWidth="1"/>
    <col min="3081" max="3081" width="10.5703125" style="1212" customWidth="1"/>
    <col min="3082" max="3082" width="9.7109375" style="1212" customWidth="1"/>
    <col min="3083" max="3084" width="10.140625" style="1212" customWidth="1"/>
    <col min="3085" max="3085" width="11.28515625" style="1212" customWidth="1"/>
    <col min="3086" max="3089" width="9.7109375" style="1212" customWidth="1"/>
    <col min="3090" max="3090" width="9.28515625" style="1212" customWidth="1"/>
    <col min="3091" max="3094" width="8.7109375" style="1212" customWidth="1"/>
    <col min="3095" max="3097" width="9.7109375" style="1212" customWidth="1"/>
    <col min="3098" max="3099" width="10.140625" style="1212" customWidth="1"/>
    <col min="3100" max="3100" width="9.7109375" style="1212" customWidth="1"/>
    <col min="3101" max="3123" width="12.7109375" style="1212" customWidth="1"/>
    <col min="3124" max="3124" width="14.140625" style="1212" customWidth="1"/>
    <col min="3125" max="3130" width="0" style="1212" hidden="1" customWidth="1"/>
    <col min="3131" max="3134" width="12.140625" style="1212" customWidth="1"/>
    <col min="3135" max="3328" width="11.42578125" style="1212"/>
    <col min="3329" max="3329" width="30.5703125" style="1212" customWidth="1"/>
    <col min="3330" max="3330" width="15.7109375" style="1212" customWidth="1"/>
    <col min="3331" max="3331" width="10.5703125" style="1212" customWidth="1"/>
    <col min="3332" max="3334" width="10.85546875" style="1212" customWidth="1"/>
    <col min="3335" max="3336" width="11.28515625" style="1212" customWidth="1"/>
    <col min="3337" max="3337" width="10.5703125" style="1212" customWidth="1"/>
    <col min="3338" max="3338" width="9.7109375" style="1212" customWidth="1"/>
    <col min="3339" max="3340" width="10.140625" style="1212" customWidth="1"/>
    <col min="3341" max="3341" width="11.28515625" style="1212" customWidth="1"/>
    <col min="3342" max="3345" width="9.7109375" style="1212" customWidth="1"/>
    <col min="3346" max="3346" width="9.28515625" style="1212" customWidth="1"/>
    <col min="3347" max="3350" width="8.7109375" style="1212" customWidth="1"/>
    <col min="3351" max="3353" width="9.7109375" style="1212" customWidth="1"/>
    <col min="3354" max="3355" width="10.140625" style="1212" customWidth="1"/>
    <col min="3356" max="3356" width="9.7109375" style="1212" customWidth="1"/>
    <col min="3357" max="3379" width="12.7109375" style="1212" customWidth="1"/>
    <col min="3380" max="3380" width="14.140625" style="1212" customWidth="1"/>
    <col min="3381" max="3386" width="0" style="1212" hidden="1" customWidth="1"/>
    <col min="3387" max="3390" width="12.140625" style="1212" customWidth="1"/>
    <col min="3391" max="3584" width="11.42578125" style="1212"/>
    <col min="3585" max="3585" width="30.5703125" style="1212" customWidth="1"/>
    <col min="3586" max="3586" width="15.7109375" style="1212" customWidth="1"/>
    <col min="3587" max="3587" width="10.5703125" style="1212" customWidth="1"/>
    <col min="3588" max="3590" width="10.85546875" style="1212" customWidth="1"/>
    <col min="3591" max="3592" width="11.28515625" style="1212" customWidth="1"/>
    <col min="3593" max="3593" width="10.5703125" style="1212" customWidth="1"/>
    <col min="3594" max="3594" width="9.7109375" style="1212" customWidth="1"/>
    <col min="3595" max="3596" width="10.140625" style="1212" customWidth="1"/>
    <col min="3597" max="3597" width="11.28515625" style="1212" customWidth="1"/>
    <col min="3598" max="3601" width="9.7109375" style="1212" customWidth="1"/>
    <col min="3602" max="3602" width="9.28515625" style="1212" customWidth="1"/>
    <col min="3603" max="3606" width="8.7109375" style="1212" customWidth="1"/>
    <col min="3607" max="3609" width="9.7109375" style="1212" customWidth="1"/>
    <col min="3610" max="3611" width="10.140625" style="1212" customWidth="1"/>
    <col min="3612" max="3612" width="9.7109375" style="1212" customWidth="1"/>
    <col min="3613" max="3635" width="12.7109375" style="1212" customWidth="1"/>
    <col min="3636" max="3636" width="14.140625" style="1212" customWidth="1"/>
    <col min="3637" max="3642" width="0" style="1212" hidden="1" customWidth="1"/>
    <col min="3643" max="3646" width="12.140625" style="1212" customWidth="1"/>
    <col min="3647" max="3840" width="11.42578125" style="1212"/>
    <col min="3841" max="3841" width="30.5703125" style="1212" customWidth="1"/>
    <col min="3842" max="3842" width="15.7109375" style="1212" customWidth="1"/>
    <col min="3843" max="3843" width="10.5703125" style="1212" customWidth="1"/>
    <col min="3844" max="3846" width="10.85546875" style="1212" customWidth="1"/>
    <col min="3847" max="3848" width="11.28515625" style="1212" customWidth="1"/>
    <col min="3849" max="3849" width="10.5703125" style="1212" customWidth="1"/>
    <col min="3850" max="3850" width="9.7109375" style="1212" customWidth="1"/>
    <col min="3851" max="3852" width="10.140625" style="1212" customWidth="1"/>
    <col min="3853" max="3853" width="11.28515625" style="1212" customWidth="1"/>
    <col min="3854" max="3857" width="9.7109375" style="1212" customWidth="1"/>
    <col min="3858" max="3858" width="9.28515625" style="1212" customWidth="1"/>
    <col min="3859" max="3862" width="8.7109375" style="1212" customWidth="1"/>
    <col min="3863" max="3865" width="9.7109375" style="1212" customWidth="1"/>
    <col min="3866" max="3867" width="10.140625" style="1212" customWidth="1"/>
    <col min="3868" max="3868" width="9.7109375" style="1212" customWidth="1"/>
    <col min="3869" max="3891" width="12.7109375" style="1212" customWidth="1"/>
    <col min="3892" max="3892" width="14.140625" style="1212" customWidth="1"/>
    <col min="3893" max="3898" width="0" style="1212" hidden="1" customWidth="1"/>
    <col min="3899" max="3902" width="12.140625" style="1212" customWidth="1"/>
    <col min="3903" max="4096" width="11.42578125" style="1212"/>
    <col min="4097" max="4097" width="30.5703125" style="1212" customWidth="1"/>
    <col min="4098" max="4098" width="15.7109375" style="1212" customWidth="1"/>
    <col min="4099" max="4099" width="10.5703125" style="1212" customWidth="1"/>
    <col min="4100" max="4102" width="10.85546875" style="1212" customWidth="1"/>
    <col min="4103" max="4104" width="11.28515625" style="1212" customWidth="1"/>
    <col min="4105" max="4105" width="10.5703125" style="1212" customWidth="1"/>
    <col min="4106" max="4106" width="9.7109375" style="1212" customWidth="1"/>
    <col min="4107" max="4108" width="10.140625" style="1212" customWidth="1"/>
    <col min="4109" max="4109" width="11.28515625" style="1212" customWidth="1"/>
    <col min="4110" max="4113" width="9.7109375" style="1212" customWidth="1"/>
    <col min="4114" max="4114" width="9.28515625" style="1212" customWidth="1"/>
    <col min="4115" max="4118" width="8.7109375" style="1212" customWidth="1"/>
    <col min="4119" max="4121" width="9.7109375" style="1212" customWidth="1"/>
    <col min="4122" max="4123" width="10.140625" style="1212" customWidth="1"/>
    <col min="4124" max="4124" width="9.7109375" style="1212" customWidth="1"/>
    <col min="4125" max="4147" width="12.7109375" style="1212" customWidth="1"/>
    <col min="4148" max="4148" width="14.140625" style="1212" customWidth="1"/>
    <col min="4149" max="4154" width="0" style="1212" hidden="1" customWidth="1"/>
    <col min="4155" max="4158" width="12.140625" style="1212" customWidth="1"/>
    <col min="4159" max="4352" width="11.42578125" style="1212"/>
    <col min="4353" max="4353" width="30.5703125" style="1212" customWidth="1"/>
    <col min="4354" max="4354" width="15.7109375" style="1212" customWidth="1"/>
    <col min="4355" max="4355" width="10.5703125" style="1212" customWidth="1"/>
    <col min="4356" max="4358" width="10.85546875" style="1212" customWidth="1"/>
    <col min="4359" max="4360" width="11.28515625" style="1212" customWidth="1"/>
    <col min="4361" max="4361" width="10.5703125" style="1212" customWidth="1"/>
    <col min="4362" max="4362" width="9.7109375" style="1212" customWidth="1"/>
    <col min="4363" max="4364" width="10.140625" style="1212" customWidth="1"/>
    <col min="4365" max="4365" width="11.28515625" style="1212" customWidth="1"/>
    <col min="4366" max="4369" width="9.7109375" style="1212" customWidth="1"/>
    <col min="4370" max="4370" width="9.28515625" style="1212" customWidth="1"/>
    <col min="4371" max="4374" width="8.7109375" style="1212" customWidth="1"/>
    <col min="4375" max="4377" width="9.7109375" style="1212" customWidth="1"/>
    <col min="4378" max="4379" width="10.140625" style="1212" customWidth="1"/>
    <col min="4380" max="4380" width="9.7109375" style="1212" customWidth="1"/>
    <col min="4381" max="4403" width="12.7109375" style="1212" customWidth="1"/>
    <col min="4404" max="4404" width="14.140625" style="1212" customWidth="1"/>
    <col min="4405" max="4410" width="0" style="1212" hidden="1" customWidth="1"/>
    <col min="4411" max="4414" width="12.140625" style="1212" customWidth="1"/>
    <col min="4415" max="4608" width="11.42578125" style="1212"/>
    <col min="4609" max="4609" width="30.5703125" style="1212" customWidth="1"/>
    <col min="4610" max="4610" width="15.7109375" style="1212" customWidth="1"/>
    <col min="4611" max="4611" width="10.5703125" style="1212" customWidth="1"/>
    <col min="4612" max="4614" width="10.85546875" style="1212" customWidth="1"/>
    <col min="4615" max="4616" width="11.28515625" style="1212" customWidth="1"/>
    <col min="4617" max="4617" width="10.5703125" style="1212" customWidth="1"/>
    <col min="4618" max="4618" width="9.7109375" style="1212" customWidth="1"/>
    <col min="4619" max="4620" width="10.140625" style="1212" customWidth="1"/>
    <col min="4621" max="4621" width="11.28515625" style="1212" customWidth="1"/>
    <col min="4622" max="4625" width="9.7109375" style="1212" customWidth="1"/>
    <col min="4626" max="4626" width="9.28515625" style="1212" customWidth="1"/>
    <col min="4627" max="4630" width="8.7109375" style="1212" customWidth="1"/>
    <col min="4631" max="4633" width="9.7109375" style="1212" customWidth="1"/>
    <col min="4634" max="4635" width="10.140625" style="1212" customWidth="1"/>
    <col min="4636" max="4636" width="9.7109375" style="1212" customWidth="1"/>
    <col min="4637" max="4659" width="12.7109375" style="1212" customWidth="1"/>
    <col min="4660" max="4660" width="14.140625" style="1212" customWidth="1"/>
    <col min="4661" max="4666" width="0" style="1212" hidden="1" customWidth="1"/>
    <col min="4667" max="4670" width="12.140625" style="1212" customWidth="1"/>
    <col min="4671" max="4864" width="11.42578125" style="1212"/>
    <col min="4865" max="4865" width="30.5703125" style="1212" customWidth="1"/>
    <col min="4866" max="4866" width="15.7109375" style="1212" customWidth="1"/>
    <col min="4867" max="4867" width="10.5703125" style="1212" customWidth="1"/>
    <col min="4868" max="4870" width="10.85546875" style="1212" customWidth="1"/>
    <col min="4871" max="4872" width="11.28515625" style="1212" customWidth="1"/>
    <col min="4873" max="4873" width="10.5703125" style="1212" customWidth="1"/>
    <col min="4874" max="4874" width="9.7109375" style="1212" customWidth="1"/>
    <col min="4875" max="4876" width="10.140625" style="1212" customWidth="1"/>
    <col min="4877" max="4877" width="11.28515625" style="1212" customWidth="1"/>
    <col min="4878" max="4881" width="9.7109375" style="1212" customWidth="1"/>
    <col min="4882" max="4882" width="9.28515625" style="1212" customWidth="1"/>
    <col min="4883" max="4886" width="8.7109375" style="1212" customWidth="1"/>
    <col min="4887" max="4889" width="9.7109375" style="1212" customWidth="1"/>
    <col min="4890" max="4891" width="10.140625" style="1212" customWidth="1"/>
    <col min="4892" max="4892" width="9.7109375" style="1212" customWidth="1"/>
    <col min="4893" max="4915" width="12.7109375" style="1212" customWidth="1"/>
    <col min="4916" max="4916" width="14.140625" style="1212" customWidth="1"/>
    <col min="4917" max="4922" width="0" style="1212" hidden="1" customWidth="1"/>
    <col min="4923" max="4926" width="12.140625" style="1212" customWidth="1"/>
    <col min="4927" max="5120" width="11.42578125" style="1212"/>
    <col min="5121" max="5121" width="30.5703125" style="1212" customWidth="1"/>
    <col min="5122" max="5122" width="15.7109375" style="1212" customWidth="1"/>
    <col min="5123" max="5123" width="10.5703125" style="1212" customWidth="1"/>
    <col min="5124" max="5126" width="10.85546875" style="1212" customWidth="1"/>
    <col min="5127" max="5128" width="11.28515625" style="1212" customWidth="1"/>
    <col min="5129" max="5129" width="10.5703125" style="1212" customWidth="1"/>
    <col min="5130" max="5130" width="9.7109375" style="1212" customWidth="1"/>
    <col min="5131" max="5132" width="10.140625" style="1212" customWidth="1"/>
    <col min="5133" max="5133" width="11.28515625" style="1212" customWidth="1"/>
    <col min="5134" max="5137" width="9.7109375" style="1212" customWidth="1"/>
    <col min="5138" max="5138" width="9.28515625" style="1212" customWidth="1"/>
    <col min="5139" max="5142" width="8.7109375" style="1212" customWidth="1"/>
    <col min="5143" max="5145" width="9.7109375" style="1212" customWidth="1"/>
    <col min="5146" max="5147" width="10.140625" style="1212" customWidth="1"/>
    <col min="5148" max="5148" width="9.7109375" style="1212" customWidth="1"/>
    <col min="5149" max="5171" width="12.7109375" style="1212" customWidth="1"/>
    <col min="5172" max="5172" width="14.140625" style="1212" customWidth="1"/>
    <col min="5173" max="5178" width="0" style="1212" hidden="1" customWidth="1"/>
    <col min="5179" max="5182" width="12.140625" style="1212" customWidth="1"/>
    <col min="5183" max="5376" width="11.42578125" style="1212"/>
    <col min="5377" max="5377" width="30.5703125" style="1212" customWidth="1"/>
    <col min="5378" max="5378" width="15.7109375" style="1212" customWidth="1"/>
    <col min="5379" max="5379" width="10.5703125" style="1212" customWidth="1"/>
    <col min="5380" max="5382" width="10.85546875" style="1212" customWidth="1"/>
    <col min="5383" max="5384" width="11.28515625" style="1212" customWidth="1"/>
    <col min="5385" max="5385" width="10.5703125" style="1212" customWidth="1"/>
    <col min="5386" max="5386" width="9.7109375" style="1212" customWidth="1"/>
    <col min="5387" max="5388" width="10.140625" style="1212" customWidth="1"/>
    <col min="5389" max="5389" width="11.28515625" style="1212" customWidth="1"/>
    <col min="5390" max="5393" width="9.7109375" style="1212" customWidth="1"/>
    <col min="5394" max="5394" width="9.28515625" style="1212" customWidth="1"/>
    <col min="5395" max="5398" width="8.7109375" style="1212" customWidth="1"/>
    <col min="5399" max="5401" width="9.7109375" style="1212" customWidth="1"/>
    <col min="5402" max="5403" width="10.140625" style="1212" customWidth="1"/>
    <col min="5404" max="5404" width="9.7109375" style="1212" customWidth="1"/>
    <col min="5405" max="5427" width="12.7109375" style="1212" customWidth="1"/>
    <col min="5428" max="5428" width="14.140625" style="1212" customWidth="1"/>
    <col min="5429" max="5434" width="0" style="1212" hidden="1" customWidth="1"/>
    <col min="5435" max="5438" width="12.140625" style="1212" customWidth="1"/>
    <col min="5439" max="5632" width="11.42578125" style="1212"/>
    <col min="5633" max="5633" width="30.5703125" style="1212" customWidth="1"/>
    <col min="5634" max="5634" width="15.7109375" style="1212" customWidth="1"/>
    <col min="5635" max="5635" width="10.5703125" style="1212" customWidth="1"/>
    <col min="5636" max="5638" width="10.85546875" style="1212" customWidth="1"/>
    <col min="5639" max="5640" width="11.28515625" style="1212" customWidth="1"/>
    <col min="5641" max="5641" width="10.5703125" style="1212" customWidth="1"/>
    <col min="5642" max="5642" width="9.7109375" style="1212" customWidth="1"/>
    <col min="5643" max="5644" width="10.140625" style="1212" customWidth="1"/>
    <col min="5645" max="5645" width="11.28515625" style="1212" customWidth="1"/>
    <col min="5646" max="5649" width="9.7109375" style="1212" customWidth="1"/>
    <col min="5650" max="5650" width="9.28515625" style="1212" customWidth="1"/>
    <col min="5651" max="5654" width="8.7109375" style="1212" customWidth="1"/>
    <col min="5655" max="5657" width="9.7109375" style="1212" customWidth="1"/>
    <col min="5658" max="5659" width="10.140625" style="1212" customWidth="1"/>
    <col min="5660" max="5660" width="9.7109375" style="1212" customWidth="1"/>
    <col min="5661" max="5683" width="12.7109375" style="1212" customWidth="1"/>
    <col min="5684" max="5684" width="14.140625" style="1212" customWidth="1"/>
    <col min="5685" max="5690" width="0" style="1212" hidden="1" customWidth="1"/>
    <col min="5691" max="5694" width="12.140625" style="1212" customWidth="1"/>
    <col min="5695" max="5888" width="11.42578125" style="1212"/>
    <col min="5889" max="5889" width="30.5703125" style="1212" customWidth="1"/>
    <col min="5890" max="5890" width="15.7109375" style="1212" customWidth="1"/>
    <col min="5891" max="5891" width="10.5703125" style="1212" customWidth="1"/>
    <col min="5892" max="5894" width="10.85546875" style="1212" customWidth="1"/>
    <col min="5895" max="5896" width="11.28515625" style="1212" customWidth="1"/>
    <col min="5897" max="5897" width="10.5703125" style="1212" customWidth="1"/>
    <col min="5898" max="5898" width="9.7109375" style="1212" customWidth="1"/>
    <col min="5899" max="5900" width="10.140625" style="1212" customWidth="1"/>
    <col min="5901" max="5901" width="11.28515625" style="1212" customWidth="1"/>
    <col min="5902" max="5905" width="9.7109375" style="1212" customWidth="1"/>
    <col min="5906" max="5906" width="9.28515625" style="1212" customWidth="1"/>
    <col min="5907" max="5910" width="8.7109375" style="1212" customWidth="1"/>
    <col min="5911" max="5913" width="9.7109375" style="1212" customWidth="1"/>
    <col min="5914" max="5915" width="10.140625" style="1212" customWidth="1"/>
    <col min="5916" max="5916" width="9.7109375" style="1212" customWidth="1"/>
    <col min="5917" max="5939" width="12.7109375" style="1212" customWidth="1"/>
    <col min="5940" max="5940" width="14.140625" style="1212" customWidth="1"/>
    <col min="5941" max="5946" width="0" style="1212" hidden="1" customWidth="1"/>
    <col min="5947" max="5950" width="12.140625" style="1212" customWidth="1"/>
    <col min="5951" max="6144" width="11.42578125" style="1212"/>
    <col min="6145" max="6145" width="30.5703125" style="1212" customWidth="1"/>
    <col min="6146" max="6146" width="15.7109375" style="1212" customWidth="1"/>
    <col min="6147" max="6147" width="10.5703125" style="1212" customWidth="1"/>
    <col min="6148" max="6150" width="10.85546875" style="1212" customWidth="1"/>
    <col min="6151" max="6152" width="11.28515625" style="1212" customWidth="1"/>
    <col min="6153" max="6153" width="10.5703125" style="1212" customWidth="1"/>
    <col min="6154" max="6154" width="9.7109375" style="1212" customWidth="1"/>
    <col min="6155" max="6156" width="10.140625" style="1212" customWidth="1"/>
    <col min="6157" max="6157" width="11.28515625" style="1212" customWidth="1"/>
    <col min="6158" max="6161" width="9.7109375" style="1212" customWidth="1"/>
    <col min="6162" max="6162" width="9.28515625" style="1212" customWidth="1"/>
    <col min="6163" max="6166" width="8.7109375" style="1212" customWidth="1"/>
    <col min="6167" max="6169" width="9.7109375" style="1212" customWidth="1"/>
    <col min="6170" max="6171" width="10.140625" style="1212" customWidth="1"/>
    <col min="6172" max="6172" width="9.7109375" style="1212" customWidth="1"/>
    <col min="6173" max="6195" width="12.7109375" style="1212" customWidth="1"/>
    <col min="6196" max="6196" width="14.140625" style="1212" customWidth="1"/>
    <col min="6197" max="6202" width="0" style="1212" hidden="1" customWidth="1"/>
    <col min="6203" max="6206" width="12.140625" style="1212" customWidth="1"/>
    <col min="6207" max="6400" width="11.42578125" style="1212"/>
    <col min="6401" max="6401" width="30.5703125" style="1212" customWidth="1"/>
    <col min="6402" max="6402" width="15.7109375" style="1212" customWidth="1"/>
    <col min="6403" max="6403" width="10.5703125" style="1212" customWidth="1"/>
    <col min="6404" max="6406" width="10.85546875" style="1212" customWidth="1"/>
    <col min="6407" max="6408" width="11.28515625" style="1212" customWidth="1"/>
    <col min="6409" max="6409" width="10.5703125" style="1212" customWidth="1"/>
    <col min="6410" max="6410" width="9.7109375" style="1212" customWidth="1"/>
    <col min="6411" max="6412" width="10.140625" style="1212" customWidth="1"/>
    <col min="6413" max="6413" width="11.28515625" style="1212" customWidth="1"/>
    <col min="6414" max="6417" width="9.7109375" style="1212" customWidth="1"/>
    <col min="6418" max="6418" width="9.28515625" style="1212" customWidth="1"/>
    <col min="6419" max="6422" width="8.7109375" style="1212" customWidth="1"/>
    <col min="6423" max="6425" width="9.7109375" style="1212" customWidth="1"/>
    <col min="6426" max="6427" width="10.140625" style="1212" customWidth="1"/>
    <col min="6428" max="6428" width="9.7109375" style="1212" customWidth="1"/>
    <col min="6429" max="6451" width="12.7109375" style="1212" customWidth="1"/>
    <col min="6452" max="6452" width="14.140625" style="1212" customWidth="1"/>
    <col min="6453" max="6458" width="0" style="1212" hidden="1" customWidth="1"/>
    <col min="6459" max="6462" width="12.140625" style="1212" customWidth="1"/>
    <col min="6463" max="6656" width="11.42578125" style="1212"/>
    <col min="6657" max="6657" width="30.5703125" style="1212" customWidth="1"/>
    <col min="6658" max="6658" width="15.7109375" style="1212" customWidth="1"/>
    <col min="6659" max="6659" width="10.5703125" style="1212" customWidth="1"/>
    <col min="6660" max="6662" width="10.85546875" style="1212" customWidth="1"/>
    <col min="6663" max="6664" width="11.28515625" style="1212" customWidth="1"/>
    <col min="6665" max="6665" width="10.5703125" style="1212" customWidth="1"/>
    <col min="6666" max="6666" width="9.7109375" style="1212" customWidth="1"/>
    <col min="6667" max="6668" width="10.140625" style="1212" customWidth="1"/>
    <col min="6669" max="6669" width="11.28515625" style="1212" customWidth="1"/>
    <col min="6670" max="6673" width="9.7109375" style="1212" customWidth="1"/>
    <col min="6674" max="6674" width="9.28515625" style="1212" customWidth="1"/>
    <col min="6675" max="6678" width="8.7109375" style="1212" customWidth="1"/>
    <col min="6679" max="6681" width="9.7109375" style="1212" customWidth="1"/>
    <col min="6682" max="6683" width="10.140625" style="1212" customWidth="1"/>
    <col min="6684" max="6684" width="9.7109375" style="1212" customWidth="1"/>
    <col min="6685" max="6707" width="12.7109375" style="1212" customWidth="1"/>
    <col min="6708" max="6708" width="14.140625" style="1212" customWidth="1"/>
    <col min="6709" max="6714" width="0" style="1212" hidden="1" customWidth="1"/>
    <col min="6715" max="6718" width="12.140625" style="1212" customWidth="1"/>
    <col min="6719" max="6912" width="11.42578125" style="1212"/>
    <col min="6913" max="6913" width="30.5703125" style="1212" customWidth="1"/>
    <col min="6914" max="6914" width="15.7109375" style="1212" customWidth="1"/>
    <col min="6915" max="6915" width="10.5703125" style="1212" customWidth="1"/>
    <col min="6916" max="6918" width="10.85546875" style="1212" customWidth="1"/>
    <col min="6919" max="6920" width="11.28515625" style="1212" customWidth="1"/>
    <col min="6921" max="6921" width="10.5703125" style="1212" customWidth="1"/>
    <col min="6922" max="6922" width="9.7109375" style="1212" customWidth="1"/>
    <col min="6923" max="6924" width="10.140625" style="1212" customWidth="1"/>
    <col min="6925" max="6925" width="11.28515625" style="1212" customWidth="1"/>
    <col min="6926" max="6929" width="9.7109375" style="1212" customWidth="1"/>
    <col min="6930" max="6930" width="9.28515625" style="1212" customWidth="1"/>
    <col min="6931" max="6934" width="8.7109375" style="1212" customWidth="1"/>
    <col min="6935" max="6937" width="9.7109375" style="1212" customWidth="1"/>
    <col min="6938" max="6939" width="10.140625" style="1212" customWidth="1"/>
    <col min="6940" max="6940" width="9.7109375" style="1212" customWidth="1"/>
    <col min="6941" max="6963" width="12.7109375" style="1212" customWidth="1"/>
    <col min="6964" max="6964" width="14.140625" style="1212" customWidth="1"/>
    <col min="6965" max="6970" width="0" style="1212" hidden="1" customWidth="1"/>
    <col min="6971" max="6974" width="12.140625" style="1212" customWidth="1"/>
    <col min="6975" max="7168" width="11.42578125" style="1212"/>
    <col min="7169" max="7169" width="30.5703125" style="1212" customWidth="1"/>
    <col min="7170" max="7170" width="15.7109375" style="1212" customWidth="1"/>
    <col min="7171" max="7171" width="10.5703125" style="1212" customWidth="1"/>
    <col min="7172" max="7174" width="10.85546875" style="1212" customWidth="1"/>
    <col min="7175" max="7176" width="11.28515625" style="1212" customWidth="1"/>
    <col min="7177" max="7177" width="10.5703125" style="1212" customWidth="1"/>
    <col min="7178" max="7178" width="9.7109375" style="1212" customWidth="1"/>
    <col min="7179" max="7180" width="10.140625" style="1212" customWidth="1"/>
    <col min="7181" max="7181" width="11.28515625" style="1212" customWidth="1"/>
    <col min="7182" max="7185" width="9.7109375" style="1212" customWidth="1"/>
    <col min="7186" max="7186" width="9.28515625" style="1212" customWidth="1"/>
    <col min="7187" max="7190" width="8.7109375" style="1212" customWidth="1"/>
    <col min="7191" max="7193" width="9.7109375" style="1212" customWidth="1"/>
    <col min="7194" max="7195" width="10.140625" style="1212" customWidth="1"/>
    <col min="7196" max="7196" width="9.7109375" style="1212" customWidth="1"/>
    <col min="7197" max="7219" width="12.7109375" style="1212" customWidth="1"/>
    <col min="7220" max="7220" width="14.140625" style="1212" customWidth="1"/>
    <col min="7221" max="7226" width="0" style="1212" hidden="1" customWidth="1"/>
    <col min="7227" max="7230" width="12.140625" style="1212" customWidth="1"/>
    <col min="7231" max="7424" width="11.42578125" style="1212"/>
    <col min="7425" max="7425" width="30.5703125" style="1212" customWidth="1"/>
    <col min="7426" max="7426" width="15.7109375" style="1212" customWidth="1"/>
    <col min="7427" max="7427" width="10.5703125" style="1212" customWidth="1"/>
    <col min="7428" max="7430" width="10.85546875" style="1212" customWidth="1"/>
    <col min="7431" max="7432" width="11.28515625" style="1212" customWidth="1"/>
    <col min="7433" max="7433" width="10.5703125" style="1212" customWidth="1"/>
    <col min="7434" max="7434" width="9.7109375" style="1212" customWidth="1"/>
    <col min="7435" max="7436" width="10.140625" style="1212" customWidth="1"/>
    <col min="7437" max="7437" width="11.28515625" style="1212" customWidth="1"/>
    <col min="7438" max="7441" width="9.7109375" style="1212" customWidth="1"/>
    <col min="7442" max="7442" width="9.28515625" style="1212" customWidth="1"/>
    <col min="7443" max="7446" width="8.7109375" style="1212" customWidth="1"/>
    <col min="7447" max="7449" width="9.7109375" style="1212" customWidth="1"/>
    <col min="7450" max="7451" width="10.140625" style="1212" customWidth="1"/>
    <col min="7452" max="7452" width="9.7109375" style="1212" customWidth="1"/>
    <col min="7453" max="7475" width="12.7109375" style="1212" customWidth="1"/>
    <col min="7476" max="7476" width="14.140625" style="1212" customWidth="1"/>
    <col min="7477" max="7482" width="0" style="1212" hidden="1" customWidth="1"/>
    <col min="7483" max="7486" width="12.140625" style="1212" customWidth="1"/>
    <col min="7487" max="7680" width="11.42578125" style="1212"/>
    <col min="7681" max="7681" width="30.5703125" style="1212" customWidth="1"/>
    <col min="7682" max="7682" width="15.7109375" style="1212" customWidth="1"/>
    <col min="7683" max="7683" width="10.5703125" style="1212" customWidth="1"/>
    <col min="7684" max="7686" width="10.85546875" style="1212" customWidth="1"/>
    <col min="7687" max="7688" width="11.28515625" style="1212" customWidth="1"/>
    <col min="7689" max="7689" width="10.5703125" style="1212" customWidth="1"/>
    <col min="7690" max="7690" width="9.7109375" style="1212" customWidth="1"/>
    <col min="7691" max="7692" width="10.140625" style="1212" customWidth="1"/>
    <col min="7693" max="7693" width="11.28515625" style="1212" customWidth="1"/>
    <col min="7694" max="7697" width="9.7109375" style="1212" customWidth="1"/>
    <col min="7698" max="7698" width="9.28515625" style="1212" customWidth="1"/>
    <col min="7699" max="7702" width="8.7109375" style="1212" customWidth="1"/>
    <col min="7703" max="7705" width="9.7109375" style="1212" customWidth="1"/>
    <col min="7706" max="7707" width="10.140625" style="1212" customWidth="1"/>
    <col min="7708" max="7708" width="9.7109375" style="1212" customWidth="1"/>
    <col min="7709" max="7731" width="12.7109375" style="1212" customWidth="1"/>
    <col min="7732" max="7732" width="14.140625" style="1212" customWidth="1"/>
    <col min="7733" max="7738" width="0" style="1212" hidden="1" customWidth="1"/>
    <col min="7739" max="7742" width="12.140625" style="1212" customWidth="1"/>
    <col min="7743" max="7936" width="11.42578125" style="1212"/>
    <col min="7937" max="7937" width="30.5703125" style="1212" customWidth="1"/>
    <col min="7938" max="7938" width="15.7109375" style="1212" customWidth="1"/>
    <col min="7939" max="7939" width="10.5703125" style="1212" customWidth="1"/>
    <col min="7940" max="7942" width="10.85546875" style="1212" customWidth="1"/>
    <col min="7943" max="7944" width="11.28515625" style="1212" customWidth="1"/>
    <col min="7945" max="7945" width="10.5703125" style="1212" customWidth="1"/>
    <col min="7946" max="7946" width="9.7109375" style="1212" customWidth="1"/>
    <col min="7947" max="7948" width="10.140625" style="1212" customWidth="1"/>
    <col min="7949" max="7949" width="11.28515625" style="1212" customWidth="1"/>
    <col min="7950" max="7953" width="9.7109375" style="1212" customWidth="1"/>
    <col min="7954" max="7954" width="9.28515625" style="1212" customWidth="1"/>
    <col min="7955" max="7958" width="8.7109375" style="1212" customWidth="1"/>
    <col min="7959" max="7961" width="9.7109375" style="1212" customWidth="1"/>
    <col min="7962" max="7963" width="10.140625" style="1212" customWidth="1"/>
    <col min="7964" max="7964" width="9.7109375" style="1212" customWidth="1"/>
    <col min="7965" max="7987" width="12.7109375" style="1212" customWidth="1"/>
    <col min="7988" max="7988" width="14.140625" style="1212" customWidth="1"/>
    <col min="7989" max="7994" width="0" style="1212" hidden="1" customWidth="1"/>
    <col min="7995" max="7998" width="12.140625" style="1212" customWidth="1"/>
    <col min="7999" max="8192" width="11.42578125" style="1212"/>
    <col min="8193" max="8193" width="30.5703125" style="1212" customWidth="1"/>
    <col min="8194" max="8194" width="15.7109375" style="1212" customWidth="1"/>
    <col min="8195" max="8195" width="10.5703125" style="1212" customWidth="1"/>
    <col min="8196" max="8198" width="10.85546875" style="1212" customWidth="1"/>
    <col min="8199" max="8200" width="11.28515625" style="1212" customWidth="1"/>
    <col min="8201" max="8201" width="10.5703125" style="1212" customWidth="1"/>
    <col min="8202" max="8202" width="9.7109375" style="1212" customWidth="1"/>
    <col min="8203" max="8204" width="10.140625" style="1212" customWidth="1"/>
    <col min="8205" max="8205" width="11.28515625" style="1212" customWidth="1"/>
    <col min="8206" max="8209" width="9.7109375" style="1212" customWidth="1"/>
    <col min="8210" max="8210" width="9.28515625" style="1212" customWidth="1"/>
    <col min="8211" max="8214" width="8.7109375" style="1212" customWidth="1"/>
    <col min="8215" max="8217" width="9.7109375" style="1212" customWidth="1"/>
    <col min="8218" max="8219" width="10.140625" style="1212" customWidth="1"/>
    <col min="8220" max="8220" width="9.7109375" style="1212" customWidth="1"/>
    <col min="8221" max="8243" width="12.7109375" style="1212" customWidth="1"/>
    <col min="8244" max="8244" width="14.140625" style="1212" customWidth="1"/>
    <col min="8245" max="8250" width="0" style="1212" hidden="1" customWidth="1"/>
    <col min="8251" max="8254" width="12.140625" style="1212" customWidth="1"/>
    <col min="8255" max="8448" width="11.42578125" style="1212"/>
    <col min="8449" max="8449" width="30.5703125" style="1212" customWidth="1"/>
    <col min="8450" max="8450" width="15.7109375" style="1212" customWidth="1"/>
    <col min="8451" max="8451" width="10.5703125" style="1212" customWidth="1"/>
    <col min="8452" max="8454" width="10.85546875" style="1212" customWidth="1"/>
    <col min="8455" max="8456" width="11.28515625" style="1212" customWidth="1"/>
    <col min="8457" max="8457" width="10.5703125" style="1212" customWidth="1"/>
    <col min="8458" max="8458" width="9.7109375" style="1212" customWidth="1"/>
    <col min="8459" max="8460" width="10.140625" style="1212" customWidth="1"/>
    <col min="8461" max="8461" width="11.28515625" style="1212" customWidth="1"/>
    <col min="8462" max="8465" width="9.7109375" style="1212" customWidth="1"/>
    <col min="8466" max="8466" width="9.28515625" style="1212" customWidth="1"/>
    <col min="8467" max="8470" width="8.7109375" style="1212" customWidth="1"/>
    <col min="8471" max="8473" width="9.7109375" style="1212" customWidth="1"/>
    <col min="8474" max="8475" width="10.140625" style="1212" customWidth="1"/>
    <col min="8476" max="8476" width="9.7109375" style="1212" customWidth="1"/>
    <col min="8477" max="8499" width="12.7109375" style="1212" customWidth="1"/>
    <col min="8500" max="8500" width="14.140625" style="1212" customWidth="1"/>
    <col min="8501" max="8506" width="0" style="1212" hidden="1" customWidth="1"/>
    <col min="8507" max="8510" width="12.140625" style="1212" customWidth="1"/>
    <col min="8511" max="8704" width="11.42578125" style="1212"/>
    <col min="8705" max="8705" width="30.5703125" style="1212" customWidth="1"/>
    <col min="8706" max="8706" width="15.7109375" style="1212" customWidth="1"/>
    <col min="8707" max="8707" width="10.5703125" style="1212" customWidth="1"/>
    <col min="8708" max="8710" width="10.85546875" style="1212" customWidth="1"/>
    <col min="8711" max="8712" width="11.28515625" style="1212" customWidth="1"/>
    <col min="8713" max="8713" width="10.5703125" style="1212" customWidth="1"/>
    <col min="8714" max="8714" width="9.7109375" style="1212" customWidth="1"/>
    <col min="8715" max="8716" width="10.140625" style="1212" customWidth="1"/>
    <col min="8717" max="8717" width="11.28515625" style="1212" customWidth="1"/>
    <col min="8718" max="8721" width="9.7109375" style="1212" customWidth="1"/>
    <col min="8722" max="8722" width="9.28515625" style="1212" customWidth="1"/>
    <col min="8723" max="8726" width="8.7109375" style="1212" customWidth="1"/>
    <col min="8727" max="8729" width="9.7109375" style="1212" customWidth="1"/>
    <col min="8730" max="8731" width="10.140625" style="1212" customWidth="1"/>
    <col min="8732" max="8732" width="9.7109375" style="1212" customWidth="1"/>
    <col min="8733" max="8755" width="12.7109375" style="1212" customWidth="1"/>
    <col min="8756" max="8756" width="14.140625" style="1212" customWidth="1"/>
    <col min="8757" max="8762" width="0" style="1212" hidden="1" customWidth="1"/>
    <col min="8763" max="8766" width="12.140625" style="1212" customWidth="1"/>
    <col min="8767" max="8960" width="11.42578125" style="1212"/>
    <col min="8961" max="8961" width="30.5703125" style="1212" customWidth="1"/>
    <col min="8962" max="8962" width="15.7109375" style="1212" customWidth="1"/>
    <col min="8963" max="8963" width="10.5703125" style="1212" customWidth="1"/>
    <col min="8964" max="8966" width="10.85546875" style="1212" customWidth="1"/>
    <col min="8967" max="8968" width="11.28515625" style="1212" customWidth="1"/>
    <col min="8969" max="8969" width="10.5703125" style="1212" customWidth="1"/>
    <col min="8970" max="8970" width="9.7109375" style="1212" customWidth="1"/>
    <col min="8971" max="8972" width="10.140625" style="1212" customWidth="1"/>
    <col min="8973" max="8973" width="11.28515625" style="1212" customWidth="1"/>
    <col min="8974" max="8977" width="9.7109375" style="1212" customWidth="1"/>
    <col min="8978" max="8978" width="9.28515625" style="1212" customWidth="1"/>
    <col min="8979" max="8982" width="8.7109375" style="1212" customWidth="1"/>
    <col min="8983" max="8985" width="9.7109375" style="1212" customWidth="1"/>
    <col min="8986" max="8987" width="10.140625" style="1212" customWidth="1"/>
    <col min="8988" max="8988" width="9.7109375" style="1212" customWidth="1"/>
    <col min="8989" max="9011" width="12.7109375" style="1212" customWidth="1"/>
    <col min="9012" max="9012" width="14.140625" style="1212" customWidth="1"/>
    <col min="9013" max="9018" width="0" style="1212" hidden="1" customWidth="1"/>
    <col min="9019" max="9022" width="12.140625" style="1212" customWidth="1"/>
    <col min="9023" max="9216" width="11.42578125" style="1212"/>
    <col min="9217" max="9217" width="30.5703125" style="1212" customWidth="1"/>
    <col min="9218" max="9218" width="15.7109375" style="1212" customWidth="1"/>
    <col min="9219" max="9219" width="10.5703125" style="1212" customWidth="1"/>
    <col min="9220" max="9222" width="10.85546875" style="1212" customWidth="1"/>
    <col min="9223" max="9224" width="11.28515625" style="1212" customWidth="1"/>
    <col min="9225" max="9225" width="10.5703125" style="1212" customWidth="1"/>
    <col min="9226" max="9226" width="9.7109375" style="1212" customWidth="1"/>
    <col min="9227" max="9228" width="10.140625" style="1212" customWidth="1"/>
    <col min="9229" max="9229" width="11.28515625" style="1212" customWidth="1"/>
    <col min="9230" max="9233" width="9.7109375" style="1212" customWidth="1"/>
    <col min="9234" max="9234" width="9.28515625" style="1212" customWidth="1"/>
    <col min="9235" max="9238" width="8.7109375" style="1212" customWidth="1"/>
    <col min="9239" max="9241" width="9.7109375" style="1212" customWidth="1"/>
    <col min="9242" max="9243" width="10.140625" style="1212" customWidth="1"/>
    <col min="9244" max="9244" width="9.7109375" style="1212" customWidth="1"/>
    <col min="9245" max="9267" width="12.7109375" style="1212" customWidth="1"/>
    <col min="9268" max="9268" width="14.140625" style="1212" customWidth="1"/>
    <col min="9269" max="9274" width="0" style="1212" hidden="1" customWidth="1"/>
    <col min="9275" max="9278" width="12.140625" style="1212" customWidth="1"/>
    <col min="9279" max="9472" width="11.42578125" style="1212"/>
    <col min="9473" max="9473" width="30.5703125" style="1212" customWidth="1"/>
    <col min="9474" max="9474" width="15.7109375" style="1212" customWidth="1"/>
    <col min="9475" max="9475" width="10.5703125" style="1212" customWidth="1"/>
    <col min="9476" max="9478" width="10.85546875" style="1212" customWidth="1"/>
    <col min="9479" max="9480" width="11.28515625" style="1212" customWidth="1"/>
    <col min="9481" max="9481" width="10.5703125" style="1212" customWidth="1"/>
    <col min="9482" max="9482" width="9.7109375" style="1212" customWidth="1"/>
    <col min="9483" max="9484" width="10.140625" style="1212" customWidth="1"/>
    <col min="9485" max="9485" width="11.28515625" style="1212" customWidth="1"/>
    <col min="9486" max="9489" width="9.7109375" style="1212" customWidth="1"/>
    <col min="9490" max="9490" width="9.28515625" style="1212" customWidth="1"/>
    <col min="9491" max="9494" width="8.7109375" style="1212" customWidth="1"/>
    <col min="9495" max="9497" width="9.7109375" style="1212" customWidth="1"/>
    <col min="9498" max="9499" width="10.140625" style="1212" customWidth="1"/>
    <col min="9500" max="9500" width="9.7109375" style="1212" customWidth="1"/>
    <col min="9501" max="9523" width="12.7109375" style="1212" customWidth="1"/>
    <col min="9524" max="9524" width="14.140625" style="1212" customWidth="1"/>
    <col min="9525" max="9530" width="0" style="1212" hidden="1" customWidth="1"/>
    <col min="9531" max="9534" width="12.140625" style="1212" customWidth="1"/>
    <col min="9535" max="9728" width="11.42578125" style="1212"/>
    <col min="9729" max="9729" width="30.5703125" style="1212" customWidth="1"/>
    <col min="9730" max="9730" width="15.7109375" style="1212" customWidth="1"/>
    <col min="9731" max="9731" width="10.5703125" style="1212" customWidth="1"/>
    <col min="9732" max="9734" width="10.85546875" style="1212" customWidth="1"/>
    <col min="9735" max="9736" width="11.28515625" style="1212" customWidth="1"/>
    <col min="9737" max="9737" width="10.5703125" style="1212" customWidth="1"/>
    <col min="9738" max="9738" width="9.7109375" style="1212" customWidth="1"/>
    <col min="9739" max="9740" width="10.140625" style="1212" customWidth="1"/>
    <col min="9741" max="9741" width="11.28515625" style="1212" customWidth="1"/>
    <col min="9742" max="9745" width="9.7109375" style="1212" customWidth="1"/>
    <col min="9746" max="9746" width="9.28515625" style="1212" customWidth="1"/>
    <col min="9747" max="9750" width="8.7109375" style="1212" customWidth="1"/>
    <col min="9751" max="9753" width="9.7109375" style="1212" customWidth="1"/>
    <col min="9754" max="9755" width="10.140625" style="1212" customWidth="1"/>
    <col min="9756" max="9756" width="9.7109375" style="1212" customWidth="1"/>
    <col min="9757" max="9779" width="12.7109375" style="1212" customWidth="1"/>
    <col min="9780" max="9780" width="14.140625" style="1212" customWidth="1"/>
    <col min="9781" max="9786" width="0" style="1212" hidden="1" customWidth="1"/>
    <col min="9787" max="9790" width="12.140625" style="1212" customWidth="1"/>
    <col min="9791" max="9984" width="11.42578125" style="1212"/>
    <col min="9985" max="9985" width="30.5703125" style="1212" customWidth="1"/>
    <col min="9986" max="9986" width="15.7109375" style="1212" customWidth="1"/>
    <col min="9987" max="9987" width="10.5703125" style="1212" customWidth="1"/>
    <col min="9988" max="9990" width="10.85546875" style="1212" customWidth="1"/>
    <col min="9991" max="9992" width="11.28515625" style="1212" customWidth="1"/>
    <col min="9993" max="9993" width="10.5703125" style="1212" customWidth="1"/>
    <col min="9994" max="9994" width="9.7109375" style="1212" customWidth="1"/>
    <col min="9995" max="9996" width="10.140625" style="1212" customWidth="1"/>
    <col min="9997" max="9997" width="11.28515625" style="1212" customWidth="1"/>
    <col min="9998" max="10001" width="9.7109375" style="1212" customWidth="1"/>
    <col min="10002" max="10002" width="9.28515625" style="1212" customWidth="1"/>
    <col min="10003" max="10006" width="8.7109375" style="1212" customWidth="1"/>
    <col min="10007" max="10009" width="9.7109375" style="1212" customWidth="1"/>
    <col min="10010" max="10011" width="10.140625" style="1212" customWidth="1"/>
    <col min="10012" max="10012" width="9.7109375" style="1212" customWidth="1"/>
    <col min="10013" max="10035" width="12.7109375" style="1212" customWidth="1"/>
    <col min="10036" max="10036" width="14.140625" style="1212" customWidth="1"/>
    <col min="10037" max="10042" width="0" style="1212" hidden="1" customWidth="1"/>
    <col min="10043" max="10046" width="12.140625" style="1212" customWidth="1"/>
    <col min="10047" max="10240" width="11.42578125" style="1212"/>
    <col min="10241" max="10241" width="30.5703125" style="1212" customWidth="1"/>
    <col min="10242" max="10242" width="15.7109375" style="1212" customWidth="1"/>
    <col min="10243" max="10243" width="10.5703125" style="1212" customWidth="1"/>
    <col min="10244" max="10246" width="10.85546875" style="1212" customWidth="1"/>
    <col min="10247" max="10248" width="11.28515625" style="1212" customWidth="1"/>
    <col min="10249" max="10249" width="10.5703125" style="1212" customWidth="1"/>
    <col min="10250" max="10250" width="9.7109375" style="1212" customWidth="1"/>
    <col min="10251" max="10252" width="10.140625" style="1212" customWidth="1"/>
    <col min="10253" max="10253" width="11.28515625" style="1212" customWidth="1"/>
    <col min="10254" max="10257" width="9.7109375" style="1212" customWidth="1"/>
    <col min="10258" max="10258" width="9.28515625" style="1212" customWidth="1"/>
    <col min="10259" max="10262" width="8.7109375" style="1212" customWidth="1"/>
    <col min="10263" max="10265" width="9.7109375" style="1212" customWidth="1"/>
    <col min="10266" max="10267" width="10.140625" style="1212" customWidth="1"/>
    <col min="10268" max="10268" width="9.7109375" style="1212" customWidth="1"/>
    <col min="10269" max="10291" width="12.7109375" style="1212" customWidth="1"/>
    <col min="10292" max="10292" width="14.140625" style="1212" customWidth="1"/>
    <col min="10293" max="10298" width="0" style="1212" hidden="1" customWidth="1"/>
    <col min="10299" max="10302" width="12.140625" style="1212" customWidth="1"/>
    <col min="10303" max="10496" width="11.42578125" style="1212"/>
    <col min="10497" max="10497" width="30.5703125" style="1212" customWidth="1"/>
    <col min="10498" max="10498" width="15.7109375" style="1212" customWidth="1"/>
    <col min="10499" max="10499" width="10.5703125" style="1212" customWidth="1"/>
    <col min="10500" max="10502" width="10.85546875" style="1212" customWidth="1"/>
    <col min="10503" max="10504" width="11.28515625" style="1212" customWidth="1"/>
    <col min="10505" max="10505" width="10.5703125" style="1212" customWidth="1"/>
    <col min="10506" max="10506" width="9.7109375" style="1212" customWidth="1"/>
    <col min="10507" max="10508" width="10.140625" style="1212" customWidth="1"/>
    <col min="10509" max="10509" width="11.28515625" style="1212" customWidth="1"/>
    <col min="10510" max="10513" width="9.7109375" style="1212" customWidth="1"/>
    <col min="10514" max="10514" width="9.28515625" style="1212" customWidth="1"/>
    <col min="10515" max="10518" width="8.7109375" style="1212" customWidth="1"/>
    <col min="10519" max="10521" width="9.7109375" style="1212" customWidth="1"/>
    <col min="10522" max="10523" width="10.140625" style="1212" customWidth="1"/>
    <col min="10524" max="10524" width="9.7109375" style="1212" customWidth="1"/>
    <col min="10525" max="10547" width="12.7109375" style="1212" customWidth="1"/>
    <col min="10548" max="10548" width="14.140625" style="1212" customWidth="1"/>
    <col min="10549" max="10554" width="0" style="1212" hidden="1" customWidth="1"/>
    <col min="10555" max="10558" width="12.140625" style="1212" customWidth="1"/>
    <col min="10559" max="10752" width="11.42578125" style="1212"/>
    <col min="10753" max="10753" width="30.5703125" style="1212" customWidth="1"/>
    <col min="10754" max="10754" width="15.7109375" style="1212" customWidth="1"/>
    <col min="10755" max="10755" width="10.5703125" style="1212" customWidth="1"/>
    <col min="10756" max="10758" width="10.85546875" style="1212" customWidth="1"/>
    <col min="10759" max="10760" width="11.28515625" style="1212" customWidth="1"/>
    <col min="10761" max="10761" width="10.5703125" style="1212" customWidth="1"/>
    <col min="10762" max="10762" width="9.7109375" style="1212" customWidth="1"/>
    <col min="10763" max="10764" width="10.140625" style="1212" customWidth="1"/>
    <col min="10765" max="10765" width="11.28515625" style="1212" customWidth="1"/>
    <col min="10766" max="10769" width="9.7109375" style="1212" customWidth="1"/>
    <col min="10770" max="10770" width="9.28515625" style="1212" customWidth="1"/>
    <col min="10771" max="10774" width="8.7109375" style="1212" customWidth="1"/>
    <col min="10775" max="10777" width="9.7109375" style="1212" customWidth="1"/>
    <col min="10778" max="10779" width="10.140625" style="1212" customWidth="1"/>
    <col min="10780" max="10780" width="9.7109375" style="1212" customWidth="1"/>
    <col min="10781" max="10803" width="12.7109375" style="1212" customWidth="1"/>
    <col min="10804" max="10804" width="14.140625" style="1212" customWidth="1"/>
    <col min="10805" max="10810" width="0" style="1212" hidden="1" customWidth="1"/>
    <col min="10811" max="10814" width="12.140625" style="1212" customWidth="1"/>
    <col min="10815" max="11008" width="11.42578125" style="1212"/>
    <col min="11009" max="11009" width="30.5703125" style="1212" customWidth="1"/>
    <col min="11010" max="11010" width="15.7109375" style="1212" customWidth="1"/>
    <col min="11011" max="11011" width="10.5703125" style="1212" customWidth="1"/>
    <col min="11012" max="11014" width="10.85546875" style="1212" customWidth="1"/>
    <col min="11015" max="11016" width="11.28515625" style="1212" customWidth="1"/>
    <col min="11017" max="11017" width="10.5703125" style="1212" customWidth="1"/>
    <col min="11018" max="11018" width="9.7109375" style="1212" customWidth="1"/>
    <col min="11019" max="11020" width="10.140625" style="1212" customWidth="1"/>
    <col min="11021" max="11021" width="11.28515625" style="1212" customWidth="1"/>
    <col min="11022" max="11025" width="9.7109375" style="1212" customWidth="1"/>
    <col min="11026" max="11026" width="9.28515625" style="1212" customWidth="1"/>
    <col min="11027" max="11030" width="8.7109375" style="1212" customWidth="1"/>
    <col min="11031" max="11033" width="9.7109375" style="1212" customWidth="1"/>
    <col min="11034" max="11035" width="10.140625" style="1212" customWidth="1"/>
    <col min="11036" max="11036" width="9.7109375" style="1212" customWidth="1"/>
    <col min="11037" max="11059" width="12.7109375" style="1212" customWidth="1"/>
    <col min="11060" max="11060" width="14.140625" style="1212" customWidth="1"/>
    <col min="11061" max="11066" width="0" style="1212" hidden="1" customWidth="1"/>
    <col min="11067" max="11070" width="12.140625" style="1212" customWidth="1"/>
    <col min="11071" max="11264" width="11.42578125" style="1212"/>
    <col min="11265" max="11265" width="30.5703125" style="1212" customWidth="1"/>
    <col min="11266" max="11266" width="15.7109375" style="1212" customWidth="1"/>
    <col min="11267" max="11267" width="10.5703125" style="1212" customWidth="1"/>
    <col min="11268" max="11270" width="10.85546875" style="1212" customWidth="1"/>
    <col min="11271" max="11272" width="11.28515625" style="1212" customWidth="1"/>
    <col min="11273" max="11273" width="10.5703125" style="1212" customWidth="1"/>
    <col min="11274" max="11274" width="9.7109375" style="1212" customWidth="1"/>
    <col min="11275" max="11276" width="10.140625" style="1212" customWidth="1"/>
    <col min="11277" max="11277" width="11.28515625" style="1212" customWidth="1"/>
    <col min="11278" max="11281" width="9.7109375" style="1212" customWidth="1"/>
    <col min="11282" max="11282" width="9.28515625" style="1212" customWidth="1"/>
    <col min="11283" max="11286" width="8.7109375" style="1212" customWidth="1"/>
    <col min="11287" max="11289" width="9.7109375" style="1212" customWidth="1"/>
    <col min="11290" max="11291" width="10.140625" style="1212" customWidth="1"/>
    <col min="11292" max="11292" width="9.7109375" style="1212" customWidth="1"/>
    <col min="11293" max="11315" width="12.7109375" style="1212" customWidth="1"/>
    <col min="11316" max="11316" width="14.140625" style="1212" customWidth="1"/>
    <col min="11317" max="11322" width="0" style="1212" hidden="1" customWidth="1"/>
    <col min="11323" max="11326" width="12.140625" style="1212" customWidth="1"/>
    <col min="11327" max="11520" width="11.42578125" style="1212"/>
    <col min="11521" max="11521" width="30.5703125" style="1212" customWidth="1"/>
    <col min="11522" max="11522" width="15.7109375" style="1212" customWidth="1"/>
    <col min="11523" max="11523" width="10.5703125" style="1212" customWidth="1"/>
    <col min="11524" max="11526" width="10.85546875" style="1212" customWidth="1"/>
    <col min="11527" max="11528" width="11.28515625" style="1212" customWidth="1"/>
    <col min="11529" max="11529" width="10.5703125" style="1212" customWidth="1"/>
    <col min="11530" max="11530" width="9.7109375" style="1212" customWidth="1"/>
    <col min="11531" max="11532" width="10.140625" style="1212" customWidth="1"/>
    <col min="11533" max="11533" width="11.28515625" style="1212" customWidth="1"/>
    <col min="11534" max="11537" width="9.7109375" style="1212" customWidth="1"/>
    <col min="11538" max="11538" width="9.28515625" style="1212" customWidth="1"/>
    <col min="11539" max="11542" width="8.7109375" style="1212" customWidth="1"/>
    <col min="11543" max="11545" width="9.7109375" style="1212" customWidth="1"/>
    <col min="11546" max="11547" width="10.140625" style="1212" customWidth="1"/>
    <col min="11548" max="11548" width="9.7109375" style="1212" customWidth="1"/>
    <col min="11549" max="11571" width="12.7109375" style="1212" customWidth="1"/>
    <col min="11572" max="11572" width="14.140625" style="1212" customWidth="1"/>
    <col min="11573" max="11578" width="0" style="1212" hidden="1" customWidth="1"/>
    <col min="11579" max="11582" width="12.140625" style="1212" customWidth="1"/>
    <col min="11583" max="11776" width="11.42578125" style="1212"/>
    <col min="11777" max="11777" width="30.5703125" style="1212" customWidth="1"/>
    <col min="11778" max="11778" width="15.7109375" style="1212" customWidth="1"/>
    <col min="11779" max="11779" width="10.5703125" style="1212" customWidth="1"/>
    <col min="11780" max="11782" width="10.85546875" style="1212" customWidth="1"/>
    <col min="11783" max="11784" width="11.28515625" style="1212" customWidth="1"/>
    <col min="11785" max="11785" width="10.5703125" style="1212" customWidth="1"/>
    <col min="11786" max="11786" width="9.7109375" style="1212" customWidth="1"/>
    <col min="11787" max="11788" width="10.140625" style="1212" customWidth="1"/>
    <col min="11789" max="11789" width="11.28515625" style="1212" customWidth="1"/>
    <col min="11790" max="11793" width="9.7109375" style="1212" customWidth="1"/>
    <col min="11794" max="11794" width="9.28515625" style="1212" customWidth="1"/>
    <col min="11795" max="11798" width="8.7109375" style="1212" customWidth="1"/>
    <col min="11799" max="11801" width="9.7109375" style="1212" customWidth="1"/>
    <col min="11802" max="11803" width="10.140625" style="1212" customWidth="1"/>
    <col min="11804" max="11804" width="9.7109375" style="1212" customWidth="1"/>
    <col min="11805" max="11827" width="12.7109375" style="1212" customWidth="1"/>
    <col min="11828" max="11828" width="14.140625" style="1212" customWidth="1"/>
    <col min="11829" max="11834" width="0" style="1212" hidden="1" customWidth="1"/>
    <col min="11835" max="11838" width="12.140625" style="1212" customWidth="1"/>
    <col min="11839" max="12032" width="11.42578125" style="1212"/>
    <col min="12033" max="12033" width="30.5703125" style="1212" customWidth="1"/>
    <col min="12034" max="12034" width="15.7109375" style="1212" customWidth="1"/>
    <col min="12035" max="12035" width="10.5703125" style="1212" customWidth="1"/>
    <col min="12036" max="12038" width="10.85546875" style="1212" customWidth="1"/>
    <col min="12039" max="12040" width="11.28515625" style="1212" customWidth="1"/>
    <col min="12041" max="12041" width="10.5703125" style="1212" customWidth="1"/>
    <col min="12042" max="12042" width="9.7109375" style="1212" customWidth="1"/>
    <col min="12043" max="12044" width="10.140625" style="1212" customWidth="1"/>
    <col min="12045" max="12045" width="11.28515625" style="1212" customWidth="1"/>
    <col min="12046" max="12049" width="9.7109375" style="1212" customWidth="1"/>
    <col min="12050" max="12050" width="9.28515625" style="1212" customWidth="1"/>
    <col min="12051" max="12054" width="8.7109375" style="1212" customWidth="1"/>
    <col min="12055" max="12057" width="9.7109375" style="1212" customWidth="1"/>
    <col min="12058" max="12059" width="10.140625" style="1212" customWidth="1"/>
    <col min="12060" max="12060" width="9.7109375" style="1212" customWidth="1"/>
    <col min="12061" max="12083" width="12.7109375" style="1212" customWidth="1"/>
    <col min="12084" max="12084" width="14.140625" style="1212" customWidth="1"/>
    <col min="12085" max="12090" width="0" style="1212" hidden="1" customWidth="1"/>
    <col min="12091" max="12094" width="12.140625" style="1212" customWidth="1"/>
    <col min="12095" max="12288" width="11.42578125" style="1212"/>
    <col min="12289" max="12289" width="30.5703125" style="1212" customWidth="1"/>
    <col min="12290" max="12290" width="15.7109375" style="1212" customWidth="1"/>
    <col min="12291" max="12291" width="10.5703125" style="1212" customWidth="1"/>
    <col min="12292" max="12294" width="10.85546875" style="1212" customWidth="1"/>
    <col min="12295" max="12296" width="11.28515625" style="1212" customWidth="1"/>
    <col min="12297" max="12297" width="10.5703125" style="1212" customWidth="1"/>
    <col min="12298" max="12298" width="9.7109375" style="1212" customWidth="1"/>
    <col min="12299" max="12300" width="10.140625" style="1212" customWidth="1"/>
    <col min="12301" max="12301" width="11.28515625" style="1212" customWidth="1"/>
    <col min="12302" max="12305" width="9.7109375" style="1212" customWidth="1"/>
    <col min="12306" max="12306" width="9.28515625" style="1212" customWidth="1"/>
    <col min="12307" max="12310" width="8.7109375" style="1212" customWidth="1"/>
    <col min="12311" max="12313" width="9.7109375" style="1212" customWidth="1"/>
    <col min="12314" max="12315" width="10.140625" style="1212" customWidth="1"/>
    <col min="12316" max="12316" width="9.7109375" style="1212" customWidth="1"/>
    <col min="12317" max="12339" width="12.7109375" style="1212" customWidth="1"/>
    <col min="12340" max="12340" width="14.140625" style="1212" customWidth="1"/>
    <col min="12341" max="12346" width="0" style="1212" hidden="1" customWidth="1"/>
    <col min="12347" max="12350" width="12.140625" style="1212" customWidth="1"/>
    <col min="12351" max="12544" width="11.42578125" style="1212"/>
    <col min="12545" max="12545" width="30.5703125" style="1212" customWidth="1"/>
    <col min="12546" max="12546" width="15.7109375" style="1212" customWidth="1"/>
    <col min="12547" max="12547" width="10.5703125" style="1212" customWidth="1"/>
    <col min="12548" max="12550" width="10.85546875" style="1212" customWidth="1"/>
    <col min="12551" max="12552" width="11.28515625" style="1212" customWidth="1"/>
    <col min="12553" max="12553" width="10.5703125" style="1212" customWidth="1"/>
    <col min="12554" max="12554" width="9.7109375" style="1212" customWidth="1"/>
    <col min="12555" max="12556" width="10.140625" style="1212" customWidth="1"/>
    <col min="12557" max="12557" width="11.28515625" style="1212" customWidth="1"/>
    <col min="12558" max="12561" width="9.7109375" style="1212" customWidth="1"/>
    <col min="12562" max="12562" width="9.28515625" style="1212" customWidth="1"/>
    <col min="12563" max="12566" width="8.7109375" style="1212" customWidth="1"/>
    <col min="12567" max="12569" width="9.7109375" style="1212" customWidth="1"/>
    <col min="12570" max="12571" width="10.140625" style="1212" customWidth="1"/>
    <col min="12572" max="12572" width="9.7109375" style="1212" customWidth="1"/>
    <col min="12573" max="12595" width="12.7109375" style="1212" customWidth="1"/>
    <col min="12596" max="12596" width="14.140625" style="1212" customWidth="1"/>
    <col min="12597" max="12602" width="0" style="1212" hidden="1" customWidth="1"/>
    <col min="12603" max="12606" width="12.140625" style="1212" customWidth="1"/>
    <col min="12607" max="12800" width="11.42578125" style="1212"/>
    <col min="12801" max="12801" width="30.5703125" style="1212" customWidth="1"/>
    <col min="12802" max="12802" width="15.7109375" style="1212" customWidth="1"/>
    <col min="12803" max="12803" width="10.5703125" style="1212" customWidth="1"/>
    <col min="12804" max="12806" width="10.85546875" style="1212" customWidth="1"/>
    <col min="12807" max="12808" width="11.28515625" style="1212" customWidth="1"/>
    <col min="12809" max="12809" width="10.5703125" style="1212" customWidth="1"/>
    <col min="12810" max="12810" width="9.7109375" style="1212" customWidth="1"/>
    <col min="12811" max="12812" width="10.140625" style="1212" customWidth="1"/>
    <col min="12813" max="12813" width="11.28515625" style="1212" customWidth="1"/>
    <col min="12814" max="12817" width="9.7109375" style="1212" customWidth="1"/>
    <col min="12818" max="12818" width="9.28515625" style="1212" customWidth="1"/>
    <col min="12819" max="12822" width="8.7109375" style="1212" customWidth="1"/>
    <col min="12823" max="12825" width="9.7109375" style="1212" customWidth="1"/>
    <col min="12826" max="12827" width="10.140625" style="1212" customWidth="1"/>
    <col min="12828" max="12828" width="9.7109375" style="1212" customWidth="1"/>
    <col min="12829" max="12851" width="12.7109375" style="1212" customWidth="1"/>
    <col min="12852" max="12852" width="14.140625" style="1212" customWidth="1"/>
    <col min="12853" max="12858" width="0" style="1212" hidden="1" customWidth="1"/>
    <col min="12859" max="12862" width="12.140625" style="1212" customWidth="1"/>
    <col min="12863" max="13056" width="11.42578125" style="1212"/>
    <col min="13057" max="13057" width="30.5703125" style="1212" customWidth="1"/>
    <col min="13058" max="13058" width="15.7109375" style="1212" customWidth="1"/>
    <col min="13059" max="13059" width="10.5703125" style="1212" customWidth="1"/>
    <col min="13060" max="13062" width="10.85546875" style="1212" customWidth="1"/>
    <col min="13063" max="13064" width="11.28515625" style="1212" customWidth="1"/>
    <col min="13065" max="13065" width="10.5703125" style="1212" customWidth="1"/>
    <col min="13066" max="13066" width="9.7109375" style="1212" customWidth="1"/>
    <col min="13067" max="13068" width="10.140625" style="1212" customWidth="1"/>
    <col min="13069" max="13069" width="11.28515625" style="1212" customWidth="1"/>
    <col min="13070" max="13073" width="9.7109375" style="1212" customWidth="1"/>
    <col min="13074" max="13074" width="9.28515625" style="1212" customWidth="1"/>
    <col min="13075" max="13078" width="8.7109375" style="1212" customWidth="1"/>
    <col min="13079" max="13081" width="9.7109375" style="1212" customWidth="1"/>
    <col min="13082" max="13083" width="10.140625" style="1212" customWidth="1"/>
    <col min="13084" max="13084" width="9.7109375" style="1212" customWidth="1"/>
    <col min="13085" max="13107" width="12.7109375" style="1212" customWidth="1"/>
    <col min="13108" max="13108" width="14.140625" style="1212" customWidth="1"/>
    <col min="13109" max="13114" width="0" style="1212" hidden="1" customWidth="1"/>
    <col min="13115" max="13118" width="12.140625" style="1212" customWidth="1"/>
    <col min="13119" max="13312" width="11.42578125" style="1212"/>
    <col min="13313" max="13313" width="30.5703125" style="1212" customWidth="1"/>
    <col min="13314" max="13314" width="15.7109375" style="1212" customWidth="1"/>
    <col min="13315" max="13315" width="10.5703125" style="1212" customWidth="1"/>
    <col min="13316" max="13318" width="10.85546875" style="1212" customWidth="1"/>
    <col min="13319" max="13320" width="11.28515625" style="1212" customWidth="1"/>
    <col min="13321" max="13321" width="10.5703125" style="1212" customWidth="1"/>
    <col min="13322" max="13322" width="9.7109375" style="1212" customWidth="1"/>
    <col min="13323" max="13324" width="10.140625" style="1212" customWidth="1"/>
    <col min="13325" max="13325" width="11.28515625" style="1212" customWidth="1"/>
    <col min="13326" max="13329" width="9.7109375" style="1212" customWidth="1"/>
    <col min="13330" max="13330" width="9.28515625" style="1212" customWidth="1"/>
    <col min="13331" max="13334" width="8.7109375" style="1212" customWidth="1"/>
    <col min="13335" max="13337" width="9.7109375" style="1212" customWidth="1"/>
    <col min="13338" max="13339" width="10.140625" style="1212" customWidth="1"/>
    <col min="13340" max="13340" width="9.7109375" style="1212" customWidth="1"/>
    <col min="13341" max="13363" width="12.7109375" style="1212" customWidth="1"/>
    <col min="13364" max="13364" width="14.140625" style="1212" customWidth="1"/>
    <col min="13365" max="13370" width="0" style="1212" hidden="1" customWidth="1"/>
    <col min="13371" max="13374" width="12.140625" style="1212" customWidth="1"/>
    <col min="13375" max="13568" width="11.42578125" style="1212"/>
    <col min="13569" max="13569" width="30.5703125" style="1212" customWidth="1"/>
    <col min="13570" max="13570" width="15.7109375" style="1212" customWidth="1"/>
    <col min="13571" max="13571" width="10.5703125" style="1212" customWidth="1"/>
    <col min="13572" max="13574" width="10.85546875" style="1212" customWidth="1"/>
    <col min="13575" max="13576" width="11.28515625" style="1212" customWidth="1"/>
    <col min="13577" max="13577" width="10.5703125" style="1212" customWidth="1"/>
    <col min="13578" max="13578" width="9.7109375" style="1212" customWidth="1"/>
    <col min="13579" max="13580" width="10.140625" style="1212" customWidth="1"/>
    <col min="13581" max="13581" width="11.28515625" style="1212" customWidth="1"/>
    <col min="13582" max="13585" width="9.7109375" style="1212" customWidth="1"/>
    <col min="13586" max="13586" width="9.28515625" style="1212" customWidth="1"/>
    <col min="13587" max="13590" width="8.7109375" style="1212" customWidth="1"/>
    <col min="13591" max="13593" width="9.7109375" style="1212" customWidth="1"/>
    <col min="13594" max="13595" width="10.140625" style="1212" customWidth="1"/>
    <col min="13596" max="13596" width="9.7109375" style="1212" customWidth="1"/>
    <col min="13597" max="13619" width="12.7109375" style="1212" customWidth="1"/>
    <col min="13620" max="13620" width="14.140625" style="1212" customWidth="1"/>
    <col min="13621" max="13626" width="0" style="1212" hidden="1" customWidth="1"/>
    <col min="13627" max="13630" width="12.140625" style="1212" customWidth="1"/>
    <col min="13631" max="13824" width="11.42578125" style="1212"/>
    <col min="13825" max="13825" width="30.5703125" style="1212" customWidth="1"/>
    <col min="13826" max="13826" width="15.7109375" style="1212" customWidth="1"/>
    <col min="13827" max="13827" width="10.5703125" style="1212" customWidth="1"/>
    <col min="13828" max="13830" width="10.85546875" style="1212" customWidth="1"/>
    <col min="13831" max="13832" width="11.28515625" style="1212" customWidth="1"/>
    <col min="13833" max="13833" width="10.5703125" style="1212" customWidth="1"/>
    <col min="13834" max="13834" width="9.7109375" style="1212" customWidth="1"/>
    <col min="13835" max="13836" width="10.140625" style="1212" customWidth="1"/>
    <col min="13837" max="13837" width="11.28515625" style="1212" customWidth="1"/>
    <col min="13838" max="13841" width="9.7109375" style="1212" customWidth="1"/>
    <col min="13842" max="13842" width="9.28515625" style="1212" customWidth="1"/>
    <col min="13843" max="13846" width="8.7109375" style="1212" customWidth="1"/>
    <col min="13847" max="13849" width="9.7109375" style="1212" customWidth="1"/>
    <col min="13850" max="13851" width="10.140625" style="1212" customWidth="1"/>
    <col min="13852" max="13852" width="9.7109375" style="1212" customWidth="1"/>
    <col min="13853" max="13875" width="12.7109375" style="1212" customWidth="1"/>
    <col min="13876" max="13876" width="14.140625" style="1212" customWidth="1"/>
    <col min="13877" max="13882" width="0" style="1212" hidden="1" customWidth="1"/>
    <col min="13883" max="13886" width="12.140625" style="1212" customWidth="1"/>
    <col min="13887" max="14080" width="11.42578125" style="1212"/>
    <col min="14081" max="14081" width="30.5703125" style="1212" customWidth="1"/>
    <col min="14082" max="14082" width="15.7109375" style="1212" customWidth="1"/>
    <col min="14083" max="14083" width="10.5703125" style="1212" customWidth="1"/>
    <col min="14084" max="14086" width="10.85546875" style="1212" customWidth="1"/>
    <col min="14087" max="14088" width="11.28515625" style="1212" customWidth="1"/>
    <col min="14089" max="14089" width="10.5703125" style="1212" customWidth="1"/>
    <col min="14090" max="14090" width="9.7109375" style="1212" customWidth="1"/>
    <col min="14091" max="14092" width="10.140625" style="1212" customWidth="1"/>
    <col min="14093" max="14093" width="11.28515625" style="1212" customWidth="1"/>
    <col min="14094" max="14097" width="9.7109375" style="1212" customWidth="1"/>
    <col min="14098" max="14098" width="9.28515625" style="1212" customWidth="1"/>
    <col min="14099" max="14102" width="8.7109375" style="1212" customWidth="1"/>
    <col min="14103" max="14105" width="9.7109375" style="1212" customWidth="1"/>
    <col min="14106" max="14107" width="10.140625" style="1212" customWidth="1"/>
    <col min="14108" max="14108" width="9.7109375" style="1212" customWidth="1"/>
    <col min="14109" max="14131" width="12.7109375" style="1212" customWidth="1"/>
    <col min="14132" max="14132" width="14.140625" style="1212" customWidth="1"/>
    <col min="14133" max="14138" width="0" style="1212" hidden="1" customWidth="1"/>
    <col min="14139" max="14142" width="12.140625" style="1212" customWidth="1"/>
    <col min="14143" max="14336" width="11.42578125" style="1212"/>
    <col min="14337" max="14337" width="30.5703125" style="1212" customWidth="1"/>
    <col min="14338" max="14338" width="15.7109375" style="1212" customWidth="1"/>
    <col min="14339" max="14339" width="10.5703125" style="1212" customWidth="1"/>
    <col min="14340" max="14342" width="10.85546875" style="1212" customWidth="1"/>
    <col min="14343" max="14344" width="11.28515625" style="1212" customWidth="1"/>
    <col min="14345" max="14345" width="10.5703125" style="1212" customWidth="1"/>
    <col min="14346" max="14346" width="9.7109375" style="1212" customWidth="1"/>
    <col min="14347" max="14348" width="10.140625" style="1212" customWidth="1"/>
    <col min="14349" max="14349" width="11.28515625" style="1212" customWidth="1"/>
    <col min="14350" max="14353" width="9.7109375" style="1212" customWidth="1"/>
    <col min="14354" max="14354" width="9.28515625" style="1212" customWidth="1"/>
    <col min="14355" max="14358" width="8.7109375" style="1212" customWidth="1"/>
    <col min="14359" max="14361" width="9.7109375" style="1212" customWidth="1"/>
    <col min="14362" max="14363" width="10.140625" style="1212" customWidth="1"/>
    <col min="14364" max="14364" width="9.7109375" style="1212" customWidth="1"/>
    <col min="14365" max="14387" width="12.7109375" style="1212" customWidth="1"/>
    <col min="14388" max="14388" width="14.140625" style="1212" customWidth="1"/>
    <col min="14389" max="14394" width="0" style="1212" hidden="1" customWidth="1"/>
    <col min="14395" max="14398" width="12.140625" style="1212" customWidth="1"/>
    <col min="14399" max="14592" width="11.42578125" style="1212"/>
    <col min="14593" max="14593" width="30.5703125" style="1212" customWidth="1"/>
    <col min="14594" max="14594" width="15.7109375" style="1212" customWidth="1"/>
    <col min="14595" max="14595" width="10.5703125" style="1212" customWidth="1"/>
    <col min="14596" max="14598" width="10.85546875" style="1212" customWidth="1"/>
    <col min="14599" max="14600" width="11.28515625" style="1212" customWidth="1"/>
    <col min="14601" max="14601" width="10.5703125" style="1212" customWidth="1"/>
    <col min="14602" max="14602" width="9.7109375" style="1212" customWidth="1"/>
    <col min="14603" max="14604" width="10.140625" style="1212" customWidth="1"/>
    <col min="14605" max="14605" width="11.28515625" style="1212" customWidth="1"/>
    <col min="14606" max="14609" width="9.7109375" style="1212" customWidth="1"/>
    <col min="14610" max="14610" width="9.28515625" style="1212" customWidth="1"/>
    <col min="14611" max="14614" width="8.7109375" style="1212" customWidth="1"/>
    <col min="14615" max="14617" width="9.7109375" style="1212" customWidth="1"/>
    <col min="14618" max="14619" width="10.140625" style="1212" customWidth="1"/>
    <col min="14620" max="14620" width="9.7109375" style="1212" customWidth="1"/>
    <col min="14621" max="14643" width="12.7109375" style="1212" customWidth="1"/>
    <col min="14644" max="14644" width="14.140625" style="1212" customWidth="1"/>
    <col min="14645" max="14650" width="0" style="1212" hidden="1" customWidth="1"/>
    <col min="14651" max="14654" width="12.140625" style="1212" customWidth="1"/>
    <col min="14655" max="14848" width="11.42578125" style="1212"/>
    <col min="14849" max="14849" width="30.5703125" style="1212" customWidth="1"/>
    <col min="14850" max="14850" width="15.7109375" style="1212" customWidth="1"/>
    <col min="14851" max="14851" width="10.5703125" style="1212" customWidth="1"/>
    <col min="14852" max="14854" width="10.85546875" style="1212" customWidth="1"/>
    <col min="14855" max="14856" width="11.28515625" style="1212" customWidth="1"/>
    <col min="14857" max="14857" width="10.5703125" style="1212" customWidth="1"/>
    <col min="14858" max="14858" width="9.7109375" style="1212" customWidth="1"/>
    <col min="14859" max="14860" width="10.140625" style="1212" customWidth="1"/>
    <col min="14861" max="14861" width="11.28515625" style="1212" customWidth="1"/>
    <col min="14862" max="14865" width="9.7109375" style="1212" customWidth="1"/>
    <col min="14866" max="14866" width="9.28515625" style="1212" customWidth="1"/>
    <col min="14867" max="14870" width="8.7109375" style="1212" customWidth="1"/>
    <col min="14871" max="14873" width="9.7109375" style="1212" customWidth="1"/>
    <col min="14874" max="14875" width="10.140625" style="1212" customWidth="1"/>
    <col min="14876" max="14876" width="9.7109375" style="1212" customWidth="1"/>
    <col min="14877" max="14899" width="12.7109375" style="1212" customWidth="1"/>
    <col min="14900" max="14900" width="14.140625" style="1212" customWidth="1"/>
    <col min="14901" max="14906" width="0" style="1212" hidden="1" customWidth="1"/>
    <col min="14907" max="14910" width="12.140625" style="1212" customWidth="1"/>
    <col min="14911" max="15104" width="11.42578125" style="1212"/>
    <col min="15105" max="15105" width="30.5703125" style="1212" customWidth="1"/>
    <col min="15106" max="15106" width="15.7109375" style="1212" customWidth="1"/>
    <col min="15107" max="15107" width="10.5703125" style="1212" customWidth="1"/>
    <col min="15108" max="15110" width="10.85546875" style="1212" customWidth="1"/>
    <col min="15111" max="15112" width="11.28515625" style="1212" customWidth="1"/>
    <col min="15113" max="15113" width="10.5703125" style="1212" customWidth="1"/>
    <col min="15114" max="15114" width="9.7109375" style="1212" customWidth="1"/>
    <col min="15115" max="15116" width="10.140625" style="1212" customWidth="1"/>
    <col min="15117" max="15117" width="11.28515625" style="1212" customWidth="1"/>
    <col min="15118" max="15121" width="9.7109375" style="1212" customWidth="1"/>
    <col min="15122" max="15122" width="9.28515625" style="1212" customWidth="1"/>
    <col min="15123" max="15126" width="8.7109375" style="1212" customWidth="1"/>
    <col min="15127" max="15129" width="9.7109375" style="1212" customWidth="1"/>
    <col min="15130" max="15131" width="10.140625" style="1212" customWidth="1"/>
    <col min="15132" max="15132" width="9.7109375" style="1212" customWidth="1"/>
    <col min="15133" max="15155" width="12.7109375" style="1212" customWidth="1"/>
    <col min="15156" max="15156" width="14.140625" style="1212" customWidth="1"/>
    <col min="15157" max="15162" width="0" style="1212" hidden="1" customWidth="1"/>
    <col min="15163" max="15166" width="12.140625" style="1212" customWidth="1"/>
    <col min="15167" max="15360" width="11.42578125" style="1212"/>
    <col min="15361" max="15361" width="30.5703125" style="1212" customWidth="1"/>
    <col min="15362" max="15362" width="15.7109375" style="1212" customWidth="1"/>
    <col min="15363" max="15363" width="10.5703125" style="1212" customWidth="1"/>
    <col min="15364" max="15366" width="10.85546875" style="1212" customWidth="1"/>
    <col min="15367" max="15368" width="11.28515625" style="1212" customWidth="1"/>
    <col min="15369" max="15369" width="10.5703125" style="1212" customWidth="1"/>
    <col min="15370" max="15370" width="9.7109375" style="1212" customWidth="1"/>
    <col min="15371" max="15372" width="10.140625" style="1212" customWidth="1"/>
    <col min="15373" max="15373" width="11.28515625" style="1212" customWidth="1"/>
    <col min="15374" max="15377" width="9.7109375" style="1212" customWidth="1"/>
    <col min="15378" max="15378" width="9.28515625" style="1212" customWidth="1"/>
    <col min="15379" max="15382" width="8.7109375" style="1212" customWidth="1"/>
    <col min="15383" max="15385" width="9.7109375" style="1212" customWidth="1"/>
    <col min="15386" max="15387" width="10.140625" style="1212" customWidth="1"/>
    <col min="15388" max="15388" width="9.7109375" style="1212" customWidth="1"/>
    <col min="15389" max="15411" width="12.7109375" style="1212" customWidth="1"/>
    <col min="15412" max="15412" width="14.140625" style="1212" customWidth="1"/>
    <col min="15413" max="15418" width="0" style="1212" hidden="1" customWidth="1"/>
    <col min="15419" max="15422" width="12.140625" style="1212" customWidth="1"/>
    <col min="15423" max="15616" width="11.42578125" style="1212"/>
    <col min="15617" max="15617" width="30.5703125" style="1212" customWidth="1"/>
    <col min="15618" max="15618" width="15.7109375" style="1212" customWidth="1"/>
    <col min="15619" max="15619" width="10.5703125" style="1212" customWidth="1"/>
    <col min="15620" max="15622" width="10.85546875" style="1212" customWidth="1"/>
    <col min="15623" max="15624" width="11.28515625" style="1212" customWidth="1"/>
    <col min="15625" max="15625" width="10.5703125" style="1212" customWidth="1"/>
    <col min="15626" max="15626" width="9.7109375" style="1212" customWidth="1"/>
    <col min="15627" max="15628" width="10.140625" style="1212" customWidth="1"/>
    <col min="15629" max="15629" width="11.28515625" style="1212" customWidth="1"/>
    <col min="15630" max="15633" width="9.7109375" style="1212" customWidth="1"/>
    <col min="15634" max="15634" width="9.28515625" style="1212" customWidth="1"/>
    <col min="15635" max="15638" width="8.7109375" style="1212" customWidth="1"/>
    <col min="15639" max="15641" width="9.7109375" style="1212" customWidth="1"/>
    <col min="15642" max="15643" width="10.140625" style="1212" customWidth="1"/>
    <col min="15644" max="15644" width="9.7109375" style="1212" customWidth="1"/>
    <col min="15645" max="15667" width="12.7109375" style="1212" customWidth="1"/>
    <col min="15668" max="15668" width="14.140625" style="1212" customWidth="1"/>
    <col min="15669" max="15674" width="0" style="1212" hidden="1" customWidth="1"/>
    <col min="15675" max="15678" width="12.140625" style="1212" customWidth="1"/>
    <col min="15679" max="15872" width="11.42578125" style="1212"/>
    <col min="15873" max="15873" width="30.5703125" style="1212" customWidth="1"/>
    <col min="15874" max="15874" width="15.7109375" style="1212" customWidth="1"/>
    <col min="15875" max="15875" width="10.5703125" style="1212" customWidth="1"/>
    <col min="15876" max="15878" width="10.85546875" style="1212" customWidth="1"/>
    <col min="15879" max="15880" width="11.28515625" style="1212" customWidth="1"/>
    <col min="15881" max="15881" width="10.5703125" style="1212" customWidth="1"/>
    <col min="15882" max="15882" width="9.7109375" style="1212" customWidth="1"/>
    <col min="15883" max="15884" width="10.140625" style="1212" customWidth="1"/>
    <col min="15885" max="15885" width="11.28515625" style="1212" customWidth="1"/>
    <col min="15886" max="15889" width="9.7109375" style="1212" customWidth="1"/>
    <col min="15890" max="15890" width="9.28515625" style="1212" customWidth="1"/>
    <col min="15891" max="15894" width="8.7109375" style="1212" customWidth="1"/>
    <col min="15895" max="15897" width="9.7109375" style="1212" customWidth="1"/>
    <col min="15898" max="15899" width="10.140625" style="1212" customWidth="1"/>
    <col min="15900" max="15900" width="9.7109375" style="1212" customWidth="1"/>
    <col min="15901" max="15923" width="12.7109375" style="1212" customWidth="1"/>
    <col min="15924" max="15924" width="14.140625" style="1212" customWidth="1"/>
    <col min="15925" max="15930" width="0" style="1212" hidden="1" customWidth="1"/>
    <col min="15931" max="15934" width="12.140625" style="1212" customWidth="1"/>
    <col min="15935" max="16128" width="11.42578125" style="1212"/>
    <col min="16129" max="16129" width="30.5703125" style="1212" customWidth="1"/>
    <col min="16130" max="16130" width="15.7109375" style="1212" customWidth="1"/>
    <col min="16131" max="16131" width="10.5703125" style="1212" customWidth="1"/>
    <col min="16132" max="16134" width="10.85546875" style="1212" customWidth="1"/>
    <col min="16135" max="16136" width="11.28515625" style="1212" customWidth="1"/>
    <col min="16137" max="16137" width="10.5703125" style="1212" customWidth="1"/>
    <col min="16138" max="16138" width="9.7109375" style="1212" customWidth="1"/>
    <col min="16139" max="16140" width="10.140625" style="1212" customWidth="1"/>
    <col min="16141" max="16141" width="11.28515625" style="1212" customWidth="1"/>
    <col min="16142" max="16145" width="9.7109375" style="1212" customWidth="1"/>
    <col min="16146" max="16146" width="9.28515625" style="1212" customWidth="1"/>
    <col min="16147" max="16150" width="8.7109375" style="1212" customWidth="1"/>
    <col min="16151" max="16153" width="9.7109375" style="1212" customWidth="1"/>
    <col min="16154" max="16155" width="10.140625" style="1212" customWidth="1"/>
    <col min="16156" max="16156" width="9.7109375" style="1212" customWidth="1"/>
    <col min="16157" max="16179" width="12.7109375" style="1212" customWidth="1"/>
    <col min="16180" max="16180" width="14.140625" style="1212" customWidth="1"/>
    <col min="16181" max="16186" width="0" style="1212" hidden="1" customWidth="1"/>
    <col min="16187" max="16190" width="12.140625" style="1212" customWidth="1"/>
    <col min="16191" max="16384" width="11.42578125" style="1212"/>
  </cols>
  <sheetData>
    <row r="1" spans="1:57" s="1186" customFormat="1" ht="12.75" customHeight="1" x14ac:dyDescent="0.15">
      <c r="A1" s="1184" t="s">
        <v>0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</row>
    <row r="2" spans="1:57" s="1186" customFormat="1" ht="12.75" customHeight="1" x14ac:dyDescent="0.15">
      <c r="A2" s="1184" t="str">
        <f>CONCATENATE("COMUNA: ",[2]NOMBRE!B2," - ","( ",[2]NOMBRE!C2,[2]NOMBRE!D2,[2]NOMBRE!E2,[2]NOMBRE!F2,[2]NOMBRE!G2," )")</f>
        <v>COMUNA: LINARES  - ( 07401 )</v>
      </c>
      <c r="B2" s="1185"/>
      <c r="C2" s="1185"/>
      <c r="D2" s="1185"/>
      <c r="E2" s="1185"/>
      <c r="F2" s="1185"/>
      <c r="G2" s="1185"/>
      <c r="H2" s="1185"/>
      <c r="I2" s="1185"/>
      <c r="J2" s="1185"/>
      <c r="K2" s="1185"/>
    </row>
    <row r="3" spans="1:57" s="1186" customFormat="1" ht="12.75" customHeight="1" x14ac:dyDescent="0.2">
      <c r="A3" s="1184" t="str">
        <f>CONCATENATE("ESTABLECIMIENTO: ",[2]NOMBRE!B3," - ","( ",[2]NOMBRE!C3,[2]NOMBRE!D3,[2]NOMBRE!E3,[2]NOMBRE!F3,[2]NOMBRE!G3," )")</f>
        <v>ESTABLECIMIENTO: HOSPITAL DE LINARES  - ( 16108 )</v>
      </c>
      <c r="B3" s="1185"/>
      <c r="C3" s="1185"/>
      <c r="D3" s="1187"/>
      <c r="E3" s="1185"/>
      <c r="F3" s="1185"/>
      <c r="G3" s="1185"/>
      <c r="H3" s="1185"/>
      <c r="I3" s="1185"/>
      <c r="J3" s="1185"/>
      <c r="K3" s="1185"/>
    </row>
    <row r="4" spans="1:57" s="1186" customFormat="1" ht="12.75" customHeight="1" x14ac:dyDescent="0.15">
      <c r="A4" s="1184" t="str">
        <f>CONCATENATE("MES: ",[2]NOMBRE!B6," - ","( ",[2]NOMBRE!C6,[2]NOMBRE!D6," )")</f>
        <v>MES: AGOSTO - ( 08 )</v>
      </c>
      <c r="B4" s="1185"/>
      <c r="C4" s="1185"/>
      <c r="D4" s="1185"/>
      <c r="E4" s="1185"/>
      <c r="F4" s="1185"/>
      <c r="G4" s="1185"/>
      <c r="H4" s="1185"/>
      <c r="I4" s="1185"/>
      <c r="J4" s="1185"/>
      <c r="K4" s="1185"/>
    </row>
    <row r="5" spans="1:57" s="1186" customFormat="1" ht="12.75" customHeight="1" x14ac:dyDescent="0.15">
      <c r="A5" s="1188" t="str">
        <f>CONCATENATE("AÑO: ",[2]NOMBRE!B7)</f>
        <v>AÑO: 2013</v>
      </c>
      <c r="B5" s="1185"/>
      <c r="C5" s="1185"/>
      <c r="D5" s="1185"/>
      <c r="E5" s="1185"/>
      <c r="F5" s="1185"/>
      <c r="G5" s="1185"/>
      <c r="H5" s="1185"/>
      <c r="I5" s="1185"/>
      <c r="J5" s="1185"/>
      <c r="K5" s="1185"/>
    </row>
    <row r="6" spans="1:57" s="1190" customFormat="1" ht="39.950000000000003" customHeight="1" x14ac:dyDescent="0.2">
      <c r="A6" s="1410" t="s">
        <v>5</v>
      </c>
      <c r="B6" s="1410"/>
      <c r="C6" s="1410"/>
      <c r="D6" s="1410"/>
      <c r="E6" s="1410"/>
      <c r="F6" s="1410"/>
      <c r="G6" s="1410"/>
      <c r="H6" s="1410"/>
      <c r="I6" s="1410"/>
      <c r="J6" s="1410"/>
      <c r="K6" s="1410"/>
      <c r="L6" s="1410"/>
      <c r="M6" s="1410"/>
      <c r="N6" s="1410"/>
      <c r="O6" s="1410"/>
      <c r="P6" s="1189"/>
      <c r="Q6" s="1189"/>
      <c r="R6" s="1189"/>
      <c r="S6" s="1189"/>
      <c r="T6" s="1189"/>
      <c r="U6" s="1189"/>
      <c r="V6" s="1189"/>
      <c r="W6" s="1186"/>
      <c r="AX6" s="1191"/>
      <c r="AY6" s="1191"/>
    </row>
    <row r="7" spans="1:57" s="1190" customFormat="1" ht="39.950000000000003" customHeight="1" x14ac:dyDescent="0.2">
      <c r="A7" s="1357" t="s">
        <v>6</v>
      </c>
      <c r="B7" s="1236"/>
      <c r="C7" s="1236"/>
      <c r="D7" s="1236"/>
      <c r="E7" s="1236"/>
      <c r="F7" s="1340"/>
      <c r="G7" s="1341"/>
      <c r="H7" s="1341"/>
      <c r="I7" s="1389"/>
      <c r="J7" s="1389"/>
      <c r="K7" s="1389"/>
      <c r="L7" s="1389"/>
      <c r="M7" s="1389"/>
      <c r="N7" s="1389"/>
      <c r="O7" s="1389"/>
      <c r="P7" s="1189"/>
      <c r="Q7" s="1189"/>
      <c r="R7" s="1189"/>
      <c r="S7" s="1189"/>
      <c r="T7" s="1189"/>
      <c r="U7" s="1189"/>
      <c r="V7" s="1189"/>
      <c r="W7" s="1186"/>
      <c r="AX7" s="1191"/>
      <c r="AY7" s="1191"/>
    </row>
    <row r="8" spans="1:57" s="1190" customFormat="1" ht="13.5" customHeight="1" x14ac:dyDescent="0.2">
      <c r="A8" s="1416" t="s">
        <v>7</v>
      </c>
      <c r="B8" s="1417"/>
      <c r="C8" s="1437" t="s">
        <v>8</v>
      </c>
      <c r="D8" s="1438"/>
      <c r="E8" s="1439"/>
      <c r="F8" s="1437" t="s">
        <v>9</v>
      </c>
      <c r="G8" s="1438"/>
      <c r="H8" s="1439"/>
      <c r="I8" s="1389"/>
      <c r="J8" s="1389"/>
      <c r="K8" s="1389"/>
      <c r="L8" s="1389"/>
      <c r="M8" s="1389"/>
      <c r="N8" s="1389"/>
      <c r="O8" s="1389"/>
      <c r="P8" s="1189"/>
      <c r="Q8" s="1189"/>
      <c r="R8" s="1189"/>
      <c r="S8" s="1189"/>
      <c r="T8" s="1189"/>
      <c r="U8" s="1189"/>
      <c r="V8" s="1189"/>
      <c r="W8" s="1186"/>
      <c r="AX8" s="1191"/>
      <c r="AY8" s="1191"/>
    </row>
    <row r="9" spans="1:57" s="1190" customFormat="1" ht="32.25" customHeight="1" x14ac:dyDescent="0.2">
      <c r="A9" s="1418"/>
      <c r="B9" s="1419"/>
      <c r="C9" s="1387" t="s">
        <v>10</v>
      </c>
      <c r="D9" s="1295" t="s">
        <v>11</v>
      </c>
      <c r="E9" s="1342" t="s">
        <v>12</v>
      </c>
      <c r="F9" s="1387" t="s">
        <v>10</v>
      </c>
      <c r="G9" s="1295" t="s">
        <v>11</v>
      </c>
      <c r="H9" s="1342" t="s">
        <v>12</v>
      </c>
      <c r="I9" s="1389"/>
      <c r="J9" s="1389"/>
      <c r="K9" s="1389"/>
      <c r="L9" s="1389"/>
      <c r="M9" s="1389"/>
      <c r="N9" s="1389"/>
      <c r="O9" s="1389"/>
      <c r="P9" s="1189"/>
      <c r="Q9" s="1189"/>
      <c r="R9" s="1189"/>
      <c r="S9" s="1189"/>
      <c r="T9" s="1189"/>
      <c r="U9" s="1189"/>
      <c r="V9" s="1189"/>
      <c r="W9" s="1186"/>
      <c r="AX9" s="1191"/>
      <c r="AY9" s="1191"/>
    </row>
    <row r="10" spans="1:57" s="1190" customFormat="1" ht="13.5" customHeight="1" x14ac:dyDescent="0.2">
      <c r="A10" s="1457" t="s">
        <v>13</v>
      </c>
      <c r="B10" s="1343" t="s">
        <v>14</v>
      </c>
      <c r="C10" s="1242">
        <f>SUM(D10:E10)</f>
        <v>0</v>
      </c>
      <c r="D10" s="1245"/>
      <c r="E10" s="1202"/>
      <c r="F10" s="1242">
        <f>SUM(G10:H10)</f>
        <v>0</v>
      </c>
      <c r="G10" s="1245"/>
      <c r="H10" s="1202"/>
      <c r="I10" s="1379" t="str">
        <f>$BA10&amp;$BB10&amp;""</f>
        <v/>
      </c>
      <c r="J10" s="1389"/>
      <c r="K10" s="1389"/>
      <c r="L10" s="1389"/>
      <c r="M10" s="1389"/>
      <c r="N10" s="1389"/>
      <c r="O10" s="1389"/>
      <c r="P10" s="1189"/>
      <c r="Q10" s="1189"/>
      <c r="R10" s="1189"/>
      <c r="S10" s="1189"/>
      <c r="T10" s="1189"/>
      <c r="U10" s="1189"/>
      <c r="V10" s="1189"/>
      <c r="W10" s="1186"/>
      <c r="AX10" s="1191"/>
      <c r="AY10" s="1191"/>
      <c r="BA10" s="1377" t="str">
        <f>IF($D10+$E10&lt;&gt;$C10,"NO ALTERE LAS FORMULAS, la suma de Hombres y Mujeres NO es igual al Total.","")</f>
        <v/>
      </c>
      <c r="BB10" s="1377" t="str">
        <f>IF($G10+$H10&lt;&gt;$F10,"NO ALTERE LAS FORMULAS, la suma de Hombres y Mujeres NO es igual al Total.","")</f>
        <v/>
      </c>
      <c r="BC10" s="1377"/>
      <c r="BD10" s="1378">
        <f>IF($D10+$E10&lt;&gt;$C10,1,0)</f>
        <v>0</v>
      </c>
      <c r="BE10" s="1378">
        <f>IF($G10+$H10&lt;&gt;$F10,1,0)</f>
        <v>0</v>
      </c>
    </row>
    <row r="11" spans="1:57" s="1190" customFormat="1" ht="13.5" customHeight="1" x14ac:dyDescent="0.2">
      <c r="A11" s="1458"/>
      <c r="B11" s="1344" t="s">
        <v>16</v>
      </c>
      <c r="C11" s="1203">
        <f>SUM(D11:E11)</f>
        <v>0</v>
      </c>
      <c r="D11" s="1204"/>
      <c r="E11" s="1231"/>
      <c r="F11" s="1203">
        <f>SUM(G11:H11)</f>
        <v>0</v>
      </c>
      <c r="G11" s="1197"/>
      <c r="H11" s="1345"/>
      <c r="I11" s="1379" t="str">
        <f>$BA11&amp;$BB11&amp;""</f>
        <v/>
      </c>
      <c r="J11" s="1389"/>
      <c r="K11" s="1389"/>
      <c r="L11" s="1389"/>
      <c r="M11" s="1389"/>
      <c r="N11" s="1389"/>
      <c r="O11" s="1389"/>
      <c r="P11" s="1189"/>
      <c r="Q11" s="1189"/>
      <c r="R11" s="1189"/>
      <c r="S11" s="1189"/>
      <c r="T11" s="1189"/>
      <c r="U11" s="1189"/>
      <c r="V11" s="1189"/>
      <c r="W11" s="1186"/>
      <c r="AX11" s="1191"/>
      <c r="AY11" s="1191"/>
      <c r="BA11" s="1377" t="str">
        <f>IF($D11+$E11&lt;&gt;$C11,"NO ALTERE LAS FORMULAS, la suma de Hombres y Mujeres NO es igual al Total.","")</f>
        <v/>
      </c>
      <c r="BB11" s="1377" t="str">
        <f>IF($G11+$H11&lt;&gt;$F11,"NO ALTERE LAS FORMULAS, la suma de Hombres y Mujeres NO es igual al Total.","")</f>
        <v/>
      </c>
      <c r="BC11" s="1377"/>
      <c r="BD11" s="1378">
        <f>IF($D11+$E11&lt;&gt;$C11,1,0)</f>
        <v>0</v>
      </c>
      <c r="BE11" s="1378">
        <f>IF($G11+$H11&lt;&gt;$F11,1,0)</f>
        <v>0</v>
      </c>
    </row>
    <row r="12" spans="1:57" s="1190" customFormat="1" ht="13.5" customHeight="1" x14ac:dyDescent="0.2">
      <c r="A12" s="1457" t="s">
        <v>17</v>
      </c>
      <c r="B12" s="1343" t="s">
        <v>14</v>
      </c>
      <c r="C12" s="1242">
        <f>SUM(D12:E12)</f>
        <v>0</v>
      </c>
      <c r="D12" s="1245"/>
      <c r="E12" s="1202"/>
      <c r="F12" s="1242">
        <f>SUM(G12:H12)</f>
        <v>0</v>
      </c>
      <c r="G12" s="1245"/>
      <c r="H12" s="1202"/>
      <c r="I12" s="1379" t="str">
        <f>$BA12&amp;$BB12&amp;""</f>
        <v/>
      </c>
      <c r="J12" s="1389"/>
      <c r="K12" s="1389"/>
      <c r="L12" s="1389"/>
      <c r="M12" s="1389"/>
      <c r="N12" s="1389"/>
      <c r="O12" s="1389"/>
      <c r="P12" s="1189"/>
      <c r="Q12" s="1189"/>
      <c r="R12" s="1189"/>
      <c r="S12" s="1189"/>
      <c r="T12" s="1189"/>
      <c r="U12" s="1189"/>
      <c r="V12" s="1189"/>
      <c r="W12" s="1186"/>
      <c r="AX12" s="1191"/>
      <c r="AY12" s="1191"/>
      <c r="BA12" s="1377" t="str">
        <f>IF($D12+$E12&lt;&gt;$C12,"NO ALTERE LAS FORMULAS, la suma de Hombres y Mujeres NO es igual al Total.","")</f>
        <v/>
      </c>
      <c r="BB12" s="1377" t="str">
        <f>IF($G12+$H12&lt;&gt;$F12,"NO ALTERE LAS FORMULAS, la suma de Hombres y Mujeres NO es igual al Total.","")</f>
        <v/>
      </c>
      <c r="BC12" s="1377"/>
      <c r="BD12" s="1378">
        <f>IF($D12+$E12&lt;&gt;$C12,1,0)</f>
        <v>0</v>
      </c>
      <c r="BE12" s="1378">
        <f>IF($G12+$H12&lt;&gt;$F12,1,0)</f>
        <v>0</v>
      </c>
    </row>
    <row r="13" spans="1:57" s="1190" customFormat="1" ht="13.5" customHeight="1" x14ac:dyDescent="0.2">
      <c r="A13" s="1458"/>
      <c r="B13" s="1344" t="s">
        <v>16</v>
      </c>
      <c r="C13" s="1203">
        <f>SUM(D13:E13)</f>
        <v>0</v>
      </c>
      <c r="D13" s="1204"/>
      <c r="E13" s="1231"/>
      <c r="F13" s="1203">
        <f>SUM(G13:H13)</f>
        <v>0</v>
      </c>
      <c r="G13" s="1197"/>
      <c r="H13" s="1345"/>
      <c r="I13" s="1379" t="str">
        <f>$BA13&amp;$BB13&amp;""</f>
        <v/>
      </c>
      <c r="J13" s="1389"/>
      <c r="K13" s="1389"/>
      <c r="L13" s="1389"/>
      <c r="M13" s="1389"/>
      <c r="N13" s="1389"/>
      <c r="O13" s="1389"/>
      <c r="P13" s="1189"/>
      <c r="Q13" s="1189"/>
      <c r="R13" s="1189"/>
      <c r="S13" s="1189"/>
      <c r="T13" s="1189"/>
      <c r="U13" s="1189"/>
      <c r="V13" s="1189"/>
      <c r="W13" s="1186"/>
      <c r="AX13" s="1191"/>
      <c r="AY13" s="1191"/>
      <c r="BA13" s="1377" t="str">
        <f>IF($D13+$E13&lt;&gt;$C13,"NO ALTERE LAS FORMULAS, la suma de Hombres y Mujeres NO es igual al Total.","")</f>
        <v/>
      </c>
      <c r="BB13" s="1377" t="str">
        <f>IF($G13+$H13&lt;&gt;$F13,"NO ALTERE LAS FORMULAS, la suma de Hombres y Mujeres NO es igual al Total.","")</f>
        <v/>
      </c>
      <c r="BC13" s="1377"/>
      <c r="BD13" s="1378">
        <f>IF($D13+$E13&lt;&gt;$C13,1,0)</f>
        <v>0</v>
      </c>
      <c r="BE13" s="1378">
        <f>IF($G13+$H13&lt;&gt;$F13,1,0)</f>
        <v>0</v>
      </c>
    </row>
    <row r="14" spans="1:57" s="1190" customFormat="1" ht="13.5" customHeight="1" x14ac:dyDescent="0.2">
      <c r="A14" s="1442" t="s">
        <v>18</v>
      </c>
      <c r="B14" s="1443"/>
      <c r="C14" s="1233">
        <f t="shared" ref="C14:H14" si="0">SUM(C10:C13)</f>
        <v>0</v>
      </c>
      <c r="D14" s="1233">
        <f t="shared" si="0"/>
        <v>0</v>
      </c>
      <c r="E14" s="1233">
        <f t="shared" si="0"/>
        <v>0</v>
      </c>
      <c r="F14" s="1233">
        <f t="shared" si="0"/>
        <v>0</v>
      </c>
      <c r="G14" s="1233">
        <f t="shared" si="0"/>
        <v>0</v>
      </c>
      <c r="H14" s="1233">
        <f t="shared" si="0"/>
        <v>0</v>
      </c>
      <c r="I14" s="1189"/>
      <c r="J14" s="1389"/>
      <c r="K14" s="1389"/>
      <c r="L14" s="1389"/>
      <c r="M14" s="1389"/>
      <c r="N14" s="1389"/>
      <c r="O14" s="1389"/>
      <c r="P14" s="1189"/>
      <c r="Q14" s="1189"/>
      <c r="R14" s="1189"/>
      <c r="S14" s="1189"/>
      <c r="T14" s="1189"/>
      <c r="U14" s="1189"/>
      <c r="V14" s="1189"/>
      <c r="W14" s="1186"/>
      <c r="AX14" s="1191"/>
      <c r="AY14" s="1191"/>
    </row>
    <row r="15" spans="1:57" s="1190" customFormat="1" ht="13.5" customHeight="1" x14ac:dyDescent="0.2">
      <c r="A15" s="1347" t="s">
        <v>19</v>
      </c>
      <c r="B15" s="1346"/>
      <c r="C15" s="1278"/>
      <c r="D15" s="1278"/>
      <c r="E15" s="1278"/>
      <c r="F15" s="1278"/>
      <c r="G15" s="1278"/>
      <c r="H15" s="1278"/>
      <c r="I15" s="1389"/>
      <c r="J15" s="1389"/>
      <c r="K15" s="1389"/>
      <c r="L15" s="1389"/>
      <c r="M15" s="1389"/>
      <c r="N15" s="1389"/>
      <c r="O15" s="1389"/>
      <c r="P15" s="1189"/>
      <c r="Q15" s="1189"/>
      <c r="R15" s="1189"/>
      <c r="S15" s="1189"/>
      <c r="T15" s="1189"/>
      <c r="U15" s="1189"/>
      <c r="V15" s="1189"/>
      <c r="W15" s="1186"/>
      <c r="AX15" s="1191"/>
      <c r="AY15" s="1191"/>
    </row>
    <row r="16" spans="1:57" s="1190" customFormat="1" ht="57" customHeight="1" x14ac:dyDescent="0.2">
      <c r="A16" s="1352" t="s">
        <v>20</v>
      </c>
      <c r="B16" s="1183"/>
      <c r="C16" s="1183"/>
      <c r="D16" s="1335"/>
      <c r="E16" s="1179"/>
      <c r="F16" s="1186"/>
      <c r="G16" s="1186"/>
      <c r="H16" s="1186"/>
      <c r="I16" s="1185"/>
      <c r="J16" s="1389"/>
      <c r="K16" s="1389"/>
      <c r="L16" s="1389"/>
      <c r="M16" s="1389"/>
      <c r="N16" s="1389"/>
      <c r="O16" s="1389"/>
      <c r="P16" s="1189"/>
      <c r="Q16" s="1189"/>
      <c r="R16" s="1189"/>
      <c r="S16" s="1189"/>
      <c r="T16" s="1189"/>
      <c r="U16" s="1189"/>
      <c r="V16" s="1189"/>
      <c r="W16" s="1186"/>
      <c r="AX16" s="1191"/>
      <c r="AY16" s="1191"/>
    </row>
    <row r="17" spans="1:58" s="1190" customFormat="1" ht="15.75" customHeight="1" x14ac:dyDescent="0.2">
      <c r="A17" s="1459" t="s">
        <v>21</v>
      </c>
      <c r="B17" s="1460"/>
      <c r="C17" s="1420" t="s">
        <v>22</v>
      </c>
      <c r="D17" s="1426" t="s">
        <v>23</v>
      </c>
      <c r="E17" s="1427"/>
      <c r="F17" s="1427"/>
      <c r="G17" s="1427"/>
      <c r="H17" s="1427"/>
      <c r="I17" s="1428"/>
      <c r="J17" s="1389"/>
      <c r="K17" s="1389"/>
      <c r="L17" s="1389"/>
      <c r="M17" s="1389"/>
      <c r="N17" s="1389"/>
      <c r="O17" s="1389"/>
      <c r="P17" s="1189"/>
      <c r="Q17" s="1189"/>
      <c r="R17" s="1189"/>
      <c r="S17" s="1189"/>
      <c r="T17" s="1189"/>
      <c r="U17" s="1189"/>
      <c r="V17" s="1189"/>
      <c r="W17" s="1186"/>
      <c r="AX17" s="1191"/>
      <c r="AY17" s="1191"/>
    </row>
    <row r="18" spans="1:58" s="1190" customFormat="1" ht="21.75" customHeight="1" x14ac:dyDescent="0.2">
      <c r="A18" s="1461"/>
      <c r="B18" s="1462"/>
      <c r="C18" s="1421"/>
      <c r="D18" s="1295" t="s">
        <v>24</v>
      </c>
      <c r="E18" s="1195" t="s">
        <v>25</v>
      </c>
      <c r="F18" s="1195" t="s">
        <v>26</v>
      </c>
      <c r="G18" s="1195" t="s">
        <v>27</v>
      </c>
      <c r="H18" s="1195" t="s">
        <v>28</v>
      </c>
      <c r="I18" s="1196" t="s">
        <v>29</v>
      </c>
      <c r="J18" s="1389"/>
      <c r="K18" s="1389"/>
      <c r="L18" s="1389"/>
      <c r="M18" s="1389"/>
      <c r="N18" s="1389"/>
      <c r="O18" s="1389"/>
      <c r="P18" s="1189"/>
      <c r="Q18" s="1189"/>
      <c r="R18" s="1189"/>
      <c r="S18" s="1189"/>
      <c r="T18" s="1189"/>
      <c r="U18" s="1189"/>
      <c r="V18" s="1189"/>
      <c r="W18" s="1186"/>
      <c r="AX18" s="1191"/>
      <c r="AY18" s="1191"/>
    </row>
    <row r="19" spans="1:58" s="1190" customFormat="1" ht="18.75" customHeight="1" x14ac:dyDescent="0.2">
      <c r="A19" s="1402" t="s">
        <v>30</v>
      </c>
      <c r="B19" s="1403"/>
      <c r="C19" s="1336">
        <f>SUM(D19:I19)</f>
        <v>0</v>
      </c>
      <c r="D19" s="1337"/>
      <c r="E19" s="1338"/>
      <c r="F19" s="1338"/>
      <c r="G19" s="1338"/>
      <c r="H19" s="1338"/>
      <c r="I19" s="1339"/>
      <c r="J19" s="1379" t="str">
        <f>$BA19&amp;""</f>
        <v/>
      </c>
      <c r="K19" s="1389"/>
      <c r="L19" s="1389"/>
      <c r="M19" s="1389"/>
      <c r="N19" s="1389"/>
      <c r="O19" s="1389"/>
      <c r="P19" s="1189"/>
      <c r="Q19" s="1189"/>
      <c r="R19" s="1189"/>
      <c r="S19" s="1189"/>
      <c r="T19" s="1189"/>
      <c r="U19" s="1189"/>
      <c r="V19" s="1189"/>
      <c r="W19" s="1186"/>
      <c r="AX19" s="1191"/>
      <c r="AY19" s="1191"/>
      <c r="BA19" s="1377" t="str">
        <f>IF(SUM($D19:$I19)&lt;&gt;$C19,"NO ALTERE LAS FORMULAS, la suma de las edades NO es igual al Total.","")</f>
        <v/>
      </c>
      <c r="BD19" s="1378">
        <f>IF(SUM($D19:$I19)&lt;&gt;$C19,1,0)</f>
        <v>0</v>
      </c>
    </row>
    <row r="20" spans="1:58" s="1206" customFormat="1" ht="13.5" customHeight="1" x14ac:dyDescent="0.2">
      <c r="A20" s="1363" t="s">
        <v>31</v>
      </c>
      <c r="B20" s="1363"/>
      <c r="C20" s="1278"/>
      <c r="D20" s="1364"/>
      <c r="E20" s="1364"/>
      <c r="F20" s="1364"/>
      <c r="G20" s="1364"/>
      <c r="H20" s="1364"/>
      <c r="I20" s="1364"/>
      <c r="J20" s="1365"/>
      <c r="K20" s="1365"/>
      <c r="L20" s="1365"/>
      <c r="M20" s="1365"/>
      <c r="N20" s="1365"/>
      <c r="O20" s="1365"/>
      <c r="P20" s="1366"/>
      <c r="Q20" s="1366"/>
      <c r="R20" s="1366"/>
      <c r="S20" s="1366"/>
      <c r="T20" s="1366"/>
      <c r="U20" s="1366"/>
      <c r="V20" s="1366"/>
      <c r="W20" s="1205"/>
      <c r="AX20" s="1367"/>
      <c r="AY20" s="1367"/>
    </row>
    <row r="21" spans="1:58" s="1178" customFormat="1" ht="55.5" customHeight="1" x14ac:dyDescent="0.25">
      <c r="A21" s="1358" t="s">
        <v>32</v>
      </c>
      <c r="B21" s="1219"/>
      <c r="C21" s="1219"/>
      <c r="D21" s="1219"/>
    </row>
    <row r="22" spans="1:58" s="1178" customFormat="1" ht="38.25" customHeight="1" x14ac:dyDescent="0.25">
      <c r="A22" s="1411" t="s">
        <v>33</v>
      </c>
      <c r="B22" s="1465" t="s">
        <v>34</v>
      </c>
      <c r="C22" s="1411" t="s">
        <v>35</v>
      </c>
      <c r="D22" s="1429"/>
      <c r="E22" s="1411" t="s">
        <v>36</v>
      </c>
      <c r="F22" s="1432"/>
      <c r="G22" s="1470" t="s">
        <v>37</v>
      </c>
      <c r="H22" s="1429"/>
    </row>
    <row r="23" spans="1:58" s="1178" customFormat="1" ht="15" customHeight="1" x14ac:dyDescent="0.25">
      <c r="A23" s="1412"/>
      <c r="B23" s="1466"/>
      <c r="C23" s="1412"/>
      <c r="D23" s="1430"/>
      <c r="E23" s="1412"/>
      <c r="F23" s="1433"/>
      <c r="G23" s="1471"/>
      <c r="H23" s="1430"/>
    </row>
    <row r="24" spans="1:58" s="1178" customFormat="1" ht="15" x14ac:dyDescent="0.25">
      <c r="A24" s="1412"/>
      <c r="B24" s="1466"/>
      <c r="C24" s="1413"/>
      <c r="D24" s="1431"/>
      <c r="E24" s="1413"/>
      <c r="F24" s="1434"/>
      <c r="G24" s="1472"/>
      <c r="H24" s="1431"/>
    </row>
    <row r="25" spans="1:58" s="1178" customFormat="1" ht="21" x14ac:dyDescent="0.25">
      <c r="A25" s="1413"/>
      <c r="B25" s="1467"/>
      <c r="C25" s="1193" t="s">
        <v>38</v>
      </c>
      <c r="D25" s="1220" t="s">
        <v>39</v>
      </c>
      <c r="E25" s="1193" t="s">
        <v>11</v>
      </c>
      <c r="F25" s="1256" t="s">
        <v>12</v>
      </c>
      <c r="G25" s="1277" t="s">
        <v>38</v>
      </c>
      <c r="H25" s="1220" t="s">
        <v>40</v>
      </c>
    </row>
    <row r="26" spans="1:58" s="1178" customFormat="1" ht="15" x14ac:dyDescent="0.25">
      <c r="A26" s="1222" t="s">
        <v>41</v>
      </c>
      <c r="B26" s="1223">
        <f>SUM(C26:D26)</f>
        <v>0</v>
      </c>
      <c r="C26" s="1224"/>
      <c r="D26" s="1202"/>
      <c r="E26" s="1273"/>
      <c r="F26" s="1274"/>
      <c r="G26" s="1275"/>
      <c r="H26" s="1276"/>
      <c r="I26" s="1379" t="str">
        <f>$BA26&amp;""&amp;$BB26&amp;""&amp;$BC26&amp;""</f>
        <v/>
      </c>
      <c r="BA26" s="1377" t="str">
        <f>IF($C26+$D26&lt;&gt;$B26,"NO ALTERE LAS FORMULAS, la suma de las edades NO es igual al Total.","")</f>
        <v/>
      </c>
      <c r="BB26" s="1377" t="str">
        <f>IF($B26&lt;&gt;$E26+$F26,"El número TOTAL de solicitudes resueltas NO ES IGUAL a la suma POR SEXO.","")</f>
        <v/>
      </c>
      <c r="BC26" s="1377" t="str">
        <f>IF(AND($B26&lt;&gt;0,SUM($G26:$H26)&lt;&gt;0),"Recuerde que * Registra Establecimiento que resuelve - ** Registra Establecimiento que solicita la Teleasistencia.","")</f>
        <v/>
      </c>
      <c r="BD26" s="1378">
        <f>IF($C26+$D26&lt;&gt;$B26,1,0)</f>
        <v>0</v>
      </c>
      <c r="BE26" s="1378">
        <f>IF($B26&lt;&gt;$E26+$F26,1,0)</f>
        <v>0</v>
      </c>
      <c r="BF26" s="1378">
        <f>IF(AND(B26&lt;&gt;0,SUM(G26:H26)&lt;&gt;0),1,0)</f>
        <v>0</v>
      </c>
    </row>
    <row r="27" spans="1:58" s="1178" customFormat="1" ht="15" x14ac:dyDescent="0.25">
      <c r="A27" s="1226" t="s">
        <v>42</v>
      </c>
      <c r="B27" s="1223">
        <f t="shared" ref="B27:B64" si="1">SUM(C27:D27)</f>
        <v>0</v>
      </c>
      <c r="C27" s="1224"/>
      <c r="D27" s="1225"/>
      <c r="E27" s="1224"/>
      <c r="F27" s="1258"/>
      <c r="G27" s="1262"/>
      <c r="H27" s="1263"/>
      <c r="I27" s="1379" t="str">
        <f t="shared" ref="I27:I66" si="2">$BA27&amp;""&amp;$BB27&amp;""&amp;$BC27&amp;""</f>
        <v/>
      </c>
      <c r="BA27" s="1377" t="str">
        <f t="shared" ref="BA27:BA66" si="3">IF($C27+$D27&lt;&gt;$B27,"NO ALTERE LAS FORMULAS, la suma de las edades NO es igual al Total.","")</f>
        <v/>
      </c>
      <c r="BB27" s="1377" t="str">
        <f t="shared" ref="BB27:BB66" si="4">IF($B27&lt;&gt;$E27+$F27,"El número TOTAL de solicitudes resueltas NO ES IGUAL a la suma POR SEXO.","")</f>
        <v/>
      </c>
      <c r="BC27" s="1377" t="str">
        <f t="shared" ref="BC27:BC66" si="5">IF(AND($B27&lt;&gt;0,SUM($G27:$H27)&lt;&gt;0),"Recuerde que * Registra Establecimiento que resuelve - ** Registra Establecimiento que solicita la Teleasistencia.","")</f>
        <v/>
      </c>
      <c r="BD27" s="1378">
        <f t="shared" ref="BD27:BD66" si="6">IF($C27+$D27&lt;&gt;$B27,1,0)</f>
        <v>0</v>
      </c>
      <c r="BE27" s="1378">
        <f t="shared" ref="BE27:BE66" si="7">IF($B27&lt;&gt;$E27+$F27,1,0)</f>
        <v>0</v>
      </c>
      <c r="BF27" s="1378">
        <f t="shared" ref="BF27:BF66" si="8">IF(AND(B27&lt;&gt;0,SUM(G27:H27)&lt;&gt;0),1,0)</f>
        <v>0</v>
      </c>
    </row>
    <row r="28" spans="1:58" s="1178" customFormat="1" ht="15" x14ac:dyDescent="0.25">
      <c r="A28" s="1226" t="s">
        <v>43</v>
      </c>
      <c r="B28" s="1223">
        <f t="shared" si="1"/>
        <v>0</v>
      </c>
      <c r="C28" s="1224"/>
      <c r="D28" s="1225"/>
      <c r="E28" s="1224"/>
      <c r="F28" s="1258"/>
      <c r="G28" s="1262"/>
      <c r="H28" s="1263"/>
      <c r="I28" s="1379" t="str">
        <f t="shared" si="2"/>
        <v/>
      </c>
      <c r="BA28" s="1377" t="str">
        <f t="shared" si="3"/>
        <v/>
      </c>
      <c r="BB28" s="1377" t="str">
        <f t="shared" si="4"/>
        <v/>
      </c>
      <c r="BC28" s="1377" t="str">
        <f t="shared" si="5"/>
        <v/>
      </c>
      <c r="BD28" s="1378">
        <f t="shared" si="6"/>
        <v>0</v>
      </c>
      <c r="BE28" s="1378">
        <f t="shared" si="7"/>
        <v>0</v>
      </c>
      <c r="BF28" s="1378">
        <f t="shared" si="8"/>
        <v>0</v>
      </c>
    </row>
    <row r="29" spans="1:58" s="1178" customFormat="1" ht="15" x14ac:dyDescent="0.25">
      <c r="A29" s="1226" t="s">
        <v>44</v>
      </c>
      <c r="B29" s="1223">
        <f t="shared" si="1"/>
        <v>0</v>
      </c>
      <c r="C29" s="1224"/>
      <c r="D29" s="1225"/>
      <c r="E29" s="1224"/>
      <c r="F29" s="1258"/>
      <c r="G29" s="1262"/>
      <c r="H29" s="1263">
        <v>1</v>
      </c>
      <c r="I29" s="1379" t="str">
        <f t="shared" si="2"/>
        <v/>
      </c>
      <c r="BA29" s="1377" t="str">
        <f t="shared" si="3"/>
        <v/>
      </c>
      <c r="BB29" s="1377" t="str">
        <f t="shared" si="4"/>
        <v/>
      </c>
      <c r="BC29" s="1377" t="str">
        <f t="shared" si="5"/>
        <v/>
      </c>
      <c r="BD29" s="1378">
        <f t="shared" si="6"/>
        <v>0</v>
      </c>
      <c r="BE29" s="1378">
        <f t="shared" si="7"/>
        <v>0</v>
      </c>
      <c r="BF29" s="1378">
        <f t="shared" si="8"/>
        <v>0</v>
      </c>
    </row>
    <row r="30" spans="1:58" s="1178" customFormat="1" ht="15" x14ac:dyDescent="0.25">
      <c r="A30" s="1226" t="s">
        <v>45</v>
      </c>
      <c r="B30" s="1223">
        <f t="shared" si="1"/>
        <v>0</v>
      </c>
      <c r="C30" s="1224"/>
      <c r="D30" s="1225"/>
      <c r="E30" s="1224"/>
      <c r="F30" s="1258"/>
      <c r="G30" s="1262"/>
      <c r="H30" s="1263"/>
      <c r="I30" s="1379" t="str">
        <f t="shared" si="2"/>
        <v/>
      </c>
      <c r="BA30" s="1377" t="str">
        <f t="shared" si="3"/>
        <v/>
      </c>
      <c r="BB30" s="1377" t="str">
        <f t="shared" si="4"/>
        <v/>
      </c>
      <c r="BC30" s="1377" t="str">
        <f t="shared" si="5"/>
        <v/>
      </c>
      <c r="BD30" s="1378">
        <f t="shared" si="6"/>
        <v>0</v>
      </c>
      <c r="BE30" s="1378">
        <f t="shared" si="7"/>
        <v>0</v>
      </c>
      <c r="BF30" s="1378">
        <f t="shared" si="8"/>
        <v>0</v>
      </c>
    </row>
    <row r="31" spans="1:58" s="1178" customFormat="1" ht="15" x14ac:dyDescent="0.25">
      <c r="A31" s="1226" t="s">
        <v>46</v>
      </c>
      <c r="B31" s="1223">
        <f t="shared" si="1"/>
        <v>0</v>
      </c>
      <c r="C31" s="1224"/>
      <c r="D31" s="1225"/>
      <c r="E31" s="1224"/>
      <c r="F31" s="1258"/>
      <c r="G31" s="1262"/>
      <c r="H31" s="1263"/>
      <c r="I31" s="1379" t="str">
        <f t="shared" si="2"/>
        <v/>
      </c>
      <c r="BA31" s="1377" t="str">
        <f t="shared" si="3"/>
        <v/>
      </c>
      <c r="BB31" s="1377" t="str">
        <f t="shared" si="4"/>
        <v/>
      </c>
      <c r="BC31" s="1377" t="str">
        <f t="shared" si="5"/>
        <v/>
      </c>
      <c r="BD31" s="1378">
        <f t="shared" si="6"/>
        <v>0</v>
      </c>
      <c r="BE31" s="1378">
        <f t="shared" si="7"/>
        <v>0</v>
      </c>
      <c r="BF31" s="1378">
        <f t="shared" si="8"/>
        <v>0</v>
      </c>
    </row>
    <row r="32" spans="1:58" s="1178" customFormat="1" ht="15" x14ac:dyDescent="0.25">
      <c r="A32" s="1226" t="s">
        <v>47</v>
      </c>
      <c r="B32" s="1223">
        <f t="shared" si="1"/>
        <v>0</v>
      </c>
      <c r="C32" s="1224"/>
      <c r="D32" s="1225"/>
      <c r="E32" s="1224"/>
      <c r="F32" s="1258"/>
      <c r="G32" s="1262"/>
      <c r="H32" s="1263"/>
      <c r="I32" s="1379" t="str">
        <f t="shared" si="2"/>
        <v/>
      </c>
      <c r="BA32" s="1377" t="str">
        <f t="shared" si="3"/>
        <v/>
      </c>
      <c r="BB32" s="1377" t="str">
        <f t="shared" si="4"/>
        <v/>
      </c>
      <c r="BC32" s="1377" t="str">
        <f t="shared" si="5"/>
        <v/>
      </c>
      <c r="BD32" s="1378">
        <f t="shared" si="6"/>
        <v>0</v>
      </c>
      <c r="BE32" s="1378">
        <f t="shared" si="7"/>
        <v>0</v>
      </c>
      <c r="BF32" s="1378">
        <f t="shared" si="8"/>
        <v>0</v>
      </c>
    </row>
    <row r="33" spans="1:58" s="1178" customFormat="1" ht="15" x14ac:dyDescent="0.25">
      <c r="A33" s="1226" t="s">
        <v>48</v>
      </c>
      <c r="B33" s="1223">
        <f t="shared" si="1"/>
        <v>0</v>
      </c>
      <c r="C33" s="1224"/>
      <c r="D33" s="1225"/>
      <c r="E33" s="1224"/>
      <c r="F33" s="1258"/>
      <c r="G33" s="1262"/>
      <c r="H33" s="1263"/>
      <c r="I33" s="1379" t="str">
        <f t="shared" si="2"/>
        <v/>
      </c>
      <c r="BA33" s="1377" t="str">
        <f t="shared" si="3"/>
        <v/>
      </c>
      <c r="BB33" s="1377" t="str">
        <f t="shared" si="4"/>
        <v/>
      </c>
      <c r="BC33" s="1377" t="str">
        <f t="shared" si="5"/>
        <v/>
      </c>
      <c r="BD33" s="1378">
        <f t="shared" si="6"/>
        <v>0</v>
      </c>
      <c r="BE33" s="1378">
        <f t="shared" si="7"/>
        <v>0</v>
      </c>
      <c r="BF33" s="1378">
        <f t="shared" si="8"/>
        <v>0</v>
      </c>
    </row>
    <row r="34" spans="1:58" s="1178" customFormat="1" ht="15" x14ac:dyDescent="0.25">
      <c r="A34" s="1226" t="s">
        <v>49</v>
      </c>
      <c r="B34" s="1223">
        <f t="shared" si="1"/>
        <v>0</v>
      </c>
      <c r="C34" s="1224"/>
      <c r="D34" s="1225"/>
      <c r="E34" s="1224"/>
      <c r="F34" s="1258"/>
      <c r="G34" s="1262"/>
      <c r="H34" s="1263"/>
      <c r="I34" s="1379" t="str">
        <f t="shared" si="2"/>
        <v/>
      </c>
      <c r="BA34" s="1377" t="str">
        <f t="shared" si="3"/>
        <v/>
      </c>
      <c r="BB34" s="1377" t="str">
        <f t="shared" si="4"/>
        <v/>
      </c>
      <c r="BC34" s="1377" t="str">
        <f t="shared" si="5"/>
        <v/>
      </c>
      <c r="BD34" s="1378">
        <f t="shared" si="6"/>
        <v>0</v>
      </c>
      <c r="BE34" s="1378">
        <f t="shared" si="7"/>
        <v>0</v>
      </c>
      <c r="BF34" s="1378">
        <f t="shared" si="8"/>
        <v>0</v>
      </c>
    </row>
    <row r="35" spans="1:58" s="1178" customFormat="1" ht="15" x14ac:dyDescent="0.25">
      <c r="A35" s="1226" t="s">
        <v>50</v>
      </c>
      <c r="B35" s="1223">
        <f t="shared" si="1"/>
        <v>0</v>
      </c>
      <c r="C35" s="1224"/>
      <c r="D35" s="1225"/>
      <c r="E35" s="1224"/>
      <c r="F35" s="1258"/>
      <c r="G35" s="1262"/>
      <c r="H35" s="1263"/>
      <c r="I35" s="1379" t="str">
        <f t="shared" si="2"/>
        <v/>
      </c>
      <c r="BA35" s="1377" t="str">
        <f t="shared" si="3"/>
        <v/>
      </c>
      <c r="BB35" s="1377" t="str">
        <f t="shared" si="4"/>
        <v/>
      </c>
      <c r="BC35" s="1377" t="str">
        <f t="shared" si="5"/>
        <v/>
      </c>
      <c r="BD35" s="1378">
        <f t="shared" si="6"/>
        <v>0</v>
      </c>
      <c r="BE35" s="1378">
        <f t="shared" si="7"/>
        <v>0</v>
      </c>
      <c r="BF35" s="1378">
        <f t="shared" si="8"/>
        <v>0</v>
      </c>
    </row>
    <row r="36" spans="1:58" s="1178" customFormat="1" ht="24" customHeight="1" x14ac:dyDescent="0.25">
      <c r="A36" s="1227" t="s">
        <v>51</v>
      </c>
      <c r="B36" s="1223">
        <f t="shared" si="1"/>
        <v>0</v>
      </c>
      <c r="C36" s="1224"/>
      <c r="D36" s="1225"/>
      <c r="E36" s="1224"/>
      <c r="F36" s="1258"/>
      <c r="G36" s="1262"/>
      <c r="H36" s="1263"/>
      <c r="I36" s="1379" t="str">
        <f t="shared" si="2"/>
        <v/>
      </c>
      <c r="BA36" s="1377" t="str">
        <f t="shared" si="3"/>
        <v/>
      </c>
      <c r="BB36" s="1377" t="str">
        <f t="shared" si="4"/>
        <v/>
      </c>
      <c r="BC36" s="1377" t="str">
        <f t="shared" si="5"/>
        <v/>
      </c>
      <c r="BD36" s="1378">
        <f t="shared" si="6"/>
        <v>0</v>
      </c>
      <c r="BE36" s="1378">
        <f t="shared" si="7"/>
        <v>0</v>
      </c>
      <c r="BF36" s="1378">
        <f t="shared" si="8"/>
        <v>0</v>
      </c>
    </row>
    <row r="37" spans="1:58" s="1178" customFormat="1" ht="15" x14ac:dyDescent="0.25">
      <c r="A37" s="1226" t="s">
        <v>52</v>
      </c>
      <c r="B37" s="1223">
        <f t="shared" si="1"/>
        <v>0</v>
      </c>
      <c r="C37" s="1224"/>
      <c r="D37" s="1225"/>
      <c r="E37" s="1224"/>
      <c r="F37" s="1258"/>
      <c r="G37" s="1262"/>
      <c r="H37" s="1263"/>
      <c r="I37" s="1379" t="str">
        <f t="shared" si="2"/>
        <v/>
      </c>
      <c r="BA37" s="1377" t="str">
        <f t="shared" si="3"/>
        <v/>
      </c>
      <c r="BB37" s="1377" t="str">
        <f t="shared" si="4"/>
        <v/>
      </c>
      <c r="BC37" s="1377" t="str">
        <f t="shared" si="5"/>
        <v/>
      </c>
      <c r="BD37" s="1378">
        <f t="shared" si="6"/>
        <v>0</v>
      </c>
      <c r="BE37" s="1378">
        <f t="shared" si="7"/>
        <v>0</v>
      </c>
      <c r="BF37" s="1378">
        <f t="shared" si="8"/>
        <v>0</v>
      </c>
    </row>
    <row r="38" spans="1:58" s="1178" customFormat="1" ht="15" x14ac:dyDescent="0.25">
      <c r="A38" s="1226" t="s">
        <v>53</v>
      </c>
      <c r="B38" s="1223">
        <f t="shared" si="1"/>
        <v>0</v>
      </c>
      <c r="C38" s="1228"/>
      <c r="D38" s="1225"/>
      <c r="E38" s="1224"/>
      <c r="F38" s="1258"/>
      <c r="G38" s="1281"/>
      <c r="H38" s="1263"/>
      <c r="I38" s="1379" t="str">
        <f t="shared" si="2"/>
        <v/>
      </c>
      <c r="BA38" s="1377" t="str">
        <f t="shared" si="3"/>
        <v/>
      </c>
      <c r="BB38" s="1377" t="str">
        <f t="shared" si="4"/>
        <v/>
      </c>
      <c r="BC38" s="1377" t="str">
        <f t="shared" si="5"/>
        <v/>
      </c>
      <c r="BD38" s="1378">
        <f t="shared" si="6"/>
        <v>0</v>
      </c>
      <c r="BE38" s="1378">
        <f t="shared" si="7"/>
        <v>0</v>
      </c>
      <c r="BF38" s="1378">
        <f t="shared" si="8"/>
        <v>0</v>
      </c>
    </row>
    <row r="39" spans="1:58" s="1178" customFormat="1" ht="15" x14ac:dyDescent="0.25">
      <c r="A39" s="1280" t="s">
        <v>54</v>
      </c>
      <c r="B39" s="1223">
        <f t="shared" si="1"/>
        <v>0</v>
      </c>
      <c r="C39" s="1224"/>
      <c r="D39" s="1225"/>
      <c r="E39" s="1224"/>
      <c r="F39" s="1258"/>
      <c r="G39" s="1262"/>
      <c r="H39" s="1263"/>
      <c r="I39" s="1379" t="str">
        <f t="shared" si="2"/>
        <v/>
      </c>
      <c r="BA39" s="1377" t="str">
        <f t="shared" si="3"/>
        <v/>
      </c>
      <c r="BB39" s="1377" t="str">
        <f t="shared" si="4"/>
        <v/>
      </c>
      <c r="BC39" s="1377" t="str">
        <f t="shared" si="5"/>
        <v/>
      </c>
      <c r="BD39" s="1378">
        <f t="shared" si="6"/>
        <v>0</v>
      </c>
      <c r="BE39" s="1378">
        <f t="shared" si="7"/>
        <v>0</v>
      </c>
      <c r="BF39" s="1378">
        <f t="shared" si="8"/>
        <v>0</v>
      </c>
    </row>
    <row r="40" spans="1:58" s="1178" customFormat="1" ht="15" x14ac:dyDescent="0.25">
      <c r="A40" s="1226" t="s">
        <v>55</v>
      </c>
      <c r="B40" s="1223">
        <f t="shared" si="1"/>
        <v>0</v>
      </c>
      <c r="C40" s="1224"/>
      <c r="D40" s="1225"/>
      <c r="E40" s="1224"/>
      <c r="F40" s="1258"/>
      <c r="G40" s="1262"/>
      <c r="H40" s="1263"/>
      <c r="I40" s="1379" t="str">
        <f t="shared" si="2"/>
        <v/>
      </c>
      <c r="BA40" s="1377" t="str">
        <f t="shared" si="3"/>
        <v/>
      </c>
      <c r="BB40" s="1377" t="str">
        <f t="shared" si="4"/>
        <v/>
      </c>
      <c r="BC40" s="1377" t="str">
        <f t="shared" si="5"/>
        <v/>
      </c>
      <c r="BD40" s="1378">
        <f t="shared" si="6"/>
        <v>0</v>
      </c>
      <c r="BE40" s="1378">
        <f t="shared" si="7"/>
        <v>0</v>
      </c>
      <c r="BF40" s="1378">
        <f t="shared" si="8"/>
        <v>0</v>
      </c>
    </row>
    <row r="41" spans="1:58" s="1178" customFormat="1" ht="15" x14ac:dyDescent="0.25">
      <c r="A41" s="1226" t="s">
        <v>56</v>
      </c>
      <c r="B41" s="1223">
        <f t="shared" si="1"/>
        <v>0</v>
      </c>
      <c r="C41" s="1224"/>
      <c r="D41" s="1225"/>
      <c r="E41" s="1224"/>
      <c r="F41" s="1258"/>
      <c r="G41" s="1262"/>
      <c r="H41" s="1263"/>
      <c r="I41" s="1379" t="str">
        <f t="shared" si="2"/>
        <v/>
      </c>
      <c r="BA41" s="1377" t="str">
        <f t="shared" si="3"/>
        <v/>
      </c>
      <c r="BB41" s="1377" t="str">
        <f t="shared" si="4"/>
        <v/>
      </c>
      <c r="BC41" s="1377" t="str">
        <f t="shared" si="5"/>
        <v/>
      </c>
      <c r="BD41" s="1378">
        <f t="shared" si="6"/>
        <v>0</v>
      </c>
      <c r="BE41" s="1378">
        <f t="shared" si="7"/>
        <v>0</v>
      </c>
      <c r="BF41" s="1378">
        <f t="shared" si="8"/>
        <v>0</v>
      </c>
    </row>
    <row r="42" spans="1:58" s="1178" customFormat="1" ht="15" x14ac:dyDescent="0.25">
      <c r="A42" s="1226" t="s">
        <v>57</v>
      </c>
      <c r="B42" s="1223">
        <f t="shared" si="1"/>
        <v>0</v>
      </c>
      <c r="C42" s="1224"/>
      <c r="D42" s="1225"/>
      <c r="E42" s="1224"/>
      <c r="F42" s="1258"/>
      <c r="G42" s="1262"/>
      <c r="H42" s="1263"/>
      <c r="I42" s="1379" t="str">
        <f t="shared" si="2"/>
        <v/>
      </c>
      <c r="BA42" s="1377" t="str">
        <f t="shared" si="3"/>
        <v/>
      </c>
      <c r="BB42" s="1377" t="str">
        <f t="shared" si="4"/>
        <v/>
      </c>
      <c r="BC42" s="1377" t="str">
        <f t="shared" si="5"/>
        <v/>
      </c>
      <c r="BD42" s="1378">
        <f t="shared" si="6"/>
        <v>0</v>
      </c>
      <c r="BE42" s="1378">
        <f t="shared" si="7"/>
        <v>0</v>
      </c>
      <c r="BF42" s="1378">
        <f t="shared" si="8"/>
        <v>0</v>
      </c>
    </row>
    <row r="43" spans="1:58" s="1178" customFormat="1" ht="15" x14ac:dyDescent="0.25">
      <c r="A43" s="1226" t="s">
        <v>58</v>
      </c>
      <c r="B43" s="1223">
        <f t="shared" si="1"/>
        <v>0</v>
      </c>
      <c r="C43" s="1224"/>
      <c r="D43" s="1225"/>
      <c r="E43" s="1224"/>
      <c r="F43" s="1258"/>
      <c r="G43" s="1262"/>
      <c r="H43" s="1263"/>
      <c r="I43" s="1379" t="str">
        <f t="shared" si="2"/>
        <v/>
      </c>
      <c r="BA43" s="1377" t="str">
        <f t="shared" si="3"/>
        <v/>
      </c>
      <c r="BB43" s="1377" t="str">
        <f t="shared" si="4"/>
        <v/>
      </c>
      <c r="BC43" s="1377" t="str">
        <f t="shared" si="5"/>
        <v/>
      </c>
      <c r="BD43" s="1378">
        <f t="shared" si="6"/>
        <v>0</v>
      </c>
      <c r="BE43" s="1378">
        <f t="shared" si="7"/>
        <v>0</v>
      </c>
      <c r="BF43" s="1378">
        <f t="shared" si="8"/>
        <v>0</v>
      </c>
    </row>
    <row r="44" spans="1:58" s="1178" customFormat="1" ht="15" x14ac:dyDescent="0.25">
      <c r="A44" s="1226" t="s">
        <v>59</v>
      </c>
      <c r="B44" s="1223">
        <f t="shared" si="1"/>
        <v>0</v>
      </c>
      <c r="C44" s="1224"/>
      <c r="D44" s="1225"/>
      <c r="E44" s="1224"/>
      <c r="F44" s="1258"/>
      <c r="G44" s="1262"/>
      <c r="H44" s="1263"/>
      <c r="I44" s="1379" t="str">
        <f t="shared" si="2"/>
        <v/>
      </c>
      <c r="BA44" s="1377" t="str">
        <f t="shared" si="3"/>
        <v/>
      </c>
      <c r="BB44" s="1377" t="str">
        <f t="shared" si="4"/>
        <v/>
      </c>
      <c r="BC44" s="1377" t="str">
        <f t="shared" si="5"/>
        <v/>
      </c>
      <c r="BD44" s="1378">
        <f t="shared" si="6"/>
        <v>0</v>
      </c>
      <c r="BE44" s="1378">
        <f t="shared" si="7"/>
        <v>0</v>
      </c>
      <c r="BF44" s="1378">
        <f t="shared" si="8"/>
        <v>0</v>
      </c>
    </row>
    <row r="45" spans="1:58" s="1178" customFormat="1" ht="15" x14ac:dyDescent="0.25">
      <c r="A45" s="1226" t="s">
        <v>60</v>
      </c>
      <c r="B45" s="1223">
        <f>SUM(C45:D45)</f>
        <v>0</v>
      </c>
      <c r="C45" s="1224"/>
      <c r="D45" s="1225"/>
      <c r="E45" s="1224"/>
      <c r="F45" s="1258"/>
      <c r="G45" s="1262"/>
      <c r="H45" s="1263"/>
      <c r="I45" s="1379" t="str">
        <f t="shared" si="2"/>
        <v/>
      </c>
      <c r="BA45" s="1377" t="str">
        <f t="shared" si="3"/>
        <v/>
      </c>
      <c r="BB45" s="1377" t="str">
        <f t="shared" si="4"/>
        <v/>
      </c>
      <c r="BC45" s="1377" t="str">
        <f t="shared" si="5"/>
        <v/>
      </c>
      <c r="BD45" s="1378">
        <f t="shared" si="6"/>
        <v>0</v>
      </c>
      <c r="BE45" s="1378">
        <f t="shared" si="7"/>
        <v>0</v>
      </c>
      <c r="BF45" s="1378">
        <f t="shared" si="8"/>
        <v>0</v>
      </c>
    </row>
    <row r="46" spans="1:58" s="1178" customFormat="1" ht="15" x14ac:dyDescent="0.25">
      <c r="A46" s="1226" t="s">
        <v>61</v>
      </c>
      <c r="B46" s="1223">
        <f>SUM(C46:D46)</f>
        <v>0</v>
      </c>
      <c r="C46" s="1224"/>
      <c r="D46" s="1225"/>
      <c r="E46" s="1224"/>
      <c r="F46" s="1258"/>
      <c r="G46" s="1262"/>
      <c r="H46" s="1263"/>
      <c r="I46" s="1379" t="str">
        <f t="shared" si="2"/>
        <v/>
      </c>
      <c r="BA46" s="1377" t="str">
        <f t="shared" si="3"/>
        <v/>
      </c>
      <c r="BB46" s="1377" t="str">
        <f t="shared" si="4"/>
        <v/>
      </c>
      <c r="BC46" s="1377" t="str">
        <f t="shared" si="5"/>
        <v/>
      </c>
      <c r="BD46" s="1378">
        <f t="shared" si="6"/>
        <v>0</v>
      </c>
      <c r="BE46" s="1378">
        <f t="shared" si="7"/>
        <v>0</v>
      </c>
      <c r="BF46" s="1378">
        <f t="shared" si="8"/>
        <v>0</v>
      </c>
    </row>
    <row r="47" spans="1:58" s="1178" customFormat="1" ht="21" x14ac:dyDescent="0.25">
      <c r="A47" s="1280" t="s">
        <v>62</v>
      </c>
      <c r="B47" s="1223">
        <f t="shared" si="1"/>
        <v>0</v>
      </c>
      <c r="C47" s="1228"/>
      <c r="D47" s="1225"/>
      <c r="E47" s="1224"/>
      <c r="F47" s="1258"/>
      <c r="G47" s="1281"/>
      <c r="H47" s="1263"/>
      <c r="I47" s="1379" t="str">
        <f t="shared" si="2"/>
        <v/>
      </c>
      <c r="BA47" s="1377" t="str">
        <f t="shared" si="3"/>
        <v/>
      </c>
      <c r="BB47" s="1377" t="str">
        <f t="shared" si="4"/>
        <v/>
      </c>
      <c r="BC47" s="1377" t="str">
        <f t="shared" si="5"/>
        <v/>
      </c>
      <c r="BD47" s="1378">
        <f t="shared" si="6"/>
        <v>0</v>
      </c>
      <c r="BE47" s="1378">
        <f t="shared" si="7"/>
        <v>0</v>
      </c>
      <c r="BF47" s="1378">
        <f t="shared" si="8"/>
        <v>0</v>
      </c>
    </row>
    <row r="48" spans="1:58" s="1178" customFormat="1" ht="21" x14ac:dyDescent="0.25">
      <c r="A48" s="1280" t="s">
        <v>63</v>
      </c>
      <c r="B48" s="1223">
        <f t="shared" si="1"/>
        <v>0</v>
      </c>
      <c r="C48" s="1228"/>
      <c r="D48" s="1225"/>
      <c r="E48" s="1224"/>
      <c r="F48" s="1258"/>
      <c r="G48" s="1281"/>
      <c r="H48" s="1263"/>
      <c r="I48" s="1379" t="str">
        <f t="shared" si="2"/>
        <v/>
      </c>
      <c r="BA48" s="1377" t="str">
        <f t="shared" si="3"/>
        <v/>
      </c>
      <c r="BB48" s="1377" t="str">
        <f t="shared" si="4"/>
        <v/>
      </c>
      <c r="BC48" s="1377" t="str">
        <f t="shared" si="5"/>
        <v/>
      </c>
      <c r="BD48" s="1378">
        <f t="shared" si="6"/>
        <v>0</v>
      </c>
      <c r="BE48" s="1378">
        <f t="shared" si="7"/>
        <v>0</v>
      </c>
      <c r="BF48" s="1378">
        <f t="shared" si="8"/>
        <v>0</v>
      </c>
    </row>
    <row r="49" spans="1:58" s="1178" customFormat="1" ht="15" x14ac:dyDescent="0.25">
      <c r="A49" s="1226" t="s">
        <v>64</v>
      </c>
      <c r="B49" s="1223">
        <f t="shared" si="1"/>
        <v>0</v>
      </c>
      <c r="C49" s="1224"/>
      <c r="D49" s="1225"/>
      <c r="E49" s="1224"/>
      <c r="F49" s="1258"/>
      <c r="G49" s="1262"/>
      <c r="H49" s="1263"/>
      <c r="I49" s="1379" t="str">
        <f t="shared" si="2"/>
        <v/>
      </c>
      <c r="BA49" s="1377" t="str">
        <f t="shared" si="3"/>
        <v/>
      </c>
      <c r="BB49" s="1377" t="str">
        <f t="shared" si="4"/>
        <v/>
      </c>
      <c r="BC49" s="1377" t="str">
        <f t="shared" si="5"/>
        <v/>
      </c>
      <c r="BD49" s="1378">
        <f t="shared" si="6"/>
        <v>0</v>
      </c>
      <c r="BE49" s="1378">
        <f t="shared" si="7"/>
        <v>0</v>
      </c>
      <c r="BF49" s="1378">
        <f t="shared" si="8"/>
        <v>0</v>
      </c>
    </row>
    <row r="50" spans="1:58" s="1178" customFormat="1" ht="15" x14ac:dyDescent="0.25">
      <c r="A50" s="1226" t="s">
        <v>65</v>
      </c>
      <c r="B50" s="1223">
        <f t="shared" si="1"/>
        <v>0</v>
      </c>
      <c r="C50" s="1224"/>
      <c r="D50" s="1225"/>
      <c r="E50" s="1224"/>
      <c r="F50" s="1258"/>
      <c r="G50" s="1262"/>
      <c r="H50" s="1263"/>
      <c r="I50" s="1379" t="str">
        <f t="shared" si="2"/>
        <v/>
      </c>
      <c r="BA50" s="1377" t="str">
        <f t="shared" si="3"/>
        <v/>
      </c>
      <c r="BB50" s="1377" t="str">
        <f t="shared" si="4"/>
        <v/>
      </c>
      <c r="BC50" s="1377" t="str">
        <f t="shared" si="5"/>
        <v/>
      </c>
      <c r="BD50" s="1378">
        <f t="shared" si="6"/>
        <v>0</v>
      </c>
      <c r="BE50" s="1378">
        <f t="shared" si="7"/>
        <v>0</v>
      </c>
      <c r="BF50" s="1378">
        <f t="shared" si="8"/>
        <v>0</v>
      </c>
    </row>
    <row r="51" spans="1:58" s="1178" customFormat="1" ht="15" x14ac:dyDescent="0.25">
      <c r="A51" s="1226" t="s">
        <v>66</v>
      </c>
      <c r="B51" s="1223">
        <f t="shared" si="1"/>
        <v>0</v>
      </c>
      <c r="C51" s="1228"/>
      <c r="D51" s="1225"/>
      <c r="E51" s="1224"/>
      <c r="F51" s="1258"/>
      <c r="G51" s="1281"/>
      <c r="H51" s="1263"/>
      <c r="I51" s="1379" t="str">
        <f t="shared" si="2"/>
        <v/>
      </c>
      <c r="BA51" s="1377" t="str">
        <f t="shared" si="3"/>
        <v/>
      </c>
      <c r="BB51" s="1377" t="str">
        <f t="shared" si="4"/>
        <v/>
      </c>
      <c r="BC51" s="1377" t="str">
        <f t="shared" si="5"/>
        <v/>
      </c>
      <c r="BD51" s="1378">
        <f t="shared" si="6"/>
        <v>0</v>
      </c>
      <c r="BE51" s="1378">
        <f t="shared" si="7"/>
        <v>0</v>
      </c>
      <c r="BF51" s="1378">
        <f t="shared" si="8"/>
        <v>0</v>
      </c>
    </row>
    <row r="52" spans="1:58" s="1178" customFormat="1" ht="15" x14ac:dyDescent="0.25">
      <c r="A52" s="1226" t="s">
        <v>67</v>
      </c>
      <c r="B52" s="1223">
        <f t="shared" si="1"/>
        <v>0</v>
      </c>
      <c r="C52" s="1224"/>
      <c r="D52" s="1225"/>
      <c r="E52" s="1224"/>
      <c r="F52" s="1258"/>
      <c r="G52" s="1262"/>
      <c r="H52" s="1263"/>
      <c r="I52" s="1379" t="str">
        <f t="shared" si="2"/>
        <v/>
      </c>
      <c r="BA52" s="1377" t="str">
        <f t="shared" si="3"/>
        <v/>
      </c>
      <c r="BB52" s="1377" t="str">
        <f t="shared" si="4"/>
        <v/>
      </c>
      <c r="BC52" s="1377" t="str">
        <f t="shared" si="5"/>
        <v/>
      </c>
      <c r="BD52" s="1378">
        <f t="shared" si="6"/>
        <v>0</v>
      </c>
      <c r="BE52" s="1378">
        <f t="shared" si="7"/>
        <v>0</v>
      </c>
      <c r="BF52" s="1378">
        <f t="shared" si="8"/>
        <v>0</v>
      </c>
    </row>
    <row r="53" spans="1:58" s="1178" customFormat="1" ht="15" x14ac:dyDescent="0.25">
      <c r="A53" s="1226" t="s">
        <v>68</v>
      </c>
      <c r="B53" s="1223">
        <f t="shared" si="1"/>
        <v>0</v>
      </c>
      <c r="C53" s="1228"/>
      <c r="D53" s="1225"/>
      <c r="E53" s="1224"/>
      <c r="F53" s="1258"/>
      <c r="G53" s="1281"/>
      <c r="H53" s="1263"/>
      <c r="I53" s="1379" t="str">
        <f t="shared" si="2"/>
        <v/>
      </c>
      <c r="BA53" s="1377" t="str">
        <f t="shared" si="3"/>
        <v/>
      </c>
      <c r="BB53" s="1377" t="str">
        <f t="shared" si="4"/>
        <v/>
      </c>
      <c r="BC53" s="1377" t="str">
        <f t="shared" si="5"/>
        <v/>
      </c>
      <c r="BD53" s="1378">
        <f t="shared" si="6"/>
        <v>0</v>
      </c>
      <c r="BE53" s="1378">
        <f t="shared" si="7"/>
        <v>0</v>
      </c>
      <c r="BF53" s="1378">
        <f t="shared" si="8"/>
        <v>0</v>
      </c>
    </row>
    <row r="54" spans="1:58" s="1178" customFormat="1" ht="15" x14ac:dyDescent="0.25">
      <c r="A54" s="1226" t="s">
        <v>69</v>
      </c>
      <c r="B54" s="1223">
        <f t="shared" si="1"/>
        <v>0</v>
      </c>
      <c r="C54" s="1224"/>
      <c r="D54" s="1225"/>
      <c r="E54" s="1224"/>
      <c r="F54" s="1258"/>
      <c r="G54" s="1262"/>
      <c r="H54" s="1263"/>
      <c r="I54" s="1379" t="str">
        <f t="shared" si="2"/>
        <v/>
      </c>
      <c r="BA54" s="1377" t="str">
        <f t="shared" si="3"/>
        <v/>
      </c>
      <c r="BB54" s="1377" t="str">
        <f t="shared" si="4"/>
        <v/>
      </c>
      <c r="BC54" s="1377" t="str">
        <f t="shared" si="5"/>
        <v/>
      </c>
      <c r="BD54" s="1378">
        <f t="shared" si="6"/>
        <v>0</v>
      </c>
      <c r="BE54" s="1378">
        <f t="shared" si="7"/>
        <v>0</v>
      </c>
      <c r="BF54" s="1378">
        <f t="shared" si="8"/>
        <v>0</v>
      </c>
    </row>
    <row r="55" spans="1:58" s="1178" customFormat="1" ht="15" x14ac:dyDescent="0.25">
      <c r="A55" s="1226" t="s">
        <v>70</v>
      </c>
      <c r="B55" s="1223">
        <f t="shared" si="1"/>
        <v>0</v>
      </c>
      <c r="C55" s="1224"/>
      <c r="D55" s="1225"/>
      <c r="E55" s="1224"/>
      <c r="F55" s="1258"/>
      <c r="G55" s="1262"/>
      <c r="H55" s="1263"/>
      <c r="I55" s="1379" t="str">
        <f t="shared" si="2"/>
        <v/>
      </c>
      <c r="BA55" s="1377" t="str">
        <f t="shared" si="3"/>
        <v/>
      </c>
      <c r="BB55" s="1377" t="str">
        <f t="shared" si="4"/>
        <v/>
      </c>
      <c r="BC55" s="1377" t="str">
        <f t="shared" si="5"/>
        <v/>
      </c>
      <c r="BD55" s="1378">
        <f t="shared" si="6"/>
        <v>0</v>
      </c>
      <c r="BE55" s="1378">
        <f t="shared" si="7"/>
        <v>0</v>
      </c>
      <c r="BF55" s="1378">
        <f t="shared" si="8"/>
        <v>0</v>
      </c>
    </row>
    <row r="56" spans="1:58" s="1178" customFormat="1" ht="15" x14ac:dyDescent="0.25">
      <c r="A56" s="1226" t="s">
        <v>71</v>
      </c>
      <c r="B56" s="1223">
        <f t="shared" si="1"/>
        <v>0</v>
      </c>
      <c r="C56" s="1224"/>
      <c r="D56" s="1225"/>
      <c r="E56" s="1224"/>
      <c r="F56" s="1258"/>
      <c r="G56" s="1262"/>
      <c r="H56" s="1263"/>
      <c r="I56" s="1379" t="str">
        <f t="shared" si="2"/>
        <v/>
      </c>
      <c r="BA56" s="1377" t="str">
        <f t="shared" si="3"/>
        <v/>
      </c>
      <c r="BB56" s="1377" t="str">
        <f t="shared" si="4"/>
        <v/>
      </c>
      <c r="BC56" s="1377" t="str">
        <f t="shared" si="5"/>
        <v/>
      </c>
      <c r="BD56" s="1378">
        <f t="shared" si="6"/>
        <v>0</v>
      </c>
      <c r="BE56" s="1378">
        <f t="shared" si="7"/>
        <v>0</v>
      </c>
      <c r="BF56" s="1378">
        <f t="shared" si="8"/>
        <v>0</v>
      </c>
    </row>
    <row r="57" spans="1:58" s="1178" customFormat="1" ht="15" x14ac:dyDescent="0.25">
      <c r="A57" s="1226" t="s">
        <v>72</v>
      </c>
      <c r="B57" s="1223">
        <f t="shared" si="1"/>
        <v>0</v>
      </c>
      <c r="C57" s="1224"/>
      <c r="D57" s="1225"/>
      <c r="E57" s="1261"/>
      <c r="F57" s="1258"/>
      <c r="G57" s="1262"/>
      <c r="H57" s="1263"/>
      <c r="I57" s="1379" t="str">
        <f t="shared" si="2"/>
        <v/>
      </c>
      <c r="BA57" s="1377" t="str">
        <f t="shared" si="3"/>
        <v/>
      </c>
      <c r="BB57" s="1377" t="str">
        <f t="shared" si="4"/>
        <v/>
      </c>
      <c r="BC57" s="1377" t="str">
        <f t="shared" si="5"/>
        <v/>
      </c>
      <c r="BD57" s="1378">
        <f t="shared" si="6"/>
        <v>0</v>
      </c>
      <c r="BE57" s="1378">
        <f t="shared" si="7"/>
        <v>0</v>
      </c>
      <c r="BF57" s="1378">
        <f t="shared" si="8"/>
        <v>0</v>
      </c>
    </row>
    <row r="58" spans="1:58" s="1178" customFormat="1" ht="22.5" x14ac:dyDescent="0.25">
      <c r="A58" s="1227" t="s">
        <v>73</v>
      </c>
      <c r="B58" s="1223">
        <f t="shared" si="1"/>
        <v>0</v>
      </c>
      <c r="C58" s="1224"/>
      <c r="D58" s="1225"/>
      <c r="E58" s="1224"/>
      <c r="F58" s="1258"/>
      <c r="G58" s="1262"/>
      <c r="H58" s="1263"/>
      <c r="I58" s="1379" t="str">
        <f t="shared" si="2"/>
        <v/>
      </c>
      <c r="BA58" s="1377" t="str">
        <f t="shared" si="3"/>
        <v/>
      </c>
      <c r="BB58" s="1377" t="str">
        <f t="shared" si="4"/>
        <v/>
      </c>
      <c r="BC58" s="1377" t="str">
        <f t="shared" si="5"/>
        <v/>
      </c>
      <c r="BD58" s="1378">
        <f t="shared" si="6"/>
        <v>0</v>
      </c>
      <c r="BE58" s="1378">
        <f t="shared" si="7"/>
        <v>0</v>
      </c>
      <c r="BF58" s="1378">
        <f t="shared" si="8"/>
        <v>0</v>
      </c>
    </row>
    <row r="59" spans="1:58" s="1178" customFormat="1" ht="15" x14ac:dyDescent="0.25">
      <c r="A59" s="1227" t="s">
        <v>74</v>
      </c>
      <c r="B59" s="1223">
        <f t="shared" si="1"/>
        <v>0</v>
      </c>
      <c r="C59" s="1224"/>
      <c r="D59" s="1225"/>
      <c r="E59" s="1261"/>
      <c r="F59" s="1258"/>
      <c r="G59" s="1262"/>
      <c r="H59" s="1263"/>
      <c r="I59" s="1379" t="str">
        <f t="shared" si="2"/>
        <v/>
      </c>
      <c r="BA59" s="1377" t="str">
        <f t="shared" si="3"/>
        <v/>
      </c>
      <c r="BB59" s="1377" t="str">
        <f t="shared" si="4"/>
        <v/>
      </c>
      <c r="BC59" s="1377" t="str">
        <f t="shared" si="5"/>
        <v/>
      </c>
      <c r="BD59" s="1378">
        <f t="shared" si="6"/>
        <v>0</v>
      </c>
      <c r="BE59" s="1378">
        <f t="shared" si="7"/>
        <v>0</v>
      </c>
      <c r="BF59" s="1378">
        <f t="shared" si="8"/>
        <v>0</v>
      </c>
    </row>
    <row r="60" spans="1:58" s="1178" customFormat="1" ht="15" x14ac:dyDescent="0.25">
      <c r="A60" s="1226" t="s">
        <v>75</v>
      </c>
      <c r="B60" s="1223">
        <f t="shared" si="1"/>
        <v>0</v>
      </c>
      <c r="C60" s="1224"/>
      <c r="D60" s="1225"/>
      <c r="E60" s="1224"/>
      <c r="F60" s="1258"/>
      <c r="G60" s="1262"/>
      <c r="H60" s="1263"/>
      <c r="I60" s="1379" t="str">
        <f t="shared" si="2"/>
        <v/>
      </c>
      <c r="BA60" s="1377" t="str">
        <f t="shared" si="3"/>
        <v/>
      </c>
      <c r="BB60" s="1377" t="str">
        <f t="shared" si="4"/>
        <v/>
      </c>
      <c r="BC60" s="1377" t="str">
        <f t="shared" si="5"/>
        <v/>
      </c>
      <c r="BD60" s="1378">
        <f t="shared" si="6"/>
        <v>0</v>
      </c>
      <c r="BE60" s="1378">
        <f t="shared" si="7"/>
        <v>0</v>
      </c>
      <c r="BF60" s="1378">
        <f t="shared" si="8"/>
        <v>0</v>
      </c>
    </row>
    <row r="61" spans="1:58" s="1178" customFormat="1" ht="15" x14ac:dyDescent="0.25">
      <c r="A61" s="1226" t="s">
        <v>76</v>
      </c>
      <c r="B61" s="1223">
        <f t="shared" si="1"/>
        <v>0</v>
      </c>
      <c r="C61" s="1224"/>
      <c r="D61" s="1225"/>
      <c r="E61" s="1224"/>
      <c r="F61" s="1258"/>
      <c r="G61" s="1262"/>
      <c r="H61" s="1263"/>
      <c r="I61" s="1379" t="str">
        <f t="shared" si="2"/>
        <v/>
      </c>
      <c r="BA61" s="1377" t="str">
        <f t="shared" si="3"/>
        <v/>
      </c>
      <c r="BB61" s="1377" t="str">
        <f t="shared" si="4"/>
        <v/>
      </c>
      <c r="BC61" s="1377" t="str">
        <f t="shared" si="5"/>
        <v/>
      </c>
      <c r="BD61" s="1378">
        <f t="shared" si="6"/>
        <v>0</v>
      </c>
      <c r="BE61" s="1378">
        <f t="shared" si="7"/>
        <v>0</v>
      </c>
      <c r="BF61" s="1378">
        <f t="shared" si="8"/>
        <v>0</v>
      </c>
    </row>
    <row r="62" spans="1:58" s="1178" customFormat="1" ht="15" x14ac:dyDescent="0.25">
      <c r="A62" s="1226" t="s">
        <v>77</v>
      </c>
      <c r="B62" s="1223">
        <f t="shared" si="1"/>
        <v>0</v>
      </c>
      <c r="C62" s="1224"/>
      <c r="D62" s="1225"/>
      <c r="E62" s="1224"/>
      <c r="F62" s="1258"/>
      <c r="G62" s="1262"/>
      <c r="H62" s="1263"/>
      <c r="I62" s="1379" t="str">
        <f t="shared" si="2"/>
        <v/>
      </c>
      <c r="BA62" s="1377" t="str">
        <f t="shared" si="3"/>
        <v/>
      </c>
      <c r="BB62" s="1377" t="str">
        <f t="shared" si="4"/>
        <v/>
      </c>
      <c r="BC62" s="1377" t="str">
        <f t="shared" si="5"/>
        <v/>
      </c>
      <c r="BD62" s="1378">
        <f t="shared" si="6"/>
        <v>0</v>
      </c>
      <c r="BE62" s="1378">
        <f t="shared" si="7"/>
        <v>0</v>
      </c>
      <c r="BF62" s="1378">
        <f t="shared" si="8"/>
        <v>0</v>
      </c>
    </row>
    <row r="63" spans="1:58" s="1178" customFormat="1" ht="15" x14ac:dyDescent="0.25">
      <c r="A63" s="1226" t="s">
        <v>78</v>
      </c>
      <c r="B63" s="1223">
        <f t="shared" si="1"/>
        <v>0</v>
      </c>
      <c r="C63" s="1224"/>
      <c r="D63" s="1225"/>
      <c r="E63" s="1224"/>
      <c r="F63" s="1258"/>
      <c r="G63" s="1262"/>
      <c r="H63" s="1263"/>
      <c r="I63" s="1379" t="str">
        <f t="shared" si="2"/>
        <v/>
      </c>
      <c r="BA63" s="1377" t="str">
        <f t="shared" si="3"/>
        <v/>
      </c>
      <c r="BB63" s="1377" t="str">
        <f t="shared" si="4"/>
        <v/>
      </c>
      <c r="BC63" s="1377" t="str">
        <f t="shared" si="5"/>
        <v/>
      </c>
      <c r="BD63" s="1378">
        <f t="shared" si="6"/>
        <v>0</v>
      </c>
      <c r="BE63" s="1378">
        <f t="shared" si="7"/>
        <v>0</v>
      </c>
      <c r="BF63" s="1378">
        <f t="shared" si="8"/>
        <v>0</v>
      </c>
    </row>
    <row r="64" spans="1:58" s="1178" customFormat="1" ht="15" x14ac:dyDescent="0.25">
      <c r="A64" s="1226" t="s">
        <v>79</v>
      </c>
      <c r="B64" s="1223">
        <f t="shared" si="1"/>
        <v>0</v>
      </c>
      <c r="C64" s="1224"/>
      <c r="D64" s="1225"/>
      <c r="E64" s="1224"/>
      <c r="F64" s="1258"/>
      <c r="G64" s="1262"/>
      <c r="H64" s="1263"/>
      <c r="I64" s="1379" t="str">
        <f t="shared" si="2"/>
        <v/>
      </c>
      <c r="BA64" s="1377" t="str">
        <f t="shared" si="3"/>
        <v/>
      </c>
      <c r="BB64" s="1377" t="str">
        <f t="shared" si="4"/>
        <v/>
      </c>
      <c r="BC64" s="1377" t="str">
        <f t="shared" si="5"/>
        <v/>
      </c>
      <c r="BD64" s="1378">
        <f t="shared" si="6"/>
        <v>0</v>
      </c>
      <c r="BE64" s="1378">
        <f t="shared" si="7"/>
        <v>0</v>
      </c>
      <c r="BF64" s="1378">
        <f t="shared" si="8"/>
        <v>0</v>
      </c>
    </row>
    <row r="65" spans="1:71" s="1178" customFormat="1" ht="15" x14ac:dyDescent="0.25">
      <c r="A65" s="1229" t="s">
        <v>80</v>
      </c>
      <c r="B65" s="1268">
        <f>SUM(C65:D65)</f>
        <v>0</v>
      </c>
      <c r="C65" s="1224"/>
      <c r="D65" s="1225"/>
      <c r="E65" s="1224"/>
      <c r="F65" s="1258"/>
      <c r="G65" s="1262"/>
      <c r="H65" s="1263"/>
      <c r="I65" s="1379" t="str">
        <f t="shared" si="2"/>
        <v/>
      </c>
      <c r="BA65" s="1377" t="str">
        <f t="shared" si="3"/>
        <v/>
      </c>
      <c r="BB65" s="1377" t="str">
        <f t="shared" si="4"/>
        <v/>
      </c>
      <c r="BC65" s="1377" t="str">
        <f t="shared" si="5"/>
        <v/>
      </c>
      <c r="BD65" s="1378">
        <f t="shared" si="6"/>
        <v>0</v>
      </c>
      <c r="BE65" s="1378">
        <f t="shared" si="7"/>
        <v>0</v>
      </c>
      <c r="BF65" s="1378">
        <f t="shared" si="8"/>
        <v>0</v>
      </c>
    </row>
    <row r="66" spans="1:71" s="1178" customFormat="1" ht="15" x14ac:dyDescent="0.25">
      <c r="A66" s="1226" t="s">
        <v>81</v>
      </c>
      <c r="B66" s="1223">
        <f>SUM(C66:D66)</f>
        <v>0</v>
      </c>
      <c r="C66" s="1266"/>
      <c r="D66" s="1231"/>
      <c r="E66" s="1271"/>
      <c r="F66" s="1267"/>
      <c r="G66" s="1264"/>
      <c r="H66" s="1265"/>
      <c r="I66" s="1379" t="str">
        <f t="shared" si="2"/>
        <v/>
      </c>
      <c r="BA66" s="1377" t="str">
        <f t="shared" si="3"/>
        <v/>
      </c>
      <c r="BB66" s="1377" t="str">
        <f t="shared" si="4"/>
        <v/>
      </c>
      <c r="BC66" s="1377" t="str">
        <f t="shared" si="5"/>
        <v/>
      </c>
      <c r="BD66" s="1378">
        <f t="shared" si="6"/>
        <v>0</v>
      </c>
      <c r="BE66" s="1378">
        <f t="shared" si="7"/>
        <v>0</v>
      </c>
      <c r="BF66" s="1378">
        <f t="shared" si="8"/>
        <v>0</v>
      </c>
    </row>
    <row r="67" spans="1:71" s="1178" customFormat="1" ht="15" x14ac:dyDescent="0.25">
      <c r="A67" s="1232" t="s">
        <v>82</v>
      </c>
      <c r="B67" s="1233">
        <f>SUM(C67:D67)</f>
        <v>0</v>
      </c>
      <c r="C67" s="1234">
        <f t="shared" ref="C67:H67" si="9">SUM(C26:C66)</f>
        <v>0</v>
      </c>
      <c r="D67" s="1235">
        <f t="shared" si="9"/>
        <v>0</v>
      </c>
      <c r="E67" s="1233">
        <f t="shared" si="9"/>
        <v>0</v>
      </c>
      <c r="F67" s="1272">
        <f t="shared" si="9"/>
        <v>0</v>
      </c>
      <c r="G67" s="1260">
        <f t="shared" si="9"/>
        <v>0</v>
      </c>
      <c r="H67" s="1235">
        <f t="shared" si="9"/>
        <v>1</v>
      </c>
    </row>
    <row r="68" spans="1:71" s="1178" customFormat="1" ht="13.5" customHeight="1" x14ac:dyDescent="0.25">
      <c r="A68" s="1279" t="s">
        <v>83</v>
      </c>
      <c r="B68" s="1278"/>
      <c r="C68" s="1368"/>
      <c r="D68" s="1278"/>
      <c r="E68" s="1278"/>
      <c r="F68" s="1278"/>
      <c r="G68" s="1278"/>
      <c r="H68" s="1278"/>
    </row>
    <row r="69" spans="1:71" s="1178" customFormat="1" ht="47.25" customHeight="1" x14ac:dyDescent="0.25">
      <c r="A69" s="1357" t="s">
        <v>84</v>
      </c>
      <c r="B69" s="1181"/>
      <c r="C69" s="1278"/>
      <c r="D69" s="1278"/>
      <c r="E69" s="1278"/>
      <c r="F69" s="1278"/>
      <c r="G69" s="1278"/>
      <c r="H69" s="1278"/>
    </row>
    <row r="70" spans="1:71" s="1178" customFormat="1" ht="64.5" customHeight="1" x14ac:dyDescent="0.25">
      <c r="A70" s="1332" t="s">
        <v>85</v>
      </c>
      <c r="B70" s="1349" t="s">
        <v>86</v>
      </c>
      <c r="C70" s="1278"/>
      <c r="D70" s="1278"/>
      <c r="E70" s="1278"/>
      <c r="F70" s="1278"/>
      <c r="G70" s="1278"/>
      <c r="H70" s="1278"/>
    </row>
    <row r="71" spans="1:71" s="1178" customFormat="1" ht="15" x14ac:dyDescent="0.25">
      <c r="A71" s="1350" t="s">
        <v>46</v>
      </c>
      <c r="B71" s="1348"/>
      <c r="C71" s="1278"/>
      <c r="D71" s="1278"/>
      <c r="E71" s="1278"/>
      <c r="F71" s="1278"/>
      <c r="G71" s="1278"/>
      <c r="H71" s="1278"/>
    </row>
    <row r="72" spans="1:71" s="1353" customFormat="1" ht="13.5" customHeight="1" x14ac:dyDescent="0.25">
      <c r="A72" s="1219" t="s">
        <v>87</v>
      </c>
      <c r="B72" s="1351"/>
      <c r="C72" s="1278"/>
      <c r="D72" s="1278"/>
      <c r="E72" s="1278"/>
      <c r="F72" s="1278"/>
      <c r="G72" s="1278"/>
      <c r="H72" s="1278"/>
    </row>
    <row r="73" spans="1:71" s="1179" customFormat="1" ht="48" customHeight="1" x14ac:dyDescent="0.2">
      <c r="A73" s="1357" t="s">
        <v>88</v>
      </c>
      <c r="B73" s="1236"/>
      <c r="C73" s="1236"/>
      <c r="D73" s="1236"/>
      <c r="E73" s="1236"/>
      <c r="F73" s="1236"/>
      <c r="G73" s="1236"/>
      <c r="H73" s="1236"/>
      <c r="I73" s="1236"/>
      <c r="J73" s="1236"/>
      <c r="K73" s="1218"/>
      <c r="L73" s="1218"/>
      <c r="M73" s="1218"/>
      <c r="N73" s="1352"/>
      <c r="O73" s="1352"/>
      <c r="P73" s="1237"/>
      <c r="Q73" s="1237"/>
      <c r="R73" s="1237"/>
      <c r="S73" s="1237"/>
      <c r="T73" s="1182"/>
      <c r="U73" s="1182"/>
      <c r="V73" s="1182"/>
      <c r="W73" s="1182"/>
      <c r="X73" s="1182"/>
      <c r="Y73" s="1182"/>
    </row>
    <row r="74" spans="1:71" s="1180" customFormat="1" ht="60.75" customHeight="1" x14ac:dyDescent="0.2">
      <c r="A74" s="1450" t="s">
        <v>89</v>
      </c>
      <c r="B74" s="1465" t="s">
        <v>90</v>
      </c>
      <c r="C74" s="1463" t="s">
        <v>91</v>
      </c>
      <c r="D74" s="1468"/>
      <c r="E74" s="1468"/>
      <c r="F74" s="1468"/>
      <c r="G74" s="1468"/>
      <c r="H74" s="1469"/>
      <c r="I74" s="1463" t="s">
        <v>92</v>
      </c>
      <c r="J74" s="1464"/>
      <c r="K74" s="1414" t="s">
        <v>37</v>
      </c>
      <c r="L74" s="1415"/>
      <c r="M74" s="1238"/>
      <c r="N74" s="1238"/>
      <c r="O74" s="1182"/>
      <c r="P74" s="1182"/>
      <c r="Q74" s="1182"/>
      <c r="R74" s="1182"/>
      <c r="S74" s="1182"/>
      <c r="T74" s="1182"/>
      <c r="U74" s="1179"/>
      <c r="V74" s="1179"/>
      <c r="W74" s="1179"/>
      <c r="X74" s="1179"/>
      <c r="Y74" s="1179"/>
      <c r="Z74" s="1179"/>
      <c r="AA74" s="1179"/>
      <c r="AB74" s="1179"/>
      <c r="AC74" s="1179"/>
      <c r="AD74" s="1179"/>
      <c r="AE74" s="1179"/>
      <c r="AF74" s="1179"/>
      <c r="AG74" s="1179"/>
    </row>
    <row r="75" spans="1:71" s="1180" customFormat="1" ht="21" x14ac:dyDescent="0.15">
      <c r="A75" s="1451"/>
      <c r="B75" s="1467"/>
      <c r="C75" s="1239" t="s">
        <v>93</v>
      </c>
      <c r="D75" s="1240" t="s">
        <v>94</v>
      </c>
      <c r="E75" s="1240" t="s">
        <v>95</v>
      </c>
      <c r="F75" s="1240" t="s">
        <v>26</v>
      </c>
      <c r="G75" s="1240" t="s">
        <v>96</v>
      </c>
      <c r="H75" s="1221" t="s">
        <v>97</v>
      </c>
      <c r="I75" s="1269" t="s">
        <v>11</v>
      </c>
      <c r="J75" s="1270" t="s">
        <v>12</v>
      </c>
      <c r="K75" s="1239" t="s">
        <v>38</v>
      </c>
      <c r="L75" s="1220" t="s">
        <v>40</v>
      </c>
      <c r="M75" s="1238"/>
      <c r="N75" s="1238"/>
      <c r="O75" s="1182"/>
      <c r="P75" s="1182"/>
      <c r="Q75" s="1182"/>
      <c r="R75" s="1182"/>
      <c r="S75" s="1182"/>
      <c r="T75" s="1182"/>
      <c r="U75" s="1179"/>
      <c r="V75" s="1179"/>
      <c r="W75" s="1179"/>
      <c r="X75" s="1179"/>
      <c r="Y75" s="1179"/>
      <c r="Z75" s="1179"/>
      <c r="AA75" s="1179"/>
      <c r="AB75" s="1179"/>
      <c r="AC75" s="1179"/>
      <c r="AD75" s="1179"/>
      <c r="AE75" s="1179"/>
      <c r="AF75" s="1179"/>
      <c r="AG75" s="1179"/>
    </row>
    <row r="76" spans="1:71" s="1180" customFormat="1" ht="15.95" customHeight="1" x14ac:dyDescent="0.15">
      <c r="A76" s="1241" t="s">
        <v>98</v>
      </c>
      <c r="B76" s="1242">
        <f>SUM(C76:H76)</f>
        <v>0</v>
      </c>
      <c r="C76" s="1243"/>
      <c r="D76" s="1201"/>
      <c r="E76" s="1201"/>
      <c r="F76" s="1201"/>
      <c r="G76" s="1201"/>
      <c r="H76" s="1244"/>
      <c r="I76" s="1245"/>
      <c r="J76" s="1282"/>
      <c r="K76" s="1283"/>
      <c r="L76" s="1284"/>
      <c r="M76" s="1379" t="str">
        <f>$BA76&amp;""&amp;$BB76&amp;""&amp;$BC76&amp;""</f>
        <v/>
      </c>
      <c r="N76" s="1182"/>
      <c r="O76" s="1182"/>
      <c r="P76" s="1182"/>
      <c r="Q76" s="1182"/>
      <c r="R76" s="1182"/>
      <c r="Y76" s="1179"/>
      <c r="Z76" s="1179"/>
      <c r="AG76" s="1179"/>
      <c r="BA76" s="1377" t="str">
        <f>IF($B76&lt;&gt;SUM(C76:H76),"NO ALTERE LAS FORMULAS, la suma de las edades NO es igual al TOTAL.","")</f>
        <v/>
      </c>
      <c r="BB76" s="1377" t="str">
        <f>IF($B76&lt;&gt;$I76+$J76,"El número TOTAL de solicitudes resueltas NO ES IGUAL a la suma POR SEXO.","")</f>
        <v/>
      </c>
      <c r="BC76" s="1377" t="str">
        <f>IF(AND($B76&lt;&gt;0,SUM($K76:$L76)&lt;&gt;0),"Recuerde que * Registra Establecimiento que resuelve - ** Registra Establecimiento que solicita la Teleasistencia.","")</f>
        <v/>
      </c>
      <c r="BD76" s="1378">
        <f>IF($B76&lt;&gt;SUM(C76:H76),1,0)</f>
        <v>0</v>
      </c>
      <c r="BE76" s="1378">
        <f>IF($B76&lt;&gt;$I76+$J76,1,0)</f>
        <v>0</v>
      </c>
      <c r="BF76" s="1378">
        <f>IF(AND(B76&lt;&gt;0,SUM(K76:L76)&lt;&gt;0),1,0)</f>
        <v>0</v>
      </c>
      <c r="BL76" s="1205"/>
      <c r="BM76" s="1381"/>
      <c r="BN76" s="1381"/>
      <c r="BO76" s="1255"/>
      <c r="BP76" s="1205"/>
      <c r="BQ76" s="1205"/>
      <c r="BR76" s="1205"/>
      <c r="BS76" s="1205"/>
    </row>
    <row r="77" spans="1:71" s="1180" customFormat="1" ht="21.75" customHeight="1" x14ac:dyDescent="0.15">
      <c r="A77" s="1246" t="s">
        <v>99</v>
      </c>
      <c r="B77" s="1230">
        <f>SUM(C77:H77)</f>
        <v>0</v>
      </c>
      <c r="C77" s="1247"/>
      <c r="D77" s="1200"/>
      <c r="E77" s="1200"/>
      <c r="F77" s="1200"/>
      <c r="G77" s="1200"/>
      <c r="H77" s="1248"/>
      <c r="I77" s="1249"/>
      <c r="J77" s="1267"/>
      <c r="K77" s="1285"/>
      <c r="L77" s="1265"/>
      <c r="M77" s="1379" t="str">
        <f>$BA77&amp;""&amp;$BB77&amp;""&amp;$BC77&amp;""</f>
        <v/>
      </c>
      <c r="N77" s="1182"/>
      <c r="O77" s="1182"/>
      <c r="P77" s="1182"/>
      <c r="Q77" s="1182"/>
      <c r="R77" s="1182"/>
      <c r="S77" s="1186"/>
      <c r="T77" s="1250"/>
      <c r="U77" s="1250"/>
      <c r="V77" s="1251"/>
      <c r="W77" s="1186"/>
      <c r="X77" s="1186"/>
      <c r="Y77" s="1179"/>
      <c r="Z77" s="1179"/>
      <c r="AG77" s="1179"/>
      <c r="BA77" s="1377" t="str">
        <f>IF($B77&lt;&gt;SUM(C77:H77),"NO ALTERE LAS FORMULAS, la suma de las edades NO es igual al TOTAL.","")</f>
        <v/>
      </c>
      <c r="BB77" s="1377" t="str">
        <f>IF($B77&lt;&gt;$I77+$J77,"El número TOTAL de solicitudes resueltas NO ES IGUAL a la suma POR SEXO.","")</f>
        <v/>
      </c>
      <c r="BC77" s="1377" t="str">
        <f>IF(AND($B77&lt;&gt;0,SUM($K77:$L77)&lt;&gt;0),"Recuerde que * Registra Establecimiento que resuelve - ** Registra Establecimiento que solicita la Teleasistencia.","")</f>
        <v/>
      </c>
      <c r="BD77" s="1378">
        <f>IF($B77&lt;&gt;SUM(C77:H77),1,0)</f>
        <v>0</v>
      </c>
      <c r="BE77" s="1378">
        <f>IF($B77&lt;&gt;$I77+$J77,1,0)</f>
        <v>0</v>
      </c>
      <c r="BF77" s="1378">
        <f>IF(AND(B77&lt;&gt;0,SUM(K77:L77)&lt;&gt;0),1,0)</f>
        <v>0</v>
      </c>
      <c r="BL77" s="1205"/>
      <c r="BM77" s="1381"/>
      <c r="BN77" s="1381"/>
      <c r="BO77" s="1255"/>
      <c r="BP77" s="1205"/>
      <c r="BQ77" s="1205"/>
      <c r="BR77" s="1205"/>
      <c r="BS77" s="1205"/>
    </row>
    <row r="78" spans="1:71" s="1180" customFormat="1" ht="15.95" customHeight="1" x14ac:dyDescent="0.15">
      <c r="A78" s="1252" t="s">
        <v>100</v>
      </c>
      <c r="B78" s="1203">
        <f>SUM(C78:H78)</f>
        <v>0</v>
      </c>
      <c r="C78" s="1253"/>
      <c r="D78" s="1198"/>
      <c r="E78" s="1198"/>
      <c r="F78" s="1198"/>
      <c r="G78" s="1198"/>
      <c r="H78" s="1254"/>
      <c r="I78" s="1197"/>
      <c r="J78" s="1286"/>
      <c r="K78" s="1287"/>
      <c r="L78" s="1288"/>
      <c r="M78" s="1379" t="str">
        <f>$BA78&amp;""&amp;$BB78&amp;""&amp;$BC78&amp;""</f>
        <v/>
      </c>
      <c r="N78" s="1182"/>
      <c r="O78" s="1182"/>
      <c r="P78" s="1182"/>
      <c r="Q78" s="1182"/>
      <c r="R78" s="1182"/>
      <c r="S78" s="1186"/>
      <c r="T78" s="1250"/>
      <c r="U78" s="1250"/>
      <c r="V78" s="1251"/>
      <c r="W78" s="1186"/>
      <c r="X78" s="1186"/>
      <c r="Y78" s="1179"/>
      <c r="Z78" s="1179"/>
      <c r="AG78" s="1179"/>
      <c r="BA78" s="1377" t="str">
        <f>IF($B78&lt;&gt;SUM(C78:H78),"NO ALTERE LAS FORMULAS, la suma de las edades NO es igual al TOTAL.","")</f>
        <v/>
      </c>
      <c r="BB78" s="1377" t="str">
        <f>IF($B78&lt;&gt;$I78+$J78,"El número TOTAL de solicitudes resueltas NO ES IGUAL a la suma POR SEXO.","")</f>
        <v/>
      </c>
      <c r="BC78" s="1377" t="str">
        <f>IF(AND($B78&lt;&gt;0,SUM($K78:$L78)&lt;&gt;0),"Recuerde que * Registra Establecimiento que resuelve - ** Registra Establecimiento que solicita la Teleasistencia.","")</f>
        <v/>
      </c>
      <c r="BD78" s="1378">
        <f>IF($B78&lt;&gt;SUM(C78:H78),1,0)</f>
        <v>0</v>
      </c>
      <c r="BE78" s="1378">
        <f>IF($B78&lt;&gt;$I78+$J78,1,0)</f>
        <v>0</v>
      </c>
      <c r="BF78" s="1378">
        <f>IF(AND(B78&lt;&gt;0,SUM(K78:L78)&lt;&gt;0),1,0)</f>
        <v>0</v>
      </c>
      <c r="BL78" s="1205"/>
      <c r="BM78" s="1381"/>
      <c r="BN78" s="1381"/>
      <c r="BO78" s="1255"/>
      <c r="BP78" s="1205"/>
      <c r="BQ78" s="1205"/>
      <c r="BR78" s="1205"/>
      <c r="BS78" s="1205"/>
    </row>
    <row r="79" spans="1:71" s="1190" customFormat="1" ht="13.5" customHeight="1" x14ac:dyDescent="0.2">
      <c r="A79" s="1279" t="s">
        <v>101</v>
      </c>
      <c r="B79" s="1359"/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X79" s="1186"/>
      <c r="Y79" s="1186"/>
    </row>
    <row r="80" spans="1:71" s="1186" customFormat="1" ht="55.5" customHeight="1" x14ac:dyDescent="0.2">
      <c r="A80" s="1360" t="s">
        <v>102</v>
      </c>
      <c r="B80" s="1324"/>
      <c r="C80" s="1325"/>
      <c r="D80" s="1325"/>
      <c r="E80" s="1325"/>
      <c r="F80" s="1354"/>
      <c r="G80" s="1325"/>
      <c r="H80" s="1325"/>
      <c r="I80" s="1325"/>
      <c r="J80" s="1325"/>
      <c r="K80" s="1311"/>
      <c r="L80" s="1308"/>
      <c r="M80" s="1326"/>
      <c r="N80" s="1326"/>
      <c r="O80" s="1326"/>
      <c r="BA80" s="1205"/>
      <c r="BB80" s="1205"/>
      <c r="BC80" s="1205"/>
      <c r="BE80" s="1205"/>
      <c r="BF80" s="1205"/>
    </row>
    <row r="81" spans="1:69" s="1297" customFormat="1" ht="18" customHeight="1" x14ac:dyDescent="0.15">
      <c r="A81" s="1422" t="s">
        <v>103</v>
      </c>
      <c r="B81" s="1423"/>
      <c r="C81" s="1440" t="s">
        <v>82</v>
      </c>
      <c r="D81" s="1420" t="s">
        <v>104</v>
      </c>
      <c r="E81" s="1420" t="s">
        <v>105</v>
      </c>
      <c r="F81" s="1420" t="s">
        <v>106</v>
      </c>
      <c r="G81" s="1186"/>
      <c r="H81" s="1186"/>
      <c r="I81" s="1186"/>
      <c r="J81" s="1186"/>
      <c r="K81" s="1186"/>
      <c r="L81" s="1186"/>
      <c r="M81" s="1186"/>
      <c r="N81" s="1186"/>
      <c r="O81" s="1186"/>
      <c r="P81" s="1186"/>
      <c r="Q81" s="1186"/>
      <c r="R81" s="1186"/>
      <c r="S81" s="1186"/>
      <c r="T81" s="1186"/>
      <c r="U81" s="1186"/>
      <c r="V81" s="1186"/>
      <c r="W81" s="1186"/>
      <c r="X81" s="1186"/>
      <c r="Y81" s="1186"/>
      <c r="Z81" s="1186"/>
      <c r="AA81" s="1186"/>
      <c r="AG81" s="1186"/>
      <c r="AH81" s="1186"/>
      <c r="AI81" s="1186"/>
      <c r="AJ81" s="1186"/>
      <c r="AK81" s="1186"/>
      <c r="AL81" s="1186"/>
      <c r="AM81" s="1186"/>
      <c r="AN81" s="1186"/>
      <c r="AO81" s="1186"/>
      <c r="AP81" s="1186"/>
      <c r="AQ81" s="1186"/>
      <c r="AR81" s="1186"/>
      <c r="AS81" s="1186"/>
      <c r="AT81" s="1205"/>
      <c r="AU81" s="1205"/>
      <c r="AV81" s="1205"/>
      <c r="AW81" s="1205"/>
      <c r="AX81" s="1205"/>
      <c r="AY81" s="1205"/>
      <c r="AZ81" s="1205"/>
      <c r="BA81" s="1205"/>
      <c r="BB81" s="1186"/>
      <c r="BC81" s="1186"/>
      <c r="BD81" s="1186"/>
      <c r="BE81" s="1186"/>
      <c r="BF81" s="1186"/>
      <c r="BG81" s="1186"/>
      <c r="BH81" s="1205"/>
      <c r="BI81" s="1205"/>
      <c r="BJ81" s="1205"/>
      <c r="BK81" s="1205"/>
      <c r="BL81" s="1205"/>
      <c r="BM81" s="1205"/>
      <c r="BN81" s="1205"/>
      <c r="BO81" s="1205"/>
      <c r="BP81" s="1205"/>
    </row>
    <row r="82" spans="1:69" s="1297" customFormat="1" ht="18" customHeight="1" x14ac:dyDescent="0.15">
      <c r="A82" s="1424"/>
      <c r="B82" s="1425"/>
      <c r="C82" s="1441"/>
      <c r="D82" s="1421"/>
      <c r="E82" s="1421"/>
      <c r="F82" s="1421"/>
      <c r="G82" s="129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1186"/>
      <c r="U82" s="1186"/>
      <c r="V82" s="1186"/>
      <c r="W82" s="1186"/>
      <c r="X82" s="1186"/>
      <c r="Y82" s="1186"/>
      <c r="Z82" s="1186"/>
      <c r="AA82" s="1186"/>
      <c r="AG82" s="1186"/>
      <c r="AH82" s="1186"/>
      <c r="AI82" s="1186"/>
      <c r="AJ82" s="1186"/>
      <c r="AK82" s="1186"/>
      <c r="AL82" s="1186"/>
      <c r="AM82" s="1186"/>
      <c r="AN82" s="1186"/>
      <c r="AO82" s="1186"/>
      <c r="AP82" s="1186"/>
      <c r="AQ82" s="1186"/>
      <c r="AR82" s="1186"/>
      <c r="AS82" s="1186"/>
      <c r="AT82" s="1205"/>
      <c r="AU82" s="1205"/>
      <c r="AV82" s="1205"/>
      <c r="AW82" s="1205"/>
      <c r="AX82" s="1205"/>
      <c r="AY82" s="1205"/>
      <c r="AZ82" s="1205"/>
      <c r="BA82" s="1205"/>
      <c r="BB82" s="1186"/>
      <c r="BC82" s="1186"/>
      <c r="BD82" s="1186"/>
      <c r="BE82" s="1186"/>
      <c r="BF82" s="1186"/>
      <c r="BG82" s="1186"/>
      <c r="BH82" s="1205"/>
      <c r="BI82" s="1205"/>
      <c r="BJ82" s="1205"/>
      <c r="BK82" s="1205"/>
      <c r="BL82" s="1205"/>
      <c r="BM82" s="1205"/>
      <c r="BN82" s="1205"/>
      <c r="BO82" s="1205"/>
      <c r="BP82" s="1205"/>
    </row>
    <row r="83" spans="1:69" s="1297" customFormat="1" ht="12.95" customHeight="1" x14ac:dyDescent="0.15">
      <c r="A83" s="1448" t="s">
        <v>107</v>
      </c>
      <c r="B83" s="1449"/>
      <c r="C83" s="1268">
        <f>SUM(D83:F83)</f>
        <v>0</v>
      </c>
      <c r="D83" s="1245"/>
      <c r="E83" s="1376"/>
      <c r="F83" s="1376"/>
      <c r="G83" s="1380" t="str">
        <f t="shared" ref="G83:G88" si="10">$BA83&amp;""</f>
        <v/>
      </c>
      <c r="H83" s="1186"/>
      <c r="I83" s="1328"/>
      <c r="J83" s="1186"/>
      <c r="K83" s="1186"/>
      <c r="L83" s="1186"/>
      <c r="M83" s="1186"/>
      <c r="N83" s="1186"/>
      <c r="O83" s="1186" t="s">
        <v>15</v>
      </c>
      <c r="P83" s="1186"/>
      <c r="Q83" s="1186"/>
      <c r="R83" s="1186"/>
      <c r="S83" s="1186"/>
      <c r="T83" s="1186"/>
      <c r="U83" s="1186"/>
      <c r="V83" s="1186"/>
      <c r="W83" s="1186"/>
      <c r="X83" s="1186"/>
      <c r="Y83" s="1186"/>
      <c r="Z83" s="1186"/>
      <c r="AA83" s="1186"/>
      <c r="AG83" s="1186"/>
      <c r="AH83" s="1186"/>
      <c r="AI83" s="1186"/>
      <c r="AJ83" s="1186"/>
      <c r="AK83" s="1186"/>
      <c r="AL83" s="1186"/>
      <c r="AM83" s="1186"/>
      <c r="AN83" s="1186"/>
      <c r="AO83" s="1186"/>
      <c r="AP83" s="1186"/>
      <c r="AQ83" s="1186"/>
      <c r="AR83" s="1186"/>
      <c r="AS83" s="1186"/>
      <c r="AT83" s="1205"/>
      <c r="AU83" s="1205"/>
      <c r="AV83" s="1205"/>
      <c r="AW83" s="1205"/>
      <c r="AX83" s="1205"/>
      <c r="AY83" s="1205"/>
      <c r="AZ83" s="1205"/>
      <c r="BA83" s="1377" t="str">
        <f t="shared" ref="BA83:BA88" si="11">IF($C83&lt;&gt;SUM(D83:F83),"NO ALTERE LAS FORMULAS, la suma de las edades NO es igual al TOTAL.","")</f>
        <v/>
      </c>
      <c r="BB83" s="1205"/>
      <c r="BC83" s="1205"/>
      <c r="BD83" s="1378">
        <f t="shared" ref="BD83:BD88" si="12">IF($C83&lt;&gt;SUM(D83:F83),1,0)</f>
        <v>0</v>
      </c>
      <c r="BE83" s="1186"/>
      <c r="BF83" s="1205"/>
      <c r="BG83" s="1186"/>
      <c r="BH83" s="1205"/>
      <c r="BI83" s="1205"/>
      <c r="BJ83" s="1205"/>
      <c r="BK83" s="1205"/>
      <c r="BL83" s="1205"/>
      <c r="BM83" s="1205"/>
      <c r="BN83" s="1205"/>
      <c r="BO83" s="1205"/>
      <c r="BP83" s="1205"/>
    </row>
    <row r="84" spans="1:69" s="1297" customFormat="1" ht="12.95" customHeight="1" x14ac:dyDescent="0.15">
      <c r="A84" s="1435" t="s">
        <v>108</v>
      </c>
      <c r="B84" s="1436"/>
      <c r="C84" s="1329">
        <f t="shared" ref="C84:C89" si="13">SUM(D84:F84)</f>
        <v>0</v>
      </c>
      <c r="D84" s="1257"/>
      <c r="E84" s="1257"/>
      <c r="F84" s="1257"/>
      <c r="G84" s="1380" t="str">
        <f t="shared" si="10"/>
        <v/>
      </c>
      <c r="H84" s="1186"/>
      <c r="I84" s="1328"/>
      <c r="J84" s="1186"/>
      <c r="K84" s="1186"/>
      <c r="L84" s="1186"/>
      <c r="M84" s="1186"/>
      <c r="N84" s="1186"/>
      <c r="O84" s="1186" t="s">
        <v>15</v>
      </c>
      <c r="P84" s="1186"/>
      <c r="Q84" s="1186"/>
      <c r="R84" s="1186"/>
      <c r="S84" s="1186"/>
      <c r="T84" s="1186"/>
      <c r="U84" s="1186"/>
      <c r="V84" s="1186"/>
      <c r="W84" s="1186"/>
      <c r="X84" s="1186"/>
      <c r="Y84" s="1186"/>
      <c r="Z84" s="1186"/>
      <c r="AA84" s="1186"/>
      <c r="AG84" s="1186"/>
      <c r="AH84" s="1186"/>
      <c r="AI84" s="1186"/>
      <c r="AJ84" s="1186"/>
      <c r="AK84" s="1186"/>
      <c r="AL84" s="1186"/>
      <c r="AM84" s="1186"/>
      <c r="AN84" s="1186"/>
      <c r="AO84" s="1186"/>
      <c r="AP84" s="1186"/>
      <c r="AQ84" s="1186"/>
      <c r="AR84" s="1186"/>
      <c r="AS84" s="1186"/>
      <c r="AT84" s="1205"/>
      <c r="AU84" s="1205"/>
      <c r="AV84" s="1205"/>
      <c r="AW84" s="1205"/>
      <c r="AX84" s="1205"/>
      <c r="AY84" s="1205"/>
      <c r="AZ84" s="1205"/>
      <c r="BA84" s="1377" t="str">
        <f t="shared" si="11"/>
        <v/>
      </c>
      <c r="BB84" s="1205"/>
      <c r="BC84" s="1205"/>
      <c r="BD84" s="1378">
        <f t="shared" si="12"/>
        <v>0</v>
      </c>
      <c r="BE84" s="1186"/>
      <c r="BF84" s="1205"/>
      <c r="BG84" s="1186"/>
      <c r="BH84" s="1205"/>
      <c r="BI84" s="1205"/>
      <c r="BJ84" s="1205"/>
      <c r="BK84" s="1205"/>
      <c r="BL84" s="1205"/>
      <c r="BM84" s="1205"/>
      <c r="BN84" s="1205"/>
      <c r="BO84" s="1205"/>
      <c r="BP84" s="1205"/>
    </row>
    <row r="85" spans="1:69" s="1297" customFormat="1" ht="12.95" customHeight="1" x14ac:dyDescent="0.15">
      <c r="A85" s="1435" t="s">
        <v>109</v>
      </c>
      <c r="B85" s="1436"/>
      <c r="C85" s="1329">
        <f t="shared" si="13"/>
        <v>0</v>
      </c>
      <c r="D85" s="1257"/>
      <c r="E85" s="1257"/>
      <c r="F85" s="1257"/>
      <c r="G85" s="1380" t="str">
        <f t="shared" si="10"/>
        <v/>
      </c>
      <c r="H85" s="1186"/>
      <c r="I85" s="1328"/>
      <c r="J85" s="1186"/>
      <c r="K85" s="1186"/>
      <c r="L85" s="1186"/>
      <c r="M85" s="1186"/>
      <c r="N85" s="1186"/>
      <c r="O85" s="1186" t="s">
        <v>15</v>
      </c>
      <c r="P85" s="1186"/>
      <c r="Q85" s="1186"/>
      <c r="R85" s="1186"/>
      <c r="S85" s="1186"/>
      <c r="T85" s="1186"/>
      <c r="U85" s="1186"/>
      <c r="V85" s="1186"/>
      <c r="W85" s="1186"/>
      <c r="X85" s="1186"/>
      <c r="Y85" s="1186"/>
      <c r="Z85" s="1186"/>
      <c r="AA85" s="1186"/>
      <c r="AG85" s="1186"/>
      <c r="AH85" s="1186"/>
      <c r="AI85" s="1186"/>
      <c r="AJ85" s="1186"/>
      <c r="AK85" s="1186"/>
      <c r="AL85" s="1186"/>
      <c r="AM85" s="1186"/>
      <c r="AN85" s="1186"/>
      <c r="AO85" s="1186"/>
      <c r="AP85" s="1186"/>
      <c r="AQ85" s="1186"/>
      <c r="AR85" s="1186"/>
      <c r="AS85" s="1186"/>
      <c r="AT85" s="1205"/>
      <c r="AU85" s="1205"/>
      <c r="AV85" s="1205"/>
      <c r="AW85" s="1205"/>
      <c r="AX85" s="1205"/>
      <c r="AY85" s="1205"/>
      <c r="AZ85" s="1205"/>
      <c r="BA85" s="1377" t="str">
        <f t="shared" si="11"/>
        <v/>
      </c>
      <c r="BB85" s="1205"/>
      <c r="BC85" s="1205"/>
      <c r="BD85" s="1378">
        <f t="shared" si="12"/>
        <v>0</v>
      </c>
      <c r="BE85" s="1186"/>
      <c r="BF85" s="1205"/>
      <c r="BG85" s="1186"/>
      <c r="BH85" s="1205"/>
      <c r="BI85" s="1205"/>
      <c r="BJ85" s="1205"/>
      <c r="BK85" s="1205"/>
      <c r="BL85" s="1205"/>
      <c r="BM85" s="1205"/>
      <c r="BN85" s="1205"/>
      <c r="BO85" s="1205"/>
      <c r="BP85" s="1205"/>
    </row>
    <row r="86" spans="1:69" s="1297" customFormat="1" ht="12.95" customHeight="1" x14ac:dyDescent="0.15">
      <c r="A86" s="1435" t="s">
        <v>110</v>
      </c>
      <c r="B86" s="1436"/>
      <c r="C86" s="1329">
        <f t="shared" si="13"/>
        <v>0</v>
      </c>
      <c r="D86" s="1257"/>
      <c r="E86" s="1257"/>
      <c r="F86" s="1257"/>
      <c r="G86" s="1380" t="str">
        <f t="shared" si="10"/>
        <v/>
      </c>
      <c r="H86" s="1186"/>
      <c r="I86" s="1328"/>
      <c r="J86" s="1186"/>
      <c r="K86" s="1186"/>
      <c r="L86" s="1186"/>
      <c r="M86" s="1186"/>
      <c r="N86" s="1186"/>
      <c r="O86" s="1186" t="s">
        <v>15</v>
      </c>
      <c r="P86" s="1186"/>
      <c r="Q86" s="1186"/>
      <c r="R86" s="1186"/>
      <c r="S86" s="1186"/>
      <c r="T86" s="1186"/>
      <c r="U86" s="1186"/>
      <c r="V86" s="1186"/>
      <c r="W86" s="1186"/>
      <c r="X86" s="1186"/>
      <c r="Y86" s="1186"/>
      <c r="Z86" s="1186"/>
      <c r="AA86" s="1186"/>
      <c r="AG86" s="1186"/>
      <c r="AH86" s="1186"/>
      <c r="AI86" s="1186"/>
      <c r="AJ86" s="1186"/>
      <c r="AK86" s="1186"/>
      <c r="AL86" s="1186"/>
      <c r="AM86" s="1186"/>
      <c r="AN86" s="1186"/>
      <c r="AO86" s="1186"/>
      <c r="AP86" s="1186"/>
      <c r="AQ86" s="1186"/>
      <c r="AR86" s="1186"/>
      <c r="AS86" s="1186"/>
      <c r="AT86" s="1205"/>
      <c r="AU86" s="1205"/>
      <c r="AV86" s="1205"/>
      <c r="AW86" s="1205"/>
      <c r="AX86" s="1205"/>
      <c r="AY86" s="1205"/>
      <c r="AZ86" s="1205"/>
      <c r="BA86" s="1377" t="str">
        <f t="shared" si="11"/>
        <v/>
      </c>
      <c r="BB86" s="1205"/>
      <c r="BC86" s="1205"/>
      <c r="BD86" s="1378">
        <f t="shared" si="12"/>
        <v>0</v>
      </c>
      <c r="BE86" s="1186"/>
      <c r="BF86" s="1205"/>
      <c r="BG86" s="1186"/>
      <c r="BH86" s="1205"/>
      <c r="BI86" s="1205"/>
      <c r="BJ86" s="1205"/>
      <c r="BK86" s="1205"/>
      <c r="BL86" s="1205"/>
      <c r="BM86" s="1205"/>
      <c r="BN86" s="1205"/>
      <c r="BO86" s="1205"/>
      <c r="BP86" s="1205"/>
    </row>
    <row r="87" spans="1:69" s="1297" customFormat="1" ht="12.95" customHeight="1" x14ac:dyDescent="0.15">
      <c r="A87" s="1435" t="s">
        <v>111</v>
      </c>
      <c r="B87" s="1436">
        <v>0</v>
      </c>
      <c r="C87" s="1329">
        <f t="shared" si="13"/>
        <v>0</v>
      </c>
      <c r="D87" s="1257"/>
      <c r="E87" s="1257"/>
      <c r="F87" s="1257"/>
      <c r="G87" s="1380" t="str">
        <f t="shared" si="10"/>
        <v/>
      </c>
      <c r="H87" s="1186"/>
      <c r="I87" s="1328"/>
      <c r="J87" s="1186"/>
      <c r="K87" s="1186"/>
      <c r="L87" s="1186"/>
      <c r="M87" s="1186"/>
      <c r="N87" s="1186"/>
      <c r="O87" s="1186"/>
      <c r="P87" s="1186"/>
      <c r="Q87" s="1186"/>
      <c r="R87" s="1186"/>
      <c r="S87" s="1186"/>
      <c r="T87" s="1186"/>
      <c r="U87" s="1186"/>
      <c r="V87" s="1186"/>
      <c r="W87" s="1186"/>
      <c r="X87" s="1186"/>
      <c r="Y87" s="1186"/>
      <c r="Z87" s="1186"/>
      <c r="AA87" s="1186"/>
      <c r="AG87" s="1186"/>
      <c r="AH87" s="1186"/>
      <c r="AI87" s="1186"/>
      <c r="AJ87" s="1186"/>
      <c r="AK87" s="1186"/>
      <c r="AL87" s="1186"/>
      <c r="AM87" s="1186"/>
      <c r="AN87" s="1186"/>
      <c r="AO87" s="1186"/>
      <c r="AP87" s="1186"/>
      <c r="AQ87" s="1186"/>
      <c r="AR87" s="1186"/>
      <c r="AS87" s="1186"/>
      <c r="AT87" s="1205"/>
      <c r="AU87" s="1205"/>
      <c r="AV87" s="1205"/>
      <c r="AW87" s="1205"/>
      <c r="AX87" s="1205"/>
      <c r="AY87" s="1205"/>
      <c r="AZ87" s="1205"/>
      <c r="BA87" s="1377" t="str">
        <f t="shared" si="11"/>
        <v/>
      </c>
      <c r="BB87" s="1205"/>
      <c r="BC87" s="1205"/>
      <c r="BD87" s="1378">
        <f t="shared" si="12"/>
        <v>0</v>
      </c>
      <c r="BE87" s="1186"/>
      <c r="BF87" s="1205"/>
      <c r="BG87" s="1186"/>
      <c r="BH87" s="1205"/>
      <c r="BI87" s="1205"/>
      <c r="BJ87" s="1205"/>
      <c r="BK87" s="1205"/>
      <c r="BL87" s="1205"/>
      <c r="BM87" s="1205"/>
      <c r="BN87" s="1205"/>
      <c r="BO87" s="1205"/>
      <c r="BP87" s="1205"/>
    </row>
    <row r="88" spans="1:69" s="1297" customFormat="1" ht="12.95" customHeight="1" x14ac:dyDescent="0.15">
      <c r="A88" s="1454" t="s">
        <v>112</v>
      </c>
      <c r="B88" s="1455"/>
      <c r="C88" s="1329">
        <f t="shared" si="13"/>
        <v>0</v>
      </c>
      <c r="D88" s="1259"/>
      <c r="E88" s="1259"/>
      <c r="F88" s="1199"/>
      <c r="G88" s="1380" t="str">
        <f t="shared" si="10"/>
        <v/>
      </c>
      <c r="H88" s="1330"/>
      <c r="I88" s="1330"/>
      <c r="J88" s="1330"/>
      <c r="K88" s="1330"/>
      <c r="L88" s="1330"/>
      <c r="M88" s="1330"/>
      <c r="N88" s="1330"/>
      <c r="O88" s="1330"/>
      <c r="P88" s="1330"/>
      <c r="Q88" s="1331"/>
      <c r="R88" s="1186"/>
      <c r="S88" s="1186"/>
      <c r="T88" s="1186"/>
      <c r="U88" s="1186"/>
      <c r="V88" s="1186"/>
      <c r="W88" s="1186"/>
      <c r="X88" s="1186"/>
      <c r="Y88" s="1186"/>
      <c r="Z88" s="1186"/>
      <c r="AA88" s="1186"/>
      <c r="AG88" s="1186"/>
      <c r="AH88" s="1186"/>
      <c r="AI88" s="1186"/>
      <c r="AJ88" s="1186"/>
      <c r="AK88" s="1186"/>
      <c r="AL88" s="1186"/>
      <c r="AM88" s="1186"/>
      <c r="AN88" s="1186"/>
      <c r="AO88" s="1186"/>
      <c r="AP88" s="1186"/>
      <c r="AQ88" s="1186"/>
      <c r="AR88" s="1186"/>
      <c r="AS88" s="1186"/>
      <c r="AT88" s="1205"/>
      <c r="AU88" s="1205"/>
      <c r="AV88" s="1205"/>
      <c r="AW88" s="1205"/>
      <c r="AX88" s="1205"/>
      <c r="AY88" s="1205"/>
      <c r="AZ88" s="1205"/>
      <c r="BA88" s="1377" t="str">
        <f t="shared" si="11"/>
        <v/>
      </c>
      <c r="BB88" s="1205"/>
      <c r="BC88" s="1205"/>
      <c r="BD88" s="1378">
        <f t="shared" si="12"/>
        <v>0</v>
      </c>
      <c r="BE88" s="1186"/>
      <c r="BF88" s="1205"/>
      <c r="BG88" s="1186"/>
      <c r="BH88" s="1205"/>
      <c r="BI88" s="1205"/>
      <c r="BJ88" s="1205"/>
      <c r="BK88" s="1205"/>
      <c r="BL88" s="1205"/>
      <c r="BM88" s="1205"/>
      <c r="BN88" s="1205"/>
      <c r="BO88" s="1205"/>
      <c r="BP88" s="1205"/>
      <c r="BQ88" s="1205"/>
    </row>
    <row r="89" spans="1:69" s="1297" customFormat="1" ht="12.95" customHeight="1" x14ac:dyDescent="0.15">
      <c r="A89" s="1406" t="s">
        <v>82</v>
      </c>
      <c r="B89" s="1407"/>
      <c r="C89" s="1233">
        <f t="shared" si="13"/>
        <v>0</v>
      </c>
      <c r="D89" s="1233">
        <f>SUM(D83:D88)</f>
        <v>0</v>
      </c>
      <c r="E89" s="1233">
        <f>SUM(E83:E88)</f>
        <v>0</v>
      </c>
      <c r="F89" s="1233">
        <f>SUM(F83:F88)</f>
        <v>0</v>
      </c>
      <c r="G89" s="1327"/>
      <c r="H89" s="1330"/>
      <c r="I89" s="1330"/>
      <c r="J89" s="1330"/>
      <c r="K89" s="1330"/>
      <c r="L89" s="1330"/>
      <c r="M89" s="1330"/>
      <c r="N89" s="1330"/>
      <c r="O89" s="1330"/>
      <c r="P89" s="1330"/>
      <c r="Q89" s="1331"/>
      <c r="R89" s="1186"/>
      <c r="S89" s="1186"/>
      <c r="T89" s="1186"/>
      <c r="U89" s="1186"/>
      <c r="V89" s="1186"/>
      <c r="W89" s="1186"/>
      <c r="X89" s="1186"/>
      <c r="Y89" s="1186"/>
      <c r="Z89" s="1186"/>
      <c r="AA89" s="1186"/>
      <c r="AG89" s="1186"/>
      <c r="AH89" s="1186"/>
      <c r="AI89" s="1186"/>
      <c r="AJ89" s="1186"/>
      <c r="AK89" s="1186"/>
      <c r="AL89" s="1186"/>
      <c r="AM89" s="1186"/>
      <c r="AN89" s="1186"/>
      <c r="AO89" s="1186"/>
      <c r="AP89" s="1186"/>
      <c r="AQ89" s="1186"/>
      <c r="AR89" s="1186"/>
      <c r="AS89" s="1186"/>
      <c r="AT89" s="1205"/>
      <c r="AU89" s="1205"/>
      <c r="AV89" s="1205"/>
      <c r="AW89" s="1205"/>
      <c r="AX89" s="1205"/>
      <c r="AY89" s="1205"/>
      <c r="AZ89" s="1205"/>
      <c r="BA89" s="1205"/>
      <c r="BB89" s="1205"/>
      <c r="BC89" s="1205"/>
      <c r="BD89" s="1186"/>
      <c r="BE89" s="1186"/>
      <c r="BF89" s="1205"/>
      <c r="BG89" s="1186"/>
      <c r="BH89" s="1205"/>
      <c r="BI89" s="1205"/>
      <c r="BJ89" s="1205"/>
      <c r="BK89" s="1205"/>
      <c r="BL89" s="1205"/>
      <c r="BM89" s="1205"/>
      <c r="BN89" s="1205"/>
      <c r="BO89" s="1205"/>
      <c r="BP89" s="1205"/>
      <c r="BQ89" s="1205"/>
    </row>
    <row r="90" spans="1:69" s="1297" customFormat="1" ht="13.5" customHeight="1" x14ac:dyDescent="0.15">
      <c r="A90" s="1371" t="s">
        <v>113</v>
      </c>
      <c r="B90" s="1369"/>
      <c r="C90" s="1278"/>
      <c r="D90" s="1278"/>
      <c r="E90" s="1278"/>
      <c r="F90" s="1278"/>
      <c r="G90" s="1370"/>
      <c r="H90" s="1330"/>
      <c r="I90" s="1330"/>
      <c r="J90" s="1330"/>
      <c r="K90" s="1330"/>
      <c r="L90" s="1330"/>
      <c r="M90" s="1330"/>
      <c r="N90" s="1330"/>
      <c r="O90" s="1330"/>
      <c r="P90" s="1330"/>
      <c r="Q90" s="1331"/>
      <c r="R90" s="1186"/>
      <c r="S90" s="1186"/>
      <c r="T90" s="1186"/>
      <c r="U90" s="1186"/>
      <c r="V90" s="1186"/>
      <c r="W90" s="1186"/>
      <c r="X90" s="1186"/>
      <c r="Y90" s="1186"/>
      <c r="Z90" s="1186"/>
      <c r="AA90" s="1186"/>
      <c r="AG90" s="1186"/>
      <c r="AH90" s="1186"/>
      <c r="AI90" s="1186"/>
      <c r="AJ90" s="1186"/>
      <c r="AK90" s="1186"/>
      <c r="AL90" s="1186"/>
      <c r="AM90" s="1186"/>
      <c r="AN90" s="1186"/>
      <c r="AO90" s="1186"/>
      <c r="AP90" s="1186"/>
      <c r="AQ90" s="1186"/>
      <c r="AR90" s="1186"/>
      <c r="AS90" s="1186"/>
      <c r="AT90" s="1205"/>
      <c r="AU90" s="1205"/>
      <c r="AV90" s="1205"/>
      <c r="AW90" s="1205"/>
      <c r="AX90" s="1205"/>
      <c r="AY90" s="1205"/>
      <c r="AZ90" s="1205"/>
      <c r="BA90" s="1205"/>
      <c r="BB90" s="1205"/>
      <c r="BC90" s="1205"/>
      <c r="BD90" s="1186"/>
      <c r="BE90" s="1186"/>
      <c r="BF90" s="1205"/>
      <c r="BG90" s="1186"/>
      <c r="BH90" s="1205"/>
      <c r="BI90" s="1205"/>
      <c r="BJ90" s="1205"/>
      <c r="BK90" s="1205"/>
      <c r="BL90" s="1205"/>
      <c r="BM90" s="1205"/>
      <c r="BN90" s="1205"/>
      <c r="BO90" s="1205"/>
      <c r="BP90" s="1205"/>
      <c r="BQ90" s="1205"/>
    </row>
    <row r="91" spans="1:69" s="1302" customFormat="1" ht="48.75" customHeight="1" x14ac:dyDescent="0.2">
      <c r="A91" s="1361" t="s">
        <v>114</v>
      </c>
      <c r="B91" s="1309"/>
      <c r="C91" s="1310"/>
      <c r="D91" s="1309"/>
      <c r="E91" s="1311"/>
      <c r="F91" s="1311"/>
      <c r="G91" s="1299"/>
      <c r="H91" s="1299"/>
      <c r="I91" s="1300"/>
      <c r="J91" s="1179"/>
      <c r="K91" s="1179"/>
      <c r="L91" s="1179"/>
      <c r="M91" s="1179"/>
      <c r="N91" s="1179"/>
      <c r="O91" s="1179"/>
      <c r="P91" s="1301"/>
      <c r="Q91" s="1301"/>
      <c r="R91" s="1301"/>
      <c r="S91" s="1301"/>
      <c r="T91" s="1301"/>
    </row>
    <row r="92" spans="1:69" s="1302" customFormat="1" ht="66" customHeight="1" x14ac:dyDescent="0.2">
      <c r="A92" s="1408" t="s">
        <v>115</v>
      </c>
      <c r="B92" s="1473"/>
      <c r="C92" s="1303" t="s">
        <v>82</v>
      </c>
      <c r="D92" s="1304" t="s">
        <v>116</v>
      </c>
      <c r="E92" s="1194" t="s">
        <v>117</v>
      </c>
      <c r="F92" s="1305" t="s">
        <v>118</v>
      </c>
      <c r="G92" s="1355"/>
      <c r="H92" s="1191"/>
      <c r="I92" s="1300"/>
      <c r="J92" s="1179"/>
      <c r="K92" s="1179"/>
      <c r="L92" s="1179"/>
      <c r="M92" s="1179"/>
      <c r="N92" s="1179"/>
      <c r="O92" s="1179"/>
      <c r="P92" s="1301"/>
      <c r="Q92" s="1301"/>
      <c r="R92" s="1301"/>
      <c r="S92" s="1301"/>
      <c r="T92" s="1301"/>
    </row>
    <row r="93" spans="1:69" s="1302" customFormat="1" ht="22.5" customHeight="1" x14ac:dyDescent="0.2">
      <c r="A93" s="1452" t="s">
        <v>119</v>
      </c>
      <c r="B93" s="1453"/>
      <c r="C93" s="1317">
        <f>SUM(D93:F93)</f>
        <v>0</v>
      </c>
      <c r="D93" s="1318"/>
      <c r="E93" s="1319"/>
      <c r="F93" s="1320"/>
      <c r="G93" s="1380" t="str">
        <f>$BA93&amp;""</f>
        <v/>
      </c>
      <c r="H93" s="1190"/>
      <c r="I93" s="1300"/>
      <c r="J93" s="1179"/>
      <c r="K93" s="1179"/>
      <c r="L93" s="1179"/>
      <c r="M93" s="1179"/>
      <c r="N93" s="1179"/>
      <c r="O93" s="1179"/>
      <c r="P93" s="1301"/>
      <c r="Q93" s="1301"/>
      <c r="R93" s="1301"/>
      <c r="S93" s="1301"/>
      <c r="T93" s="1301"/>
      <c r="BA93" s="1377" t="str">
        <f>IF($C93&lt;&gt;SUM(D93:F93),"NO ALTERE LAS FORMULAS, la suma de los profesionales que visita NO es igual al TOTAL.","")</f>
        <v/>
      </c>
      <c r="BB93" s="1205"/>
      <c r="BC93" s="1205"/>
      <c r="BD93" s="1378">
        <f>IF($C93&lt;&gt;SUM(D93:F93),1,0)</f>
        <v>0</v>
      </c>
      <c r="BF93" s="1205"/>
    </row>
    <row r="94" spans="1:69" s="1302" customFormat="1" ht="22.5" customHeight="1" x14ac:dyDescent="0.2">
      <c r="A94" s="1446" t="s">
        <v>120</v>
      </c>
      <c r="B94" s="1447"/>
      <c r="C94" s="1312">
        <f>SUM(D94:F94)</f>
        <v>0</v>
      </c>
      <c r="D94" s="1321"/>
      <c r="E94" s="1322"/>
      <c r="F94" s="1323"/>
      <c r="G94" s="1380" t="str">
        <f>$BA94&amp;""</f>
        <v/>
      </c>
      <c r="H94" s="1190"/>
      <c r="I94" s="1300"/>
      <c r="J94" s="1179"/>
      <c r="K94" s="1179"/>
      <c r="L94" s="1179"/>
      <c r="M94" s="1179"/>
      <c r="N94" s="1179"/>
      <c r="O94" s="1179"/>
      <c r="P94" s="1301"/>
      <c r="Q94" s="1301"/>
      <c r="R94" s="1301"/>
      <c r="S94" s="1301"/>
      <c r="T94" s="1301"/>
      <c r="BA94" s="1377" t="str">
        <f>IF($C94&lt;&gt;SUM(D94:F94),"NO ALTERE LAS FORMULAS, la suma de los profesionales que visita NO es igual al TOTAL.","")</f>
        <v/>
      </c>
      <c r="BB94" s="1205"/>
      <c r="BC94" s="1205"/>
      <c r="BD94" s="1378">
        <f>IF($C94&lt;&gt;SUM(D94:F94),1,0)</f>
        <v>0</v>
      </c>
      <c r="BF94" s="1205"/>
    </row>
    <row r="95" spans="1:69" s="1302" customFormat="1" ht="22.5" customHeight="1" x14ac:dyDescent="0.2">
      <c r="A95" s="1446" t="s">
        <v>121</v>
      </c>
      <c r="B95" s="1447"/>
      <c r="C95" s="1312">
        <f>SUM(D95:F95)</f>
        <v>0</v>
      </c>
      <c r="D95" s="1321"/>
      <c r="E95" s="1322"/>
      <c r="F95" s="1323"/>
      <c r="G95" s="1380" t="str">
        <f>$BA95&amp;""</f>
        <v/>
      </c>
      <c r="H95" s="1190"/>
      <c r="I95" s="1300"/>
      <c r="J95" s="1179"/>
      <c r="K95" s="1179"/>
      <c r="L95" s="1179"/>
      <c r="M95" s="1179"/>
      <c r="N95" s="1179"/>
      <c r="O95" s="1179"/>
      <c r="P95" s="1301"/>
      <c r="Q95" s="1301"/>
      <c r="R95" s="1301"/>
      <c r="S95" s="1301"/>
      <c r="T95" s="1301"/>
      <c r="BA95" s="1377" t="str">
        <f>IF($C95&lt;&gt;SUM(D95:F95),"NO ALTERE LAS FORMULAS, la suma de los profesionales que visita NO es igual al TOTAL.","")</f>
        <v/>
      </c>
      <c r="BB95" s="1205"/>
      <c r="BC95" s="1205"/>
      <c r="BD95" s="1378">
        <f>IF($C95&lt;&gt;SUM(D95:F95),1,0)</f>
        <v>0</v>
      </c>
      <c r="BF95" s="1205"/>
    </row>
    <row r="96" spans="1:69" s="1302" customFormat="1" ht="22.5" customHeight="1" x14ac:dyDescent="0.2">
      <c r="A96" s="1404" t="s">
        <v>122</v>
      </c>
      <c r="B96" s="1405"/>
      <c r="C96" s="1313">
        <f>SUM(D96:F96)</f>
        <v>0</v>
      </c>
      <c r="D96" s="1314"/>
      <c r="E96" s="1315"/>
      <c r="F96" s="1316"/>
      <c r="G96" s="1380" t="str">
        <f>$BA96&amp;""</f>
        <v/>
      </c>
      <c r="H96" s="1190"/>
      <c r="I96" s="1300"/>
      <c r="J96" s="1179"/>
      <c r="K96" s="1179"/>
      <c r="L96" s="1179"/>
      <c r="M96" s="1179"/>
      <c r="N96" s="1179"/>
      <c r="O96" s="1179"/>
      <c r="P96" s="1301"/>
      <c r="Q96" s="1301"/>
      <c r="R96" s="1301"/>
      <c r="S96" s="1301"/>
      <c r="T96" s="1301"/>
      <c r="BA96" s="1377" t="str">
        <f>IF($C96&lt;&gt;SUM(D96:F96),"NO ALTERE LAS FORMULAS, la suma de los profesionales que visita NO es igual al TOTAL.","")</f>
        <v/>
      </c>
      <c r="BB96" s="1205"/>
      <c r="BC96" s="1205"/>
      <c r="BD96" s="1378">
        <f>IF($C96&lt;&gt;SUM(D96:F96),1,0)</f>
        <v>0</v>
      </c>
      <c r="BF96" s="1205"/>
    </row>
    <row r="97" spans="1:102" s="1302" customFormat="1" ht="13.5" customHeight="1" x14ac:dyDescent="0.2">
      <c r="A97" s="1388" t="s">
        <v>123</v>
      </c>
      <c r="B97" s="1388"/>
      <c r="C97" s="1374"/>
      <c r="D97" s="1372"/>
      <c r="E97" s="1372"/>
      <c r="F97" s="1372"/>
      <c r="G97" s="1373"/>
      <c r="H97" s="1190"/>
      <c r="I97" s="1300"/>
      <c r="J97" s="1179"/>
      <c r="K97" s="1179"/>
      <c r="L97" s="1179"/>
      <c r="M97" s="1179"/>
      <c r="N97" s="1179"/>
      <c r="O97" s="1179"/>
      <c r="P97" s="1301"/>
      <c r="Q97" s="1301"/>
      <c r="R97" s="1301"/>
      <c r="S97" s="1301"/>
      <c r="T97" s="1301"/>
      <c r="BA97" s="1205"/>
      <c r="BF97" s="1205"/>
    </row>
    <row r="98" spans="1:102" s="1302" customFormat="1" ht="45.75" customHeight="1" x14ac:dyDescent="0.2">
      <c r="A98" s="1298" t="s">
        <v>124</v>
      </c>
      <c r="B98" s="1298"/>
      <c r="C98" s="1298"/>
      <c r="D98" s="1299"/>
      <c r="E98" s="1299"/>
      <c r="F98" s="1299"/>
      <c r="G98" s="1307"/>
      <c r="H98" s="1190"/>
      <c r="I98" s="1300"/>
      <c r="J98" s="1179"/>
      <c r="K98" s="1179"/>
      <c r="L98" s="1179"/>
      <c r="M98" s="1179"/>
      <c r="N98" s="1179"/>
      <c r="O98" s="1179"/>
      <c r="P98" s="1301"/>
      <c r="Q98" s="1301"/>
      <c r="R98" s="1301"/>
      <c r="S98" s="1301"/>
      <c r="T98" s="1301"/>
      <c r="BA98" s="1205"/>
      <c r="BF98" s="1205"/>
    </row>
    <row r="99" spans="1:102" s="1302" customFormat="1" ht="24" customHeight="1" x14ac:dyDescent="0.2">
      <c r="A99" s="1408" t="s">
        <v>115</v>
      </c>
      <c r="B99" s="1409"/>
      <c r="C99" s="1356" t="s">
        <v>82</v>
      </c>
      <c r="D99" s="1375"/>
      <c r="E99" s="1190"/>
      <c r="F99" s="1300"/>
      <c r="G99" s="1179"/>
      <c r="H99" s="1179"/>
      <c r="I99" s="1179"/>
      <c r="J99" s="1179"/>
      <c r="K99" s="1179"/>
      <c r="L99" s="1179"/>
      <c r="M99" s="1301"/>
      <c r="N99" s="1301"/>
      <c r="O99" s="1301"/>
      <c r="P99" s="1301"/>
      <c r="Q99" s="1301"/>
      <c r="AX99" s="1205"/>
      <c r="AY99" s="1381"/>
      <c r="AZ99" s="1205"/>
      <c r="BA99" s="1205"/>
      <c r="BB99" s="1205"/>
      <c r="BC99" s="1205"/>
      <c r="BD99" s="1205"/>
    </row>
    <row r="100" spans="1:102" s="1190" customFormat="1" ht="37.5" customHeight="1" x14ac:dyDescent="0.2">
      <c r="A100" s="1444" t="s">
        <v>125</v>
      </c>
      <c r="B100" s="1445"/>
      <c r="C100" s="1306"/>
      <c r="U100" s="1186"/>
      <c r="V100" s="1186"/>
    </row>
    <row r="101" spans="1:102" s="1302" customFormat="1" ht="13.5" customHeight="1" x14ac:dyDescent="0.2">
      <c r="A101" s="1388" t="s">
        <v>126</v>
      </c>
      <c r="B101" s="1388"/>
      <c r="C101" s="1374"/>
      <c r="D101" s="1372"/>
      <c r="E101" s="1372"/>
      <c r="F101" s="1372"/>
      <c r="G101" s="1373"/>
      <c r="H101" s="1190"/>
      <c r="I101" s="1300"/>
      <c r="J101" s="1179"/>
      <c r="K101" s="1179"/>
      <c r="L101" s="1179"/>
      <c r="M101" s="1179"/>
      <c r="N101" s="1179"/>
      <c r="O101" s="1179"/>
      <c r="P101" s="1301"/>
      <c r="Q101" s="1301"/>
      <c r="R101" s="1301"/>
      <c r="S101" s="1301"/>
      <c r="T101" s="1301"/>
      <c r="BA101" s="1205"/>
      <c r="BF101" s="1205"/>
    </row>
    <row r="102" spans="1:102" s="1190" customFormat="1" ht="51" customHeight="1" x14ac:dyDescent="0.2">
      <c r="A102" s="1352" t="s">
        <v>127</v>
      </c>
      <c r="B102" s="1289"/>
      <c r="C102" s="1290"/>
      <c r="D102" s="1237"/>
      <c r="E102" s="1291"/>
      <c r="F102" s="1292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</row>
    <row r="103" spans="1:102" s="1192" customFormat="1" x14ac:dyDescent="0.2">
      <c r="A103" s="1459" t="s">
        <v>128</v>
      </c>
      <c r="B103" s="1460"/>
      <c r="C103" s="1420" t="s">
        <v>22</v>
      </c>
      <c r="D103" s="1426" t="s">
        <v>23</v>
      </c>
      <c r="E103" s="1427"/>
      <c r="F103" s="1427"/>
      <c r="G103" s="1427"/>
      <c r="H103" s="1427"/>
      <c r="I103" s="1428"/>
      <c r="J103" s="1386"/>
      <c r="K103" s="1456"/>
      <c r="L103" s="1456"/>
      <c r="M103" s="1294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90"/>
      <c r="Y103" s="1190"/>
      <c r="Z103" s="1190"/>
      <c r="AA103" s="1190"/>
      <c r="AB103" s="1190"/>
      <c r="AC103" s="1190"/>
      <c r="AD103" s="1190"/>
      <c r="AE103" s="1190"/>
      <c r="AF103" s="1190"/>
      <c r="AG103" s="1190"/>
      <c r="AH103" s="1190"/>
      <c r="AI103" s="1190"/>
      <c r="AJ103" s="1190"/>
      <c r="AK103" s="1190"/>
      <c r="AL103" s="1190"/>
      <c r="AM103" s="1190"/>
      <c r="AN103" s="1190"/>
      <c r="AO103" s="1190"/>
      <c r="AP103" s="1190"/>
      <c r="AQ103" s="1206"/>
      <c r="AR103" s="1206"/>
      <c r="AS103" s="1206"/>
      <c r="AT103" s="1206"/>
      <c r="AU103" s="1206"/>
      <c r="AV103" s="1206"/>
      <c r="AW103" s="1206"/>
      <c r="AX103" s="1206"/>
      <c r="AY103" s="1206"/>
      <c r="AZ103" s="1206"/>
      <c r="BA103" s="1206"/>
      <c r="BB103" s="1206"/>
      <c r="BC103" s="1206"/>
      <c r="BD103" s="1206"/>
      <c r="BE103" s="1206"/>
      <c r="BF103" s="1206"/>
      <c r="BG103" s="1206"/>
      <c r="BH103" s="1206"/>
      <c r="BI103" s="1206"/>
      <c r="BJ103" s="1206"/>
      <c r="BK103" s="1206"/>
      <c r="BL103" s="1206"/>
      <c r="BM103" s="1206"/>
      <c r="BN103" s="1206"/>
      <c r="BO103" s="1206"/>
      <c r="BP103" s="1206"/>
      <c r="BQ103" s="1206"/>
      <c r="BR103" s="1206"/>
      <c r="BS103" s="1206"/>
      <c r="BT103" s="1206"/>
      <c r="BU103" s="1206"/>
      <c r="BV103" s="1206"/>
      <c r="BW103" s="1206"/>
      <c r="BX103" s="1206"/>
      <c r="BY103" s="1206"/>
      <c r="BZ103" s="1206"/>
      <c r="CA103" s="1206"/>
      <c r="CB103" s="1206"/>
      <c r="CC103" s="1206"/>
      <c r="CD103" s="1206"/>
      <c r="CE103" s="1206"/>
      <c r="CF103" s="1206"/>
      <c r="CG103" s="1206"/>
      <c r="CH103" s="1206"/>
      <c r="CI103" s="1206"/>
      <c r="CJ103" s="1206"/>
      <c r="CK103" s="1206"/>
      <c r="CL103" s="1206"/>
      <c r="CM103" s="1206"/>
      <c r="CN103" s="1206"/>
      <c r="CO103" s="1206"/>
      <c r="CP103" s="1206"/>
      <c r="CQ103" s="1206"/>
      <c r="CR103" s="1206"/>
      <c r="CS103" s="1206"/>
      <c r="CT103" s="1206"/>
      <c r="CU103" s="1206"/>
      <c r="CV103" s="1206"/>
      <c r="CW103" s="1206"/>
    </row>
    <row r="104" spans="1:102" s="1297" customFormat="1" ht="21" x14ac:dyDescent="0.15">
      <c r="A104" s="1461"/>
      <c r="B104" s="1462"/>
      <c r="C104" s="1421"/>
      <c r="D104" s="1295" t="s">
        <v>24</v>
      </c>
      <c r="E104" s="1195" t="s">
        <v>25</v>
      </c>
      <c r="F104" s="1195" t="s">
        <v>26</v>
      </c>
      <c r="G104" s="1195" t="s">
        <v>27</v>
      </c>
      <c r="H104" s="1195" t="s">
        <v>28</v>
      </c>
      <c r="I104" s="1196" t="s">
        <v>29</v>
      </c>
      <c r="J104" s="1296"/>
      <c r="K104" s="1386"/>
      <c r="L104" s="1386"/>
      <c r="M104" s="1386"/>
      <c r="N104" s="1294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6"/>
      <c r="Z104" s="1186"/>
      <c r="AA104" s="1186"/>
      <c r="AB104" s="1186"/>
      <c r="AC104" s="1186"/>
      <c r="AD104" s="1186"/>
      <c r="AE104" s="1186"/>
      <c r="AF104" s="1186"/>
      <c r="AG104" s="1186"/>
      <c r="AH104" s="1186"/>
      <c r="AI104" s="1186"/>
      <c r="AJ104" s="1186"/>
      <c r="AK104" s="1186"/>
      <c r="AL104" s="1186"/>
      <c r="AM104" s="1186"/>
      <c r="AN104" s="1186"/>
      <c r="AO104" s="1186"/>
      <c r="AP104" s="1186"/>
      <c r="AQ104" s="1205"/>
      <c r="AR104" s="1205"/>
      <c r="AS104" s="1205"/>
      <c r="AT104" s="1205"/>
      <c r="AU104" s="1205"/>
      <c r="AV104" s="1205"/>
      <c r="AW104" s="1205"/>
      <c r="AX104" s="1205"/>
      <c r="AY104" s="1205"/>
      <c r="AZ104" s="1205"/>
      <c r="BA104" s="1205"/>
      <c r="BB104" s="1205"/>
      <c r="BC104" s="1205"/>
      <c r="BD104" s="1205"/>
      <c r="BE104" s="1205"/>
      <c r="BF104" s="1205"/>
      <c r="BG104" s="1205"/>
      <c r="BH104" s="1205"/>
      <c r="BI104" s="1205"/>
      <c r="BJ104" s="1205"/>
      <c r="BK104" s="1205"/>
      <c r="BL104" s="1205"/>
      <c r="BM104" s="1205"/>
      <c r="BN104" s="1205"/>
      <c r="BO104" s="1205"/>
      <c r="BP104" s="1205"/>
      <c r="BQ104" s="1205"/>
      <c r="BR104" s="1205"/>
      <c r="BS104" s="1205"/>
      <c r="BT104" s="1205"/>
      <c r="BU104" s="1205"/>
      <c r="BV104" s="1205"/>
      <c r="BW104" s="1205"/>
      <c r="BX104" s="1205"/>
      <c r="BY104" s="1205"/>
      <c r="BZ104" s="1205"/>
      <c r="CA104" s="1205"/>
      <c r="CB104" s="1205"/>
      <c r="CC104" s="1205"/>
      <c r="CD104" s="1205"/>
      <c r="CE104" s="1205"/>
      <c r="CF104" s="1205"/>
      <c r="CG104" s="1205"/>
      <c r="CH104" s="1205"/>
      <c r="CI104" s="1205"/>
      <c r="CJ104" s="1205"/>
      <c r="CK104" s="1205"/>
      <c r="CL104" s="1205"/>
      <c r="CM104" s="1205"/>
      <c r="CN104" s="1205"/>
      <c r="CO104" s="1205"/>
      <c r="CP104" s="1205"/>
      <c r="CQ104" s="1205"/>
      <c r="CR104" s="1205"/>
      <c r="CS104" s="1205"/>
      <c r="CT104" s="1205"/>
      <c r="CU104" s="1205"/>
      <c r="CV104" s="1205"/>
      <c r="CW104" s="1205"/>
      <c r="CX104" s="1205"/>
    </row>
    <row r="105" spans="1:102" s="1297" customFormat="1" ht="21" customHeight="1" x14ac:dyDescent="0.15">
      <c r="A105" s="1402" t="s">
        <v>129</v>
      </c>
      <c r="B105" s="1403"/>
      <c r="C105" s="1233">
        <f>SUM(D105:I105)</f>
        <v>0</v>
      </c>
      <c r="D105" s="1337"/>
      <c r="E105" s="1338"/>
      <c r="F105" s="1338"/>
      <c r="G105" s="1338"/>
      <c r="H105" s="1338"/>
      <c r="I105" s="1339"/>
      <c r="J105" s="1380" t="str">
        <f>$BA105&amp;""</f>
        <v/>
      </c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6"/>
      <c r="Z105" s="1186"/>
      <c r="AA105" s="1186"/>
      <c r="AB105" s="1186"/>
      <c r="AC105" s="1186"/>
      <c r="AD105" s="1186"/>
      <c r="AE105" s="1186"/>
      <c r="AF105" s="1186"/>
      <c r="AG105" s="1186"/>
      <c r="AH105" s="1186"/>
      <c r="AI105" s="1186"/>
      <c r="AJ105" s="1186"/>
      <c r="AK105" s="1186"/>
      <c r="AL105" s="1186"/>
      <c r="AM105" s="1186"/>
      <c r="AN105" s="1186"/>
      <c r="AO105" s="1186"/>
      <c r="AP105" s="1186"/>
      <c r="AQ105" s="1205"/>
      <c r="AR105" s="1205"/>
      <c r="AS105" s="1205"/>
      <c r="AT105" s="1205"/>
      <c r="AU105" s="1205"/>
      <c r="AV105" s="1205"/>
      <c r="AW105" s="1205"/>
      <c r="AX105" s="1205"/>
      <c r="AY105" s="1205"/>
      <c r="AZ105" s="1205"/>
      <c r="BA105" s="1377" t="str">
        <f>IF($C105&lt;&gt;SUM(D105:I105),"NO ALTERE LAS FORMULAS, la suma de las edades NO es igual al TOTAL.","")</f>
        <v/>
      </c>
      <c r="BB105" s="1205"/>
      <c r="BC105" s="1205"/>
      <c r="BD105" s="1378">
        <f>IF($C105&lt;&gt;SUM(D105:I105),1,0)</f>
        <v>0</v>
      </c>
      <c r="BE105" s="1205"/>
      <c r="BF105" s="1205"/>
      <c r="BG105" s="1205"/>
      <c r="BH105" s="1205"/>
      <c r="BI105" s="1205"/>
      <c r="BJ105" s="1205"/>
      <c r="BK105" s="1205"/>
      <c r="BL105" s="1205"/>
      <c r="BM105" s="1205"/>
      <c r="BN105" s="1205"/>
      <c r="BO105" s="1205"/>
      <c r="BP105" s="1205"/>
      <c r="BQ105" s="1205"/>
      <c r="BR105" s="1205"/>
      <c r="BS105" s="1205"/>
      <c r="BT105" s="1205"/>
      <c r="BU105" s="1205"/>
      <c r="BV105" s="1205"/>
      <c r="BW105" s="1205"/>
      <c r="BX105" s="1205"/>
      <c r="BY105" s="1205"/>
      <c r="BZ105" s="1205"/>
      <c r="CA105" s="1205"/>
      <c r="CB105" s="1205"/>
      <c r="CC105" s="1205"/>
      <c r="CD105" s="1205"/>
      <c r="CE105" s="1205"/>
      <c r="CF105" s="1205"/>
      <c r="CG105" s="1205"/>
      <c r="CH105" s="1205"/>
      <c r="CI105" s="1205"/>
      <c r="CJ105" s="1205"/>
      <c r="CK105" s="1205"/>
      <c r="CL105" s="1205"/>
      <c r="CM105" s="1205"/>
      <c r="CN105" s="1205"/>
      <c r="CO105" s="1205"/>
      <c r="CP105" s="1205"/>
      <c r="CQ105" s="1205"/>
      <c r="CR105" s="1205"/>
      <c r="CS105" s="1205"/>
      <c r="CT105" s="1205"/>
      <c r="CU105" s="1205"/>
      <c r="CV105" s="1205"/>
      <c r="CW105" s="1205"/>
      <c r="CX105" s="1205"/>
    </row>
    <row r="106" spans="1:102" s="1302" customFormat="1" ht="13.5" customHeight="1" x14ac:dyDescent="0.2">
      <c r="A106" s="1388" t="s">
        <v>130</v>
      </c>
      <c r="B106" s="1388"/>
      <c r="C106" s="1374"/>
      <c r="D106" s="1372"/>
      <c r="E106" s="1372"/>
      <c r="F106" s="1372"/>
      <c r="G106" s="1373"/>
      <c r="H106" s="1190"/>
      <c r="I106" s="1300"/>
      <c r="J106" s="1179"/>
      <c r="K106" s="1179"/>
      <c r="L106" s="1179"/>
      <c r="M106" s="1179"/>
      <c r="N106" s="1179"/>
      <c r="O106" s="1179"/>
      <c r="P106" s="1301"/>
      <c r="Q106" s="1301"/>
      <c r="R106" s="1301"/>
      <c r="S106" s="1301"/>
      <c r="T106" s="1301"/>
      <c r="BA106" s="1205"/>
      <c r="BF106" s="1205"/>
    </row>
    <row r="107" spans="1:102" s="1190" customFormat="1" x14ac:dyDescent="0.2">
      <c r="A107" s="1207"/>
      <c r="X107" s="1186"/>
      <c r="Y107" s="1186"/>
    </row>
    <row r="108" spans="1:102" s="1190" customFormat="1" x14ac:dyDescent="0.2">
      <c r="A108" s="1207"/>
      <c r="X108" s="1186"/>
      <c r="Y108" s="1186"/>
    </row>
    <row r="109" spans="1:102" s="1190" customFormat="1" x14ac:dyDescent="0.2">
      <c r="A109" s="1207"/>
      <c r="X109" s="1186"/>
      <c r="Y109" s="1186"/>
    </row>
    <row r="110" spans="1:102" s="1190" customFormat="1" x14ac:dyDescent="0.2">
      <c r="A110" s="1207"/>
      <c r="X110" s="1186"/>
      <c r="Y110" s="1186"/>
    </row>
    <row r="111" spans="1:102" s="1190" customFormat="1" x14ac:dyDescent="0.2">
      <c r="A111" s="1207"/>
      <c r="X111" s="1186"/>
      <c r="Y111" s="1186"/>
    </row>
    <row r="112" spans="1:102" s="1190" customFormat="1" x14ac:dyDescent="0.2">
      <c r="A112" s="1207"/>
      <c r="X112" s="1186"/>
      <c r="Y112" s="1186"/>
    </row>
    <row r="113" spans="1:25" s="1190" customFormat="1" x14ac:dyDescent="0.2">
      <c r="A113" s="1207"/>
      <c r="X113" s="1186"/>
      <c r="Y113" s="1186"/>
    </row>
    <row r="114" spans="1:25" s="1190" customFormat="1" x14ac:dyDescent="0.2">
      <c r="A114" s="1207"/>
      <c r="X114" s="1186"/>
      <c r="Y114" s="1186"/>
    </row>
    <row r="115" spans="1:25" s="1190" customFormat="1" x14ac:dyDescent="0.2">
      <c r="A115" s="1207"/>
      <c r="X115" s="1186"/>
      <c r="Y115" s="1186"/>
    </row>
    <row r="116" spans="1:25" s="1190" customFormat="1" x14ac:dyDescent="0.2">
      <c r="A116" s="1207"/>
      <c r="X116" s="1186"/>
      <c r="Y116" s="1186"/>
    </row>
    <row r="117" spans="1:25" s="1190" customFormat="1" x14ac:dyDescent="0.2">
      <c r="A117" s="1207"/>
      <c r="X117" s="1186"/>
      <c r="Y117" s="1186"/>
    </row>
    <row r="118" spans="1:25" s="1190" customFormat="1" x14ac:dyDescent="0.2">
      <c r="A118" s="1207"/>
      <c r="X118" s="1186"/>
      <c r="Y118" s="1186"/>
    </row>
    <row r="119" spans="1:25" s="1190" customFormat="1" x14ac:dyDescent="0.2">
      <c r="A119" s="1207"/>
      <c r="X119" s="1186"/>
      <c r="Y119" s="1186"/>
    </row>
    <row r="120" spans="1:25" s="1190" customFormat="1" x14ac:dyDescent="0.2">
      <c r="A120" s="1207"/>
      <c r="X120" s="1186"/>
      <c r="Y120" s="1186"/>
    </row>
    <row r="121" spans="1:25" s="1190" customFormat="1" x14ac:dyDescent="0.2">
      <c r="A121" s="1207"/>
      <c r="X121" s="1186"/>
      <c r="Y121" s="1186"/>
    </row>
    <row r="122" spans="1:25" s="1190" customFormat="1" x14ac:dyDescent="0.2">
      <c r="A122" s="1207"/>
      <c r="X122" s="1186"/>
      <c r="Y122" s="1186"/>
    </row>
    <row r="123" spans="1:25" s="1190" customFormat="1" x14ac:dyDescent="0.2">
      <c r="A123" s="1207"/>
      <c r="X123" s="1186"/>
      <c r="Y123" s="1186"/>
    </row>
    <row r="124" spans="1:25" s="1190" customFormat="1" x14ac:dyDescent="0.2">
      <c r="A124" s="1207"/>
      <c r="X124" s="1186"/>
      <c r="Y124" s="1186"/>
    </row>
    <row r="125" spans="1:25" s="1190" customFormat="1" x14ac:dyDescent="0.2">
      <c r="A125" s="1207"/>
      <c r="X125" s="1186"/>
      <c r="Y125" s="1186"/>
    </row>
    <row r="126" spans="1:25" s="1190" customFormat="1" x14ac:dyDescent="0.2">
      <c r="A126" s="1207"/>
      <c r="X126" s="1186"/>
      <c r="Y126" s="1186"/>
    </row>
    <row r="127" spans="1:25" s="1190" customFormat="1" x14ac:dyDescent="0.2">
      <c r="A127" s="1207"/>
      <c r="X127" s="1186"/>
      <c r="Y127" s="1186"/>
    </row>
    <row r="128" spans="1:25" s="1190" customFormat="1" x14ac:dyDescent="0.2">
      <c r="A128" s="1207"/>
      <c r="X128" s="1186"/>
      <c r="Y128" s="1186"/>
    </row>
    <row r="129" spans="1:25" s="1190" customFormat="1" x14ac:dyDescent="0.2">
      <c r="A129" s="1207"/>
      <c r="X129" s="1186"/>
      <c r="Y129" s="1186"/>
    </row>
    <row r="130" spans="1:25" s="1190" customFormat="1" x14ac:dyDescent="0.2">
      <c r="A130" s="1207"/>
      <c r="X130" s="1186"/>
      <c r="Y130" s="1186"/>
    </row>
    <row r="131" spans="1:25" s="1190" customFormat="1" x14ac:dyDescent="0.2">
      <c r="A131" s="1207"/>
      <c r="X131" s="1186"/>
      <c r="Y131" s="1186"/>
    </row>
    <row r="132" spans="1:25" s="1190" customFormat="1" x14ac:dyDescent="0.2">
      <c r="A132" s="1207"/>
      <c r="X132" s="1186"/>
      <c r="Y132" s="1186"/>
    </row>
    <row r="133" spans="1:25" s="1190" customFormat="1" x14ac:dyDescent="0.2">
      <c r="A133" s="1207"/>
      <c r="X133" s="1186"/>
      <c r="Y133" s="1186"/>
    </row>
    <row r="134" spans="1:25" s="1190" customFormat="1" x14ac:dyDescent="0.2">
      <c r="A134" s="1207"/>
      <c r="X134" s="1186"/>
      <c r="Y134" s="1186"/>
    </row>
    <row r="135" spans="1:25" s="1190" customFormat="1" x14ac:dyDescent="0.2">
      <c r="A135" s="1207"/>
      <c r="X135" s="1186"/>
      <c r="Y135" s="1186"/>
    </row>
    <row r="136" spans="1:25" s="1190" customFormat="1" x14ac:dyDescent="0.2">
      <c r="A136" s="1207"/>
      <c r="X136" s="1186"/>
      <c r="Y136" s="1186"/>
    </row>
    <row r="137" spans="1:25" s="1190" customFormat="1" x14ac:dyDescent="0.2">
      <c r="A137" s="1207"/>
      <c r="X137" s="1186"/>
      <c r="Y137" s="1186"/>
    </row>
    <row r="138" spans="1:25" s="1190" customFormat="1" x14ac:dyDescent="0.2">
      <c r="A138" s="1207"/>
      <c r="X138" s="1186"/>
      <c r="Y138" s="1186"/>
    </row>
    <row r="139" spans="1:25" s="1190" customFormat="1" x14ac:dyDescent="0.2">
      <c r="A139" s="1207"/>
      <c r="X139" s="1186"/>
      <c r="Y139" s="1186"/>
    </row>
    <row r="140" spans="1:25" s="1190" customFormat="1" x14ac:dyDescent="0.2">
      <c r="A140" s="1207"/>
      <c r="X140" s="1186"/>
      <c r="Y140" s="1186"/>
    </row>
    <row r="141" spans="1:25" s="1190" customFormat="1" x14ac:dyDescent="0.2">
      <c r="A141" s="1207"/>
      <c r="X141" s="1186"/>
      <c r="Y141" s="1186"/>
    </row>
    <row r="142" spans="1:25" s="1190" customFormat="1" x14ac:dyDescent="0.2">
      <c r="A142" s="1207"/>
      <c r="X142" s="1186"/>
      <c r="Y142" s="1186"/>
    </row>
    <row r="143" spans="1:25" s="1190" customFormat="1" x14ac:dyDescent="0.2">
      <c r="A143" s="1207"/>
      <c r="I143" s="1208"/>
      <c r="X143" s="1186"/>
      <c r="Y143" s="1186"/>
    </row>
    <row r="144" spans="1:25" s="1190" customFormat="1" x14ac:dyDescent="0.2">
      <c r="A144" s="1207"/>
      <c r="I144" s="1208"/>
      <c r="X144" s="1186"/>
      <c r="Y144" s="1186"/>
    </row>
    <row r="145" spans="1:86" s="1190" customFormat="1" x14ac:dyDescent="0.2">
      <c r="A145" s="1207"/>
      <c r="I145" s="1208"/>
      <c r="X145" s="1186"/>
      <c r="Y145" s="1186"/>
    </row>
    <row r="146" spans="1:86" s="1190" customFormat="1" x14ac:dyDescent="0.2">
      <c r="A146" s="1207"/>
      <c r="I146" s="1208"/>
      <c r="X146" s="1186"/>
      <c r="Y146" s="1186"/>
    </row>
    <row r="147" spans="1:86" s="1190" customFormat="1" x14ac:dyDescent="0.2">
      <c r="A147" s="1207"/>
      <c r="I147" s="1208"/>
      <c r="X147" s="1186"/>
      <c r="Y147" s="1186"/>
    </row>
    <row r="148" spans="1:86" s="1190" customFormat="1" x14ac:dyDescent="0.2">
      <c r="A148" s="1207"/>
      <c r="I148" s="1208"/>
      <c r="X148" s="1186"/>
      <c r="Y148" s="1186"/>
    </row>
    <row r="149" spans="1:86" s="1208" customFormat="1" x14ac:dyDescent="0.2">
      <c r="A149" s="1207"/>
      <c r="B149" s="1190"/>
      <c r="C149" s="1190"/>
      <c r="D149" s="1190"/>
      <c r="E149" s="1190"/>
      <c r="F149" s="1190"/>
      <c r="X149" s="1210"/>
      <c r="Y149" s="1210"/>
    </row>
    <row r="150" spans="1:86" s="1208" customFormat="1" x14ac:dyDescent="0.2">
      <c r="A150" s="1209"/>
      <c r="B150" s="1190"/>
      <c r="C150" s="1190"/>
      <c r="D150" s="1190"/>
      <c r="E150" s="1190"/>
      <c r="F150" s="1190"/>
      <c r="X150" s="1210"/>
      <c r="Y150" s="1210"/>
    </row>
    <row r="151" spans="1:86" s="1208" customFormat="1" x14ac:dyDescent="0.2">
      <c r="A151" s="1207"/>
      <c r="B151" s="1190"/>
      <c r="C151" s="1190"/>
      <c r="D151" s="1190"/>
      <c r="E151" s="1190"/>
      <c r="F151" s="1190"/>
      <c r="X151" s="1210"/>
      <c r="Y151" s="1210"/>
    </row>
    <row r="152" spans="1:86" x14ac:dyDescent="0.2">
      <c r="A152" s="1207"/>
      <c r="B152" s="1190"/>
      <c r="C152" s="1190"/>
      <c r="D152" s="1190"/>
      <c r="E152" s="1190"/>
      <c r="F152" s="1208"/>
      <c r="G152" s="1212"/>
      <c r="H152" s="1212"/>
      <c r="I152" s="1212"/>
      <c r="J152" s="1212"/>
      <c r="K152" s="1212"/>
      <c r="L152" s="1212"/>
      <c r="M152" s="1212"/>
      <c r="N152" s="1213"/>
      <c r="O152" s="1212"/>
      <c r="P152" s="1213"/>
      <c r="Q152" s="1212"/>
      <c r="R152" s="1212"/>
      <c r="S152" s="1212"/>
    </row>
    <row r="153" spans="1:86" s="1215" customFormat="1" x14ac:dyDescent="0.2">
      <c r="A153" s="1207"/>
      <c r="B153" s="1190"/>
      <c r="C153" s="1190"/>
      <c r="D153" s="1190"/>
      <c r="E153" s="1190"/>
      <c r="F153" s="1208"/>
      <c r="G153" s="1212"/>
      <c r="H153" s="1212"/>
      <c r="I153" s="1212"/>
      <c r="J153" s="1212"/>
      <c r="K153" s="1212"/>
      <c r="L153" s="1212"/>
      <c r="M153" s="1212"/>
      <c r="N153" s="1213"/>
      <c r="O153" s="1212"/>
      <c r="P153" s="1213"/>
      <c r="Q153" s="1212"/>
      <c r="R153" s="1212"/>
      <c r="S153" s="1212"/>
      <c r="T153" s="1212"/>
      <c r="U153" s="1212"/>
      <c r="V153" s="1212"/>
      <c r="W153" s="1212"/>
      <c r="X153" s="1214"/>
      <c r="Y153" s="1214"/>
      <c r="Z153" s="1214"/>
      <c r="AA153" s="1212"/>
      <c r="AB153" s="1212"/>
      <c r="AC153" s="1212"/>
      <c r="AD153" s="1212"/>
      <c r="AE153" s="1212"/>
      <c r="AF153" s="1212"/>
      <c r="AG153" s="1212"/>
      <c r="AH153" s="1212"/>
      <c r="AI153" s="1212"/>
      <c r="AJ153" s="1212"/>
      <c r="AK153" s="1212"/>
      <c r="AL153" s="1212"/>
      <c r="AM153" s="1212"/>
      <c r="AN153" s="1212"/>
      <c r="AO153" s="1212"/>
      <c r="AP153" s="1212"/>
      <c r="AQ153" s="1212"/>
      <c r="AR153" s="1212"/>
      <c r="AS153" s="1212"/>
      <c r="AT153" s="1212"/>
      <c r="AU153" s="1212"/>
      <c r="AV153" s="1212"/>
      <c r="AW153" s="1212"/>
      <c r="AX153" s="1212"/>
      <c r="AY153" s="1212"/>
      <c r="AZ153" s="1212"/>
      <c r="BA153" s="1212"/>
      <c r="BB153" s="1212"/>
      <c r="BC153" s="1212"/>
      <c r="BD153" s="1212"/>
      <c r="BE153" s="1212"/>
      <c r="BF153" s="1212"/>
      <c r="BG153" s="1212"/>
      <c r="BH153" s="1212"/>
      <c r="BI153" s="1212"/>
      <c r="BJ153" s="1212"/>
      <c r="BK153" s="1212"/>
      <c r="BL153" s="1212"/>
      <c r="BM153" s="1212"/>
      <c r="BN153" s="1212"/>
      <c r="BO153" s="1212"/>
      <c r="BP153" s="1212"/>
      <c r="BQ153" s="1212"/>
      <c r="BR153" s="1212"/>
      <c r="BS153" s="1212"/>
      <c r="BT153" s="1212"/>
      <c r="BU153" s="1212"/>
      <c r="BV153" s="1212"/>
      <c r="BW153" s="1212"/>
      <c r="BX153" s="1212"/>
      <c r="BY153" s="1212"/>
      <c r="BZ153" s="1212"/>
      <c r="CA153" s="1212"/>
      <c r="CB153" s="1212"/>
      <c r="CC153" s="1212"/>
      <c r="CD153" s="1212"/>
      <c r="CE153" s="1212"/>
      <c r="CF153" s="1212"/>
      <c r="CG153" s="1212"/>
      <c r="CH153" s="1212"/>
    </row>
    <row r="154" spans="1:86" s="1215" customFormat="1" x14ac:dyDescent="0.2">
      <c r="A154" s="1207"/>
      <c r="B154" s="1190"/>
      <c r="C154" s="1190"/>
      <c r="D154" s="1190"/>
      <c r="E154" s="1190"/>
      <c r="F154" s="1208"/>
      <c r="G154" s="1212"/>
      <c r="H154" s="1212"/>
      <c r="I154" s="1212"/>
      <c r="J154" s="1212"/>
      <c r="K154" s="1212"/>
      <c r="L154" s="1212"/>
      <c r="M154" s="1212"/>
      <c r="N154" s="1213"/>
      <c r="O154" s="1212"/>
      <c r="P154" s="1213"/>
      <c r="Q154" s="1212"/>
      <c r="R154" s="1212"/>
      <c r="S154" s="1212"/>
      <c r="T154" s="1212"/>
      <c r="U154" s="1212"/>
      <c r="V154" s="1212"/>
      <c r="W154" s="1212"/>
      <c r="X154" s="1214"/>
      <c r="Y154" s="1214"/>
      <c r="Z154" s="1214"/>
      <c r="AA154" s="1212"/>
      <c r="AB154" s="1212"/>
      <c r="AC154" s="1212"/>
      <c r="AD154" s="1212"/>
      <c r="AE154" s="1212"/>
      <c r="AF154" s="1212"/>
      <c r="AG154" s="1212"/>
      <c r="AH154" s="1212"/>
      <c r="AI154" s="1212"/>
      <c r="AJ154" s="1212"/>
      <c r="AK154" s="1212"/>
      <c r="AL154" s="1212"/>
      <c r="AM154" s="1212"/>
      <c r="AN154" s="1212"/>
      <c r="AO154" s="1212"/>
      <c r="AP154" s="1212"/>
      <c r="AQ154" s="1212"/>
      <c r="AR154" s="1212"/>
      <c r="AS154" s="1212"/>
      <c r="AT154" s="1212"/>
      <c r="AU154" s="1212"/>
      <c r="AV154" s="1212"/>
      <c r="AW154" s="1212"/>
      <c r="AX154" s="1212"/>
      <c r="AY154" s="1212"/>
      <c r="AZ154" s="1212"/>
      <c r="BA154" s="1212"/>
      <c r="BB154" s="1212"/>
      <c r="BC154" s="1212"/>
      <c r="BD154" s="1212"/>
      <c r="BE154" s="1212"/>
      <c r="BF154" s="1212"/>
      <c r="BG154" s="1212"/>
      <c r="BH154" s="1212"/>
      <c r="BI154" s="1212"/>
      <c r="BJ154" s="1212"/>
      <c r="BK154" s="1212"/>
      <c r="BL154" s="1212"/>
      <c r="BM154" s="1212"/>
      <c r="BN154" s="1212"/>
      <c r="BO154" s="1212"/>
      <c r="BP154" s="1212"/>
      <c r="BQ154" s="1212"/>
      <c r="BR154" s="1212"/>
      <c r="BS154" s="1212"/>
      <c r="BT154" s="1212"/>
      <c r="BU154" s="1212"/>
      <c r="BV154" s="1212"/>
      <c r="BW154" s="1212"/>
      <c r="BX154" s="1212"/>
      <c r="BY154" s="1212"/>
      <c r="BZ154" s="1212"/>
      <c r="CA154" s="1212"/>
      <c r="CB154" s="1212"/>
      <c r="CC154" s="1212"/>
      <c r="CD154" s="1212"/>
      <c r="CE154" s="1212"/>
      <c r="CF154" s="1212"/>
      <c r="CG154" s="1212"/>
      <c r="CH154" s="1212"/>
    </row>
    <row r="155" spans="1:86" s="1215" customFormat="1" x14ac:dyDescent="0.2">
      <c r="A155" s="1211"/>
      <c r="B155" s="1192"/>
      <c r="C155" s="1192"/>
      <c r="D155" s="1192"/>
      <c r="E155" s="1192"/>
      <c r="F155" s="1212"/>
      <c r="G155" s="1212"/>
      <c r="H155" s="1212"/>
      <c r="I155" s="1212"/>
      <c r="J155" s="1212"/>
      <c r="K155" s="1212"/>
      <c r="L155" s="1212"/>
      <c r="M155" s="1212"/>
      <c r="N155" s="1213"/>
      <c r="O155" s="1212"/>
      <c r="P155" s="1213"/>
      <c r="Q155" s="1212"/>
      <c r="R155" s="1212"/>
      <c r="S155" s="1212"/>
      <c r="T155" s="1212"/>
      <c r="U155" s="1212"/>
      <c r="V155" s="1212"/>
      <c r="W155" s="1212"/>
      <c r="X155" s="1214"/>
      <c r="Y155" s="1214"/>
      <c r="Z155" s="1214"/>
      <c r="AA155" s="1212"/>
      <c r="AB155" s="1212"/>
      <c r="AC155" s="1212"/>
      <c r="AD155" s="1212"/>
      <c r="AE155" s="1212"/>
      <c r="AF155" s="1212"/>
      <c r="AG155" s="1212"/>
      <c r="AH155" s="1212"/>
      <c r="AI155" s="1212"/>
      <c r="AJ155" s="1212"/>
      <c r="AK155" s="1212"/>
      <c r="AL155" s="1212"/>
      <c r="AM155" s="1212"/>
      <c r="AN155" s="1212"/>
      <c r="AO155" s="1212"/>
      <c r="AP155" s="1212"/>
      <c r="AQ155" s="1212"/>
      <c r="AR155" s="1212"/>
      <c r="AS155" s="1212"/>
      <c r="AT155" s="1212"/>
      <c r="AU155" s="1212"/>
      <c r="AV155" s="1212"/>
      <c r="AW155" s="1212"/>
      <c r="AX155" s="1212"/>
      <c r="AY155" s="1212"/>
      <c r="AZ155" s="1212"/>
      <c r="BA155" s="1212"/>
      <c r="BB155" s="1212"/>
      <c r="BC155" s="1212"/>
      <c r="BD155" s="1212"/>
      <c r="BE155" s="1212"/>
      <c r="BF155" s="1212"/>
      <c r="BG155" s="1212"/>
      <c r="BH155" s="1212"/>
      <c r="BI155" s="1212"/>
      <c r="BJ155" s="1212"/>
      <c r="BK155" s="1212"/>
      <c r="BL155" s="1212"/>
      <c r="BM155" s="1212"/>
      <c r="BN155" s="1212"/>
      <c r="BO155" s="1212"/>
      <c r="BP155" s="1212"/>
      <c r="BQ155" s="1212"/>
      <c r="BR155" s="1212"/>
      <c r="BS155" s="1212"/>
      <c r="BT155" s="1212"/>
      <c r="BU155" s="1212"/>
      <c r="BV155" s="1212"/>
      <c r="BW155" s="1212"/>
      <c r="BX155" s="1212"/>
      <c r="BY155" s="1212"/>
      <c r="BZ155" s="1212"/>
      <c r="CA155" s="1212"/>
      <c r="CB155" s="1212"/>
      <c r="CC155" s="1212"/>
      <c r="CD155" s="1212"/>
      <c r="CE155" s="1212"/>
      <c r="CF155" s="1212"/>
      <c r="CG155" s="1212"/>
      <c r="CH155" s="1212"/>
    </row>
    <row r="156" spans="1:86" s="1215" customFormat="1" x14ac:dyDescent="0.2">
      <c r="A156" s="1216"/>
      <c r="B156" s="1192"/>
      <c r="C156" s="1192"/>
      <c r="D156" s="1192"/>
      <c r="E156" s="1192"/>
      <c r="F156" s="1212"/>
      <c r="G156" s="1212"/>
      <c r="H156" s="1212"/>
      <c r="I156" s="1212"/>
      <c r="J156" s="1212"/>
      <c r="K156" s="1212"/>
      <c r="L156" s="1212"/>
      <c r="M156" s="1212"/>
      <c r="N156" s="1213"/>
      <c r="O156" s="1212"/>
      <c r="P156" s="1213"/>
      <c r="Q156" s="1212"/>
      <c r="R156" s="1212"/>
      <c r="S156" s="1212"/>
      <c r="T156" s="1212"/>
      <c r="U156" s="1212"/>
      <c r="V156" s="1212"/>
      <c r="W156" s="1212"/>
      <c r="X156" s="1214"/>
      <c r="Y156" s="1214"/>
      <c r="Z156" s="1214"/>
      <c r="AA156" s="1212"/>
      <c r="AB156" s="1212"/>
      <c r="AC156" s="1212"/>
      <c r="AD156" s="1212"/>
      <c r="AE156" s="1212"/>
      <c r="AF156" s="1212"/>
      <c r="AG156" s="1212"/>
      <c r="AH156" s="1212"/>
      <c r="AI156" s="1212"/>
      <c r="AJ156" s="1212"/>
      <c r="AK156" s="1212"/>
      <c r="AL156" s="1212"/>
      <c r="AM156" s="1212"/>
      <c r="AN156" s="1212"/>
      <c r="AO156" s="1212"/>
      <c r="AP156" s="1212"/>
      <c r="AQ156" s="1212"/>
      <c r="AR156" s="1212"/>
      <c r="AS156" s="1212"/>
      <c r="AT156" s="1212"/>
      <c r="AU156" s="1212"/>
      <c r="AV156" s="1212"/>
      <c r="AW156" s="1212"/>
      <c r="AX156" s="1212"/>
      <c r="AY156" s="1212"/>
      <c r="AZ156" s="1212"/>
      <c r="BA156" s="1212"/>
      <c r="BB156" s="1212"/>
      <c r="BC156" s="1212"/>
      <c r="BD156" s="1212"/>
      <c r="BE156" s="1212"/>
      <c r="BF156" s="1212"/>
      <c r="BG156" s="1212"/>
      <c r="BH156" s="1212"/>
      <c r="BI156" s="1212"/>
      <c r="BJ156" s="1212"/>
      <c r="BK156" s="1212"/>
      <c r="BL156" s="1212"/>
      <c r="BM156" s="1212"/>
      <c r="BN156" s="1212"/>
      <c r="BO156" s="1212"/>
      <c r="BP156" s="1212"/>
      <c r="BQ156" s="1212"/>
      <c r="BR156" s="1212"/>
      <c r="BS156" s="1212"/>
      <c r="BT156" s="1212"/>
      <c r="BU156" s="1212"/>
      <c r="BV156" s="1212"/>
      <c r="BW156" s="1212"/>
      <c r="BX156" s="1212"/>
      <c r="BY156" s="1212"/>
      <c r="BZ156" s="1212"/>
      <c r="CA156" s="1212"/>
      <c r="CB156" s="1212"/>
      <c r="CC156" s="1212"/>
      <c r="CD156" s="1212"/>
      <c r="CE156" s="1212"/>
      <c r="CF156" s="1212"/>
      <c r="CG156" s="1212"/>
      <c r="CH156" s="1212"/>
    </row>
    <row r="157" spans="1:86" s="1215" customFormat="1" x14ac:dyDescent="0.2">
      <c r="A157" s="1216"/>
      <c r="B157" s="1192"/>
      <c r="C157" s="1192"/>
      <c r="D157" s="1192"/>
      <c r="E157" s="1192"/>
      <c r="F157" s="1212"/>
      <c r="G157" s="1212"/>
      <c r="H157" s="1212"/>
      <c r="I157" s="1212"/>
      <c r="J157" s="1212"/>
      <c r="K157" s="1212"/>
      <c r="L157" s="1212"/>
      <c r="M157" s="1212"/>
      <c r="N157" s="1213"/>
      <c r="O157" s="1212"/>
      <c r="P157" s="1213"/>
      <c r="Q157" s="1212"/>
      <c r="R157" s="1212"/>
      <c r="S157" s="1212"/>
      <c r="T157" s="1212"/>
      <c r="U157" s="1212"/>
      <c r="V157" s="1212"/>
      <c r="W157" s="1212"/>
      <c r="X157" s="1214"/>
      <c r="Y157" s="1214"/>
      <c r="Z157" s="1214"/>
      <c r="AA157" s="1212"/>
      <c r="AB157" s="1212"/>
      <c r="AC157" s="1212"/>
      <c r="AD157" s="1212"/>
      <c r="AE157" s="1212"/>
      <c r="AF157" s="1212"/>
      <c r="AG157" s="1212"/>
      <c r="AH157" s="1212"/>
      <c r="AI157" s="1212"/>
      <c r="AJ157" s="1212"/>
      <c r="AK157" s="1212"/>
      <c r="AL157" s="1212"/>
      <c r="AM157" s="1212"/>
      <c r="AN157" s="1212"/>
      <c r="AO157" s="1212"/>
      <c r="AP157" s="1212"/>
      <c r="AQ157" s="1212"/>
      <c r="AR157" s="1212"/>
      <c r="AS157" s="1212"/>
      <c r="AT157" s="1212"/>
      <c r="AU157" s="1212"/>
      <c r="AV157" s="1212"/>
      <c r="AW157" s="1212"/>
      <c r="AX157" s="1212"/>
      <c r="AY157" s="1212"/>
      <c r="AZ157" s="1212"/>
      <c r="BA157" s="1212"/>
      <c r="BB157" s="1212"/>
      <c r="BC157" s="1212"/>
      <c r="BD157" s="1212"/>
      <c r="BE157" s="1212"/>
      <c r="BF157" s="1212"/>
      <c r="BG157" s="1212"/>
      <c r="BH157" s="1212"/>
      <c r="BI157" s="1212"/>
      <c r="BJ157" s="1212"/>
      <c r="BK157" s="1212"/>
      <c r="BL157" s="1212"/>
      <c r="BM157" s="1212"/>
      <c r="BN157" s="1212"/>
      <c r="BO157" s="1212"/>
      <c r="BP157" s="1212"/>
      <c r="BQ157" s="1212"/>
      <c r="BR157" s="1212"/>
      <c r="BS157" s="1212"/>
      <c r="BT157" s="1212"/>
      <c r="BU157" s="1212"/>
      <c r="BV157" s="1212"/>
      <c r="BW157" s="1212"/>
      <c r="BX157" s="1212"/>
      <c r="BY157" s="1212"/>
      <c r="BZ157" s="1212"/>
      <c r="CA157" s="1212"/>
      <c r="CB157" s="1212"/>
      <c r="CC157" s="1212"/>
      <c r="CD157" s="1212"/>
      <c r="CE157" s="1212"/>
      <c r="CF157" s="1212"/>
      <c r="CG157" s="1212"/>
      <c r="CH157" s="1212"/>
    </row>
    <row r="158" spans="1:86" s="1215" customFormat="1" x14ac:dyDescent="0.2">
      <c r="A158" s="1216"/>
      <c r="B158" s="1212"/>
      <c r="C158" s="1212"/>
      <c r="D158" s="1212"/>
      <c r="E158" s="1212"/>
      <c r="F158" s="1212"/>
      <c r="G158" s="1212"/>
      <c r="H158" s="1212"/>
      <c r="I158" s="1212"/>
      <c r="J158" s="1212"/>
      <c r="K158" s="1212"/>
      <c r="L158" s="1212"/>
      <c r="M158" s="1212"/>
      <c r="N158" s="1213"/>
      <c r="O158" s="1212"/>
      <c r="P158" s="1213"/>
      <c r="Q158" s="1212"/>
      <c r="R158" s="1212"/>
      <c r="S158" s="1212"/>
      <c r="T158" s="1212"/>
      <c r="U158" s="1212"/>
      <c r="V158" s="1212"/>
      <c r="W158" s="1212"/>
      <c r="X158" s="1214"/>
      <c r="Y158" s="1214"/>
      <c r="Z158" s="1214"/>
      <c r="AA158" s="1212"/>
      <c r="AB158" s="1212"/>
      <c r="AC158" s="1212"/>
      <c r="AD158" s="1212"/>
      <c r="AE158" s="1212"/>
      <c r="AF158" s="1212"/>
      <c r="AG158" s="1212"/>
      <c r="AH158" s="1212"/>
      <c r="AI158" s="1212"/>
      <c r="AJ158" s="1212"/>
      <c r="AK158" s="1212"/>
      <c r="AL158" s="1212"/>
      <c r="AM158" s="1212"/>
      <c r="AN158" s="1212"/>
      <c r="AO158" s="1212"/>
      <c r="AP158" s="1212"/>
      <c r="AQ158" s="1212"/>
      <c r="AR158" s="1212"/>
      <c r="AS158" s="1212"/>
      <c r="AT158" s="1212"/>
      <c r="AU158" s="1212"/>
      <c r="AV158" s="1212"/>
      <c r="AW158" s="1212"/>
      <c r="AX158" s="1212"/>
      <c r="AY158" s="1212"/>
      <c r="AZ158" s="1212"/>
      <c r="BA158" s="1212"/>
      <c r="BB158" s="1212"/>
      <c r="BC158" s="1212"/>
      <c r="BD158" s="1212"/>
      <c r="BE158" s="1212"/>
      <c r="BF158" s="1212"/>
      <c r="BG158" s="1212"/>
      <c r="BH158" s="1212"/>
      <c r="BI158" s="1212"/>
      <c r="BJ158" s="1212"/>
      <c r="BK158" s="1212"/>
      <c r="BL158" s="1212"/>
      <c r="BM158" s="1212"/>
      <c r="BN158" s="1212"/>
      <c r="BO158" s="1212"/>
      <c r="BP158" s="1212"/>
      <c r="BQ158" s="1212"/>
      <c r="BR158" s="1212"/>
      <c r="BS158" s="1212"/>
      <c r="BT158" s="1212"/>
      <c r="BU158" s="1212"/>
      <c r="BV158" s="1212"/>
      <c r="BW158" s="1212"/>
      <c r="BX158" s="1212"/>
      <c r="BY158" s="1212"/>
      <c r="BZ158" s="1212"/>
      <c r="CA158" s="1212"/>
      <c r="CB158" s="1212"/>
      <c r="CC158" s="1212"/>
      <c r="CD158" s="1212"/>
      <c r="CE158" s="1212"/>
      <c r="CF158" s="1212"/>
      <c r="CG158" s="1212"/>
      <c r="CH158" s="1212"/>
    </row>
    <row r="159" spans="1:86" s="1215" customFormat="1" x14ac:dyDescent="0.2">
      <c r="A159" s="1216"/>
      <c r="B159" s="1212"/>
      <c r="C159" s="1212"/>
      <c r="D159" s="1212"/>
      <c r="E159" s="1212"/>
      <c r="F159" s="1212"/>
      <c r="N159" s="1214"/>
      <c r="P159" s="1214"/>
      <c r="X159" s="1214"/>
      <c r="Y159" s="1214"/>
      <c r="Z159" s="1214"/>
      <c r="BM159" s="1212"/>
      <c r="BN159" s="1212"/>
      <c r="BO159" s="1212"/>
      <c r="BP159" s="1212"/>
      <c r="BQ159" s="1212"/>
      <c r="BR159" s="1212"/>
      <c r="BS159" s="1212"/>
      <c r="BT159" s="1212"/>
      <c r="BU159" s="1212"/>
      <c r="BV159" s="1212"/>
      <c r="BW159" s="1212"/>
      <c r="BX159" s="1212"/>
      <c r="BY159" s="1212"/>
      <c r="BZ159" s="1212"/>
      <c r="CA159" s="1212"/>
      <c r="CB159" s="1212"/>
      <c r="CC159" s="1212"/>
      <c r="CD159" s="1212"/>
      <c r="CE159" s="1212"/>
      <c r="CF159" s="1212"/>
      <c r="CG159" s="1212"/>
      <c r="CH159" s="1212"/>
    </row>
    <row r="160" spans="1:86" s="1215" customFormat="1" x14ac:dyDescent="0.2">
      <c r="A160" s="1216"/>
      <c r="B160" s="1212"/>
      <c r="C160" s="1212"/>
      <c r="D160" s="1212"/>
      <c r="E160" s="1212"/>
      <c r="F160" s="1212"/>
      <c r="N160" s="1214"/>
      <c r="P160" s="1214"/>
      <c r="X160" s="1214"/>
      <c r="Y160" s="1214"/>
      <c r="Z160" s="1214"/>
      <c r="BM160" s="1212"/>
      <c r="BN160" s="1212"/>
      <c r="BO160" s="1212"/>
      <c r="BP160" s="1212"/>
      <c r="BQ160" s="1212"/>
      <c r="BR160" s="1212"/>
      <c r="BS160" s="1212"/>
      <c r="BT160" s="1212"/>
      <c r="BU160" s="1212"/>
      <c r="BV160" s="1212"/>
      <c r="BW160" s="1212"/>
      <c r="BX160" s="1212"/>
      <c r="BY160" s="1212"/>
      <c r="BZ160" s="1212"/>
      <c r="CA160" s="1212"/>
      <c r="CB160" s="1212"/>
      <c r="CC160" s="1212"/>
      <c r="CD160" s="1212"/>
      <c r="CE160" s="1212"/>
      <c r="CF160" s="1212"/>
      <c r="CG160" s="1212"/>
      <c r="CH160" s="1212"/>
    </row>
    <row r="161" spans="1:86" s="1215" customFormat="1" x14ac:dyDescent="0.2">
      <c r="A161" s="1216"/>
      <c r="B161" s="1212"/>
      <c r="C161" s="1212"/>
      <c r="D161" s="1212"/>
      <c r="E161" s="1212"/>
      <c r="F161" s="1212"/>
      <c r="N161" s="1214"/>
      <c r="P161" s="1214"/>
      <c r="X161" s="1214"/>
      <c r="Y161" s="1214"/>
      <c r="Z161" s="1214"/>
      <c r="BM161" s="1212"/>
      <c r="BN161" s="1212"/>
      <c r="BO161" s="1212"/>
      <c r="BP161" s="1212"/>
      <c r="BQ161" s="1212"/>
      <c r="BR161" s="1212"/>
      <c r="BS161" s="1212"/>
      <c r="BT161" s="1212"/>
      <c r="BU161" s="1212"/>
      <c r="BV161" s="1212"/>
      <c r="BW161" s="1212"/>
      <c r="BX161" s="1212"/>
      <c r="BY161" s="1212"/>
      <c r="BZ161" s="1212"/>
      <c r="CA161" s="1212"/>
      <c r="CB161" s="1212"/>
      <c r="CC161" s="1212"/>
      <c r="CD161" s="1212"/>
      <c r="CE161" s="1212"/>
      <c r="CF161" s="1212"/>
      <c r="CG161" s="1212"/>
      <c r="CH161" s="1212"/>
    </row>
    <row r="162" spans="1:86" s="1215" customFormat="1" x14ac:dyDescent="0.2">
      <c r="A162" s="1217"/>
      <c r="N162" s="1214"/>
      <c r="P162" s="1214"/>
      <c r="X162" s="1214"/>
      <c r="Y162" s="1214"/>
      <c r="Z162" s="1214"/>
      <c r="BM162" s="1212"/>
      <c r="BN162" s="1212"/>
      <c r="BO162" s="1212"/>
      <c r="BP162" s="1212"/>
      <c r="BQ162" s="1212"/>
      <c r="BR162" s="1212"/>
      <c r="BS162" s="1212"/>
      <c r="BT162" s="1212"/>
      <c r="BU162" s="1212"/>
      <c r="BV162" s="1212"/>
      <c r="BW162" s="1212"/>
      <c r="BX162" s="1212"/>
      <c r="BY162" s="1212"/>
      <c r="BZ162" s="1212"/>
      <c r="CA162" s="1212"/>
      <c r="CB162" s="1212"/>
      <c r="CC162" s="1212"/>
      <c r="CD162" s="1212"/>
      <c r="CE162" s="1212"/>
      <c r="CF162" s="1212"/>
      <c r="CG162" s="1212"/>
      <c r="CH162" s="1212"/>
    </row>
    <row r="163" spans="1:86" s="1215" customFormat="1" x14ac:dyDescent="0.2">
      <c r="A163" s="1382"/>
      <c r="G163" s="1212"/>
      <c r="H163" s="1212"/>
      <c r="I163" s="1212"/>
      <c r="J163" s="1212"/>
      <c r="K163" s="1212"/>
      <c r="L163" s="1212"/>
      <c r="M163" s="1212"/>
      <c r="N163" s="1213"/>
      <c r="O163" s="1212"/>
      <c r="P163" s="1213"/>
      <c r="Q163" s="1212"/>
      <c r="R163" s="1212"/>
      <c r="S163" s="1212"/>
      <c r="T163" s="1212"/>
      <c r="U163" s="1212"/>
      <c r="V163" s="1212"/>
      <c r="W163" s="1212"/>
      <c r="X163" s="1214"/>
      <c r="Y163" s="1214"/>
      <c r="Z163" s="1214"/>
      <c r="AA163" s="1212"/>
      <c r="AB163" s="1212"/>
      <c r="AC163" s="1212"/>
      <c r="AD163" s="1212"/>
      <c r="AE163" s="1212"/>
      <c r="AF163" s="1212"/>
      <c r="AG163" s="1212"/>
      <c r="AH163" s="1212"/>
      <c r="AI163" s="1212"/>
      <c r="AJ163" s="1212"/>
      <c r="AK163" s="1212"/>
      <c r="AL163" s="1212"/>
      <c r="AM163" s="1212"/>
      <c r="AN163" s="1212"/>
      <c r="AO163" s="1212"/>
      <c r="AP163" s="1212"/>
      <c r="AQ163" s="1212"/>
      <c r="AR163" s="1212"/>
      <c r="AS163" s="1212"/>
      <c r="AT163" s="1212"/>
      <c r="AU163" s="1212"/>
      <c r="AV163" s="1212"/>
      <c r="AW163" s="1212"/>
      <c r="AX163" s="1212"/>
      <c r="AY163" s="1212"/>
      <c r="AZ163" s="1212"/>
      <c r="BA163" s="1212"/>
      <c r="BB163" s="1212"/>
      <c r="BC163" s="1212"/>
      <c r="BD163" s="1212"/>
      <c r="BE163" s="1212"/>
      <c r="BF163" s="1212"/>
      <c r="BG163" s="1212"/>
      <c r="BH163" s="1212"/>
      <c r="BI163" s="1212"/>
      <c r="BJ163" s="1212"/>
      <c r="BK163" s="1212"/>
      <c r="BL163" s="1212"/>
      <c r="BM163" s="1212"/>
      <c r="BN163" s="1212"/>
      <c r="BO163" s="1212"/>
      <c r="BP163" s="1212"/>
      <c r="BQ163" s="1212"/>
      <c r="BR163" s="1212"/>
      <c r="BS163" s="1212"/>
      <c r="BT163" s="1212"/>
      <c r="BU163" s="1212"/>
      <c r="BV163" s="1212"/>
      <c r="BW163" s="1212"/>
      <c r="BX163" s="1212"/>
      <c r="BY163" s="1212"/>
      <c r="BZ163" s="1212"/>
      <c r="CA163" s="1212"/>
      <c r="CB163" s="1212"/>
      <c r="CC163" s="1212"/>
      <c r="CD163" s="1212"/>
      <c r="CE163" s="1212"/>
      <c r="CF163" s="1212"/>
      <c r="CG163" s="1212"/>
      <c r="CH163" s="1212"/>
    </row>
    <row r="164" spans="1:86" s="1215" customFormat="1" x14ac:dyDescent="0.2">
      <c r="A164" s="1217"/>
      <c r="G164" s="1212"/>
      <c r="H164" s="1212"/>
      <c r="I164" s="1212"/>
      <c r="J164" s="1212"/>
      <c r="K164" s="1212"/>
      <c r="L164" s="1212"/>
      <c r="M164" s="1212"/>
      <c r="N164" s="1213"/>
      <c r="O164" s="1212"/>
      <c r="P164" s="1213"/>
      <c r="Q164" s="1212"/>
      <c r="R164" s="1212"/>
      <c r="S164" s="1212"/>
      <c r="T164" s="1212"/>
      <c r="U164" s="1212"/>
      <c r="V164" s="1212"/>
      <c r="W164" s="1212"/>
      <c r="X164" s="1214"/>
      <c r="Y164" s="1214"/>
      <c r="Z164" s="1214"/>
      <c r="AA164" s="1212"/>
      <c r="AB164" s="1212"/>
      <c r="AC164" s="1212"/>
      <c r="AD164" s="1212"/>
      <c r="AE164" s="1212"/>
      <c r="AF164" s="1212"/>
      <c r="AG164" s="1212"/>
      <c r="AH164" s="1212"/>
      <c r="AI164" s="1212"/>
      <c r="AJ164" s="1212"/>
      <c r="AK164" s="1212"/>
      <c r="AL164" s="1212"/>
      <c r="AM164" s="1212"/>
      <c r="AN164" s="1212"/>
      <c r="AO164" s="1212"/>
      <c r="AP164" s="1212"/>
      <c r="AQ164" s="1212"/>
      <c r="AR164" s="1212"/>
      <c r="AS164" s="1212"/>
      <c r="AT164" s="1212"/>
      <c r="AU164" s="1212"/>
      <c r="AV164" s="1212"/>
      <c r="AW164" s="1212"/>
      <c r="AX164" s="1212"/>
      <c r="AY164" s="1212"/>
      <c r="AZ164" s="1212"/>
      <c r="BA164" s="1212"/>
      <c r="BB164" s="1212"/>
      <c r="BC164" s="1212"/>
      <c r="BD164" s="1212"/>
      <c r="BE164" s="1212"/>
      <c r="BF164" s="1212"/>
      <c r="BG164" s="1212"/>
      <c r="BH164" s="1212"/>
      <c r="BI164" s="1212"/>
      <c r="BJ164" s="1212"/>
      <c r="BK164" s="1212"/>
      <c r="BL164" s="1212"/>
      <c r="BM164" s="1212"/>
      <c r="BN164" s="1212"/>
      <c r="BO164" s="1212"/>
      <c r="BP164" s="1212"/>
      <c r="BQ164" s="1212"/>
      <c r="BR164" s="1212"/>
      <c r="BS164" s="1212"/>
      <c r="BT164" s="1212"/>
      <c r="BU164" s="1212"/>
      <c r="BV164" s="1212"/>
      <c r="BW164" s="1212"/>
      <c r="BX164" s="1212"/>
      <c r="BY164" s="1212"/>
      <c r="BZ164" s="1212"/>
      <c r="CA164" s="1212"/>
      <c r="CB164" s="1212"/>
      <c r="CC164" s="1212"/>
      <c r="CD164" s="1212"/>
      <c r="CE164" s="1212"/>
      <c r="CF164" s="1212"/>
      <c r="CG164" s="1212"/>
      <c r="CH164" s="1212"/>
    </row>
    <row r="165" spans="1:86" s="1215" customFormat="1" x14ac:dyDescent="0.2">
      <c r="A165" s="1217"/>
      <c r="G165" s="1212"/>
      <c r="H165" s="1212"/>
      <c r="I165" s="1212"/>
      <c r="J165" s="1212"/>
      <c r="K165" s="1212"/>
      <c r="L165" s="1212"/>
      <c r="M165" s="1212"/>
      <c r="N165" s="1213"/>
      <c r="O165" s="1212"/>
      <c r="P165" s="1213"/>
      <c r="Q165" s="1212"/>
      <c r="R165" s="1212"/>
      <c r="S165" s="1212"/>
      <c r="T165" s="1212"/>
      <c r="U165" s="1212"/>
      <c r="V165" s="1212"/>
      <c r="W165" s="1212"/>
      <c r="X165" s="1214"/>
      <c r="Y165" s="1214"/>
      <c r="Z165" s="1214"/>
      <c r="AA165" s="1212"/>
      <c r="AB165" s="1212"/>
      <c r="AC165" s="1212"/>
      <c r="AD165" s="1212"/>
      <c r="AE165" s="1212"/>
      <c r="AF165" s="1212"/>
      <c r="AG165" s="1212"/>
      <c r="AH165" s="1212"/>
      <c r="AI165" s="1212"/>
      <c r="AJ165" s="1212"/>
      <c r="AK165" s="1212"/>
      <c r="AL165" s="1212"/>
      <c r="AM165" s="1212"/>
      <c r="AN165" s="1212"/>
      <c r="AO165" s="1212"/>
      <c r="AP165" s="1212"/>
      <c r="AQ165" s="1212"/>
      <c r="AR165" s="1212"/>
      <c r="AS165" s="1212"/>
      <c r="AT165" s="1212"/>
      <c r="AU165" s="1212"/>
      <c r="AV165" s="1212"/>
      <c r="AW165" s="1212"/>
      <c r="AX165" s="1212"/>
      <c r="AY165" s="1212"/>
      <c r="AZ165" s="1212"/>
      <c r="BA165" s="1212"/>
      <c r="BB165" s="1212"/>
      <c r="BC165" s="1212"/>
      <c r="BD165" s="1212"/>
      <c r="BE165" s="1212"/>
      <c r="BF165" s="1212"/>
      <c r="BG165" s="1212"/>
      <c r="BH165" s="1212"/>
      <c r="BI165" s="1212"/>
      <c r="BJ165" s="1212"/>
      <c r="BK165" s="1212"/>
      <c r="BL165" s="1212"/>
      <c r="BM165" s="1212"/>
      <c r="BN165" s="1212"/>
      <c r="BO165" s="1212"/>
      <c r="BP165" s="1212"/>
      <c r="BQ165" s="1212"/>
      <c r="BR165" s="1212"/>
      <c r="BS165" s="1212"/>
      <c r="BT165" s="1212"/>
      <c r="BU165" s="1212"/>
      <c r="BV165" s="1212"/>
      <c r="BW165" s="1212"/>
      <c r="BX165" s="1212"/>
      <c r="BY165" s="1212"/>
      <c r="BZ165" s="1212"/>
      <c r="CA165" s="1212"/>
      <c r="CB165" s="1212"/>
      <c r="CC165" s="1212"/>
      <c r="CD165" s="1212"/>
      <c r="CE165" s="1212"/>
      <c r="CF165" s="1212"/>
      <c r="CG165" s="1212"/>
      <c r="CH165" s="1212"/>
    </row>
    <row r="166" spans="1:86" s="1215" customFormat="1" x14ac:dyDescent="0.2">
      <c r="A166" s="1216"/>
      <c r="B166" s="1212"/>
      <c r="C166" s="1212"/>
      <c r="D166" s="1212"/>
      <c r="E166" s="1212"/>
      <c r="F166" s="1212"/>
      <c r="G166" s="1212"/>
      <c r="H166" s="1212"/>
      <c r="I166" s="1212"/>
      <c r="J166" s="1212"/>
      <c r="K166" s="1212"/>
      <c r="L166" s="1212"/>
      <c r="M166" s="1212"/>
      <c r="N166" s="1213"/>
      <c r="O166" s="1212"/>
      <c r="P166" s="1213"/>
      <c r="Q166" s="1212"/>
      <c r="R166" s="1212"/>
      <c r="S166" s="1212"/>
      <c r="T166" s="1212"/>
      <c r="U166" s="1212"/>
      <c r="V166" s="1212"/>
      <c r="W166" s="1212"/>
      <c r="X166" s="1214"/>
      <c r="Y166" s="1214"/>
      <c r="Z166" s="1214"/>
      <c r="AA166" s="1212"/>
      <c r="AB166" s="1212"/>
      <c r="AC166" s="1212"/>
      <c r="AD166" s="1212"/>
      <c r="AE166" s="1212"/>
      <c r="AF166" s="1212"/>
      <c r="AG166" s="1212"/>
      <c r="AH166" s="1212"/>
      <c r="AI166" s="1212"/>
      <c r="AJ166" s="1212"/>
      <c r="AK166" s="1212"/>
      <c r="AL166" s="1212"/>
      <c r="AM166" s="1212"/>
      <c r="AN166" s="1212"/>
      <c r="AO166" s="1212"/>
      <c r="AP166" s="1212"/>
      <c r="AQ166" s="1212"/>
      <c r="AR166" s="1212"/>
      <c r="AS166" s="1212"/>
      <c r="AT166" s="1212"/>
      <c r="AU166" s="1212"/>
      <c r="AV166" s="1212"/>
      <c r="AW166" s="1212"/>
      <c r="AX166" s="1212"/>
      <c r="AY166" s="1212"/>
      <c r="AZ166" s="1212"/>
      <c r="BA166" s="1212"/>
      <c r="BB166" s="1212"/>
      <c r="BC166" s="1212"/>
      <c r="BD166" s="1212"/>
      <c r="BE166" s="1212"/>
      <c r="BF166" s="1212"/>
      <c r="BG166" s="1212"/>
      <c r="BH166" s="1212"/>
      <c r="BI166" s="1212"/>
      <c r="BJ166" s="1212"/>
      <c r="BK166" s="1212"/>
      <c r="BL166" s="1212"/>
      <c r="BM166" s="1212"/>
      <c r="BN166" s="1212"/>
      <c r="BO166" s="1212"/>
      <c r="BP166" s="1212"/>
      <c r="BQ166" s="1212"/>
      <c r="BR166" s="1212"/>
      <c r="BS166" s="1212"/>
      <c r="BT166" s="1212"/>
      <c r="BU166" s="1212"/>
      <c r="BV166" s="1212"/>
      <c r="BW166" s="1212"/>
      <c r="BX166" s="1212"/>
      <c r="BY166" s="1212"/>
      <c r="BZ166" s="1212"/>
      <c r="CA166" s="1212"/>
      <c r="CB166" s="1212"/>
      <c r="CC166" s="1212"/>
      <c r="CD166" s="1212"/>
      <c r="CE166" s="1212"/>
      <c r="CF166" s="1212"/>
      <c r="CG166" s="1212"/>
      <c r="CH166" s="1212"/>
    </row>
    <row r="167" spans="1:86" s="1215" customFormat="1" x14ac:dyDescent="0.2">
      <c r="A167" s="1216"/>
      <c r="B167" s="1212"/>
      <c r="C167" s="1212"/>
      <c r="D167" s="1212"/>
      <c r="E167" s="1212"/>
      <c r="F167" s="1212"/>
      <c r="G167" s="1212"/>
      <c r="H167" s="1212"/>
      <c r="I167" s="1212"/>
      <c r="J167" s="1212"/>
      <c r="K167" s="1212"/>
      <c r="L167" s="1212"/>
      <c r="M167" s="1212"/>
      <c r="N167" s="1213"/>
      <c r="O167" s="1212"/>
      <c r="P167" s="1213"/>
      <c r="Q167" s="1212"/>
      <c r="R167" s="1212"/>
      <c r="S167" s="1212"/>
      <c r="T167" s="1212"/>
      <c r="U167" s="1212"/>
      <c r="V167" s="1212"/>
      <c r="W167" s="1212"/>
      <c r="X167" s="1214"/>
      <c r="Y167" s="1214"/>
      <c r="Z167" s="1214"/>
      <c r="AA167" s="1212"/>
      <c r="AB167" s="1212"/>
      <c r="AC167" s="1212"/>
      <c r="AD167" s="1212"/>
      <c r="AE167" s="1212"/>
      <c r="AF167" s="1212"/>
      <c r="AG167" s="1212"/>
      <c r="AH167" s="1212"/>
      <c r="AI167" s="1212"/>
      <c r="AJ167" s="1212"/>
      <c r="AK167" s="1212"/>
      <c r="AL167" s="1212"/>
      <c r="AM167" s="1212"/>
      <c r="AN167" s="1212"/>
      <c r="AO167" s="1212"/>
      <c r="AP167" s="1212"/>
      <c r="AQ167" s="1212"/>
      <c r="AR167" s="1212"/>
      <c r="AS167" s="1212"/>
      <c r="AT167" s="1212"/>
      <c r="AU167" s="1212"/>
      <c r="AV167" s="1212"/>
      <c r="AW167" s="1212"/>
      <c r="AX167" s="1212"/>
      <c r="AY167" s="1212"/>
      <c r="AZ167" s="1212"/>
      <c r="BA167" s="1212"/>
      <c r="BB167" s="1212"/>
      <c r="BC167" s="1212"/>
      <c r="BD167" s="1212"/>
      <c r="BE167" s="1212"/>
      <c r="BF167" s="1212"/>
      <c r="BG167" s="1212"/>
      <c r="BH167" s="1212"/>
      <c r="BI167" s="1212"/>
      <c r="BJ167" s="1212"/>
      <c r="BK167" s="1212"/>
      <c r="BL167" s="1212"/>
      <c r="BM167" s="1212"/>
      <c r="BN167" s="1212"/>
      <c r="BO167" s="1212"/>
      <c r="BP167" s="1212"/>
      <c r="BQ167" s="1212"/>
      <c r="BR167" s="1212"/>
      <c r="BS167" s="1212"/>
      <c r="BT167" s="1212"/>
      <c r="BU167" s="1212"/>
      <c r="BV167" s="1212"/>
      <c r="BW167" s="1212"/>
      <c r="BX167" s="1212"/>
      <c r="BY167" s="1212"/>
      <c r="BZ167" s="1212"/>
      <c r="CA167" s="1212"/>
      <c r="CB167" s="1212"/>
      <c r="CC167" s="1212"/>
      <c r="CD167" s="1212"/>
      <c r="CE167" s="1212"/>
      <c r="CF167" s="1212"/>
      <c r="CG167" s="1212"/>
      <c r="CH167" s="1212"/>
    </row>
    <row r="168" spans="1:86" s="1215" customFormat="1" x14ac:dyDescent="0.2">
      <c r="A168" s="1216"/>
      <c r="B168" s="1212"/>
      <c r="C168" s="1212"/>
      <c r="D168" s="1212"/>
      <c r="E168" s="1212"/>
      <c r="F168" s="1212"/>
      <c r="G168" s="1212"/>
      <c r="H168" s="1212"/>
      <c r="I168" s="1212"/>
      <c r="J168" s="1212"/>
      <c r="K168" s="1212"/>
      <c r="L168" s="1212"/>
      <c r="M168" s="1212"/>
      <c r="N168" s="1213"/>
      <c r="O168" s="1212"/>
      <c r="P168" s="1213"/>
      <c r="Q168" s="1212"/>
      <c r="R168" s="1212"/>
      <c r="S168" s="1212"/>
      <c r="T168" s="1212"/>
      <c r="U168" s="1212"/>
      <c r="V168" s="1212"/>
      <c r="W168" s="1212"/>
      <c r="X168" s="1214"/>
      <c r="Y168" s="1214"/>
      <c r="Z168" s="1214"/>
      <c r="AA168" s="1212"/>
      <c r="AB168" s="1212"/>
      <c r="AC168" s="1212"/>
      <c r="AD168" s="1212"/>
      <c r="AE168" s="1212"/>
      <c r="AF168" s="1212"/>
      <c r="AG168" s="1212"/>
      <c r="AH168" s="1212"/>
      <c r="AI168" s="1212"/>
      <c r="AJ168" s="1212"/>
      <c r="AK168" s="1212"/>
      <c r="AL168" s="1212"/>
      <c r="AM168" s="1212"/>
      <c r="AN168" s="1212"/>
      <c r="AO168" s="1212"/>
      <c r="AP168" s="1212"/>
      <c r="AQ168" s="1212"/>
      <c r="AR168" s="1212"/>
      <c r="AS168" s="1212"/>
      <c r="AT168" s="1212"/>
      <c r="AU168" s="1212"/>
      <c r="AV168" s="1212"/>
      <c r="AW168" s="1212"/>
      <c r="AX168" s="1212"/>
      <c r="AY168" s="1212"/>
      <c r="AZ168" s="1212"/>
      <c r="BA168" s="1212"/>
      <c r="BB168" s="1212"/>
      <c r="BC168" s="1212"/>
      <c r="BD168" s="1212"/>
      <c r="BE168" s="1212"/>
      <c r="BF168" s="1212"/>
      <c r="BG168" s="1212"/>
      <c r="BH168" s="1212"/>
      <c r="BI168" s="1212"/>
      <c r="BJ168" s="1212"/>
      <c r="BK168" s="1212"/>
      <c r="BL168" s="1212"/>
      <c r="BM168" s="1212"/>
      <c r="BN168" s="1212"/>
      <c r="BO168" s="1212"/>
      <c r="BP168" s="1212"/>
      <c r="BQ168" s="1212"/>
      <c r="BR168" s="1212"/>
      <c r="BS168" s="1212"/>
      <c r="BT168" s="1212"/>
      <c r="BU168" s="1212"/>
      <c r="BV168" s="1212"/>
      <c r="BW168" s="1212"/>
      <c r="BX168" s="1212"/>
      <c r="BY168" s="1212"/>
      <c r="BZ168" s="1212"/>
      <c r="CA168" s="1212"/>
      <c r="CB168" s="1212"/>
      <c r="CC168" s="1212"/>
      <c r="CD168" s="1212"/>
      <c r="CE168" s="1212"/>
      <c r="CF168" s="1212"/>
      <c r="CG168" s="1212"/>
      <c r="CH168" s="1212"/>
    </row>
    <row r="169" spans="1:86" s="1215" customFormat="1" x14ac:dyDescent="0.2">
      <c r="A169" s="1216"/>
      <c r="B169" s="1212"/>
      <c r="C169" s="1212"/>
      <c r="D169" s="1212"/>
      <c r="E169" s="1212"/>
      <c r="F169" s="1212"/>
      <c r="G169" s="1212"/>
      <c r="H169" s="1212"/>
      <c r="I169" s="1212"/>
      <c r="J169" s="1212"/>
      <c r="K169" s="1212"/>
      <c r="L169" s="1212"/>
      <c r="M169" s="1212"/>
      <c r="N169" s="1213"/>
      <c r="O169" s="1212"/>
      <c r="P169" s="1213"/>
      <c r="Q169" s="1212"/>
      <c r="R169" s="1212"/>
      <c r="S169" s="1212"/>
      <c r="T169" s="1212"/>
      <c r="U169" s="1212"/>
      <c r="V169" s="1212"/>
      <c r="W169" s="1212"/>
      <c r="X169" s="1214"/>
      <c r="Y169" s="1214"/>
      <c r="Z169" s="1214"/>
      <c r="AA169" s="1212"/>
      <c r="AB169" s="1212"/>
      <c r="AC169" s="1212"/>
      <c r="AD169" s="1212"/>
      <c r="AE169" s="1212"/>
      <c r="AF169" s="1212"/>
      <c r="AG169" s="1212"/>
      <c r="AH169" s="1212"/>
      <c r="AI169" s="1212"/>
      <c r="AJ169" s="1212"/>
      <c r="AK169" s="1212"/>
      <c r="AL169" s="1212"/>
      <c r="AM169" s="1212"/>
      <c r="AN169" s="1212"/>
      <c r="AO169" s="1212"/>
      <c r="AP169" s="1212"/>
      <c r="AQ169" s="1212"/>
      <c r="AR169" s="1212"/>
      <c r="AS169" s="1212"/>
      <c r="AT169" s="1212"/>
      <c r="AU169" s="1212"/>
      <c r="AV169" s="1212"/>
      <c r="AW169" s="1212"/>
      <c r="AX169" s="1212"/>
      <c r="AY169" s="1212"/>
      <c r="AZ169" s="1212"/>
      <c r="BA169" s="1212"/>
      <c r="BB169" s="1212"/>
      <c r="BC169" s="1212"/>
      <c r="BD169" s="1212"/>
      <c r="BE169" s="1212"/>
      <c r="BF169" s="1212"/>
      <c r="BG169" s="1212"/>
      <c r="BH169" s="1212"/>
      <c r="BI169" s="1212"/>
      <c r="BJ169" s="1212"/>
      <c r="BK169" s="1212"/>
      <c r="BL169" s="1212"/>
      <c r="BM169" s="1212"/>
      <c r="BN169" s="1212"/>
      <c r="BO169" s="1212"/>
      <c r="BP169" s="1212"/>
      <c r="BQ169" s="1212"/>
      <c r="BR169" s="1212"/>
      <c r="BS169" s="1212"/>
      <c r="BT169" s="1212"/>
      <c r="BU169" s="1212"/>
      <c r="BV169" s="1212"/>
      <c r="BW169" s="1212"/>
      <c r="BX169" s="1212"/>
      <c r="BY169" s="1212"/>
      <c r="BZ169" s="1212"/>
      <c r="CA169" s="1212"/>
      <c r="CB169" s="1212"/>
      <c r="CC169" s="1212"/>
      <c r="CD169" s="1212"/>
      <c r="CE169" s="1212"/>
      <c r="CF169" s="1212"/>
      <c r="CG169" s="1212"/>
      <c r="CH169" s="1212"/>
    </row>
    <row r="170" spans="1:86" s="1215" customFormat="1" x14ac:dyDescent="0.2">
      <c r="A170" s="1216"/>
      <c r="B170" s="1212"/>
      <c r="C170" s="1212"/>
      <c r="D170" s="1212"/>
      <c r="E170" s="1212"/>
      <c r="F170" s="1212"/>
      <c r="G170" s="1212"/>
      <c r="H170" s="1212"/>
      <c r="I170" s="1212"/>
      <c r="J170" s="1212"/>
      <c r="K170" s="1212"/>
      <c r="L170" s="1212"/>
      <c r="M170" s="1212"/>
      <c r="N170" s="1213"/>
      <c r="O170" s="1212"/>
      <c r="P170" s="1213"/>
      <c r="Q170" s="1212"/>
      <c r="R170" s="1212"/>
      <c r="S170" s="1212"/>
      <c r="T170" s="1212"/>
      <c r="U170" s="1212"/>
      <c r="V170" s="1212"/>
      <c r="W170" s="1212"/>
      <c r="X170" s="1214"/>
      <c r="Y170" s="1214"/>
      <c r="Z170" s="1214"/>
      <c r="AA170" s="1212"/>
      <c r="AB170" s="1212"/>
      <c r="AC170" s="1212"/>
      <c r="AD170" s="1212"/>
      <c r="AE170" s="1212"/>
      <c r="AF170" s="1212"/>
      <c r="AG170" s="1212"/>
      <c r="AH170" s="1212"/>
      <c r="AI170" s="1212"/>
      <c r="AJ170" s="1212"/>
      <c r="AK170" s="1212"/>
      <c r="AL170" s="1212"/>
      <c r="AM170" s="1212"/>
      <c r="AN170" s="1212"/>
      <c r="AO170" s="1212"/>
      <c r="AP170" s="1212"/>
      <c r="AQ170" s="1212"/>
      <c r="AR170" s="1212"/>
      <c r="AS170" s="1212"/>
      <c r="AT170" s="1212"/>
      <c r="AU170" s="1212"/>
      <c r="AV170" s="1212"/>
      <c r="AW170" s="1212"/>
      <c r="AX170" s="1212"/>
      <c r="AY170" s="1212"/>
      <c r="AZ170" s="1212"/>
      <c r="BA170" s="1212"/>
      <c r="BB170" s="1212"/>
      <c r="BC170" s="1212"/>
      <c r="BD170" s="1212"/>
      <c r="BE170" s="1212"/>
      <c r="BF170" s="1212"/>
      <c r="BG170" s="1212"/>
      <c r="BH170" s="1212"/>
      <c r="BI170" s="1212"/>
      <c r="BJ170" s="1212"/>
      <c r="BK170" s="1212"/>
      <c r="BL170" s="1212"/>
      <c r="BM170" s="1212"/>
      <c r="BN170" s="1212"/>
      <c r="BO170" s="1212"/>
      <c r="BP170" s="1212"/>
      <c r="BQ170" s="1212"/>
      <c r="BR170" s="1212"/>
      <c r="BS170" s="1212"/>
      <c r="BT170" s="1212"/>
      <c r="BU170" s="1212"/>
      <c r="BV170" s="1212"/>
      <c r="BW170" s="1212"/>
      <c r="BX170" s="1212"/>
      <c r="BY170" s="1212"/>
      <c r="BZ170" s="1212"/>
      <c r="CA170" s="1212"/>
      <c r="CB170" s="1212"/>
      <c r="CC170" s="1212"/>
      <c r="CD170" s="1212"/>
      <c r="CE170" s="1212"/>
      <c r="CF170" s="1212"/>
      <c r="CG170" s="1212"/>
      <c r="CH170" s="1212"/>
    </row>
    <row r="171" spans="1:86" s="1215" customFormat="1" x14ac:dyDescent="0.2">
      <c r="A171" s="1216"/>
      <c r="B171" s="1212"/>
      <c r="C171" s="1212"/>
      <c r="D171" s="1212"/>
      <c r="E171" s="1212"/>
      <c r="F171" s="1212"/>
      <c r="G171" s="1212"/>
      <c r="H171" s="1212"/>
      <c r="I171" s="1212"/>
      <c r="J171" s="1212"/>
      <c r="K171" s="1212"/>
      <c r="L171" s="1212"/>
      <c r="M171" s="1212"/>
      <c r="N171" s="1213"/>
      <c r="O171" s="1212"/>
      <c r="P171" s="1213"/>
      <c r="Q171" s="1212"/>
      <c r="R171" s="1212"/>
      <c r="S171" s="1212"/>
      <c r="T171" s="1212"/>
      <c r="U171" s="1212"/>
      <c r="V171" s="1212"/>
      <c r="W171" s="1212"/>
      <c r="X171" s="1214"/>
      <c r="Y171" s="1214"/>
      <c r="Z171" s="1214"/>
      <c r="AA171" s="1212"/>
      <c r="AB171" s="1212"/>
      <c r="AC171" s="1212"/>
      <c r="AD171" s="1212"/>
      <c r="AE171" s="1212"/>
      <c r="AF171" s="1212"/>
      <c r="AG171" s="1212"/>
      <c r="AH171" s="1212"/>
      <c r="AI171" s="1212"/>
      <c r="AJ171" s="1212"/>
      <c r="AK171" s="1212"/>
      <c r="AL171" s="1212"/>
      <c r="AM171" s="1212"/>
      <c r="AN171" s="1212"/>
      <c r="AO171" s="1212"/>
      <c r="AP171" s="1212"/>
      <c r="AQ171" s="1212"/>
      <c r="AR171" s="1212"/>
      <c r="AS171" s="1212"/>
      <c r="AT171" s="1212"/>
      <c r="AU171" s="1212"/>
      <c r="AV171" s="1212"/>
      <c r="AW171" s="1212"/>
      <c r="AX171" s="1212"/>
      <c r="AY171" s="1212"/>
      <c r="AZ171" s="1212"/>
      <c r="BA171" s="1212"/>
      <c r="BB171" s="1212"/>
      <c r="BC171" s="1212"/>
      <c r="BD171" s="1212"/>
      <c r="BE171" s="1212"/>
      <c r="BF171" s="1212"/>
      <c r="BG171" s="1212"/>
      <c r="BH171" s="1212"/>
      <c r="BI171" s="1212"/>
      <c r="BJ171" s="1212"/>
      <c r="BK171" s="1212"/>
      <c r="BL171" s="1212"/>
      <c r="BM171" s="1212"/>
      <c r="BN171" s="1212"/>
      <c r="BO171" s="1212"/>
      <c r="BP171" s="1212"/>
      <c r="BQ171" s="1212"/>
      <c r="BR171" s="1212"/>
      <c r="BS171" s="1212"/>
      <c r="BT171" s="1212"/>
      <c r="BU171" s="1212"/>
      <c r="BV171" s="1212"/>
      <c r="BW171" s="1212"/>
      <c r="BX171" s="1212"/>
      <c r="BY171" s="1212"/>
      <c r="BZ171" s="1212"/>
      <c r="CA171" s="1212"/>
      <c r="CB171" s="1212"/>
      <c r="CC171" s="1212"/>
      <c r="CD171" s="1212"/>
      <c r="CE171" s="1212"/>
      <c r="CF171" s="1212"/>
      <c r="CG171" s="1212"/>
      <c r="CH171" s="1212"/>
    </row>
    <row r="172" spans="1:86" s="1215" customFormat="1" x14ac:dyDescent="0.2">
      <c r="A172" s="1216"/>
      <c r="B172" s="1212"/>
      <c r="C172" s="1212"/>
      <c r="D172" s="1212"/>
      <c r="E172" s="1212"/>
      <c r="F172" s="1212"/>
      <c r="G172" s="1212"/>
      <c r="H172" s="1212"/>
      <c r="I172" s="1212"/>
      <c r="J172" s="1212"/>
      <c r="K172" s="1212"/>
      <c r="L172" s="1212"/>
      <c r="M172" s="1212"/>
      <c r="N172" s="1213"/>
      <c r="O172" s="1212"/>
      <c r="P172" s="1213"/>
      <c r="Q172" s="1212"/>
      <c r="R172" s="1212"/>
      <c r="S172" s="1212"/>
      <c r="T172" s="1212"/>
      <c r="U172" s="1212"/>
      <c r="V172" s="1212"/>
      <c r="W172" s="1212"/>
      <c r="X172" s="1214"/>
      <c r="Y172" s="1214"/>
      <c r="Z172" s="1214"/>
      <c r="AA172" s="1212"/>
      <c r="AB172" s="1212"/>
      <c r="AC172" s="1212"/>
      <c r="AD172" s="1212"/>
      <c r="AE172" s="1212"/>
      <c r="AF172" s="1212"/>
      <c r="AG172" s="1212"/>
      <c r="AH172" s="1212"/>
      <c r="AI172" s="1212"/>
      <c r="AJ172" s="1212"/>
      <c r="AK172" s="1212"/>
      <c r="AL172" s="1212"/>
      <c r="AM172" s="1212"/>
      <c r="AN172" s="1212"/>
      <c r="AO172" s="1212"/>
      <c r="AP172" s="1212"/>
      <c r="AQ172" s="1212"/>
      <c r="AR172" s="1212"/>
      <c r="AS172" s="1212"/>
      <c r="AT172" s="1212"/>
      <c r="AU172" s="1212"/>
      <c r="AV172" s="1212"/>
      <c r="AW172" s="1212"/>
      <c r="AX172" s="1212"/>
      <c r="AY172" s="1212"/>
      <c r="AZ172" s="1212"/>
      <c r="BA172" s="1212"/>
      <c r="BB172" s="1212"/>
      <c r="BC172" s="1212"/>
      <c r="BD172" s="1212"/>
      <c r="BE172" s="1212"/>
      <c r="BF172" s="1212"/>
      <c r="BG172" s="1212"/>
      <c r="BH172" s="1212"/>
      <c r="BI172" s="1212"/>
      <c r="BJ172" s="1212"/>
      <c r="BK172" s="1212"/>
      <c r="BL172" s="1212"/>
      <c r="BM172" s="1212"/>
      <c r="BN172" s="1212"/>
      <c r="BO172" s="1212"/>
      <c r="BP172" s="1212"/>
      <c r="BQ172" s="1212"/>
      <c r="BR172" s="1212"/>
      <c r="BS172" s="1212"/>
      <c r="BT172" s="1212"/>
      <c r="BU172" s="1212"/>
      <c r="BV172" s="1212"/>
      <c r="BW172" s="1212"/>
      <c r="BX172" s="1212"/>
      <c r="BY172" s="1212"/>
      <c r="BZ172" s="1212"/>
      <c r="CA172" s="1212"/>
      <c r="CB172" s="1212"/>
      <c r="CC172" s="1212"/>
      <c r="CD172" s="1212"/>
      <c r="CE172" s="1212"/>
      <c r="CF172" s="1212"/>
      <c r="CG172" s="1212"/>
      <c r="CH172" s="1212"/>
    </row>
    <row r="173" spans="1:86" s="1215" customFormat="1" x14ac:dyDescent="0.2">
      <c r="A173" s="1216"/>
      <c r="B173" s="1212"/>
      <c r="C173" s="1212"/>
      <c r="D173" s="1212"/>
      <c r="E173" s="1212"/>
      <c r="F173" s="1212"/>
      <c r="G173" s="1212"/>
      <c r="H173" s="1212"/>
      <c r="I173" s="1212"/>
      <c r="J173" s="1212"/>
      <c r="K173" s="1212"/>
      <c r="L173" s="1212"/>
      <c r="M173" s="1212"/>
      <c r="N173" s="1213"/>
      <c r="O173" s="1212"/>
      <c r="P173" s="1213"/>
      <c r="Q173" s="1212"/>
      <c r="R173" s="1212"/>
      <c r="S173" s="1212"/>
      <c r="T173" s="1212"/>
      <c r="U173" s="1212"/>
      <c r="V173" s="1212"/>
      <c r="W173" s="1212"/>
      <c r="X173" s="1214"/>
      <c r="Y173" s="1214"/>
      <c r="Z173" s="1214"/>
      <c r="AA173" s="1212"/>
      <c r="AB173" s="1212"/>
      <c r="AC173" s="1212"/>
      <c r="AD173" s="1212"/>
      <c r="AE173" s="1212"/>
      <c r="AF173" s="1212"/>
      <c r="AG173" s="1212"/>
      <c r="AH173" s="1212"/>
      <c r="AI173" s="1212"/>
      <c r="AJ173" s="1212"/>
      <c r="AK173" s="1212"/>
      <c r="AL173" s="1212"/>
      <c r="AM173" s="1212"/>
      <c r="AN173" s="1212"/>
      <c r="AO173" s="1212"/>
      <c r="AP173" s="1212"/>
      <c r="AQ173" s="1212"/>
      <c r="AR173" s="1212"/>
      <c r="AS173" s="1212"/>
      <c r="AT173" s="1212"/>
      <c r="AU173" s="1212"/>
      <c r="AV173" s="1212"/>
      <c r="AW173" s="1212"/>
      <c r="AX173" s="1212"/>
      <c r="AY173" s="1212"/>
      <c r="AZ173" s="1212"/>
      <c r="BA173" s="1212"/>
      <c r="BB173" s="1212"/>
      <c r="BC173" s="1212"/>
      <c r="BD173" s="1212"/>
      <c r="BE173" s="1212"/>
      <c r="BF173" s="1212"/>
      <c r="BG173" s="1212"/>
      <c r="BH173" s="1212"/>
      <c r="BI173" s="1212"/>
      <c r="BJ173" s="1212"/>
      <c r="BK173" s="1212"/>
      <c r="BL173" s="1212"/>
      <c r="BM173" s="1212"/>
      <c r="BN173" s="1212"/>
      <c r="BO173" s="1212"/>
      <c r="BP173" s="1212"/>
      <c r="BQ173" s="1212"/>
      <c r="BR173" s="1212"/>
      <c r="BS173" s="1212"/>
      <c r="BT173" s="1212"/>
      <c r="BU173" s="1212"/>
      <c r="BV173" s="1212"/>
      <c r="BW173" s="1212"/>
      <c r="BX173" s="1212"/>
      <c r="BY173" s="1212"/>
      <c r="BZ173" s="1212"/>
      <c r="CA173" s="1212"/>
      <c r="CB173" s="1212"/>
      <c r="CC173" s="1212"/>
      <c r="CD173" s="1212"/>
      <c r="CE173" s="1212"/>
      <c r="CF173" s="1212"/>
      <c r="CG173" s="1212"/>
      <c r="CH173" s="1212"/>
    </row>
    <row r="174" spans="1:86" s="1215" customFormat="1" x14ac:dyDescent="0.2">
      <c r="A174" s="1216"/>
      <c r="B174" s="1212"/>
      <c r="C174" s="1212"/>
      <c r="D174" s="1212"/>
      <c r="E174" s="1212"/>
      <c r="F174" s="1212"/>
      <c r="G174" s="1212"/>
      <c r="H174" s="1212"/>
      <c r="I174" s="1212"/>
      <c r="J174" s="1212"/>
      <c r="K174" s="1212"/>
      <c r="L174" s="1212"/>
      <c r="M174" s="1212"/>
      <c r="N174" s="1213"/>
      <c r="O174" s="1212"/>
      <c r="P174" s="1213"/>
      <c r="Q174" s="1212"/>
      <c r="R174" s="1212"/>
      <c r="S174" s="1212"/>
      <c r="T174" s="1212"/>
      <c r="U174" s="1212"/>
      <c r="V174" s="1212"/>
      <c r="W174" s="1212"/>
      <c r="X174" s="1214"/>
      <c r="Y174" s="1214"/>
      <c r="Z174" s="1214"/>
      <c r="AA174" s="1212"/>
      <c r="AB174" s="1212"/>
      <c r="AC174" s="1212"/>
      <c r="AD174" s="1212"/>
      <c r="AE174" s="1212"/>
      <c r="AF174" s="1212"/>
      <c r="AG174" s="1212"/>
      <c r="AH174" s="1212"/>
      <c r="AI174" s="1212"/>
      <c r="AJ174" s="1212"/>
      <c r="AK174" s="1212"/>
      <c r="AL174" s="1212"/>
      <c r="AM174" s="1212"/>
      <c r="AN174" s="1212"/>
      <c r="AO174" s="1212"/>
      <c r="AP174" s="1212"/>
      <c r="AQ174" s="1212"/>
      <c r="AR174" s="1212"/>
      <c r="AS174" s="1212"/>
      <c r="AT174" s="1212"/>
      <c r="AU174" s="1212"/>
      <c r="AV174" s="1212"/>
      <c r="AW174" s="1212"/>
      <c r="AX174" s="1212"/>
      <c r="AY174" s="1212"/>
      <c r="AZ174" s="1212"/>
      <c r="BA174" s="1212"/>
      <c r="BB174" s="1212"/>
      <c r="BC174" s="1212"/>
      <c r="BD174" s="1212"/>
      <c r="BE174" s="1212"/>
      <c r="BF174" s="1212"/>
      <c r="BG174" s="1212"/>
      <c r="BH174" s="1212"/>
      <c r="BI174" s="1212"/>
      <c r="BJ174" s="1212"/>
      <c r="BK174" s="1212"/>
      <c r="BL174" s="1212"/>
      <c r="BM174" s="1212"/>
      <c r="BN174" s="1212"/>
      <c r="BO174" s="1212"/>
      <c r="BP174" s="1212"/>
      <c r="BQ174" s="1212"/>
      <c r="BR174" s="1212"/>
      <c r="BS174" s="1212"/>
      <c r="BT174" s="1212"/>
      <c r="BU174" s="1212"/>
      <c r="BV174" s="1212"/>
      <c r="BW174" s="1212"/>
      <c r="BX174" s="1212"/>
      <c r="BY174" s="1212"/>
      <c r="BZ174" s="1212"/>
      <c r="CA174" s="1212"/>
      <c r="CB174" s="1212"/>
      <c r="CC174" s="1212"/>
      <c r="CD174" s="1212"/>
      <c r="CE174" s="1212"/>
      <c r="CF174" s="1212"/>
      <c r="CG174" s="1212"/>
      <c r="CH174" s="1212"/>
    </row>
    <row r="175" spans="1:86" s="1215" customFormat="1" x14ac:dyDescent="0.2">
      <c r="A175" s="1216"/>
      <c r="B175" s="1212"/>
      <c r="C175" s="1212"/>
      <c r="D175" s="1212"/>
      <c r="E175" s="1212"/>
      <c r="F175" s="1212"/>
      <c r="G175" s="1212"/>
      <c r="H175" s="1212"/>
      <c r="I175" s="1212"/>
      <c r="J175" s="1212"/>
      <c r="K175" s="1212"/>
      <c r="L175" s="1212"/>
      <c r="M175" s="1212"/>
      <c r="N175" s="1213"/>
      <c r="O175" s="1212"/>
      <c r="P175" s="1213"/>
      <c r="Q175" s="1212"/>
      <c r="R175" s="1212"/>
      <c r="S175" s="1212"/>
      <c r="T175" s="1212"/>
      <c r="U175" s="1212"/>
      <c r="V175" s="1212"/>
      <c r="W175" s="1212"/>
      <c r="X175" s="1214"/>
      <c r="Y175" s="1214"/>
      <c r="Z175" s="1214"/>
      <c r="AA175" s="1212"/>
      <c r="AB175" s="1212"/>
      <c r="AC175" s="1212"/>
      <c r="AD175" s="1212"/>
      <c r="AE175" s="1212"/>
      <c r="AF175" s="1212"/>
      <c r="AG175" s="1212"/>
      <c r="AH175" s="1212"/>
      <c r="AI175" s="1212"/>
      <c r="AJ175" s="1212"/>
      <c r="AK175" s="1212"/>
      <c r="AL175" s="1212"/>
      <c r="AM175" s="1212"/>
      <c r="AN175" s="1212"/>
      <c r="AO175" s="1212"/>
      <c r="AP175" s="1212"/>
      <c r="AQ175" s="1212"/>
      <c r="AR175" s="1212"/>
      <c r="AS175" s="1212"/>
      <c r="AT175" s="1212"/>
      <c r="AU175" s="1212"/>
      <c r="AV175" s="1212"/>
      <c r="AW175" s="1212"/>
      <c r="AX175" s="1212"/>
      <c r="AY175" s="1212"/>
      <c r="AZ175" s="1212"/>
      <c r="BA175" s="1212"/>
      <c r="BB175" s="1212"/>
      <c r="BC175" s="1212"/>
      <c r="BD175" s="1212"/>
      <c r="BE175" s="1212"/>
      <c r="BF175" s="1212"/>
      <c r="BG175" s="1212"/>
      <c r="BH175" s="1212"/>
      <c r="BI175" s="1212"/>
      <c r="BJ175" s="1212"/>
      <c r="BK175" s="1212"/>
      <c r="BL175" s="1212"/>
      <c r="BM175" s="1212"/>
      <c r="BN175" s="1212"/>
      <c r="BO175" s="1212"/>
      <c r="BP175" s="1212"/>
      <c r="BQ175" s="1212"/>
      <c r="BR175" s="1212"/>
      <c r="BS175" s="1212"/>
      <c r="BT175" s="1212"/>
      <c r="BU175" s="1212"/>
      <c r="BV175" s="1212"/>
      <c r="BW175" s="1212"/>
      <c r="BX175" s="1212"/>
      <c r="BY175" s="1212"/>
      <c r="BZ175" s="1212"/>
      <c r="CA175" s="1212"/>
      <c r="CB175" s="1212"/>
      <c r="CC175" s="1212"/>
      <c r="CD175" s="1212"/>
      <c r="CE175" s="1212"/>
      <c r="CF175" s="1212"/>
      <c r="CG175" s="1212"/>
      <c r="CH175" s="1212"/>
    </row>
    <row r="176" spans="1:86" s="1215" customFormat="1" x14ac:dyDescent="0.2">
      <c r="A176" s="1216"/>
      <c r="B176" s="1212"/>
      <c r="C176" s="1212"/>
      <c r="D176" s="1212"/>
      <c r="E176" s="1212"/>
      <c r="F176" s="1212"/>
      <c r="G176" s="1212"/>
      <c r="H176" s="1212"/>
      <c r="I176" s="1212"/>
      <c r="J176" s="1212"/>
      <c r="K176" s="1212"/>
      <c r="L176" s="1212"/>
      <c r="M176" s="1212"/>
      <c r="N176" s="1213"/>
      <c r="O176" s="1212"/>
      <c r="P176" s="1213"/>
      <c r="Q176" s="1212"/>
      <c r="R176" s="1212"/>
      <c r="S176" s="1212"/>
      <c r="T176" s="1212"/>
      <c r="U176" s="1212"/>
      <c r="V176" s="1212"/>
      <c r="W176" s="1212"/>
      <c r="X176" s="1214"/>
      <c r="Y176" s="1214"/>
      <c r="Z176" s="1214"/>
      <c r="AA176" s="1212"/>
      <c r="AB176" s="1212"/>
      <c r="AC176" s="1212"/>
      <c r="AD176" s="1212"/>
      <c r="AE176" s="1212"/>
      <c r="AF176" s="1212"/>
      <c r="AG176" s="1212"/>
      <c r="AH176" s="1212"/>
      <c r="AI176" s="1212"/>
      <c r="AJ176" s="1212"/>
      <c r="AK176" s="1212"/>
      <c r="AL176" s="1212"/>
      <c r="AM176" s="1212"/>
      <c r="AN176" s="1212"/>
      <c r="AO176" s="1212"/>
      <c r="AP176" s="1212"/>
      <c r="AQ176" s="1212"/>
      <c r="AR176" s="1212"/>
      <c r="AS176" s="1212"/>
      <c r="AT176" s="1212"/>
      <c r="AU176" s="1212"/>
      <c r="AV176" s="1212"/>
      <c r="AW176" s="1212"/>
      <c r="AX176" s="1212"/>
      <c r="AY176" s="1212"/>
      <c r="AZ176" s="1212"/>
      <c r="BA176" s="1212"/>
      <c r="BB176" s="1212"/>
      <c r="BC176" s="1212"/>
      <c r="BD176" s="1212"/>
      <c r="BE176" s="1212"/>
      <c r="BF176" s="1212"/>
      <c r="BG176" s="1212"/>
      <c r="BH176" s="1212"/>
      <c r="BI176" s="1212"/>
      <c r="BJ176" s="1212"/>
      <c r="BK176" s="1212"/>
      <c r="BL176" s="1212"/>
      <c r="BM176" s="1212"/>
      <c r="BN176" s="1212"/>
      <c r="BO176" s="1212"/>
      <c r="BP176" s="1212"/>
      <c r="BQ176" s="1212"/>
      <c r="BR176" s="1212"/>
      <c r="BS176" s="1212"/>
      <c r="BT176" s="1212"/>
      <c r="BU176" s="1212"/>
      <c r="BV176" s="1212"/>
      <c r="BW176" s="1212"/>
      <c r="BX176" s="1212"/>
      <c r="BY176" s="1212"/>
      <c r="BZ176" s="1212"/>
      <c r="CA176" s="1212"/>
      <c r="CB176" s="1212"/>
      <c r="CC176" s="1212"/>
      <c r="CD176" s="1212"/>
      <c r="CE176" s="1212"/>
      <c r="CF176" s="1212"/>
      <c r="CG176" s="1212"/>
      <c r="CH176" s="1212"/>
    </row>
    <row r="177" spans="1:86" s="1215" customFormat="1" x14ac:dyDescent="0.2">
      <c r="A177" s="1216"/>
      <c r="B177" s="1212"/>
      <c r="C177" s="1212"/>
      <c r="D177" s="1212"/>
      <c r="E177" s="1212"/>
      <c r="F177" s="1212"/>
      <c r="G177" s="1212"/>
      <c r="H177" s="1212"/>
      <c r="I177" s="1212"/>
      <c r="J177" s="1212"/>
      <c r="K177" s="1212"/>
      <c r="L177" s="1212"/>
      <c r="M177" s="1212"/>
      <c r="N177" s="1213"/>
      <c r="O177" s="1212"/>
      <c r="P177" s="1213"/>
      <c r="Q177" s="1212"/>
      <c r="R177" s="1212"/>
      <c r="S177" s="1212"/>
      <c r="T177" s="1212"/>
      <c r="U177" s="1212"/>
      <c r="V177" s="1212"/>
      <c r="W177" s="1212"/>
      <c r="X177" s="1214"/>
      <c r="Y177" s="1214"/>
      <c r="Z177" s="1214"/>
      <c r="AA177" s="1212"/>
      <c r="AB177" s="1212"/>
      <c r="AC177" s="1212"/>
      <c r="AD177" s="1212"/>
      <c r="AE177" s="1212"/>
      <c r="AF177" s="1212"/>
      <c r="AG177" s="1212"/>
      <c r="AH177" s="1212"/>
      <c r="AI177" s="1212"/>
      <c r="AJ177" s="1212"/>
      <c r="AK177" s="1212"/>
      <c r="AL177" s="1212"/>
      <c r="AM177" s="1212"/>
      <c r="AN177" s="1212"/>
      <c r="AO177" s="1212"/>
      <c r="AP177" s="1212"/>
      <c r="AQ177" s="1212"/>
      <c r="AR177" s="1212"/>
      <c r="AS177" s="1212"/>
      <c r="AT177" s="1212"/>
      <c r="AU177" s="1212"/>
      <c r="AV177" s="1212"/>
      <c r="AW177" s="1212"/>
      <c r="AX177" s="1212"/>
      <c r="AY177" s="1212"/>
      <c r="AZ177" s="1212"/>
      <c r="BA177" s="1212"/>
      <c r="BB177" s="1212"/>
      <c r="BC177" s="1212"/>
      <c r="BD177" s="1212"/>
      <c r="BE177" s="1212"/>
      <c r="BF177" s="1212"/>
      <c r="BG177" s="1212"/>
      <c r="BH177" s="1212"/>
      <c r="BI177" s="1212"/>
      <c r="BJ177" s="1212"/>
      <c r="BK177" s="1212"/>
      <c r="BL177" s="1212"/>
      <c r="BM177" s="1212"/>
      <c r="BN177" s="1212"/>
      <c r="BO177" s="1212"/>
      <c r="BP177" s="1212"/>
      <c r="BQ177" s="1212"/>
      <c r="BR177" s="1212"/>
      <c r="BS177" s="1212"/>
      <c r="BT177" s="1212"/>
      <c r="BU177" s="1212"/>
      <c r="BV177" s="1212"/>
      <c r="BW177" s="1212"/>
      <c r="BX177" s="1212"/>
      <c r="BY177" s="1212"/>
      <c r="BZ177" s="1212"/>
      <c r="CA177" s="1212"/>
      <c r="CB177" s="1212"/>
      <c r="CC177" s="1212"/>
      <c r="CD177" s="1212"/>
      <c r="CE177" s="1212"/>
      <c r="CF177" s="1212"/>
      <c r="CG177" s="1212"/>
      <c r="CH177" s="1212"/>
    </row>
    <row r="178" spans="1:86" s="1215" customFormat="1" x14ac:dyDescent="0.2">
      <c r="A178" s="1216"/>
      <c r="B178" s="1212"/>
      <c r="C178" s="1212"/>
      <c r="D178" s="1212"/>
      <c r="E178" s="1212"/>
      <c r="F178" s="1212"/>
      <c r="G178" s="1212"/>
      <c r="H178" s="1212"/>
      <c r="I178" s="1212"/>
      <c r="J178" s="1212"/>
      <c r="K178" s="1212"/>
      <c r="L178" s="1212"/>
      <c r="M178" s="1212"/>
      <c r="N178" s="1213"/>
      <c r="O178" s="1212"/>
      <c r="P178" s="1213"/>
      <c r="Q178" s="1212"/>
      <c r="R178" s="1212"/>
      <c r="S178" s="1212"/>
      <c r="T178" s="1212"/>
      <c r="U178" s="1212"/>
      <c r="V178" s="1212"/>
      <c r="W178" s="1212"/>
      <c r="X178" s="1214"/>
      <c r="Y178" s="1214"/>
      <c r="Z178" s="1214"/>
      <c r="AA178" s="1212"/>
      <c r="AB178" s="1212"/>
      <c r="AC178" s="1212"/>
      <c r="AD178" s="1212"/>
      <c r="AE178" s="1212"/>
      <c r="AF178" s="1212"/>
      <c r="AG178" s="1212"/>
      <c r="AH178" s="1212"/>
      <c r="AI178" s="1212"/>
      <c r="AJ178" s="1212"/>
      <c r="AK178" s="1212"/>
      <c r="AL178" s="1212"/>
      <c r="AM178" s="1212"/>
      <c r="AN178" s="1212"/>
      <c r="AO178" s="1212"/>
      <c r="AP178" s="1212"/>
      <c r="AQ178" s="1212"/>
      <c r="AR178" s="1212"/>
      <c r="AS178" s="1212"/>
      <c r="AT178" s="1212"/>
      <c r="AU178" s="1212"/>
      <c r="AV178" s="1212"/>
      <c r="AW178" s="1212"/>
      <c r="AX178" s="1212"/>
      <c r="AY178" s="1212"/>
      <c r="AZ178" s="1212"/>
      <c r="BA178" s="1212"/>
      <c r="BB178" s="1212"/>
      <c r="BC178" s="1212"/>
      <c r="BD178" s="1212"/>
      <c r="BE178" s="1212"/>
      <c r="BF178" s="1212"/>
      <c r="BG178" s="1212"/>
      <c r="BH178" s="1212"/>
      <c r="BI178" s="1212"/>
      <c r="BJ178" s="1212"/>
      <c r="BK178" s="1212"/>
      <c r="BL178" s="1212"/>
      <c r="BM178" s="1212"/>
      <c r="BN178" s="1212"/>
      <c r="BO178" s="1212"/>
      <c r="BP178" s="1212"/>
      <c r="BQ178" s="1212"/>
      <c r="BR178" s="1212"/>
      <c r="BS178" s="1212"/>
      <c r="BT178" s="1212"/>
      <c r="BU178" s="1212"/>
      <c r="BV178" s="1212"/>
      <c r="BW178" s="1212"/>
      <c r="BX178" s="1212"/>
      <c r="BY178" s="1212"/>
      <c r="BZ178" s="1212"/>
      <c r="CA178" s="1212"/>
      <c r="CB178" s="1212"/>
      <c r="CC178" s="1212"/>
      <c r="CD178" s="1212"/>
      <c r="CE178" s="1212"/>
      <c r="CF178" s="1212"/>
      <c r="CG178" s="1212"/>
      <c r="CH178" s="1212"/>
    </row>
    <row r="179" spans="1:86" s="1215" customFormat="1" x14ac:dyDescent="0.2">
      <c r="A179" s="1216"/>
      <c r="B179" s="1212"/>
      <c r="C179" s="1212"/>
      <c r="D179" s="1212"/>
      <c r="E179" s="1212"/>
      <c r="F179" s="1212"/>
      <c r="G179" s="1212"/>
      <c r="H179" s="1212"/>
      <c r="I179" s="1212"/>
      <c r="J179" s="1212"/>
      <c r="K179" s="1212"/>
      <c r="L179" s="1212"/>
      <c r="M179" s="1212"/>
      <c r="N179" s="1213"/>
      <c r="O179" s="1212"/>
      <c r="P179" s="1213"/>
      <c r="Q179" s="1212"/>
      <c r="R179" s="1212"/>
      <c r="S179" s="1212"/>
      <c r="T179" s="1212"/>
      <c r="U179" s="1212"/>
      <c r="V179" s="1212"/>
      <c r="W179" s="1212"/>
      <c r="X179" s="1214"/>
      <c r="Y179" s="1214"/>
      <c r="Z179" s="1214"/>
      <c r="AA179" s="1212"/>
      <c r="AB179" s="1212"/>
      <c r="AC179" s="1212"/>
      <c r="AD179" s="1212"/>
      <c r="AE179" s="1212"/>
      <c r="AF179" s="1212"/>
      <c r="AG179" s="1212"/>
      <c r="AH179" s="1212"/>
      <c r="AI179" s="1212"/>
      <c r="AJ179" s="1212"/>
      <c r="AK179" s="1212"/>
      <c r="AL179" s="1212"/>
      <c r="AM179" s="1212"/>
      <c r="AN179" s="1212"/>
      <c r="AO179" s="1212"/>
      <c r="AP179" s="1212"/>
      <c r="AQ179" s="1212"/>
      <c r="AR179" s="1212"/>
      <c r="AS179" s="1212"/>
      <c r="AT179" s="1212"/>
      <c r="AU179" s="1212"/>
      <c r="AV179" s="1212"/>
      <c r="AW179" s="1212"/>
      <c r="AX179" s="1212"/>
      <c r="AY179" s="1212"/>
      <c r="AZ179" s="1212"/>
      <c r="BA179" s="1212"/>
      <c r="BB179" s="1212"/>
      <c r="BC179" s="1212"/>
      <c r="BD179" s="1212"/>
      <c r="BE179" s="1212"/>
      <c r="BF179" s="1212"/>
      <c r="BG179" s="1212"/>
      <c r="BH179" s="1212"/>
      <c r="BI179" s="1212"/>
      <c r="BJ179" s="1212"/>
      <c r="BK179" s="1212"/>
      <c r="BL179" s="1212"/>
      <c r="BM179" s="1212"/>
      <c r="BN179" s="1212"/>
      <c r="BO179" s="1212"/>
      <c r="BP179" s="1212"/>
      <c r="BQ179" s="1212"/>
      <c r="BR179" s="1212"/>
      <c r="BS179" s="1212"/>
      <c r="BT179" s="1212"/>
      <c r="BU179" s="1212"/>
      <c r="BV179" s="1212"/>
      <c r="BW179" s="1212"/>
      <c r="BX179" s="1212"/>
      <c r="BY179" s="1212"/>
      <c r="BZ179" s="1212"/>
      <c r="CA179" s="1212"/>
      <c r="CB179" s="1212"/>
      <c r="CC179" s="1212"/>
      <c r="CD179" s="1212"/>
      <c r="CE179" s="1212"/>
      <c r="CF179" s="1212"/>
      <c r="CG179" s="1212"/>
      <c r="CH179" s="1212"/>
    </row>
    <row r="180" spans="1:86" s="1215" customFormat="1" x14ac:dyDescent="0.2">
      <c r="A180" s="1216"/>
      <c r="B180" s="1212"/>
      <c r="C180" s="1212"/>
      <c r="D180" s="1212"/>
      <c r="E180" s="1212"/>
      <c r="F180" s="1212"/>
      <c r="G180" s="1212"/>
      <c r="H180" s="1212"/>
      <c r="I180" s="1212"/>
      <c r="J180" s="1212"/>
      <c r="K180" s="1212"/>
      <c r="L180" s="1212"/>
      <c r="M180" s="1212"/>
      <c r="N180" s="1213"/>
      <c r="O180" s="1212"/>
      <c r="P180" s="1213"/>
      <c r="Q180" s="1212"/>
      <c r="R180" s="1212"/>
      <c r="S180" s="1212"/>
      <c r="T180" s="1212"/>
      <c r="U180" s="1212"/>
      <c r="V180" s="1212"/>
      <c r="W180" s="1212"/>
      <c r="X180" s="1214"/>
      <c r="Y180" s="1214"/>
      <c r="Z180" s="1214"/>
      <c r="AA180" s="1212"/>
      <c r="AB180" s="1212"/>
      <c r="AC180" s="1212"/>
      <c r="AD180" s="1212"/>
      <c r="AE180" s="1212"/>
      <c r="AF180" s="1212"/>
      <c r="AG180" s="1212"/>
      <c r="AH180" s="1212"/>
      <c r="AI180" s="1212"/>
      <c r="AJ180" s="1212"/>
      <c r="AK180" s="1212"/>
      <c r="AL180" s="1212"/>
      <c r="AM180" s="1212"/>
      <c r="AN180" s="1212"/>
      <c r="AO180" s="1212"/>
      <c r="AP180" s="1212"/>
      <c r="AQ180" s="1212"/>
      <c r="AR180" s="1212"/>
      <c r="AS180" s="1212"/>
      <c r="AT180" s="1212"/>
      <c r="AU180" s="1212"/>
      <c r="AV180" s="1212"/>
      <c r="AW180" s="1212"/>
      <c r="AX180" s="1212"/>
      <c r="AY180" s="1212"/>
      <c r="AZ180" s="1212"/>
      <c r="BA180" s="1212"/>
      <c r="BB180" s="1212"/>
      <c r="BC180" s="1212"/>
      <c r="BD180" s="1212"/>
      <c r="BE180" s="1212"/>
      <c r="BF180" s="1212"/>
      <c r="BG180" s="1212"/>
      <c r="BH180" s="1212"/>
      <c r="BI180" s="1212"/>
      <c r="BJ180" s="1212"/>
      <c r="BK180" s="1212"/>
      <c r="BL180" s="1212"/>
      <c r="BM180" s="1212"/>
      <c r="BN180" s="1212"/>
      <c r="BO180" s="1212"/>
      <c r="BP180" s="1212"/>
      <c r="BQ180" s="1212"/>
      <c r="BR180" s="1212"/>
      <c r="BS180" s="1212"/>
      <c r="BT180" s="1212"/>
      <c r="BU180" s="1212"/>
      <c r="BV180" s="1212"/>
      <c r="BW180" s="1212"/>
      <c r="BX180" s="1212"/>
      <c r="BY180" s="1212"/>
      <c r="BZ180" s="1212"/>
      <c r="CA180" s="1212"/>
      <c r="CB180" s="1212"/>
      <c r="CC180" s="1212"/>
      <c r="CD180" s="1212"/>
      <c r="CE180" s="1212"/>
      <c r="CF180" s="1212"/>
      <c r="CG180" s="1212"/>
      <c r="CH180" s="1212"/>
    </row>
    <row r="181" spans="1:86" s="1215" customFormat="1" x14ac:dyDescent="0.2">
      <c r="A181" s="1216"/>
      <c r="B181" s="1212"/>
      <c r="C181" s="1212"/>
      <c r="D181" s="1212"/>
      <c r="E181" s="1212"/>
      <c r="F181" s="1212"/>
      <c r="G181" s="1212"/>
      <c r="H181" s="1212"/>
      <c r="I181" s="1212"/>
      <c r="J181" s="1212"/>
      <c r="K181" s="1212"/>
      <c r="L181" s="1212"/>
      <c r="M181" s="1212"/>
      <c r="N181" s="1213"/>
      <c r="O181" s="1212"/>
      <c r="P181" s="1213"/>
      <c r="Q181" s="1212"/>
      <c r="R181" s="1212"/>
      <c r="S181" s="1212"/>
      <c r="T181" s="1212"/>
      <c r="U181" s="1212"/>
      <c r="V181" s="1212"/>
      <c r="W181" s="1212"/>
      <c r="X181" s="1214"/>
      <c r="Y181" s="1214"/>
      <c r="Z181" s="1214"/>
      <c r="AA181" s="1212"/>
      <c r="AB181" s="1212"/>
      <c r="AC181" s="1212"/>
      <c r="AD181" s="1212"/>
      <c r="AE181" s="1212"/>
      <c r="AF181" s="1212"/>
      <c r="AG181" s="1212"/>
      <c r="AH181" s="1212"/>
      <c r="AI181" s="1212"/>
      <c r="AJ181" s="1212"/>
      <c r="AK181" s="1212"/>
      <c r="AL181" s="1212"/>
      <c r="AM181" s="1212"/>
      <c r="AN181" s="1212"/>
      <c r="AO181" s="1212"/>
      <c r="AP181" s="1212"/>
      <c r="AQ181" s="1212"/>
      <c r="AR181" s="1212"/>
      <c r="AS181" s="1212"/>
      <c r="AT181" s="1212"/>
      <c r="AU181" s="1212"/>
      <c r="AV181" s="1212"/>
      <c r="AW181" s="1212"/>
      <c r="AX181" s="1212"/>
      <c r="AY181" s="1212"/>
      <c r="AZ181" s="1212"/>
      <c r="BA181" s="1212"/>
      <c r="BB181" s="1212"/>
      <c r="BC181" s="1212"/>
      <c r="BD181" s="1212"/>
      <c r="BE181" s="1212"/>
      <c r="BF181" s="1212"/>
      <c r="BG181" s="1212"/>
      <c r="BH181" s="1212"/>
      <c r="BI181" s="1212"/>
      <c r="BJ181" s="1212"/>
      <c r="BK181" s="1212"/>
      <c r="BL181" s="1212"/>
      <c r="BM181" s="1212"/>
      <c r="BN181" s="1212"/>
      <c r="BO181" s="1212"/>
      <c r="BP181" s="1212"/>
      <c r="BQ181" s="1212"/>
      <c r="BR181" s="1212"/>
      <c r="BS181" s="1212"/>
      <c r="BT181" s="1212"/>
      <c r="BU181" s="1212"/>
      <c r="BV181" s="1212"/>
      <c r="BW181" s="1212"/>
      <c r="BX181" s="1212"/>
      <c r="BY181" s="1212"/>
      <c r="BZ181" s="1212"/>
      <c r="CA181" s="1212"/>
      <c r="CB181" s="1212"/>
      <c r="CC181" s="1212"/>
      <c r="CD181" s="1212"/>
      <c r="CE181" s="1212"/>
      <c r="CF181" s="1212"/>
      <c r="CG181" s="1212"/>
      <c r="CH181" s="1212"/>
    </row>
    <row r="182" spans="1:86" s="1215" customFormat="1" x14ac:dyDescent="0.2">
      <c r="A182" s="1216"/>
      <c r="B182" s="1212"/>
      <c r="C182" s="1212"/>
      <c r="D182" s="1212"/>
      <c r="E182" s="1212"/>
      <c r="F182" s="1212"/>
      <c r="G182" s="1212"/>
      <c r="H182" s="1212"/>
      <c r="I182" s="1212"/>
      <c r="J182" s="1212"/>
      <c r="K182" s="1212"/>
      <c r="L182" s="1212"/>
      <c r="M182" s="1212"/>
      <c r="N182" s="1213"/>
      <c r="O182" s="1212"/>
      <c r="P182" s="1213"/>
      <c r="Q182" s="1212"/>
      <c r="R182" s="1212"/>
      <c r="S182" s="1212"/>
      <c r="T182" s="1212"/>
      <c r="U182" s="1212"/>
      <c r="V182" s="1212"/>
      <c r="W182" s="1212"/>
      <c r="X182" s="1214"/>
      <c r="Y182" s="1214"/>
      <c r="Z182" s="1214"/>
      <c r="AA182" s="1212"/>
      <c r="AB182" s="1212"/>
      <c r="AC182" s="1212"/>
      <c r="AD182" s="1212"/>
      <c r="AE182" s="1212"/>
      <c r="AF182" s="1212"/>
      <c r="AG182" s="1212"/>
      <c r="AH182" s="1212"/>
      <c r="AI182" s="1212"/>
      <c r="AJ182" s="1212"/>
      <c r="AK182" s="1212"/>
      <c r="AL182" s="1212"/>
      <c r="AM182" s="1212"/>
      <c r="AN182" s="1212"/>
      <c r="AO182" s="1212"/>
      <c r="AP182" s="1212"/>
      <c r="AQ182" s="1212"/>
      <c r="AR182" s="1212"/>
      <c r="AS182" s="1212"/>
      <c r="AT182" s="1212"/>
      <c r="AU182" s="1212"/>
      <c r="AV182" s="1212"/>
      <c r="AW182" s="1212"/>
      <c r="AX182" s="1212"/>
      <c r="AY182" s="1212"/>
      <c r="AZ182" s="1212"/>
      <c r="BA182" s="1212"/>
      <c r="BB182" s="1212"/>
      <c r="BC182" s="1212"/>
      <c r="BD182" s="1212"/>
      <c r="BE182" s="1212"/>
      <c r="BF182" s="1212"/>
      <c r="BG182" s="1212"/>
      <c r="BH182" s="1212"/>
      <c r="BI182" s="1212"/>
      <c r="BJ182" s="1212"/>
      <c r="BK182" s="1212"/>
      <c r="BL182" s="1212"/>
      <c r="BM182" s="1212"/>
      <c r="BN182" s="1212"/>
      <c r="BO182" s="1212"/>
      <c r="BP182" s="1212"/>
      <c r="BQ182" s="1212"/>
      <c r="BR182" s="1212"/>
      <c r="BS182" s="1212"/>
      <c r="BT182" s="1212"/>
      <c r="BU182" s="1212"/>
      <c r="BV182" s="1212"/>
      <c r="BW182" s="1212"/>
      <c r="BX182" s="1212"/>
      <c r="BY182" s="1212"/>
      <c r="BZ182" s="1212"/>
      <c r="CA182" s="1212"/>
      <c r="CB182" s="1212"/>
      <c r="CC182" s="1212"/>
      <c r="CD182" s="1212"/>
      <c r="CE182" s="1212"/>
      <c r="CF182" s="1212"/>
      <c r="CG182" s="1212"/>
      <c r="CH182" s="1212"/>
    </row>
    <row r="183" spans="1:86" s="1215" customFormat="1" x14ac:dyDescent="0.2">
      <c r="A183" s="1216"/>
      <c r="B183" s="1212"/>
      <c r="C183" s="1212"/>
      <c r="D183" s="1212"/>
      <c r="E183" s="1212"/>
      <c r="F183" s="1212"/>
      <c r="G183" s="1212"/>
      <c r="H183" s="1212"/>
      <c r="I183" s="1212"/>
      <c r="J183" s="1212"/>
      <c r="K183" s="1212"/>
      <c r="L183" s="1212"/>
      <c r="M183" s="1212"/>
      <c r="N183" s="1213"/>
      <c r="O183" s="1212"/>
      <c r="P183" s="1213"/>
      <c r="Q183" s="1212"/>
      <c r="R183" s="1212"/>
      <c r="S183" s="1212"/>
      <c r="T183" s="1212"/>
      <c r="U183" s="1212"/>
      <c r="V183" s="1212"/>
      <c r="W183" s="1212"/>
      <c r="X183" s="1214"/>
      <c r="Y183" s="1214"/>
      <c r="Z183" s="1214"/>
      <c r="AA183" s="1212"/>
      <c r="AB183" s="1212"/>
      <c r="AC183" s="1212"/>
      <c r="AD183" s="1212"/>
      <c r="AE183" s="1212"/>
      <c r="AF183" s="1212"/>
      <c r="AG183" s="1212"/>
      <c r="AH183" s="1212"/>
      <c r="AI183" s="1212"/>
      <c r="AJ183" s="1212"/>
      <c r="AK183" s="1212"/>
      <c r="AL183" s="1212"/>
      <c r="AM183" s="1212"/>
      <c r="AN183" s="1212"/>
      <c r="AO183" s="1212"/>
      <c r="AP183" s="1212"/>
      <c r="AQ183" s="1212"/>
      <c r="AR183" s="1212"/>
      <c r="AS183" s="1212"/>
      <c r="AT183" s="1212"/>
      <c r="AU183" s="1212"/>
      <c r="AV183" s="1212"/>
      <c r="AW183" s="1212"/>
      <c r="AX183" s="1212"/>
      <c r="AY183" s="1212"/>
      <c r="AZ183" s="1212"/>
      <c r="BA183" s="1212"/>
      <c r="BB183" s="1212"/>
      <c r="BC183" s="1212"/>
      <c r="BD183" s="1212"/>
      <c r="BE183" s="1212"/>
      <c r="BF183" s="1212"/>
      <c r="BG183" s="1212"/>
      <c r="BH183" s="1212"/>
      <c r="BI183" s="1212"/>
      <c r="BJ183" s="1212"/>
      <c r="BK183" s="1212"/>
      <c r="BL183" s="1212"/>
      <c r="BM183" s="1212"/>
      <c r="BN183" s="1212"/>
      <c r="BO183" s="1212"/>
      <c r="BP183" s="1212"/>
      <c r="BQ183" s="1212"/>
      <c r="BR183" s="1212"/>
      <c r="BS183" s="1212"/>
      <c r="BT183" s="1212"/>
      <c r="BU183" s="1212"/>
      <c r="BV183" s="1212"/>
      <c r="BW183" s="1212"/>
      <c r="BX183" s="1212"/>
      <c r="BY183" s="1212"/>
      <c r="BZ183" s="1212"/>
      <c r="CA183" s="1212"/>
      <c r="CB183" s="1212"/>
      <c r="CC183" s="1212"/>
      <c r="CD183" s="1212"/>
      <c r="CE183" s="1212"/>
      <c r="CF183" s="1212"/>
      <c r="CG183" s="1212"/>
      <c r="CH183" s="1212"/>
    </row>
    <row r="184" spans="1:86" s="1215" customFormat="1" x14ac:dyDescent="0.2">
      <c r="A184" s="1216"/>
      <c r="B184" s="1212"/>
      <c r="C184" s="1212"/>
      <c r="D184" s="1212"/>
      <c r="E184" s="1212"/>
      <c r="F184" s="1212"/>
      <c r="G184" s="1212"/>
      <c r="H184" s="1212"/>
      <c r="I184" s="1212"/>
      <c r="J184" s="1212"/>
      <c r="K184" s="1212"/>
      <c r="L184" s="1212"/>
      <c r="M184" s="1212"/>
      <c r="N184" s="1213"/>
      <c r="O184" s="1212"/>
      <c r="P184" s="1213"/>
      <c r="Q184" s="1212"/>
      <c r="R184" s="1212"/>
      <c r="S184" s="1212"/>
      <c r="T184" s="1212"/>
      <c r="U184" s="1212"/>
      <c r="V184" s="1212"/>
      <c r="W184" s="1212"/>
      <c r="X184" s="1214"/>
      <c r="Y184" s="1214"/>
      <c r="Z184" s="1214"/>
      <c r="AA184" s="1212"/>
      <c r="AB184" s="1212"/>
      <c r="AC184" s="1212"/>
      <c r="AD184" s="1212"/>
      <c r="AE184" s="1212"/>
      <c r="AF184" s="1212"/>
      <c r="AG184" s="1212"/>
      <c r="AH184" s="1212"/>
      <c r="AI184" s="1212"/>
      <c r="AJ184" s="1212"/>
      <c r="AK184" s="1212"/>
      <c r="AL184" s="1212"/>
      <c r="AM184" s="1212"/>
      <c r="AN184" s="1212"/>
      <c r="AO184" s="1212"/>
      <c r="AP184" s="1212"/>
      <c r="AQ184" s="1212"/>
      <c r="AR184" s="1212"/>
      <c r="AS184" s="1212"/>
      <c r="AT184" s="1212"/>
      <c r="AU184" s="1212"/>
      <c r="AV184" s="1212"/>
      <c r="AW184" s="1212"/>
      <c r="AX184" s="1212"/>
      <c r="AY184" s="1212"/>
      <c r="AZ184" s="1212"/>
      <c r="BA184" s="1212"/>
      <c r="BB184" s="1212"/>
      <c r="BC184" s="1212"/>
      <c r="BD184" s="1212"/>
      <c r="BE184" s="1212"/>
      <c r="BF184" s="1212"/>
      <c r="BG184" s="1212"/>
      <c r="BH184" s="1212"/>
      <c r="BI184" s="1212"/>
      <c r="BJ184" s="1212"/>
      <c r="BK184" s="1212"/>
      <c r="BL184" s="1212"/>
      <c r="BM184" s="1212"/>
      <c r="BN184" s="1212"/>
      <c r="BO184" s="1212"/>
      <c r="BP184" s="1212"/>
      <c r="BQ184" s="1212"/>
      <c r="BR184" s="1212"/>
      <c r="BS184" s="1212"/>
      <c r="BT184" s="1212"/>
      <c r="BU184" s="1212"/>
      <c r="BV184" s="1212"/>
      <c r="BW184" s="1212"/>
      <c r="BX184" s="1212"/>
      <c r="BY184" s="1212"/>
      <c r="BZ184" s="1212"/>
      <c r="CA184" s="1212"/>
      <c r="CB184" s="1212"/>
      <c r="CC184" s="1212"/>
      <c r="CD184" s="1212"/>
      <c r="CE184" s="1212"/>
      <c r="CF184" s="1212"/>
      <c r="CG184" s="1212"/>
      <c r="CH184" s="1212"/>
    </row>
    <row r="185" spans="1:86" s="1215" customFormat="1" x14ac:dyDescent="0.2">
      <c r="A185" s="1216"/>
      <c r="B185" s="1212"/>
      <c r="C185" s="1212"/>
      <c r="D185" s="1212"/>
      <c r="E185" s="1212"/>
      <c r="F185" s="1212"/>
      <c r="G185" s="1212"/>
      <c r="H185" s="1212"/>
      <c r="I185" s="1212"/>
      <c r="J185" s="1212"/>
      <c r="K185" s="1212"/>
      <c r="L185" s="1212"/>
      <c r="M185" s="1212"/>
      <c r="N185" s="1213"/>
      <c r="O185" s="1212"/>
      <c r="P185" s="1213"/>
      <c r="Q185" s="1212"/>
      <c r="R185" s="1212"/>
      <c r="S185" s="1212"/>
      <c r="T185" s="1212"/>
      <c r="U185" s="1212"/>
      <c r="V185" s="1212"/>
      <c r="W185" s="1212"/>
      <c r="X185" s="1214"/>
      <c r="Y185" s="1214"/>
      <c r="Z185" s="1214"/>
      <c r="AA185" s="1212"/>
      <c r="AB185" s="1212"/>
      <c r="AC185" s="1212"/>
      <c r="AD185" s="1212"/>
      <c r="AE185" s="1212"/>
      <c r="AF185" s="1212"/>
      <c r="AG185" s="1212"/>
      <c r="AH185" s="1212"/>
      <c r="AI185" s="1212"/>
      <c r="AJ185" s="1212"/>
      <c r="AK185" s="1212"/>
      <c r="AL185" s="1212"/>
      <c r="AM185" s="1212"/>
      <c r="AN185" s="1212"/>
      <c r="AO185" s="1212"/>
      <c r="AP185" s="1212"/>
      <c r="AQ185" s="1212"/>
      <c r="AR185" s="1212"/>
      <c r="AS185" s="1212"/>
      <c r="AT185" s="1212"/>
      <c r="AU185" s="1212"/>
      <c r="AV185" s="1212"/>
      <c r="AW185" s="1212"/>
      <c r="AX185" s="1212"/>
      <c r="AY185" s="1212"/>
      <c r="AZ185" s="1212"/>
      <c r="BA185" s="1212"/>
      <c r="BB185" s="1212"/>
      <c r="BC185" s="1212"/>
      <c r="BD185" s="1212"/>
      <c r="BE185" s="1212"/>
      <c r="BF185" s="1212"/>
      <c r="BG185" s="1212"/>
      <c r="BH185" s="1212"/>
      <c r="BI185" s="1212"/>
      <c r="BJ185" s="1212"/>
      <c r="BK185" s="1212"/>
      <c r="BL185" s="1212"/>
      <c r="BM185" s="1212"/>
      <c r="BN185" s="1212"/>
      <c r="BO185" s="1212"/>
      <c r="BP185" s="1212"/>
      <c r="BQ185" s="1212"/>
      <c r="BR185" s="1212"/>
      <c r="BS185" s="1212"/>
      <c r="BT185" s="1212"/>
      <c r="BU185" s="1212"/>
      <c r="BV185" s="1212"/>
      <c r="BW185" s="1212"/>
      <c r="BX185" s="1212"/>
      <c r="BY185" s="1212"/>
      <c r="BZ185" s="1212"/>
      <c r="CA185" s="1212"/>
      <c r="CB185" s="1212"/>
      <c r="CC185" s="1212"/>
      <c r="CD185" s="1212"/>
      <c r="CE185" s="1212"/>
      <c r="CF185" s="1212"/>
      <c r="CG185" s="1212"/>
      <c r="CH185" s="1212"/>
    </row>
    <row r="186" spans="1:86" s="1215" customFormat="1" x14ac:dyDescent="0.2">
      <c r="A186" s="1216"/>
      <c r="B186" s="1212"/>
      <c r="C186" s="1212"/>
      <c r="D186" s="1212"/>
      <c r="E186" s="1212"/>
      <c r="F186" s="1212"/>
      <c r="G186" s="1212"/>
      <c r="H186" s="1212"/>
      <c r="I186" s="1212"/>
      <c r="J186" s="1212"/>
      <c r="K186" s="1212"/>
      <c r="L186" s="1212"/>
      <c r="M186" s="1212"/>
      <c r="N186" s="1213"/>
      <c r="O186" s="1212"/>
      <c r="P186" s="1213"/>
      <c r="Q186" s="1212"/>
      <c r="R186" s="1212"/>
      <c r="S186" s="1212"/>
      <c r="T186" s="1212"/>
      <c r="U186" s="1212"/>
      <c r="V186" s="1212"/>
      <c r="W186" s="1212"/>
      <c r="X186" s="1214"/>
      <c r="Y186" s="1214"/>
      <c r="Z186" s="1214"/>
      <c r="AA186" s="1212"/>
      <c r="AB186" s="1212"/>
      <c r="AC186" s="1212"/>
      <c r="AD186" s="1212"/>
      <c r="AE186" s="1212"/>
      <c r="AF186" s="1212"/>
      <c r="AG186" s="1212"/>
      <c r="AH186" s="1212"/>
      <c r="AI186" s="1212"/>
      <c r="AJ186" s="1212"/>
      <c r="AK186" s="1212"/>
      <c r="AL186" s="1212"/>
      <c r="AM186" s="1212"/>
      <c r="AN186" s="1212"/>
      <c r="AO186" s="1212"/>
      <c r="AP186" s="1212"/>
      <c r="AQ186" s="1212"/>
      <c r="AR186" s="1212"/>
      <c r="AS186" s="1212"/>
      <c r="AT186" s="1212"/>
      <c r="AU186" s="1212"/>
      <c r="AV186" s="1212"/>
      <c r="AW186" s="1212"/>
      <c r="AX186" s="1212"/>
      <c r="AY186" s="1212"/>
      <c r="AZ186" s="1212"/>
      <c r="BA186" s="1212"/>
      <c r="BB186" s="1212"/>
      <c r="BC186" s="1212"/>
      <c r="BD186" s="1212"/>
      <c r="BE186" s="1212"/>
      <c r="BF186" s="1212"/>
      <c r="BG186" s="1212"/>
      <c r="BH186" s="1212"/>
      <c r="BI186" s="1212"/>
      <c r="BJ186" s="1212"/>
      <c r="BK186" s="1212"/>
      <c r="BL186" s="1212"/>
      <c r="BM186" s="1212"/>
      <c r="BN186" s="1212"/>
      <c r="BO186" s="1212"/>
      <c r="BP186" s="1212"/>
      <c r="BQ186" s="1212"/>
      <c r="BR186" s="1212"/>
      <c r="BS186" s="1212"/>
      <c r="BT186" s="1212"/>
      <c r="BU186" s="1212"/>
      <c r="BV186" s="1212"/>
      <c r="BW186" s="1212"/>
      <c r="BX186" s="1212"/>
      <c r="BY186" s="1212"/>
      <c r="BZ186" s="1212"/>
      <c r="CA186" s="1212"/>
      <c r="CB186" s="1212"/>
      <c r="CC186" s="1212"/>
      <c r="CD186" s="1212"/>
      <c r="CE186" s="1212"/>
      <c r="CF186" s="1212"/>
      <c r="CG186" s="1212"/>
      <c r="CH186" s="1212"/>
    </row>
    <row r="187" spans="1:86" s="1215" customFormat="1" x14ac:dyDescent="0.2">
      <c r="A187" s="1216"/>
      <c r="B187" s="1212"/>
      <c r="C187" s="1212"/>
      <c r="D187" s="1212"/>
      <c r="E187" s="1212"/>
      <c r="F187" s="1212"/>
      <c r="G187" s="1212"/>
      <c r="H187" s="1212"/>
      <c r="I187" s="1212"/>
      <c r="J187" s="1212"/>
      <c r="K187" s="1212"/>
      <c r="L187" s="1212"/>
      <c r="M187" s="1212"/>
      <c r="N187" s="1213"/>
      <c r="O187" s="1212"/>
      <c r="P187" s="1213"/>
      <c r="Q187" s="1212"/>
      <c r="R187" s="1212"/>
      <c r="S187" s="1212"/>
      <c r="T187" s="1212"/>
      <c r="U187" s="1212"/>
      <c r="V187" s="1212"/>
      <c r="W187" s="1212"/>
      <c r="X187" s="1214"/>
      <c r="Y187" s="1214"/>
      <c r="Z187" s="1214"/>
      <c r="AA187" s="1212"/>
      <c r="AB187" s="1212"/>
      <c r="AC187" s="1212"/>
      <c r="AD187" s="1212"/>
      <c r="AE187" s="1212"/>
      <c r="AF187" s="1212"/>
      <c r="AG187" s="1212"/>
      <c r="AH187" s="1212"/>
      <c r="AI187" s="1212"/>
      <c r="AJ187" s="1212"/>
      <c r="AK187" s="1212"/>
      <c r="AL187" s="1212"/>
      <c r="AM187" s="1212"/>
      <c r="AN187" s="1212"/>
      <c r="AO187" s="1212"/>
      <c r="AP187" s="1212"/>
      <c r="AQ187" s="1212"/>
      <c r="AR187" s="1212"/>
      <c r="AS187" s="1212"/>
      <c r="AT187" s="1212"/>
      <c r="AU187" s="1212"/>
      <c r="AV187" s="1212"/>
      <c r="AW187" s="1212"/>
      <c r="AX187" s="1212"/>
      <c r="AY187" s="1212"/>
      <c r="AZ187" s="1212"/>
      <c r="BA187" s="1212"/>
      <c r="BB187" s="1212"/>
      <c r="BC187" s="1212"/>
      <c r="BD187" s="1212"/>
      <c r="BE187" s="1212"/>
      <c r="BF187" s="1212"/>
      <c r="BG187" s="1212"/>
      <c r="BH187" s="1212"/>
      <c r="BI187" s="1212"/>
      <c r="BJ187" s="1212"/>
      <c r="BK187" s="1212"/>
      <c r="BL187" s="1212"/>
      <c r="BM187" s="1212"/>
      <c r="BN187" s="1212"/>
      <c r="BO187" s="1212"/>
      <c r="BP187" s="1212"/>
      <c r="BQ187" s="1212"/>
      <c r="BR187" s="1212"/>
      <c r="BS187" s="1212"/>
      <c r="BT187" s="1212"/>
      <c r="BU187" s="1212"/>
      <c r="BV187" s="1212"/>
      <c r="BW187" s="1212"/>
      <c r="BX187" s="1212"/>
      <c r="BY187" s="1212"/>
      <c r="BZ187" s="1212"/>
      <c r="CA187" s="1212"/>
      <c r="CB187" s="1212"/>
      <c r="CC187" s="1212"/>
      <c r="CD187" s="1212"/>
      <c r="CE187" s="1212"/>
      <c r="CF187" s="1212"/>
      <c r="CG187" s="1212"/>
      <c r="CH187" s="1212"/>
    </row>
    <row r="188" spans="1:86" s="1215" customFormat="1" x14ac:dyDescent="0.2">
      <c r="A188" s="1216"/>
      <c r="B188" s="1212"/>
      <c r="C188" s="1212"/>
      <c r="D188" s="1212"/>
      <c r="E188" s="1212"/>
      <c r="F188" s="1212"/>
      <c r="G188" s="1212"/>
      <c r="H188" s="1212"/>
      <c r="I188" s="1192"/>
      <c r="J188" s="1212"/>
      <c r="K188" s="1212"/>
      <c r="L188" s="1212"/>
      <c r="M188" s="1212"/>
      <c r="N188" s="1213"/>
      <c r="O188" s="1212"/>
      <c r="P188" s="1213"/>
      <c r="Q188" s="1212"/>
      <c r="R188" s="1212"/>
      <c r="S188" s="1212"/>
      <c r="T188" s="1212"/>
      <c r="U188" s="1212"/>
      <c r="V188" s="1212"/>
      <c r="W188" s="1212"/>
      <c r="X188" s="1214"/>
      <c r="Y188" s="1214"/>
      <c r="Z188" s="1214"/>
      <c r="AA188" s="1212"/>
      <c r="AB188" s="1212"/>
      <c r="AC188" s="1212"/>
      <c r="AD188" s="1212"/>
      <c r="AE188" s="1212"/>
      <c r="AF188" s="1212"/>
      <c r="AG188" s="1212"/>
      <c r="AH188" s="1212"/>
      <c r="AI188" s="1212"/>
      <c r="AJ188" s="1212"/>
      <c r="AK188" s="1212"/>
      <c r="AL188" s="1212"/>
      <c r="AM188" s="1212"/>
      <c r="AN188" s="1212"/>
      <c r="AO188" s="1212"/>
      <c r="AP188" s="1212"/>
      <c r="AQ188" s="1212"/>
      <c r="AR188" s="1212"/>
      <c r="AS188" s="1212"/>
      <c r="AT188" s="1212"/>
      <c r="AU188" s="1212"/>
      <c r="AV188" s="1212"/>
      <c r="AW188" s="1212"/>
      <c r="AX188" s="1212"/>
      <c r="AY188" s="1212"/>
      <c r="AZ188" s="1212"/>
      <c r="BA188" s="1212"/>
      <c r="BB188" s="1212"/>
      <c r="BC188" s="1212"/>
      <c r="BD188" s="1212"/>
      <c r="BE188" s="1212"/>
      <c r="BF188" s="1212"/>
      <c r="BG188" s="1212"/>
      <c r="BH188" s="1212"/>
      <c r="BI188" s="1212"/>
      <c r="BJ188" s="1212"/>
      <c r="BK188" s="1212"/>
      <c r="BL188" s="1212"/>
      <c r="BM188" s="1212"/>
      <c r="BN188" s="1212"/>
      <c r="BO188" s="1212"/>
      <c r="BP188" s="1212"/>
      <c r="BQ188" s="1212"/>
      <c r="BR188" s="1212"/>
      <c r="BS188" s="1212"/>
      <c r="BT188" s="1212"/>
      <c r="BU188" s="1212"/>
      <c r="BV188" s="1212"/>
      <c r="BW188" s="1212"/>
      <c r="BX188" s="1212"/>
      <c r="BY188" s="1212"/>
      <c r="BZ188" s="1212"/>
      <c r="CA188" s="1212"/>
      <c r="CB188" s="1212"/>
      <c r="CC188" s="1212"/>
      <c r="CD188" s="1212"/>
      <c r="CE188" s="1212"/>
      <c r="CF188" s="1212"/>
      <c r="CG188" s="1212"/>
      <c r="CH188" s="1212"/>
    </row>
    <row r="189" spans="1:86" s="1215" customFormat="1" x14ac:dyDescent="0.2">
      <c r="A189" s="1216"/>
      <c r="B189" s="1212"/>
      <c r="C189" s="1212"/>
      <c r="D189" s="1212"/>
      <c r="E189" s="1212"/>
      <c r="F189" s="1212"/>
      <c r="G189" s="1212"/>
      <c r="H189" s="1212"/>
      <c r="I189" s="1192"/>
      <c r="J189" s="1212"/>
      <c r="K189" s="1212"/>
      <c r="L189" s="1212"/>
      <c r="M189" s="1212"/>
      <c r="N189" s="1213"/>
      <c r="O189" s="1212"/>
      <c r="P189" s="1213"/>
      <c r="Q189" s="1212"/>
      <c r="R189" s="1212"/>
      <c r="S189" s="1212"/>
      <c r="T189" s="1212"/>
      <c r="U189" s="1212"/>
      <c r="V189" s="1212"/>
      <c r="W189" s="1212"/>
      <c r="X189" s="1214"/>
      <c r="Y189" s="1214"/>
      <c r="Z189" s="1214"/>
      <c r="AA189" s="1212"/>
      <c r="AB189" s="1212"/>
      <c r="AC189" s="1212"/>
      <c r="AD189" s="1212"/>
      <c r="AE189" s="1212"/>
      <c r="AF189" s="1212"/>
      <c r="AG189" s="1212"/>
      <c r="AH189" s="1212"/>
      <c r="AI189" s="1212"/>
      <c r="AJ189" s="1212"/>
      <c r="AK189" s="1212"/>
      <c r="AL189" s="1212"/>
      <c r="AM189" s="1212"/>
      <c r="AN189" s="1212"/>
      <c r="AO189" s="1212"/>
      <c r="AP189" s="1212"/>
      <c r="AQ189" s="1212"/>
      <c r="AR189" s="1212"/>
      <c r="AS189" s="1212"/>
      <c r="AT189" s="1212"/>
      <c r="AU189" s="1212"/>
      <c r="AV189" s="1212"/>
      <c r="AW189" s="1212"/>
      <c r="AX189" s="1212"/>
      <c r="AY189" s="1212"/>
      <c r="AZ189" s="1212"/>
      <c r="BA189" s="1212"/>
      <c r="BB189" s="1212"/>
      <c r="BC189" s="1212"/>
      <c r="BD189" s="1212"/>
      <c r="BE189" s="1212"/>
      <c r="BF189" s="1212"/>
      <c r="BG189" s="1212"/>
      <c r="BH189" s="1212"/>
      <c r="BI189" s="1212"/>
      <c r="BJ189" s="1212"/>
      <c r="BK189" s="1212"/>
      <c r="BL189" s="1212"/>
      <c r="BM189" s="1212"/>
      <c r="BN189" s="1212"/>
      <c r="BO189" s="1212"/>
      <c r="BP189" s="1212"/>
      <c r="BQ189" s="1212"/>
      <c r="BR189" s="1212"/>
      <c r="BS189" s="1212"/>
      <c r="BT189" s="1212"/>
      <c r="BU189" s="1212"/>
      <c r="BV189" s="1212"/>
      <c r="BW189" s="1212"/>
      <c r="BX189" s="1212"/>
      <c r="BY189" s="1212"/>
      <c r="BZ189" s="1212"/>
      <c r="CA189" s="1212"/>
      <c r="CB189" s="1212"/>
      <c r="CC189" s="1212"/>
      <c r="CD189" s="1212"/>
      <c r="CE189" s="1212"/>
      <c r="CF189" s="1212"/>
      <c r="CG189" s="1212"/>
      <c r="CH189" s="1212"/>
    </row>
    <row r="190" spans="1:86" s="1215" customFormat="1" x14ac:dyDescent="0.2">
      <c r="A190" s="1216"/>
      <c r="B190" s="1212"/>
      <c r="C190" s="1212"/>
      <c r="D190" s="1212"/>
      <c r="E190" s="1212"/>
      <c r="F190" s="1212"/>
      <c r="G190" s="1212"/>
      <c r="H190" s="1212"/>
      <c r="I190" s="1192"/>
      <c r="J190" s="1212"/>
      <c r="K190" s="1212"/>
      <c r="L190" s="1212"/>
      <c r="M190" s="1212"/>
      <c r="N190" s="1213"/>
      <c r="O190" s="1212"/>
      <c r="P190" s="1213"/>
      <c r="Q190" s="1212"/>
      <c r="R190" s="1212"/>
      <c r="S190" s="1212"/>
      <c r="T190" s="1212"/>
      <c r="U190" s="1212"/>
      <c r="V190" s="1212"/>
      <c r="W190" s="1212"/>
      <c r="X190" s="1214"/>
      <c r="Y190" s="1214"/>
      <c r="Z190" s="1214"/>
      <c r="AA190" s="1212"/>
      <c r="AB190" s="1212"/>
      <c r="AC190" s="1212"/>
      <c r="AD190" s="1212"/>
      <c r="AE190" s="1212"/>
      <c r="AF190" s="1212"/>
      <c r="AG190" s="1212"/>
      <c r="AH190" s="1212"/>
      <c r="AI190" s="1212"/>
      <c r="AJ190" s="1212"/>
      <c r="AK190" s="1212"/>
      <c r="AL190" s="1212"/>
      <c r="AM190" s="1212"/>
      <c r="AN190" s="1212"/>
      <c r="AO190" s="1212"/>
      <c r="AP190" s="1212"/>
      <c r="AQ190" s="1212"/>
      <c r="AR190" s="1212"/>
      <c r="AS190" s="1212"/>
      <c r="AT190" s="1212"/>
      <c r="AU190" s="1212"/>
      <c r="AV190" s="1212"/>
      <c r="AW190" s="1212"/>
      <c r="AX190" s="1212"/>
      <c r="AY190" s="1212"/>
      <c r="AZ190" s="1212"/>
      <c r="BA190" s="1212"/>
      <c r="BB190" s="1212"/>
      <c r="BC190" s="1212"/>
      <c r="BD190" s="1212"/>
      <c r="BE190" s="1212"/>
      <c r="BF190" s="1212"/>
      <c r="BG190" s="1212"/>
      <c r="BH190" s="1212"/>
      <c r="BI190" s="1212"/>
      <c r="BJ190" s="1212"/>
      <c r="BK190" s="1212"/>
      <c r="BL190" s="1212"/>
      <c r="BM190" s="1212"/>
      <c r="BN190" s="1212"/>
      <c r="BO190" s="1212"/>
      <c r="BP190" s="1212"/>
      <c r="BQ190" s="1212"/>
      <c r="BR190" s="1212"/>
      <c r="BS190" s="1212"/>
      <c r="BT190" s="1212"/>
      <c r="BU190" s="1212"/>
      <c r="BV190" s="1212"/>
      <c r="BW190" s="1212"/>
      <c r="BX190" s="1212"/>
      <c r="BY190" s="1212"/>
      <c r="BZ190" s="1212"/>
      <c r="CA190" s="1212"/>
      <c r="CB190" s="1212"/>
      <c r="CC190" s="1212"/>
      <c r="CD190" s="1212"/>
      <c r="CE190" s="1212"/>
      <c r="CF190" s="1212"/>
      <c r="CG190" s="1212"/>
      <c r="CH190" s="1212"/>
    </row>
    <row r="191" spans="1:86" s="1215" customFormat="1" x14ac:dyDescent="0.2">
      <c r="A191" s="1216"/>
      <c r="B191" s="1212"/>
      <c r="C191" s="1212"/>
      <c r="D191" s="1212"/>
      <c r="E191" s="1212"/>
      <c r="F191" s="1212"/>
      <c r="G191" s="1212"/>
      <c r="H191" s="1212"/>
      <c r="I191" s="1192"/>
      <c r="J191" s="1212"/>
      <c r="K191" s="1212"/>
      <c r="L191" s="1212"/>
      <c r="M191" s="1212"/>
      <c r="N191" s="1213"/>
      <c r="O191" s="1212"/>
      <c r="P191" s="1213"/>
      <c r="Q191" s="1212"/>
      <c r="R191" s="1212"/>
      <c r="S191" s="1212"/>
      <c r="T191" s="1212"/>
      <c r="U191" s="1212"/>
      <c r="V191" s="1212"/>
      <c r="W191" s="1212"/>
      <c r="X191" s="1214"/>
      <c r="Y191" s="1214"/>
      <c r="Z191" s="1214"/>
      <c r="AA191" s="1212"/>
      <c r="AB191" s="1212"/>
      <c r="AC191" s="1212"/>
      <c r="AD191" s="1212"/>
      <c r="AE191" s="1212"/>
      <c r="AF191" s="1212"/>
      <c r="AG191" s="1212"/>
      <c r="AH191" s="1212"/>
      <c r="AI191" s="1212"/>
      <c r="AJ191" s="1212"/>
      <c r="AK191" s="1212"/>
      <c r="AL191" s="1212"/>
      <c r="AM191" s="1212"/>
      <c r="AN191" s="1212"/>
      <c r="AO191" s="1212"/>
      <c r="AP191" s="1212"/>
      <c r="AQ191" s="1212"/>
      <c r="AR191" s="1212"/>
      <c r="AS191" s="1212"/>
      <c r="AT191" s="1212"/>
      <c r="AU191" s="1212"/>
      <c r="AV191" s="1212"/>
      <c r="AW191" s="1212"/>
      <c r="AX191" s="1212"/>
      <c r="AY191" s="1212"/>
      <c r="AZ191" s="1212"/>
      <c r="BA191" s="1212"/>
      <c r="BB191" s="1212"/>
      <c r="BC191" s="1212"/>
      <c r="BD191" s="1212"/>
      <c r="BE191" s="1212"/>
      <c r="BF191" s="1212"/>
      <c r="BG191" s="1212"/>
      <c r="BH191" s="1212"/>
      <c r="BI191" s="1212"/>
      <c r="BJ191" s="1212"/>
      <c r="BK191" s="1212"/>
      <c r="BL191" s="1212"/>
      <c r="BM191" s="1212"/>
      <c r="BN191" s="1212"/>
      <c r="BO191" s="1212"/>
      <c r="BP191" s="1212"/>
      <c r="BQ191" s="1212"/>
      <c r="BR191" s="1212"/>
      <c r="BS191" s="1212"/>
      <c r="BT191" s="1212"/>
      <c r="BU191" s="1212"/>
      <c r="BV191" s="1212"/>
      <c r="BW191" s="1212"/>
      <c r="BX191" s="1212"/>
      <c r="BY191" s="1212"/>
      <c r="BZ191" s="1212"/>
      <c r="CA191" s="1212"/>
      <c r="CB191" s="1212"/>
      <c r="CC191" s="1212"/>
      <c r="CD191" s="1212"/>
      <c r="CE191" s="1212"/>
      <c r="CF191" s="1212"/>
      <c r="CG191" s="1212"/>
      <c r="CH191" s="1212"/>
    </row>
    <row r="192" spans="1:86" s="1215" customFormat="1" x14ac:dyDescent="0.2">
      <c r="A192" s="1216"/>
      <c r="B192" s="1212"/>
      <c r="C192" s="1212"/>
      <c r="D192" s="1212"/>
      <c r="E192" s="1212"/>
      <c r="F192" s="1212"/>
      <c r="G192" s="1212"/>
      <c r="H192" s="1212"/>
      <c r="I192" s="1192"/>
      <c r="J192" s="1212"/>
      <c r="K192" s="1212"/>
      <c r="L192" s="1212"/>
      <c r="M192" s="1212"/>
      <c r="N192" s="1213"/>
      <c r="O192" s="1212"/>
      <c r="P192" s="1213"/>
      <c r="Q192" s="1212"/>
      <c r="R192" s="1212"/>
      <c r="S192" s="1212"/>
      <c r="T192" s="1212"/>
      <c r="U192" s="1212"/>
      <c r="V192" s="1212"/>
      <c r="W192" s="1212"/>
      <c r="X192" s="1214"/>
      <c r="Y192" s="1214"/>
      <c r="Z192" s="1214"/>
      <c r="AA192" s="1212"/>
      <c r="AB192" s="1212"/>
      <c r="AC192" s="1212"/>
      <c r="AD192" s="1212"/>
      <c r="AE192" s="1212"/>
      <c r="AF192" s="1212"/>
      <c r="AG192" s="1212"/>
      <c r="AH192" s="1212"/>
      <c r="AI192" s="1212"/>
      <c r="AJ192" s="1212"/>
      <c r="AK192" s="1212"/>
      <c r="AL192" s="1212"/>
      <c r="AM192" s="1212"/>
      <c r="AN192" s="1212"/>
      <c r="AO192" s="1212"/>
      <c r="AP192" s="1212"/>
      <c r="AQ192" s="1212"/>
      <c r="AR192" s="1212"/>
      <c r="AS192" s="1212"/>
      <c r="AT192" s="1212"/>
      <c r="AU192" s="1212"/>
      <c r="AV192" s="1212"/>
      <c r="AW192" s="1212"/>
      <c r="AX192" s="1212"/>
      <c r="AY192" s="1212"/>
      <c r="AZ192" s="1212"/>
      <c r="BA192" s="1212"/>
      <c r="BB192" s="1212"/>
      <c r="BC192" s="1212"/>
      <c r="BD192" s="1212"/>
      <c r="BE192" s="1212"/>
      <c r="BF192" s="1212"/>
      <c r="BG192" s="1212"/>
      <c r="BH192" s="1212"/>
      <c r="BI192" s="1212"/>
      <c r="BJ192" s="1212"/>
      <c r="BK192" s="1212"/>
      <c r="BL192" s="1212"/>
      <c r="BM192" s="1212"/>
      <c r="BN192" s="1212"/>
      <c r="BO192" s="1212"/>
      <c r="BP192" s="1212"/>
      <c r="BQ192" s="1212"/>
      <c r="BR192" s="1212"/>
      <c r="BS192" s="1212"/>
      <c r="BT192" s="1212"/>
      <c r="BU192" s="1212"/>
      <c r="BV192" s="1212"/>
      <c r="BW192" s="1212"/>
      <c r="BX192" s="1212"/>
      <c r="BY192" s="1212"/>
      <c r="BZ192" s="1212"/>
      <c r="CA192" s="1212"/>
      <c r="CB192" s="1212"/>
      <c r="CC192" s="1212"/>
      <c r="CD192" s="1212"/>
      <c r="CE192" s="1212"/>
      <c r="CF192" s="1212"/>
      <c r="CG192" s="1212"/>
      <c r="CH192" s="1212"/>
    </row>
    <row r="193" spans="1:86" s="1215" customFormat="1" x14ac:dyDescent="0.2">
      <c r="A193" s="1216"/>
      <c r="B193" s="1212"/>
      <c r="C193" s="1212"/>
      <c r="D193" s="1212"/>
      <c r="E193" s="1212"/>
      <c r="F193" s="1212"/>
      <c r="G193" s="1212"/>
      <c r="H193" s="1212"/>
      <c r="I193" s="1192"/>
      <c r="J193" s="1212"/>
      <c r="K193" s="1212"/>
      <c r="L193" s="1212"/>
      <c r="M193" s="1212"/>
      <c r="N193" s="1213"/>
      <c r="O193" s="1212"/>
      <c r="P193" s="1213"/>
      <c r="Q193" s="1212"/>
      <c r="R193" s="1212"/>
      <c r="S193" s="1212"/>
      <c r="T193" s="1212"/>
      <c r="U193" s="1212"/>
      <c r="V193" s="1212"/>
      <c r="W193" s="1212"/>
      <c r="X193" s="1214"/>
      <c r="Y193" s="1214"/>
      <c r="Z193" s="1214"/>
      <c r="AA193" s="1212"/>
      <c r="AB193" s="1212"/>
      <c r="AC193" s="1212"/>
      <c r="AD193" s="1212"/>
      <c r="AE193" s="1212"/>
      <c r="AF193" s="1212"/>
      <c r="AG193" s="1212"/>
      <c r="AH193" s="1212"/>
      <c r="AI193" s="1212"/>
      <c r="AJ193" s="1212"/>
      <c r="AK193" s="1212"/>
      <c r="AL193" s="1212"/>
      <c r="AM193" s="1212"/>
      <c r="AN193" s="1212"/>
      <c r="AO193" s="1212"/>
      <c r="AP193" s="1212"/>
      <c r="AQ193" s="1212"/>
      <c r="AR193" s="1212"/>
      <c r="AS193" s="1212"/>
      <c r="AT193" s="1212"/>
      <c r="AU193" s="1212"/>
      <c r="AV193" s="1212"/>
      <c r="AW193" s="1212"/>
      <c r="AX193" s="1212"/>
      <c r="AY193" s="1212"/>
      <c r="AZ193" s="1212"/>
      <c r="BA193" s="1212"/>
      <c r="BB193" s="1212"/>
      <c r="BC193" s="1212"/>
      <c r="BD193" s="1212"/>
      <c r="BE193" s="1212"/>
      <c r="BF193" s="1212"/>
      <c r="BG193" s="1212"/>
      <c r="BH193" s="1212"/>
      <c r="BI193" s="1212"/>
      <c r="BJ193" s="1212"/>
      <c r="BK193" s="1212"/>
      <c r="BL193" s="1212"/>
      <c r="BM193" s="1212"/>
      <c r="BN193" s="1212"/>
      <c r="BO193" s="1212"/>
      <c r="BP193" s="1212"/>
      <c r="BQ193" s="1212"/>
      <c r="BR193" s="1212"/>
      <c r="BS193" s="1212"/>
      <c r="BT193" s="1212"/>
      <c r="BU193" s="1212"/>
      <c r="BV193" s="1212"/>
      <c r="BW193" s="1212"/>
      <c r="BX193" s="1212"/>
      <c r="BY193" s="1212"/>
      <c r="BZ193" s="1212"/>
      <c r="CA193" s="1212"/>
      <c r="CB193" s="1212"/>
      <c r="CC193" s="1212"/>
      <c r="CD193" s="1212"/>
      <c r="CE193" s="1212"/>
      <c r="CF193" s="1212"/>
      <c r="CG193" s="1212"/>
      <c r="CH193" s="1212"/>
    </row>
    <row r="194" spans="1:86" s="1215" customFormat="1" x14ac:dyDescent="0.2">
      <c r="A194" s="1216"/>
      <c r="B194" s="1212"/>
      <c r="C194" s="1212"/>
      <c r="D194" s="1212"/>
      <c r="E194" s="1212"/>
      <c r="F194" s="1212"/>
      <c r="G194" s="1192"/>
      <c r="H194" s="1192"/>
      <c r="I194" s="1192"/>
      <c r="J194" s="1192"/>
      <c r="K194" s="1192"/>
      <c r="L194" s="1192"/>
      <c r="M194" s="1192"/>
      <c r="N194" s="1206"/>
      <c r="O194" s="1192"/>
      <c r="P194" s="1206"/>
      <c r="Q194" s="1192"/>
      <c r="R194" s="1192"/>
      <c r="S194" s="1192"/>
      <c r="T194" s="1212"/>
      <c r="U194" s="1212"/>
      <c r="V194" s="1212"/>
      <c r="W194" s="1212"/>
      <c r="X194" s="1214"/>
      <c r="Y194" s="1214"/>
      <c r="Z194" s="1214"/>
      <c r="AA194" s="1212"/>
      <c r="AB194" s="1212"/>
      <c r="AC194" s="1212"/>
      <c r="AD194" s="1212"/>
      <c r="AE194" s="1212"/>
      <c r="AF194" s="1212"/>
      <c r="AG194" s="1212"/>
      <c r="AH194" s="1212"/>
      <c r="AI194" s="1212"/>
      <c r="AJ194" s="1212"/>
      <c r="AK194" s="1212"/>
      <c r="AL194" s="1212"/>
      <c r="AM194" s="1212"/>
      <c r="AN194" s="1212"/>
      <c r="AO194" s="1212"/>
      <c r="AP194" s="1212"/>
      <c r="AQ194" s="1212"/>
      <c r="AR194" s="1212"/>
      <c r="AS194" s="1212"/>
      <c r="AT194" s="1212"/>
      <c r="AU194" s="1212"/>
      <c r="AV194" s="1212"/>
      <c r="AW194" s="1212"/>
      <c r="AX194" s="1212"/>
      <c r="AY194" s="1212"/>
      <c r="AZ194" s="1212"/>
      <c r="BA194" s="1212"/>
      <c r="BB194" s="1212"/>
      <c r="BC194" s="1212"/>
      <c r="BD194" s="1212"/>
      <c r="BE194" s="1212"/>
      <c r="BF194" s="1212"/>
      <c r="BG194" s="1212"/>
      <c r="BH194" s="1212"/>
      <c r="BI194" s="1212"/>
      <c r="BJ194" s="1212"/>
      <c r="BK194" s="1212"/>
      <c r="BL194" s="1212"/>
      <c r="BM194" s="1212"/>
      <c r="BN194" s="1212"/>
      <c r="BO194" s="1212"/>
      <c r="BP194" s="1212"/>
      <c r="BQ194" s="1212"/>
      <c r="BR194" s="1212"/>
      <c r="BS194" s="1212"/>
      <c r="BT194" s="1212"/>
      <c r="BU194" s="1212"/>
      <c r="BV194" s="1212"/>
      <c r="BW194" s="1212"/>
      <c r="BX194" s="1212"/>
      <c r="BY194" s="1212"/>
      <c r="BZ194" s="1212"/>
      <c r="CA194" s="1212"/>
      <c r="CB194" s="1212"/>
      <c r="CC194" s="1212"/>
      <c r="CD194" s="1212"/>
      <c r="CE194" s="1212"/>
      <c r="CF194" s="1212"/>
      <c r="CG194" s="1212"/>
      <c r="CH194" s="1212"/>
    </row>
    <row r="195" spans="1:86" s="1215" customFormat="1" x14ac:dyDescent="0.2">
      <c r="A195" s="1216"/>
      <c r="B195" s="1212"/>
      <c r="C195" s="1212"/>
      <c r="D195" s="1212"/>
      <c r="E195" s="1212"/>
      <c r="F195" s="1212"/>
      <c r="G195" s="1192"/>
      <c r="H195" s="1192"/>
      <c r="I195" s="1192"/>
      <c r="J195" s="1192"/>
      <c r="K195" s="1192"/>
      <c r="L195" s="1192"/>
      <c r="M195" s="1192"/>
      <c r="N195" s="1206"/>
      <c r="O195" s="1192"/>
      <c r="P195" s="1206"/>
      <c r="Q195" s="1192"/>
      <c r="R195" s="1192"/>
      <c r="S195" s="1192"/>
      <c r="T195" s="1212"/>
      <c r="U195" s="1212"/>
      <c r="V195" s="1212"/>
      <c r="W195" s="1212"/>
      <c r="X195" s="1214"/>
      <c r="Y195" s="1214"/>
      <c r="Z195" s="1214"/>
      <c r="AA195" s="1212"/>
      <c r="AB195" s="1212"/>
      <c r="AC195" s="1212"/>
      <c r="AD195" s="1212"/>
      <c r="AE195" s="1212"/>
      <c r="AF195" s="1212"/>
      <c r="AG195" s="1212"/>
      <c r="AH195" s="1212"/>
      <c r="AI195" s="1212"/>
      <c r="AJ195" s="1212"/>
      <c r="AK195" s="1212"/>
      <c r="AL195" s="1212"/>
      <c r="AM195" s="1212"/>
      <c r="AN195" s="1212"/>
      <c r="AO195" s="1212"/>
      <c r="AP195" s="1212"/>
      <c r="AQ195" s="1212"/>
      <c r="AR195" s="1212"/>
      <c r="AS195" s="1212"/>
      <c r="AT195" s="1212"/>
      <c r="AU195" s="1212"/>
      <c r="AV195" s="1212"/>
      <c r="AW195" s="1212"/>
      <c r="AX195" s="1212"/>
      <c r="AY195" s="1212"/>
      <c r="AZ195" s="1212"/>
      <c r="BA195" s="1212"/>
      <c r="BB195" s="1212"/>
      <c r="BC195" s="1212"/>
      <c r="BD195" s="1212"/>
      <c r="BE195" s="1212"/>
      <c r="BF195" s="1212"/>
      <c r="BG195" s="1212"/>
      <c r="BH195" s="1212"/>
      <c r="BI195" s="1212"/>
      <c r="BJ195" s="1212"/>
      <c r="BK195" s="1212"/>
      <c r="BL195" s="1212"/>
      <c r="BM195" s="1212"/>
      <c r="BN195" s="1212"/>
      <c r="BO195" s="1212"/>
      <c r="BP195" s="1212"/>
      <c r="BQ195" s="1212"/>
      <c r="BR195" s="1212"/>
      <c r="BS195" s="1212"/>
      <c r="BT195" s="1212"/>
      <c r="BU195" s="1212"/>
      <c r="BV195" s="1212"/>
      <c r="BW195" s="1212"/>
      <c r="BX195" s="1212"/>
      <c r="BY195" s="1212"/>
      <c r="BZ195" s="1212"/>
      <c r="CA195" s="1212"/>
      <c r="CB195" s="1212"/>
      <c r="CC195" s="1212"/>
      <c r="CD195" s="1212"/>
      <c r="CE195" s="1212"/>
      <c r="CF195" s="1212"/>
      <c r="CG195" s="1212"/>
      <c r="CH195" s="1212"/>
    </row>
    <row r="196" spans="1:86" s="1215" customFormat="1" x14ac:dyDescent="0.2">
      <c r="A196" s="1216"/>
      <c r="B196" s="1212"/>
      <c r="C196" s="1212"/>
      <c r="D196" s="1212"/>
      <c r="E196" s="1212"/>
      <c r="F196" s="1212"/>
      <c r="G196" s="1192"/>
      <c r="H196" s="1192"/>
      <c r="I196" s="1192"/>
      <c r="J196" s="1192"/>
      <c r="K196" s="1192"/>
      <c r="L196" s="1192"/>
      <c r="M196" s="1192"/>
      <c r="N196" s="1206"/>
      <c r="O196" s="1192"/>
      <c r="P196" s="1206"/>
      <c r="Q196" s="1192"/>
      <c r="R196" s="1192"/>
      <c r="S196" s="1192"/>
      <c r="T196" s="1212"/>
      <c r="U196" s="1212"/>
      <c r="V196" s="1212"/>
      <c r="W196" s="1212"/>
      <c r="X196" s="1214"/>
      <c r="Y196" s="1214"/>
      <c r="Z196" s="1214"/>
      <c r="AA196" s="1212"/>
      <c r="AB196" s="1212"/>
      <c r="AC196" s="1212"/>
      <c r="AD196" s="1212"/>
      <c r="AE196" s="1212"/>
      <c r="AF196" s="1212"/>
      <c r="AG196" s="1212"/>
      <c r="AH196" s="1212"/>
      <c r="AI196" s="1212"/>
      <c r="AJ196" s="1212"/>
      <c r="AK196" s="1212"/>
      <c r="AL196" s="1212"/>
      <c r="AM196" s="1212"/>
      <c r="AN196" s="1212"/>
      <c r="AO196" s="1212"/>
      <c r="AP196" s="1212"/>
      <c r="AQ196" s="1212"/>
      <c r="AR196" s="1212"/>
      <c r="AS196" s="1212"/>
      <c r="AT196" s="1212"/>
      <c r="AU196" s="1212"/>
      <c r="AV196" s="1212"/>
      <c r="AW196" s="1212"/>
      <c r="AX196" s="1212"/>
      <c r="AY196" s="1212"/>
      <c r="AZ196" s="1212"/>
      <c r="BA196" s="1212"/>
      <c r="BB196" s="1212"/>
      <c r="BC196" s="1212"/>
      <c r="BD196" s="1212"/>
      <c r="BE196" s="1212"/>
      <c r="BF196" s="1212"/>
      <c r="BG196" s="1212"/>
      <c r="BH196" s="1212"/>
      <c r="BI196" s="1212"/>
      <c r="BJ196" s="1212"/>
      <c r="BK196" s="1212"/>
      <c r="BL196" s="1212"/>
      <c r="BM196" s="1212"/>
      <c r="BN196" s="1212"/>
      <c r="BO196" s="1212"/>
      <c r="BP196" s="1212"/>
      <c r="BQ196" s="1212"/>
      <c r="BR196" s="1212"/>
      <c r="BS196" s="1212"/>
      <c r="BT196" s="1212"/>
      <c r="BU196" s="1212"/>
      <c r="BV196" s="1212"/>
      <c r="BW196" s="1212"/>
      <c r="BX196" s="1212"/>
      <c r="BY196" s="1212"/>
      <c r="BZ196" s="1212"/>
      <c r="CA196" s="1212"/>
      <c r="CB196" s="1212"/>
      <c r="CC196" s="1212"/>
      <c r="CD196" s="1212"/>
      <c r="CE196" s="1212"/>
      <c r="CF196" s="1212"/>
      <c r="CG196" s="1212"/>
      <c r="CH196" s="1212"/>
    </row>
    <row r="197" spans="1:86" s="1215" customFormat="1" x14ac:dyDescent="0.2">
      <c r="A197" s="1216"/>
      <c r="B197" s="1212"/>
      <c r="C197" s="1212"/>
      <c r="D197" s="1212"/>
      <c r="E197" s="1212"/>
      <c r="F197" s="1192"/>
      <c r="G197" s="1192"/>
      <c r="H197" s="1192"/>
      <c r="I197" s="1192"/>
      <c r="J197" s="1192"/>
      <c r="K197" s="1192"/>
      <c r="L197" s="1192"/>
      <c r="M197" s="1192"/>
      <c r="N197" s="1206"/>
      <c r="O197" s="1192"/>
      <c r="P197" s="1206"/>
      <c r="Q197" s="1192"/>
      <c r="R197" s="1192"/>
      <c r="S197" s="1192"/>
      <c r="T197" s="1212"/>
      <c r="U197" s="1212"/>
      <c r="V197" s="1212"/>
      <c r="W197" s="1212"/>
      <c r="X197" s="1214"/>
      <c r="Y197" s="1214"/>
      <c r="Z197" s="1214"/>
      <c r="AA197" s="1212"/>
      <c r="AB197" s="1212"/>
      <c r="AC197" s="1212"/>
      <c r="AD197" s="1212"/>
      <c r="AE197" s="1212"/>
      <c r="AF197" s="1212"/>
      <c r="AG197" s="1212"/>
      <c r="AH197" s="1212"/>
      <c r="AI197" s="1212"/>
      <c r="AJ197" s="1212"/>
      <c r="AK197" s="1212"/>
      <c r="AL197" s="1212"/>
      <c r="AM197" s="1212"/>
      <c r="AN197" s="1212"/>
      <c r="AO197" s="1212"/>
      <c r="AP197" s="1212"/>
      <c r="AQ197" s="1212"/>
      <c r="AR197" s="1212"/>
      <c r="AS197" s="1212"/>
      <c r="AT197" s="1212"/>
      <c r="AU197" s="1212"/>
      <c r="AV197" s="1212"/>
      <c r="AW197" s="1212"/>
      <c r="AX197" s="1212"/>
      <c r="AY197" s="1212"/>
      <c r="AZ197" s="1212"/>
      <c r="BA197" s="1212"/>
      <c r="BB197" s="1212"/>
      <c r="BC197" s="1212"/>
      <c r="BD197" s="1212"/>
      <c r="BE197" s="1212"/>
      <c r="BF197" s="1212"/>
      <c r="BG197" s="1212"/>
      <c r="BH197" s="1212"/>
      <c r="BI197" s="1212"/>
      <c r="BJ197" s="1212"/>
      <c r="BK197" s="1212"/>
      <c r="BL197" s="1212"/>
      <c r="BM197" s="1212"/>
      <c r="BN197" s="1212"/>
      <c r="BO197" s="1212"/>
      <c r="BP197" s="1212"/>
      <c r="BQ197" s="1212"/>
      <c r="BR197" s="1212"/>
      <c r="BS197" s="1212"/>
      <c r="BT197" s="1212"/>
      <c r="BU197" s="1212"/>
      <c r="BV197" s="1212"/>
      <c r="BW197" s="1212"/>
      <c r="BX197" s="1212"/>
      <c r="BY197" s="1212"/>
      <c r="BZ197" s="1212"/>
      <c r="CA197" s="1212"/>
      <c r="CB197" s="1212"/>
      <c r="CC197" s="1212"/>
      <c r="CD197" s="1212"/>
      <c r="CE197" s="1212"/>
      <c r="CF197" s="1212"/>
      <c r="CG197" s="1212"/>
      <c r="CH197" s="1212"/>
    </row>
    <row r="198" spans="1:86" s="1215" customFormat="1" x14ac:dyDescent="0.2">
      <c r="A198" s="1216"/>
      <c r="B198" s="1212"/>
      <c r="C198" s="1212"/>
      <c r="D198" s="1212"/>
      <c r="E198" s="1212"/>
      <c r="F198" s="1192"/>
      <c r="G198" s="1192"/>
      <c r="H198" s="1192"/>
      <c r="I198" s="1192"/>
      <c r="J198" s="1192"/>
      <c r="K198" s="1192"/>
      <c r="L198" s="1192"/>
      <c r="M198" s="1192"/>
      <c r="N198" s="1206"/>
      <c r="O198" s="1192"/>
      <c r="P198" s="1206"/>
      <c r="Q198" s="1192"/>
      <c r="R198" s="1192"/>
      <c r="S198" s="1192"/>
      <c r="T198" s="1212"/>
      <c r="U198" s="1212"/>
      <c r="V198" s="1212"/>
      <c r="W198" s="1212"/>
      <c r="X198" s="1214"/>
      <c r="Y198" s="1214"/>
      <c r="Z198" s="1214"/>
      <c r="AA198" s="1212"/>
      <c r="AB198" s="1212"/>
      <c r="AC198" s="1212"/>
      <c r="AD198" s="1212"/>
      <c r="AE198" s="1212"/>
      <c r="AF198" s="1212"/>
      <c r="AG198" s="1212"/>
      <c r="AH198" s="1212"/>
      <c r="AI198" s="1212"/>
      <c r="AJ198" s="1212"/>
      <c r="AK198" s="1212"/>
      <c r="AL198" s="1212"/>
      <c r="AM198" s="1212"/>
      <c r="AN198" s="1212"/>
      <c r="AO198" s="1212"/>
      <c r="AP198" s="1212"/>
      <c r="AQ198" s="1212"/>
      <c r="AR198" s="1212"/>
      <c r="AS198" s="1212"/>
      <c r="AT198" s="1212"/>
      <c r="AU198" s="1212"/>
      <c r="AV198" s="1212"/>
      <c r="AW198" s="1212"/>
      <c r="AX198" s="1212"/>
      <c r="AY198" s="1212"/>
      <c r="AZ198" s="1212"/>
      <c r="BA198" s="1212"/>
      <c r="BB198" s="1212"/>
      <c r="BC198" s="1212"/>
      <c r="BD198" s="1212"/>
      <c r="BE198" s="1212"/>
      <c r="BF198" s="1212"/>
      <c r="BG198" s="1212"/>
      <c r="BH198" s="1212"/>
      <c r="BI198" s="1212"/>
      <c r="BJ198" s="1212"/>
      <c r="BK198" s="1212"/>
      <c r="BL198" s="1212"/>
      <c r="BM198" s="1212"/>
      <c r="BN198" s="1212"/>
      <c r="BO198" s="1212"/>
      <c r="BP198" s="1212"/>
      <c r="BQ198" s="1212"/>
      <c r="BR198" s="1212"/>
      <c r="BS198" s="1212"/>
      <c r="BT198" s="1212"/>
      <c r="BU198" s="1212"/>
      <c r="BV198" s="1212"/>
      <c r="BW198" s="1212"/>
      <c r="BX198" s="1212"/>
      <c r="BY198" s="1212"/>
      <c r="BZ198" s="1212"/>
      <c r="CA198" s="1212"/>
      <c r="CB198" s="1212"/>
      <c r="CC198" s="1212"/>
      <c r="CD198" s="1212"/>
      <c r="CE198" s="1212"/>
      <c r="CF198" s="1212"/>
      <c r="CG198" s="1212"/>
      <c r="CH198" s="1212"/>
    </row>
    <row r="199" spans="1:86" s="1215" customFormat="1" x14ac:dyDescent="0.2">
      <c r="A199" s="1216"/>
      <c r="B199" s="1212"/>
      <c r="C199" s="1212"/>
      <c r="D199" s="1212"/>
      <c r="E199" s="1212"/>
      <c r="F199" s="1192"/>
      <c r="G199" s="1192"/>
      <c r="H199" s="1192"/>
      <c r="I199" s="1192"/>
      <c r="J199" s="1192"/>
      <c r="K199" s="1192"/>
      <c r="L199" s="1192"/>
      <c r="M199" s="1192"/>
      <c r="N199" s="1206"/>
      <c r="O199" s="1192"/>
      <c r="P199" s="1206"/>
      <c r="Q199" s="1192"/>
      <c r="R199" s="1192"/>
      <c r="S199" s="1192"/>
      <c r="T199" s="1212"/>
      <c r="U199" s="1212"/>
      <c r="V199" s="1212"/>
      <c r="W199" s="1212"/>
      <c r="X199" s="1214"/>
      <c r="Y199" s="1214"/>
      <c r="Z199" s="1214"/>
      <c r="AA199" s="1212"/>
      <c r="AB199" s="1212"/>
      <c r="AC199" s="1212"/>
      <c r="AD199" s="1212"/>
      <c r="AE199" s="1212"/>
      <c r="AF199" s="1212"/>
      <c r="AG199" s="1212"/>
      <c r="AH199" s="1212"/>
      <c r="AI199" s="1212"/>
      <c r="AJ199" s="1212"/>
      <c r="AK199" s="1212"/>
      <c r="AL199" s="1212"/>
      <c r="AM199" s="1212"/>
      <c r="AN199" s="1212"/>
      <c r="AO199" s="1212"/>
      <c r="AP199" s="1212"/>
      <c r="AQ199" s="1212"/>
      <c r="AR199" s="1212"/>
      <c r="AS199" s="1212"/>
      <c r="AT199" s="1212"/>
      <c r="AU199" s="1212"/>
      <c r="AV199" s="1212"/>
      <c r="AW199" s="1212"/>
      <c r="AX199" s="1212"/>
      <c r="AY199" s="1212"/>
      <c r="AZ199" s="1212"/>
      <c r="BA199" s="1212"/>
      <c r="BB199" s="1212"/>
      <c r="BC199" s="1212"/>
      <c r="BD199" s="1212"/>
      <c r="BE199" s="1212"/>
      <c r="BF199" s="1212"/>
      <c r="BG199" s="1212"/>
      <c r="BH199" s="1212"/>
      <c r="BI199" s="1212"/>
      <c r="BJ199" s="1212"/>
      <c r="BK199" s="1212"/>
      <c r="BL199" s="1212"/>
      <c r="BM199" s="1212"/>
      <c r="BN199" s="1212"/>
      <c r="BO199" s="1212"/>
      <c r="BP199" s="1212"/>
      <c r="BQ199" s="1212"/>
      <c r="BR199" s="1212"/>
      <c r="BS199" s="1212"/>
      <c r="BT199" s="1212"/>
      <c r="BU199" s="1212"/>
      <c r="BV199" s="1212"/>
      <c r="BW199" s="1212"/>
      <c r="BX199" s="1212"/>
      <c r="BY199" s="1212"/>
      <c r="BZ199" s="1212"/>
      <c r="CA199" s="1212"/>
      <c r="CB199" s="1212"/>
      <c r="CC199" s="1212"/>
      <c r="CD199" s="1212"/>
      <c r="CE199" s="1212"/>
      <c r="CF199" s="1212"/>
      <c r="CG199" s="1212"/>
      <c r="CH199" s="1212"/>
    </row>
    <row r="200" spans="1:86" s="1215" customFormat="1" x14ac:dyDescent="0.2">
      <c r="A200" s="1383"/>
      <c r="B200" s="1212"/>
      <c r="C200" s="1212"/>
      <c r="D200" s="1212"/>
      <c r="E200" s="1212"/>
      <c r="F200" s="1192"/>
      <c r="G200" s="1192"/>
      <c r="H200" s="1192"/>
      <c r="I200" s="1192"/>
      <c r="J200" s="1192"/>
      <c r="K200" s="1192"/>
      <c r="L200" s="1192"/>
      <c r="M200" s="1192"/>
      <c r="N200" s="1206"/>
      <c r="O200" s="1192"/>
      <c r="P200" s="1206"/>
      <c r="Q200" s="1192"/>
      <c r="R200" s="1192"/>
      <c r="S200" s="1192"/>
      <c r="T200" s="1212"/>
      <c r="U200" s="1212"/>
      <c r="V200" s="1212"/>
      <c r="W200" s="1212"/>
      <c r="X200" s="1214"/>
      <c r="Y200" s="1214"/>
      <c r="Z200" s="1214"/>
      <c r="AA200" s="1212"/>
      <c r="AB200" s="1212"/>
      <c r="AC200" s="1212"/>
      <c r="AD200" s="1212"/>
      <c r="AE200" s="1212"/>
      <c r="AF200" s="1212"/>
      <c r="AG200" s="1212"/>
      <c r="AH200" s="1212"/>
      <c r="AI200" s="1212"/>
      <c r="AJ200" s="1212"/>
      <c r="AK200" s="1212"/>
      <c r="AL200" s="1212"/>
      <c r="AM200" s="1212"/>
      <c r="AN200" s="1212"/>
      <c r="AO200" s="1212"/>
      <c r="AP200" s="1212"/>
      <c r="AQ200" s="1212"/>
      <c r="AR200" s="1212"/>
      <c r="AS200" s="1212"/>
      <c r="AT200" s="1212"/>
      <c r="AU200" s="1212"/>
      <c r="AV200" s="1212"/>
      <c r="AW200" s="1212"/>
      <c r="AX200" s="1212"/>
      <c r="AY200" s="1212"/>
      <c r="AZ200" s="1212"/>
      <c r="BA200" s="1212"/>
      <c r="BB200" s="1212"/>
      <c r="BC200" s="1212"/>
      <c r="BD200" s="1212"/>
      <c r="BE200" s="1212"/>
      <c r="BF200" s="1212"/>
      <c r="BG200" s="1212"/>
      <c r="BH200" s="1212"/>
      <c r="BI200" s="1212"/>
      <c r="BJ200" s="1212"/>
      <c r="BK200" s="1212"/>
      <c r="BL200" s="1212"/>
      <c r="BM200" s="1212"/>
      <c r="BN200" s="1212"/>
      <c r="BO200" s="1212"/>
      <c r="BP200" s="1212"/>
      <c r="BQ200" s="1212"/>
      <c r="BR200" s="1212"/>
      <c r="BS200" s="1212"/>
      <c r="BT200" s="1212"/>
      <c r="BU200" s="1212"/>
      <c r="BV200" s="1212"/>
      <c r="BW200" s="1212"/>
      <c r="BX200" s="1212"/>
      <c r="BY200" s="1212"/>
      <c r="BZ200" s="1212"/>
      <c r="CA200" s="1212"/>
      <c r="CB200" s="1212"/>
      <c r="CC200" s="1212"/>
      <c r="CD200" s="1212"/>
      <c r="CE200" s="1212"/>
      <c r="CF200" s="1212"/>
      <c r="CG200" s="1212"/>
      <c r="CH200" s="1212"/>
    </row>
    <row r="201" spans="1:86" s="1215" customFormat="1" x14ac:dyDescent="0.2">
      <c r="A201" s="1211"/>
      <c r="B201" s="1212"/>
      <c r="C201" s="1212"/>
      <c r="D201" s="1212"/>
      <c r="E201" s="1212"/>
      <c r="F201" s="1192"/>
      <c r="G201" s="1192"/>
      <c r="H201" s="1192"/>
      <c r="I201" s="1192"/>
      <c r="J201" s="1192"/>
      <c r="K201" s="1192"/>
      <c r="L201" s="1192"/>
      <c r="M201" s="1192"/>
      <c r="N201" s="1206"/>
      <c r="O201" s="1192"/>
      <c r="P201" s="1206"/>
      <c r="Q201" s="1192"/>
      <c r="R201" s="1192"/>
      <c r="S201" s="1192"/>
      <c r="T201" s="1212"/>
      <c r="U201" s="1212"/>
      <c r="V201" s="1212"/>
      <c r="W201" s="1212"/>
      <c r="X201" s="1214"/>
      <c r="Y201" s="1214"/>
      <c r="Z201" s="1214"/>
      <c r="AA201" s="1212"/>
      <c r="AB201" s="1212"/>
      <c r="AC201" s="1212"/>
      <c r="AD201" s="1212"/>
      <c r="AE201" s="1212"/>
      <c r="AF201" s="1212"/>
      <c r="AG201" s="1212"/>
      <c r="AH201" s="1212"/>
      <c r="AI201" s="1212"/>
      <c r="AJ201" s="1212"/>
      <c r="AK201" s="1212"/>
      <c r="AL201" s="1212"/>
      <c r="AM201" s="1212"/>
      <c r="AN201" s="1212"/>
      <c r="AO201" s="1212"/>
      <c r="AP201" s="1212"/>
      <c r="AQ201" s="1212"/>
      <c r="AR201" s="1212"/>
      <c r="AS201" s="1212"/>
      <c r="AT201" s="1212"/>
      <c r="AU201" s="1212"/>
      <c r="AV201" s="1212"/>
      <c r="AW201" s="1212"/>
      <c r="AX201" s="1212"/>
      <c r="AY201" s="1212"/>
      <c r="AZ201" s="1212"/>
      <c r="BA201" s="1212"/>
      <c r="BB201" s="1212"/>
      <c r="BC201" s="1212"/>
      <c r="BD201" s="1212"/>
      <c r="BE201" s="1212"/>
      <c r="BF201" s="1212"/>
      <c r="BG201" s="1212"/>
      <c r="BH201" s="1212"/>
      <c r="BI201" s="1212"/>
      <c r="BJ201" s="1212"/>
      <c r="BK201" s="1212"/>
      <c r="BL201" s="1212"/>
      <c r="BM201" s="1212"/>
      <c r="BN201" s="1212"/>
      <c r="BO201" s="1212"/>
      <c r="BP201" s="1212"/>
      <c r="BQ201" s="1212"/>
      <c r="BR201" s="1212"/>
      <c r="BS201" s="1212"/>
      <c r="BT201" s="1212"/>
      <c r="BU201" s="1212"/>
      <c r="BV201" s="1212"/>
      <c r="BW201" s="1212"/>
      <c r="BX201" s="1212"/>
      <c r="BY201" s="1212"/>
      <c r="BZ201" s="1212"/>
      <c r="CA201" s="1212"/>
      <c r="CB201" s="1212"/>
      <c r="CC201" s="1212"/>
      <c r="CD201" s="1212"/>
      <c r="CE201" s="1212"/>
      <c r="CF201" s="1212"/>
      <c r="CG201" s="1212"/>
      <c r="CH201" s="1212"/>
    </row>
    <row r="202" spans="1:86" s="1215" customFormat="1" x14ac:dyDescent="0.2">
      <c r="A202" s="1211"/>
      <c r="B202" s="1212"/>
      <c r="C202" s="1212"/>
      <c r="D202" s="1212"/>
      <c r="E202" s="1212"/>
      <c r="F202" s="1192"/>
      <c r="G202" s="1192"/>
      <c r="H202" s="1192"/>
      <c r="I202" s="1192"/>
      <c r="J202" s="1192"/>
      <c r="K202" s="1192"/>
      <c r="L202" s="1192"/>
      <c r="M202" s="1192"/>
      <c r="N202" s="1206"/>
      <c r="O202" s="1192"/>
      <c r="P202" s="1206"/>
      <c r="Q202" s="1192"/>
      <c r="R202" s="1192"/>
      <c r="S202" s="1192"/>
      <c r="T202" s="1212"/>
      <c r="U202" s="1212"/>
      <c r="V202" s="1212"/>
      <c r="W202" s="1212"/>
      <c r="X202" s="1214"/>
      <c r="Y202" s="1214"/>
      <c r="Z202" s="1214"/>
      <c r="AA202" s="1212"/>
      <c r="AB202" s="1212"/>
      <c r="AC202" s="1212"/>
      <c r="AD202" s="1212"/>
      <c r="AE202" s="1212"/>
      <c r="AF202" s="1212"/>
      <c r="AG202" s="1212"/>
      <c r="AH202" s="1212"/>
      <c r="AI202" s="1212"/>
      <c r="AJ202" s="1212"/>
      <c r="AK202" s="1212"/>
      <c r="AL202" s="1212"/>
      <c r="AM202" s="1212"/>
      <c r="AN202" s="1212"/>
      <c r="AO202" s="1212"/>
      <c r="AP202" s="1212"/>
      <c r="AQ202" s="1212"/>
      <c r="AR202" s="1212"/>
      <c r="AS202" s="1212"/>
      <c r="AT202" s="1212"/>
      <c r="AU202" s="1212"/>
      <c r="AV202" s="1212"/>
      <c r="AW202" s="1212"/>
      <c r="AX202" s="1212"/>
      <c r="AY202" s="1212"/>
      <c r="AZ202" s="1212"/>
      <c r="BA202" s="1212"/>
      <c r="BB202" s="1212"/>
      <c r="BC202" s="1212"/>
      <c r="BD202" s="1212"/>
      <c r="BE202" s="1212"/>
      <c r="BF202" s="1212"/>
      <c r="BG202" s="1212"/>
      <c r="BH202" s="1212"/>
      <c r="BI202" s="1212"/>
      <c r="BJ202" s="1212"/>
      <c r="BK202" s="1212"/>
      <c r="BL202" s="1212"/>
      <c r="BM202" s="1212"/>
      <c r="BN202" s="1212"/>
      <c r="BO202" s="1212"/>
      <c r="BP202" s="1212"/>
      <c r="BQ202" s="1212"/>
      <c r="BR202" s="1212"/>
      <c r="BS202" s="1212"/>
      <c r="BT202" s="1212"/>
      <c r="BU202" s="1212"/>
      <c r="BV202" s="1212"/>
      <c r="BW202" s="1212"/>
      <c r="BX202" s="1212"/>
      <c r="BY202" s="1212"/>
      <c r="BZ202" s="1212"/>
      <c r="CA202" s="1212"/>
      <c r="CB202" s="1212"/>
      <c r="CC202" s="1212"/>
      <c r="CD202" s="1212"/>
      <c r="CE202" s="1212"/>
      <c r="CF202" s="1212"/>
      <c r="CG202" s="1212"/>
      <c r="CH202" s="1212"/>
    </row>
    <row r="203" spans="1:86" s="1215" customFormat="1" x14ac:dyDescent="0.2">
      <c r="A203" s="1211"/>
      <c r="B203" s="1192"/>
      <c r="C203" s="1192"/>
      <c r="D203" s="1192"/>
      <c r="E203" s="1192"/>
      <c r="F203" s="1192"/>
      <c r="G203" s="1192"/>
      <c r="H203" s="1192"/>
      <c r="I203" s="1192"/>
      <c r="J203" s="1192"/>
      <c r="K203" s="1192"/>
      <c r="L203" s="1192"/>
      <c r="M203" s="1192"/>
      <c r="N203" s="1206"/>
      <c r="O203" s="1192"/>
      <c r="P203" s="1206"/>
      <c r="Q203" s="1192"/>
      <c r="R203" s="1192"/>
      <c r="S203" s="1192"/>
      <c r="T203" s="1212"/>
      <c r="U203" s="1212"/>
      <c r="V203" s="1212"/>
      <c r="W203" s="1212"/>
      <c r="X203" s="1214"/>
      <c r="Y203" s="1214"/>
      <c r="Z203" s="1214"/>
      <c r="AA203" s="1212"/>
      <c r="AB203" s="1212"/>
      <c r="AC203" s="1212"/>
      <c r="AD203" s="1212"/>
      <c r="AE203" s="1212"/>
      <c r="AF203" s="1212"/>
      <c r="AG203" s="1212"/>
      <c r="AH203" s="1212"/>
      <c r="AI203" s="1212"/>
      <c r="AJ203" s="1212"/>
      <c r="AK203" s="1212"/>
      <c r="AL203" s="1212"/>
      <c r="AM203" s="1212"/>
      <c r="AN203" s="1212"/>
      <c r="AO203" s="1212"/>
      <c r="AP203" s="1212"/>
      <c r="AQ203" s="1212"/>
      <c r="AR203" s="1212"/>
      <c r="AS203" s="1212"/>
      <c r="AT203" s="1212"/>
      <c r="AU203" s="1212"/>
      <c r="AV203" s="1212"/>
      <c r="AW203" s="1212"/>
      <c r="AX203" s="1212"/>
      <c r="AY203" s="1212"/>
      <c r="AZ203" s="1212"/>
      <c r="BA203" s="1212"/>
      <c r="BB203" s="1212"/>
      <c r="BC203" s="1212"/>
      <c r="BD203" s="1212"/>
      <c r="BE203" s="1212"/>
      <c r="BF203" s="1212"/>
      <c r="BG203" s="1212"/>
      <c r="BH203" s="1212"/>
      <c r="BI203" s="1212"/>
      <c r="BJ203" s="1212"/>
      <c r="BK203" s="1212"/>
      <c r="BL203" s="1212"/>
      <c r="BM203" s="1212"/>
      <c r="BN203" s="1212"/>
      <c r="BO203" s="1212"/>
      <c r="BP203" s="1212"/>
      <c r="BQ203" s="1212"/>
      <c r="BR203" s="1212"/>
      <c r="BS203" s="1212"/>
      <c r="BT203" s="1212"/>
      <c r="BU203" s="1212"/>
      <c r="BV203" s="1212"/>
      <c r="BW203" s="1212"/>
      <c r="BX203" s="1212"/>
      <c r="BY203" s="1212"/>
      <c r="BZ203" s="1212"/>
      <c r="CA203" s="1212"/>
      <c r="CB203" s="1212"/>
      <c r="CC203" s="1212"/>
      <c r="CD203" s="1212"/>
      <c r="CE203" s="1212"/>
      <c r="CF203" s="1212"/>
      <c r="CG203" s="1212"/>
      <c r="CH203" s="1212"/>
    </row>
    <row r="204" spans="1:86" s="1215" customFormat="1" x14ac:dyDescent="0.2">
      <c r="A204" s="1211"/>
      <c r="B204" s="1192"/>
      <c r="C204" s="1192"/>
      <c r="D204" s="1192"/>
      <c r="E204" s="1192"/>
      <c r="F204" s="1192"/>
      <c r="G204" s="1192"/>
      <c r="H204" s="1192"/>
      <c r="I204" s="1192"/>
      <c r="J204" s="1192"/>
      <c r="K204" s="1192"/>
      <c r="L204" s="1192"/>
      <c r="M204" s="1192"/>
      <c r="N204" s="1206"/>
      <c r="O204" s="1192"/>
      <c r="P204" s="1206"/>
      <c r="Q204" s="1192"/>
      <c r="R204" s="1192"/>
      <c r="S204" s="1192"/>
      <c r="T204" s="1212"/>
      <c r="U204" s="1212"/>
      <c r="V204" s="1212"/>
      <c r="W204" s="1212"/>
      <c r="X204" s="1214"/>
      <c r="Y204" s="1214"/>
      <c r="Z204" s="1214"/>
      <c r="AA204" s="1212"/>
      <c r="AB204" s="1212"/>
      <c r="AC204" s="1212"/>
      <c r="AD204" s="1212"/>
      <c r="AE204" s="1212"/>
      <c r="AF204" s="1212"/>
      <c r="AG204" s="1212"/>
      <c r="AH204" s="1212"/>
      <c r="AI204" s="1212"/>
      <c r="AJ204" s="1212"/>
      <c r="AK204" s="1212"/>
      <c r="AL204" s="1212"/>
      <c r="AM204" s="1212"/>
      <c r="AN204" s="1212"/>
      <c r="AO204" s="1212"/>
      <c r="AP204" s="1212"/>
      <c r="AQ204" s="1212"/>
      <c r="AR204" s="1212"/>
      <c r="AS204" s="1212"/>
      <c r="AT204" s="1212"/>
      <c r="AU204" s="1212"/>
      <c r="AV204" s="1212"/>
      <c r="AW204" s="1212"/>
      <c r="AX204" s="1212"/>
      <c r="AY204" s="1212"/>
      <c r="AZ204" s="1212"/>
      <c r="BA204" s="1212"/>
      <c r="BB204" s="1212"/>
      <c r="BC204" s="1212"/>
      <c r="BD204" s="1212"/>
      <c r="BE204" s="1212"/>
      <c r="BF204" s="1212"/>
      <c r="BG204" s="1212"/>
      <c r="BH204" s="1212"/>
      <c r="BI204" s="1212"/>
      <c r="BJ204" s="1212"/>
      <c r="BK204" s="1212"/>
      <c r="BL204" s="1212"/>
      <c r="BM204" s="1212"/>
      <c r="BN204" s="1212"/>
      <c r="BO204" s="1212"/>
      <c r="BP204" s="1212"/>
      <c r="BQ204" s="1212"/>
      <c r="BR204" s="1212"/>
      <c r="BS204" s="1212"/>
      <c r="BT204" s="1212"/>
      <c r="BU204" s="1212"/>
      <c r="BV204" s="1212"/>
      <c r="BW204" s="1212"/>
      <c r="BX204" s="1212"/>
      <c r="BY204" s="1212"/>
      <c r="BZ204" s="1212"/>
      <c r="CA204" s="1212"/>
      <c r="CB204" s="1212"/>
      <c r="CC204" s="1212"/>
      <c r="CD204" s="1212"/>
      <c r="CE204" s="1212"/>
      <c r="CF204" s="1212"/>
      <c r="CG204" s="1212"/>
      <c r="CH204" s="1212"/>
    </row>
    <row r="205" spans="1:86" s="1215" customFormat="1" x14ac:dyDescent="0.2">
      <c r="A205" s="1211"/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  <c r="N205" s="1206"/>
      <c r="O205" s="1192"/>
      <c r="P205" s="1206"/>
      <c r="Q205" s="1192"/>
      <c r="R205" s="1192"/>
      <c r="S205" s="1192"/>
      <c r="T205" s="1212"/>
      <c r="U205" s="1212"/>
      <c r="V205" s="1212"/>
      <c r="W205" s="1212"/>
      <c r="X205" s="1214"/>
      <c r="Y205" s="1214"/>
      <c r="Z205" s="1214"/>
      <c r="AA205" s="1212"/>
      <c r="AB205" s="1212"/>
      <c r="AC205" s="1212"/>
      <c r="AD205" s="1212"/>
      <c r="AE205" s="1212"/>
      <c r="AF205" s="1212"/>
      <c r="AG205" s="1212"/>
      <c r="AH205" s="1212"/>
      <c r="AI205" s="1212"/>
      <c r="AJ205" s="1212"/>
      <c r="AK205" s="1212"/>
      <c r="AL205" s="1212"/>
      <c r="AM205" s="1212"/>
      <c r="AN205" s="1212"/>
      <c r="AO205" s="1212"/>
      <c r="AP205" s="1212"/>
      <c r="AQ205" s="1212"/>
      <c r="AR205" s="1212"/>
      <c r="AS205" s="1212"/>
      <c r="AT205" s="1212"/>
      <c r="AU205" s="1212"/>
      <c r="AV205" s="1212"/>
      <c r="AW205" s="1212"/>
      <c r="AX205" s="1212"/>
      <c r="AY205" s="1212"/>
      <c r="AZ205" s="1212"/>
      <c r="BA205" s="1212"/>
      <c r="BB205" s="1212"/>
      <c r="BC205" s="1212"/>
      <c r="BD205" s="1212"/>
      <c r="BE205" s="1212"/>
      <c r="BF205" s="1212"/>
      <c r="BG205" s="1212"/>
      <c r="BH205" s="1212"/>
      <c r="BI205" s="1212"/>
      <c r="BJ205" s="1212"/>
      <c r="BK205" s="1212"/>
      <c r="BL205" s="1212"/>
      <c r="BM205" s="1212"/>
      <c r="BN205" s="1212"/>
      <c r="BO205" s="1212"/>
      <c r="BP205" s="1212"/>
      <c r="BQ205" s="1212"/>
      <c r="BR205" s="1212"/>
      <c r="BS205" s="1212"/>
      <c r="BT205" s="1212"/>
      <c r="BU205" s="1212"/>
      <c r="BV205" s="1212"/>
      <c r="BW205" s="1212"/>
      <c r="BX205" s="1212"/>
      <c r="BY205" s="1212"/>
      <c r="BZ205" s="1212"/>
      <c r="CA205" s="1212"/>
      <c r="CB205" s="1212"/>
      <c r="CC205" s="1212"/>
      <c r="CD205" s="1212"/>
      <c r="CE205" s="1212"/>
      <c r="CF205" s="1212"/>
      <c r="CG205" s="1212"/>
      <c r="CH205" s="1212"/>
    </row>
    <row r="206" spans="1:86" s="1215" customFormat="1" x14ac:dyDescent="0.2">
      <c r="A206" s="1211"/>
      <c r="B206" s="1192"/>
      <c r="C206" s="1192"/>
      <c r="D206" s="1192"/>
      <c r="E206" s="1192"/>
      <c r="F206" s="1192"/>
      <c r="G206" s="1192"/>
      <c r="H206" s="1192"/>
      <c r="I206" s="1192"/>
      <c r="J206" s="1192"/>
      <c r="K206" s="1192"/>
      <c r="L206" s="1192"/>
      <c r="M206" s="1192"/>
      <c r="N206" s="1206"/>
      <c r="O206" s="1192"/>
      <c r="P206" s="1206"/>
      <c r="Q206" s="1192"/>
      <c r="R206" s="1192"/>
      <c r="S206" s="1192"/>
      <c r="T206" s="1212"/>
      <c r="U206" s="1212"/>
      <c r="V206" s="1212"/>
      <c r="W206" s="1212"/>
      <c r="X206" s="1214"/>
      <c r="Y206" s="1214"/>
      <c r="Z206" s="1214"/>
      <c r="AA206" s="1212"/>
      <c r="AB206" s="1212"/>
      <c r="AC206" s="1212"/>
      <c r="AD206" s="1212"/>
      <c r="AE206" s="1212"/>
      <c r="AF206" s="1212"/>
      <c r="AG206" s="1212"/>
      <c r="AH206" s="1212"/>
      <c r="AI206" s="1212"/>
      <c r="AJ206" s="1212"/>
      <c r="AK206" s="1212"/>
      <c r="AL206" s="1212"/>
      <c r="AM206" s="1212"/>
      <c r="AN206" s="1212"/>
      <c r="AO206" s="1212"/>
      <c r="AP206" s="1212"/>
      <c r="AQ206" s="1212"/>
      <c r="AR206" s="1212"/>
      <c r="AS206" s="1212"/>
      <c r="AT206" s="1212"/>
      <c r="AU206" s="1212"/>
      <c r="AV206" s="1212"/>
      <c r="AW206" s="1212"/>
      <c r="AX206" s="1212"/>
      <c r="AY206" s="1212"/>
      <c r="AZ206" s="1212"/>
      <c r="BA206" s="1212"/>
      <c r="BB206" s="1212"/>
      <c r="BC206" s="1212"/>
      <c r="BD206" s="1212"/>
      <c r="BE206" s="1212"/>
      <c r="BF206" s="1212"/>
      <c r="BG206" s="1212"/>
      <c r="BH206" s="1212"/>
      <c r="BI206" s="1212"/>
      <c r="BJ206" s="1212"/>
      <c r="BK206" s="1212"/>
      <c r="BL206" s="1212"/>
      <c r="BM206" s="1212"/>
      <c r="BN206" s="1212"/>
      <c r="BO206" s="1212"/>
      <c r="BP206" s="1212"/>
      <c r="BQ206" s="1212"/>
      <c r="BR206" s="1212"/>
      <c r="BS206" s="1212"/>
      <c r="BT206" s="1212"/>
      <c r="BU206" s="1212"/>
      <c r="BV206" s="1212"/>
      <c r="BW206" s="1212"/>
      <c r="BX206" s="1212"/>
      <c r="BY206" s="1212"/>
      <c r="BZ206" s="1212"/>
      <c r="CA206" s="1212"/>
      <c r="CB206" s="1212"/>
      <c r="CC206" s="1212"/>
      <c r="CD206" s="1212"/>
      <c r="CE206" s="1212"/>
      <c r="CF206" s="1212"/>
      <c r="CG206" s="1212"/>
      <c r="CH206" s="1212"/>
    </row>
    <row r="207" spans="1:86" s="1215" customFormat="1" x14ac:dyDescent="0.2">
      <c r="A207" s="1211"/>
      <c r="B207" s="1192"/>
      <c r="C207" s="1192"/>
      <c r="D207" s="1192"/>
      <c r="E207" s="1192"/>
      <c r="F207" s="1192"/>
      <c r="G207" s="1192"/>
      <c r="H207" s="1192"/>
      <c r="I207" s="1192"/>
      <c r="J207" s="1192"/>
      <c r="K207" s="1192"/>
      <c r="L207" s="1192"/>
      <c r="M207" s="1192"/>
      <c r="N207" s="1206"/>
      <c r="O207" s="1192"/>
      <c r="P207" s="1206"/>
      <c r="Q207" s="1192"/>
      <c r="R207" s="1192"/>
      <c r="S207" s="1192"/>
      <c r="T207" s="1212"/>
      <c r="U207" s="1212"/>
      <c r="V207" s="1212"/>
      <c r="W207" s="1212"/>
      <c r="X207" s="1214"/>
      <c r="Y207" s="1214"/>
      <c r="Z207" s="1214"/>
      <c r="AA207" s="1212"/>
      <c r="AB207" s="1212"/>
      <c r="AC207" s="1212"/>
      <c r="AD207" s="1212"/>
      <c r="AE207" s="1212"/>
      <c r="AF207" s="1212"/>
      <c r="AG207" s="1212"/>
      <c r="AH207" s="1212"/>
      <c r="AI207" s="1212"/>
      <c r="AJ207" s="1212"/>
      <c r="AK207" s="1212"/>
      <c r="AL207" s="1212"/>
      <c r="AM207" s="1212"/>
      <c r="AN207" s="1212"/>
      <c r="AO207" s="1212"/>
      <c r="AP207" s="1212"/>
      <c r="AQ207" s="1212"/>
      <c r="AR207" s="1212"/>
      <c r="AS207" s="1212"/>
      <c r="AT207" s="1212"/>
      <c r="AU207" s="1212"/>
      <c r="AV207" s="1212"/>
      <c r="AW207" s="1212"/>
      <c r="AX207" s="1212"/>
      <c r="AY207" s="1212"/>
      <c r="AZ207" s="1212"/>
      <c r="BA207" s="1212"/>
      <c r="BB207" s="1212"/>
      <c r="BC207" s="1212"/>
      <c r="BD207" s="1212"/>
      <c r="BE207" s="1212"/>
      <c r="BF207" s="1212"/>
      <c r="BG207" s="1212"/>
      <c r="BH207" s="1212"/>
      <c r="BI207" s="1212"/>
      <c r="BJ207" s="1212"/>
      <c r="BK207" s="1212"/>
      <c r="BL207" s="1212"/>
      <c r="BM207" s="1212"/>
      <c r="BN207" s="1212"/>
      <c r="BO207" s="1212"/>
      <c r="BP207" s="1212"/>
      <c r="BQ207" s="1212"/>
      <c r="BR207" s="1212"/>
      <c r="BS207" s="1212"/>
      <c r="BT207" s="1212"/>
      <c r="BU207" s="1212"/>
      <c r="BV207" s="1212"/>
      <c r="BW207" s="1212"/>
      <c r="BX207" s="1212"/>
      <c r="BY207" s="1212"/>
      <c r="BZ207" s="1212"/>
      <c r="CA207" s="1212"/>
      <c r="CB207" s="1212"/>
      <c r="CC207" s="1212"/>
      <c r="CD207" s="1212"/>
      <c r="CE207" s="1212"/>
      <c r="CF207" s="1212"/>
      <c r="CG207" s="1212"/>
      <c r="CH207" s="1212"/>
    </row>
    <row r="208" spans="1:86" s="1215" customFormat="1" x14ac:dyDescent="0.2">
      <c r="A208" s="1211"/>
      <c r="B208" s="1192"/>
      <c r="C208" s="1192"/>
      <c r="D208" s="1192"/>
      <c r="E208" s="1192"/>
      <c r="F208" s="1192"/>
      <c r="G208" s="1192"/>
      <c r="H208" s="1192"/>
      <c r="I208" s="1192"/>
      <c r="J208" s="1192"/>
      <c r="K208" s="1192"/>
      <c r="L208" s="1192"/>
      <c r="M208" s="1192"/>
      <c r="N208" s="1206"/>
      <c r="O208" s="1192"/>
      <c r="P208" s="1206"/>
      <c r="Q208" s="1192"/>
      <c r="R208" s="1192"/>
      <c r="S208" s="1192"/>
      <c r="T208" s="1212"/>
      <c r="U208" s="1212"/>
      <c r="V208" s="1212"/>
      <c r="W208" s="1212"/>
      <c r="X208" s="1214"/>
      <c r="Y208" s="1214"/>
      <c r="Z208" s="1214"/>
      <c r="AA208" s="1212"/>
      <c r="AB208" s="1212"/>
      <c r="AC208" s="1212"/>
      <c r="AD208" s="1212"/>
      <c r="AE208" s="1212"/>
      <c r="AF208" s="1212"/>
      <c r="AG208" s="1212"/>
      <c r="AH208" s="1212"/>
      <c r="AI208" s="1212"/>
      <c r="AJ208" s="1212"/>
      <c r="AK208" s="1212"/>
      <c r="AL208" s="1212"/>
      <c r="AM208" s="1212"/>
      <c r="AN208" s="1212"/>
      <c r="AO208" s="1212"/>
      <c r="AP208" s="1212"/>
      <c r="AQ208" s="1212"/>
      <c r="AR208" s="1212"/>
      <c r="AS208" s="1212"/>
      <c r="AT208" s="1212"/>
      <c r="AU208" s="1212"/>
      <c r="AV208" s="1212"/>
      <c r="AW208" s="1212"/>
      <c r="AX208" s="1212"/>
      <c r="AY208" s="1212"/>
      <c r="AZ208" s="1212"/>
      <c r="BA208" s="1212"/>
      <c r="BB208" s="1212"/>
      <c r="BC208" s="1212"/>
      <c r="BD208" s="1212"/>
      <c r="BE208" s="1212"/>
      <c r="BF208" s="1212"/>
      <c r="BG208" s="1212"/>
      <c r="BH208" s="1212"/>
      <c r="BI208" s="1212"/>
      <c r="BJ208" s="1212"/>
      <c r="BK208" s="1212"/>
      <c r="BL208" s="1212"/>
      <c r="BM208" s="1212"/>
      <c r="BN208" s="1212"/>
      <c r="BO208" s="1212"/>
      <c r="BP208" s="1212"/>
      <c r="BQ208" s="1212"/>
      <c r="BR208" s="1212"/>
      <c r="BS208" s="1212"/>
      <c r="BT208" s="1212"/>
      <c r="BU208" s="1212"/>
      <c r="BV208" s="1212"/>
      <c r="BW208" s="1212"/>
      <c r="BX208" s="1212"/>
      <c r="BY208" s="1212"/>
      <c r="BZ208" s="1212"/>
      <c r="CA208" s="1212"/>
      <c r="CB208" s="1212"/>
      <c r="CC208" s="1212"/>
      <c r="CD208" s="1212"/>
      <c r="CE208" s="1212"/>
      <c r="CF208" s="1212"/>
      <c r="CG208" s="1212"/>
      <c r="CH208" s="1212"/>
    </row>
    <row r="209" spans="1:86" s="1215" customFormat="1" x14ac:dyDescent="0.2">
      <c r="A209" s="1211"/>
      <c r="B209" s="1192"/>
      <c r="C209" s="1192"/>
      <c r="D209" s="1192"/>
      <c r="E209" s="1192"/>
      <c r="F209" s="1192"/>
      <c r="G209" s="1192"/>
      <c r="H209" s="1192"/>
      <c r="I209" s="1192"/>
      <c r="J209" s="1192"/>
      <c r="K209" s="1192"/>
      <c r="L209" s="1192"/>
      <c r="M209" s="1192"/>
      <c r="N209" s="1206"/>
      <c r="O209" s="1192"/>
      <c r="P209" s="1206"/>
      <c r="Q209" s="1192"/>
      <c r="R209" s="1192"/>
      <c r="S209" s="1192"/>
      <c r="T209" s="1212"/>
      <c r="U209" s="1212"/>
      <c r="V209" s="1212"/>
      <c r="W209" s="1212"/>
      <c r="X209" s="1214"/>
      <c r="Y209" s="1214"/>
      <c r="Z209" s="1214"/>
      <c r="AA209" s="1212"/>
      <c r="AB209" s="1212"/>
      <c r="AC209" s="1212"/>
      <c r="AD209" s="1212"/>
      <c r="AE209" s="1212"/>
      <c r="AF209" s="1212"/>
      <c r="AG209" s="1212"/>
      <c r="AH209" s="1212"/>
      <c r="AI209" s="1212"/>
      <c r="AJ209" s="1212"/>
      <c r="AK209" s="1212"/>
      <c r="AL209" s="1212"/>
      <c r="AM209" s="1212"/>
      <c r="AN209" s="1212"/>
      <c r="AO209" s="1212"/>
      <c r="AP209" s="1212"/>
      <c r="AQ209" s="1212"/>
      <c r="AR209" s="1212"/>
      <c r="AS209" s="1212"/>
      <c r="AT209" s="1212"/>
      <c r="AU209" s="1212"/>
      <c r="AV209" s="1212"/>
      <c r="AW209" s="1212"/>
      <c r="AX209" s="1212"/>
      <c r="AY209" s="1212"/>
      <c r="AZ209" s="1212"/>
      <c r="BA209" s="1212"/>
      <c r="BB209" s="1212"/>
      <c r="BC209" s="1212"/>
      <c r="BD209" s="1212"/>
      <c r="BE209" s="1212"/>
      <c r="BF209" s="1212"/>
      <c r="BG209" s="1212"/>
      <c r="BH209" s="1212"/>
      <c r="BI209" s="1212"/>
      <c r="BJ209" s="1212"/>
      <c r="BK209" s="1212"/>
      <c r="BL209" s="1212"/>
      <c r="BM209" s="1212"/>
      <c r="BN209" s="1212"/>
      <c r="BO209" s="1212"/>
      <c r="BP209" s="1212"/>
      <c r="BQ209" s="1212"/>
      <c r="BR209" s="1212"/>
      <c r="BS209" s="1212"/>
      <c r="BT209" s="1212"/>
      <c r="BU209" s="1212"/>
      <c r="BV209" s="1212"/>
      <c r="BW209" s="1212"/>
      <c r="BX209" s="1212"/>
      <c r="BY209" s="1212"/>
      <c r="BZ209" s="1212"/>
      <c r="CA209" s="1212"/>
      <c r="CB209" s="1212"/>
      <c r="CC209" s="1212"/>
      <c r="CD209" s="1212"/>
      <c r="CE209" s="1212"/>
      <c r="CF209" s="1212"/>
      <c r="CG209" s="1212"/>
      <c r="CH209" s="1212"/>
    </row>
    <row r="210" spans="1:86" s="1215" customFormat="1" x14ac:dyDescent="0.2">
      <c r="A210" s="1211"/>
      <c r="B210" s="1192"/>
      <c r="C210" s="1192"/>
      <c r="D210" s="1192"/>
      <c r="E210" s="1192"/>
      <c r="F210" s="1192"/>
      <c r="G210" s="1192"/>
      <c r="H210" s="1192"/>
      <c r="I210" s="1192"/>
      <c r="J210" s="1192"/>
      <c r="K210" s="1192"/>
      <c r="L210" s="1192"/>
      <c r="M210" s="1192"/>
      <c r="N210" s="1206"/>
      <c r="O210" s="1192"/>
      <c r="P210" s="1206"/>
      <c r="Q210" s="1192"/>
      <c r="R210" s="1192"/>
      <c r="S210" s="1192"/>
      <c r="T210" s="1212"/>
      <c r="U210" s="1212"/>
      <c r="V210" s="1212"/>
      <c r="W210" s="1212"/>
      <c r="X210" s="1214"/>
      <c r="Y210" s="1214"/>
      <c r="Z210" s="1214"/>
      <c r="AA210" s="1212"/>
      <c r="AB210" s="1212"/>
      <c r="AC210" s="1212"/>
      <c r="AD210" s="1212"/>
      <c r="AE210" s="1212"/>
      <c r="AF210" s="1212"/>
      <c r="AG210" s="1212"/>
      <c r="AH210" s="1212"/>
      <c r="AI210" s="1212"/>
      <c r="AJ210" s="1212"/>
      <c r="AK210" s="1212"/>
      <c r="AL210" s="1212"/>
      <c r="AM210" s="1212"/>
      <c r="AN210" s="1212"/>
      <c r="AO210" s="1212"/>
      <c r="AP210" s="1212"/>
      <c r="AQ210" s="1212"/>
      <c r="AR210" s="1212"/>
      <c r="AS210" s="1212"/>
      <c r="AT210" s="1212"/>
      <c r="AU210" s="1212"/>
      <c r="AV210" s="1212"/>
      <c r="AW210" s="1212"/>
      <c r="AX210" s="1212"/>
      <c r="AY210" s="1212"/>
      <c r="AZ210" s="1212"/>
      <c r="BA210" s="1212"/>
      <c r="BB210" s="1212"/>
      <c r="BC210" s="1212"/>
      <c r="BD210" s="1212"/>
      <c r="BE210" s="1212"/>
      <c r="BF210" s="1212"/>
      <c r="BG210" s="1212"/>
      <c r="BH210" s="1212"/>
      <c r="BI210" s="1212"/>
      <c r="BJ210" s="1212"/>
      <c r="BK210" s="1212"/>
      <c r="BL210" s="1212"/>
      <c r="BM210" s="1212"/>
      <c r="BN210" s="1212"/>
      <c r="BO210" s="1212"/>
      <c r="BP210" s="1212"/>
      <c r="BQ210" s="1212"/>
      <c r="BR210" s="1212"/>
      <c r="BS210" s="1212"/>
      <c r="BT210" s="1212"/>
      <c r="BU210" s="1212"/>
      <c r="BV210" s="1212"/>
      <c r="BW210" s="1212"/>
      <c r="BX210" s="1212"/>
      <c r="BY210" s="1212"/>
      <c r="BZ210" s="1212"/>
      <c r="CA210" s="1212"/>
      <c r="CB210" s="1212"/>
      <c r="CC210" s="1212"/>
      <c r="CD210" s="1212"/>
      <c r="CE210" s="1212"/>
      <c r="CF210" s="1212"/>
      <c r="CG210" s="1212"/>
      <c r="CH210" s="1212"/>
    </row>
    <row r="211" spans="1:86" s="1215" customFormat="1" x14ac:dyDescent="0.2">
      <c r="A211" s="1211"/>
      <c r="B211" s="1192"/>
      <c r="C211" s="1192"/>
      <c r="D211" s="1192"/>
      <c r="E211" s="1192"/>
      <c r="F211" s="1192"/>
      <c r="G211" s="1192"/>
      <c r="H211" s="1192"/>
      <c r="I211" s="1192"/>
      <c r="J211" s="1192"/>
      <c r="K211" s="1192"/>
      <c r="L211" s="1192"/>
      <c r="M211" s="1192"/>
      <c r="N211" s="1206"/>
      <c r="O211" s="1192"/>
      <c r="P211" s="1206"/>
      <c r="Q211" s="1192"/>
      <c r="R211" s="1192"/>
      <c r="S211" s="1192"/>
      <c r="T211" s="1212"/>
      <c r="U211" s="1212"/>
      <c r="V211" s="1212"/>
      <c r="W211" s="1212"/>
      <c r="X211" s="1214"/>
      <c r="Y211" s="1214"/>
      <c r="Z211" s="1214"/>
      <c r="AA211" s="1212"/>
      <c r="AB211" s="1212"/>
      <c r="AC211" s="1212"/>
      <c r="AD211" s="1212"/>
      <c r="AE211" s="1212"/>
      <c r="AF211" s="1212"/>
      <c r="AG211" s="1212"/>
      <c r="AH211" s="1212"/>
      <c r="AI211" s="1212"/>
      <c r="AJ211" s="1212"/>
      <c r="AK211" s="1212"/>
      <c r="AL211" s="1212"/>
      <c r="AM211" s="1212"/>
      <c r="AN211" s="1212"/>
      <c r="AO211" s="1212"/>
      <c r="AP211" s="1212"/>
      <c r="AQ211" s="1212"/>
      <c r="AR211" s="1212"/>
      <c r="AS211" s="1212"/>
      <c r="AT211" s="1212"/>
      <c r="AU211" s="1212"/>
      <c r="AV211" s="1212"/>
      <c r="AW211" s="1212"/>
      <c r="AX211" s="1212"/>
      <c r="AY211" s="1212"/>
      <c r="AZ211" s="1212"/>
      <c r="BA211" s="1212"/>
      <c r="BB211" s="1212"/>
      <c r="BC211" s="1212"/>
      <c r="BD211" s="1212"/>
      <c r="BE211" s="1212"/>
      <c r="BF211" s="1212"/>
      <c r="BG211" s="1212"/>
      <c r="BH211" s="1212"/>
      <c r="BI211" s="1212"/>
      <c r="BJ211" s="1212"/>
      <c r="BK211" s="1212"/>
      <c r="BL211" s="1212"/>
      <c r="BM211" s="1212"/>
      <c r="BN211" s="1212"/>
      <c r="BO211" s="1212"/>
      <c r="BP211" s="1212"/>
      <c r="BQ211" s="1212"/>
      <c r="BR211" s="1212"/>
      <c r="BS211" s="1212"/>
      <c r="BT211" s="1212"/>
      <c r="BU211" s="1212"/>
      <c r="BV211" s="1212"/>
      <c r="BW211" s="1212"/>
      <c r="BX211" s="1212"/>
      <c r="BY211" s="1212"/>
      <c r="BZ211" s="1212"/>
      <c r="CA211" s="1212"/>
      <c r="CB211" s="1212"/>
      <c r="CC211" s="1212"/>
      <c r="CD211" s="1212"/>
      <c r="CE211" s="1212"/>
      <c r="CF211" s="1212"/>
      <c r="CG211" s="1212"/>
      <c r="CH211" s="1212"/>
    </row>
    <row r="212" spans="1:86" s="1215" customFormat="1" x14ac:dyDescent="0.2">
      <c r="A212" s="1211"/>
      <c r="B212" s="1192"/>
      <c r="C212" s="1192"/>
      <c r="D212" s="1192"/>
      <c r="E212" s="1192"/>
      <c r="F212" s="1192"/>
      <c r="G212" s="1192"/>
      <c r="H212" s="1192"/>
      <c r="I212" s="1192"/>
      <c r="J212" s="1192"/>
      <c r="K212" s="1192"/>
      <c r="L212" s="1192"/>
      <c r="M212" s="1192"/>
      <c r="N212" s="1206"/>
      <c r="O212" s="1192"/>
      <c r="P212" s="1206"/>
      <c r="Q212" s="1192"/>
      <c r="R212" s="1192"/>
      <c r="S212" s="1192"/>
      <c r="T212" s="1212"/>
      <c r="U212" s="1212"/>
      <c r="V212" s="1212"/>
      <c r="W212" s="1212"/>
      <c r="X212" s="1214"/>
      <c r="Y212" s="1214"/>
      <c r="Z212" s="1214"/>
      <c r="AA212" s="1212"/>
      <c r="AB212" s="1212"/>
      <c r="AC212" s="1212"/>
      <c r="AD212" s="1212"/>
      <c r="AE212" s="1212"/>
      <c r="AF212" s="1212"/>
      <c r="AG212" s="1212"/>
      <c r="AH212" s="1212"/>
      <c r="AI212" s="1212"/>
      <c r="AJ212" s="1212"/>
      <c r="AK212" s="1212"/>
      <c r="AL212" s="1212"/>
      <c r="AM212" s="1212"/>
      <c r="AN212" s="1212"/>
      <c r="AO212" s="1212"/>
      <c r="AP212" s="1212"/>
      <c r="AQ212" s="1212"/>
      <c r="AR212" s="1212"/>
      <c r="AS212" s="1212"/>
      <c r="AT212" s="1212"/>
      <c r="AU212" s="1212"/>
      <c r="AV212" s="1212"/>
      <c r="AW212" s="1212"/>
      <c r="AX212" s="1212"/>
      <c r="AY212" s="1212"/>
      <c r="AZ212" s="1212"/>
      <c r="BA212" s="1212"/>
      <c r="BB212" s="1212"/>
      <c r="BC212" s="1212"/>
      <c r="BD212" s="1212"/>
      <c r="BE212" s="1212"/>
      <c r="BF212" s="1212"/>
      <c r="BG212" s="1212"/>
      <c r="BH212" s="1212"/>
      <c r="BI212" s="1212"/>
      <c r="BJ212" s="1212"/>
      <c r="BK212" s="1212"/>
      <c r="BL212" s="1212"/>
      <c r="BM212" s="1212"/>
      <c r="BN212" s="1212"/>
      <c r="BO212" s="1212"/>
      <c r="BP212" s="1212"/>
      <c r="BQ212" s="1212"/>
      <c r="BR212" s="1212"/>
      <c r="BS212" s="1212"/>
      <c r="BT212" s="1212"/>
      <c r="BU212" s="1212"/>
      <c r="BV212" s="1212"/>
      <c r="BW212" s="1212"/>
      <c r="BX212" s="1212"/>
      <c r="BY212" s="1212"/>
      <c r="BZ212" s="1212"/>
      <c r="CA212" s="1212"/>
      <c r="CB212" s="1212"/>
      <c r="CC212" s="1212"/>
      <c r="CD212" s="1212"/>
      <c r="CE212" s="1212"/>
      <c r="CF212" s="1212"/>
      <c r="CG212" s="1212"/>
      <c r="CH212" s="1212"/>
    </row>
    <row r="213" spans="1:86" s="1215" customFormat="1" x14ac:dyDescent="0.2">
      <c r="A213" s="1211"/>
      <c r="B213" s="1192"/>
      <c r="C213" s="1192"/>
      <c r="D213" s="1192"/>
      <c r="E213" s="1192"/>
      <c r="F213" s="1192"/>
      <c r="G213" s="1192"/>
      <c r="H213" s="1192"/>
      <c r="I213" s="1192"/>
      <c r="J213" s="1192"/>
      <c r="K213" s="1192"/>
      <c r="L213" s="1192"/>
      <c r="M213" s="1192"/>
      <c r="N213" s="1206"/>
      <c r="O213" s="1192"/>
      <c r="P213" s="1206"/>
      <c r="Q213" s="1192"/>
      <c r="R213" s="1192"/>
      <c r="S213" s="1192"/>
      <c r="T213" s="1212"/>
      <c r="U213" s="1212"/>
      <c r="V213" s="1212"/>
      <c r="W213" s="1212"/>
      <c r="X213" s="1214"/>
      <c r="Y213" s="1214"/>
      <c r="Z213" s="1214"/>
      <c r="AA213" s="1212"/>
      <c r="AB213" s="1212"/>
      <c r="AC213" s="1212"/>
      <c r="AD213" s="1212"/>
      <c r="AE213" s="1212"/>
      <c r="AF213" s="1212"/>
      <c r="AG213" s="1212"/>
      <c r="AH213" s="1212"/>
      <c r="AI213" s="1212"/>
      <c r="AJ213" s="1212"/>
      <c r="AK213" s="1212"/>
      <c r="AL213" s="1212"/>
      <c r="AM213" s="1212"/>
      <c r="AN213" s="1212"/>
      <c r="AO213" s="1212"/>
      <c r="AP213" s="1212"/>
      <c r="AQ213" s="1212"/>
      <c r="AR213" s="1212"/>
      <c r="AS213" s="1212"/>
      <c r="AT213" s="1212"/>
      <c r="AU213" s="1212"/>
      <c r="AV213" s="1212"/>
      <c r="AW213" s="1212"/>
      <c r="AX213" s="1212"/>
      <c r="AY213" s="1212"/>
      <c r="AZ213" s="1212"/>
      <c r="BA213" s="1212"/>
      <c r="BB213" s="1212"/>
      <c r="BC213" s="1212"/>
      <c r="BD213" s="1212"/>
      <c r="BE213" s="1212"/>
      <c r="BF213" s="1212"/>
      <c r="BG213" s="1212"/>
      <c r="BH213" s="1212"/>
      <c r="BI213" s="1212"/>
      <c r="BJ213" s="1212"/>
      <c r="BK213" s="1212"/>
      <c r="BL213" s="1212"/>
      <c r="BM213" s="1212"/>
      <c r="BN213" s="1212"/>
      <c r="BO213" s="1212"/>
      <c r="BP213" s="1212"/>
      <c r="BQ213" s="1212"/>
      <c r="BR213" s="1212"/>
      <c r="BS213" s="1212"/>
      <c r="BT213" s="1212"/>
      <c r="BU213" s="1212"/>
      <c r="BV213" s="1212"/>
      <c r="BW213" s="1212"/>
      <c r="BX213" s="1212"/>
      <c r="BY213" s="1212"/>
      <c r="BZ213" s="1212"/>
      <c r="CA213" s="1212"/>
      <c r="CB213" s="1212"/>
      <c r="CC213" s="1212"/>
      <c r="CD213" s="1212"/>
      <c r="CE213" s="1212"/>
      <c r="CF213" s="1212"/>
      <c r="CG213" s="1212"/>
      <c r="CH213" s="1212"/>
    </row>
    <row r="214" spans="1:86" s="1215" customFormat="1" x14ac:dyDescent="0.2">
      <c r="A214" s="1211"/>
      <c r="B214" s="1192"/>
      <c r="C214" s="1192"/>
      <c r="D214" s="1192"/>
      <c r="E214" s="1192"/>
      <c r="F214" s="1192"/>
      <c r="G214" s="1192"/>
      <c r="H214" s="1192"/>
      <c r="I214" s="1192"/>
      <c r="J214" s="1192"/>
      <c r="K214" s="1192"/>
      <c r="L214" s="1192"/>
      <c r="M214" s="1192"/>
      <c r="N214" s="1206"/>
      <c r="O214" s="1192"/>
      <c r="P214" s="1206"/>
      <c r="Q214" s="1192"/>
      <c r="R214" s="1192"/>
      <c r="S214" s="1192"/>
      <c r="T214" s="1212"/>
      <c r="U214" s="1212"/>
      <c r="V214" s="1212"/>
      <c r="W214" s="1212"/>
      <c r="X214" s="1214"/>
      <c r="Y214" s="1214"/>
      <c r="Z214" s="1214"/>
      <c r="AA214" s="1212"/>
      <c r="AB214" s="1212"/>
      <c r="AC214" s="1212"/>
      <c r="AD214" s="1212"/>
      <c r="AE214" s="1212"/>
      <c r="AF214" s="1212"/>
      <c r="AG214" s="1212"/>
      <c r="AH214" s="1212"/>
      <c r="AI214" s="1212"/>
      <c r="AJ214" s="1212"/>
      <c r="AK214" s="1212"/>
      <c r="AL214" s="1212"/>
      <c r="AM214" s="1212"/>
      <c r="AN214" s="1212"/>
      <c r="AO214" s="1212"/>
      <c r="AP214" s="1212"/>
      <c r="AQ214" s="1212"/>
      <c r="AR214" s="1212"/>
      <c r="AS214" s="1212"/>
      <c r="AT214" s="1212"/>
      <c r="AU214" s="1212"/>
      <c r="AV214" s="1212"/>
      <c r="AW214" s="1212"/>
      <c r="AX214" s="1212"/>
      <c r="AY214" s="1212"/>
      <c r="AZ214" s="1212"/>
      <c r="BA214" s="1212"/>
      <c r="BB214" s="1212"/>
      <c r="BC214" s="1212"/>
      <c r="BD214" s="1212"/>
      <c r="BE214" s="1212"/>
      <c r="BF214" s="1212"/>
      <c r="BG214" s="1212"/>
      <c r="BH214" s="1212"/>
      <c r="BI214" s="1212"/>
      <c r="BJ214" s="1212"/>
      <c r="BK214" s="1212"/>
      <c r="BL214" s="1212"/>
      <c r="BM214" s="1212"/>
      <c r="BN214" s="1212"/>
      <c r="BO214" s="1212"/>
      <c r="BP214" s="1212"/>
      <c r="BQ214" s="1212"/>
      <c r="BR214" s="1212"/>
      <c r="BS214" s="1212"/>
      <c r="BT214" s="1212"/>
      <c r="BU214" s="1212"/>
      <c r="BV214" s="1212"/>
      <c r="BW214" s="1212"/>
      <c r="BX214" s="1212"/>
      <c r="BY214" s="1212"/>
      <c r="BZ214" s="1212"/>
      <c r="CA214" s="1212"/>
      <c r="CB214" s="1212"/>
      <c r="CC214" s="1212"/>
      <c r="CD214" s="1212"/>
      <c r="CE214" s="1212"/>
      <c r="CF214" s="1212"/>
      <c r="CG214" s="1212"/>
      <c r="CH214" s="1212"/>
    </row>
    <row r="215" spans="1:86" s="1215" customFormat="1" x14ac:dyDescent="0.2">
      <c r="A215" s="1211"/>
      <c r="B215" s="1192"/>
      <c r="C215" s="1192"/>
      <c r="D215" s="1192"/>
      <c r="E215" s="1192"/>
      <c r="F215" s="1192"/>
      <c r="G215" s="1192"/>
      <c r="H215" s="1192"/>
      <c r="I215" s="1192"/>
      <c r="J215" s="1192"/>
      <c r="K215" s="1192"/>
      <c r="L215" s="1192"/>
      <c r="M215" s="1192"/>
      <c r="N215" s="1206"/>
      <c r="O215" s="1192"/>
      <c r="P215" s="1206"/>
      <c r="Q215" s="1192"/>
      <c r="R215" s="1192"/>
      <c r="S215" s="1192"/>
      <c r="T215" s="1212"/>
      <c r="U215" s="1212"/>
      <c r="V215" s="1212"/>
      <c r="W215" s="1212"/>
      <c r="X215" s="1214"/>
      <c r="Y215" s="1214"/>
      <c r="Z215" s="1214"/>
      <c r="AA215" s="1212"/>
      <c r="AB215" s="1212"/>
      <c r="AC215" s="1212"/>
      <c r="AD215" s="1212"/>
      <c r="AE215" s="1212"/>
      <c r="AF215" s="1212"/>
      <c r="AG215" s="1212"/>
      <c r="AH215" s="1212"/>
      <c r="AI215" s="1212"/>
      <c r="AJ215" s="1212"/>
      <c r="AK215" s="1212"/>
      <c r="AL215" s="1212"/>
      <c r="AM215" s="1212"/>
      <c r="AN215" s="1212"/>
      <c r="AO215" s="1212"/>
      <c r="AP215" s="1212"/>
      <c r="AQ215" s="1212"/>
      <c r="AR215" s="1212"/>
      <c r="AS215" s="1212"/>
      <c r="AT215" s="1212"/>
      <c r="AU215" s="1212"/>
      <c r="AV215" s="1212"/>
      <c r="AW215" s="1212"/>
      <c r="AX215" s="1212"/>
      <c r="AY215" s="1212"/>
      <c r="AZ215" s="1212"/>
      <c r="BA215" s="1212"/>
      <c r="BB215" s="1212"/>
      <c r="BC215" s="1212"/>
      <c r="BD215" s="1212"/>
      <c r="BE215" s="1212"/>
      <c r="BF215" s="1212"/>
      <c r="BG215" s="1212"/>
      <c r="BH215" s="1212"/>
      <c r="BI215" s="1212"/>
      <c r="BJ215" s="1212"/>
      <c r="BK215" s="1212"/>
      <c r="BL215" s="1212"/>
      <c r="BM215" s="1212"/>
      <c r="BN215" s="1212"/>
      <c r="BO215" s="1212"/>
      <c r="BP215" s="1212"/>
      <c r="BQ215" s="1212"/>
      <c r="BR215" s="1212"/>
      <c r="BS215" s="1212"/>
      <c r="BT215" s="1212"/>
      <c r="BU215" s="1212"/>
      <c r="BV215" s="1212"/>
      <c r="BW215" s="1212"/>
      <c r="BX215" s="1212"/>
      <c r="BY215" s="1212"/>
      <c r="BZ215" s="1212"/>
      <c r="CA215" s="1212"/>
      <c r="CB215" s="1212"/>
      <c r="CC215" s="1212"/>
      <c r="CD215" s="1212"/>
      <c r="CE215" s="1212"/>
      <c r="CF215" s="1212"/>
      <c r="CG215" s="1212"/>
      <c r="CH215" s="1212"/>
    </row>
    <row r="216" spans="1:86" s="1215" customFormat="1" x14ac:dyDescent="0.2">
      <c r="A216" s="1211"/>
      <c r="B216" s="1192"/>
      <c r="C216" s="1192"/>
      <c r="D216" s="1192"/>
      <c r="E216" s="1192"/>
      <c r="F216" s="1192"/>
      <c r="G216" s="1192"/>
      <c r="H216" s="1192"/>
      <c r="I216" s="1192"/>
      <c r="J216" s="1192"/>
      <c r="K216" s="1192"/>
      <c r="L216" s="1192"/>
      <c r="M216" s="1192"/>
      <c r="N216" s="1206"/>
      <c r="O216" s="1192"/>
      <c r="P216" s="1206"/>
      <c r="Q216" s="1192"/>
      <c r="R216" s="1192"/>
      <c r="S216" s="1192"/>
      <c r="T216" s="1212"/>
      <c r="U216" s="1212"/>
      <c r="V216" s="1212"/>
      <c r="W216" s="1212"/>
      <c r="X216" s="1214"/>
      <c r="Y216" s="1214"/>
      <c r="Z216" s="1214"/>
      <c r="AA216" s="1212"/>
      <c r="AB216" s="1212"/>
      <c r="AC216" s="1212"/>
      <c r="AD216" s="1212"/>
      <c r="AE216" s="1212"/>
      <c r="AF216" s="1212"/>
      <c r="AG216" s="1212"/>
      <c r="AH216" s="1212"/>
      <c r="AI216" s="1212"/>
      <c r="AJ216" s="1212"/>
      <c r="AK216" s="1212"/>
      <c r="AL216" s="1212"/>
      <c r="AM216" s="1212"/>
      <c r="AN216" s="1212"/>
      <c r="AO216" s="1212"/>
      <c r="AP216" s="1212"/>
      <c r="AQ216" s="1212"/>
      <c r="AR216" s="1212"/>
      <c r="AS216" s="1212"/>
      <c r="AT216" s="1212"/>
      <c r="AU216" s="1212"/>
      <c r="AV216" s="1212"/>
      <c r="AW216" s="1212"/>
      <c r="AX216" s="1212"/>
      <c r="AY216" s="1212"/>
      <c r="AZ216" s="1212"/>
      <c r="BA216" s="1212"/>
      <c r="BB216" s="1212"/>
      <c r="BC216" s="1212"/>
      <c r="BD216" s="1212"/>
      <c r="BE216" s="1212"/>
      <c r="BF216" s="1212"/>
      <c r="BG216" s="1212"/>
      <c r="BH216" s="1212"/>
      <c r="BI216" s="1212"/>
      <c r="BJ216" s="1212"/>
      <c r="BK216" s="1212"/>
      <c r="BL216" s="1212"/>
      <c r="BM216" s="1212"/>
      <c r="BN216" s="1212"/>
      <c r="BO216" s="1212"/>
      <c r="BP216" s="1212"/>
      <c r="BQ216" s="1212"/>
      <c r="BR216" s="1212"/>
      <c r="BS216" s="1212"/>
      <c r="BT216" s="1212"/>
      <c r="BU216" s="1212"/>
      <c r="BV216" s="1212"/>
      <c r="BW216" s="1212"/>
      <c r="BX216" s="1212"/>
      <c r="BY216" s="1212"/>
      <c r="BZ216" s="1212"/>
      <c r="CA216" s="1212"/>
      <c r="CB216" s="1212"/>
      <c r="CC216" s="1212"/>
      <c r="CD216" s="1212"/>
      <c r="CE216" s="1212"/>
      <c r="CF216" s="1212"/>
      <c r="CG216" s="1212"/>
      <c r="CH216" s="1212"/>
    </row>
    <row r="217" spans="1:86" s="1215" customFormat="1" x14ac:dyDescent="0.2">
      <c r="A217" s="1211"/>
      <c r="B217" s="1192"/>
      <c r="C217" s="1192"/>
      <c r="D217" s="1192"/>
      <c r="E217" s="1192"/>
      <c r="F217" s="1192"/>
      <c r="G217" s="1192"/>
      <c r="H217" s="1192"/>
      <c r="I217" s="1192"/>
      <c r="J217" s="1192"/>
      <c r="K217" s="1192"/>
      <c r="L217" s="1192"/>
      <c r="M217" s="1192"/>
      <c r="N217" s="1206"/>
      <c r="O217" s="1192"/>
      <c r="P217" s="1206"/>
      <c r="Q217" s="1192"/>
      <c r="R217" s="1192"/>
      <c r="S217" s="1192"/>
      <c r="T217" s="1212"/>
      <c r="U217" s="1212"/>
      <c r="V217" s="1212"/>
      <c r="W217" s="1212"/>
      <c r="X217" s="1214"/>
      <c r="Y217" s="1214"/>
      <c r="Z217" s="1214"/>
      <c r="AA217" s="1212"/>
      <c r="AB217" s="1212"/>
      <c r="AC217" s="1212"/>
      <c r="AD217" s="1212"/>
      <c r="AE217" s="1212"/>
      <c r="AF217" s="1212"/>
      <c r="AG217" s="1212"/>
      <c r="AH217" s="1212"/>
      <c r="AI217" s="1212"/>
      <c r="AJ217" s="1212"/>
      <c r="AK217" s="1212"/>
      <c r="AL217" s="1212"/>
      <c r="AM217" s="1212"/>
      <c r="AN217" s="1212"/>
      <c r="AO217" s="1212"/>
      <c r="AP217" s="1212"/>
      <c r="AQ217" s="1212"/>
      <c r="AR217" s="1212"/>
      <c r="AS217" s="1212"/>
      <c r="AT217" s="1212"/>
      <c r="AU217" s="1212"/>
      <c r="AV217" s="1212"/>
      <c r="AW217" s="1212"/>
      <c r="AX217" s="1212"/>
      <c r="AY217" s="1212"/>
      <c r="AZ217" s="1212"/>
      <c r="BA217" s="1212"/>
      <c r="BB217" s="1212"/>
      <c r="BC217" s="1212"/>
      <c r="BD217" s="1212"/>
      <c r="BE217" s="1212"/>
      <c r="BF217" s="1212"/>
      <c r="BG217" s="1212"/>
      <c r="BH217" s="1212"/>
      <c r="BI217" s="1212"/>
      <c r="BJ217" s="1212"/>
      <c r="BK217" s="1212"/>
      <c r="BL217" s="1212"/>
      <c r="BM217" s="1212"/>
      <c r="BN217" s="1212"/>
      <c r="BO217" s="1212"/>
      <c r="BP217" s="1212"/>
      <c r="BQ217" s="1212"/>
      <c r="BR217" s="1212"/>
      <c r="BS217" s="1212"/>
      <c r="BT217" s="1212"/>
      <c r="BU217" s="1212"/>
      <c r="BV217" s="1212"/>
      <c r="BW217" s="1212"/>
      <c r="BX217" s="1212"/>
      <c r="BY217" s="1212"/>
      <c r="BZ217" s="1212"/>
      <c r="CA217" s="1212"/>
      <c r="CB217" s="1212"/>
      <c r="CC217" s="1212"/>
      <c r="CD217" s="1212"/>
      <c r="CE217" s="1212"/>
      <c r="CF217" s="1212"/>
      <c r="CG217" s="1212"/>
      <c r="CH217" s="1212"/>
    </row>
    <row r="218" spans="1:86" s="1215" customFormat="1" x14ac:dyDescent="0.2">
      <c r="A218" s="1211"/>
      <c r="B218" s="1192"/>
      <c r="C218" s="1192"/>
      <c r="D218" s="1192"/>
      <c r="E218" s="1192"/>
      <c r="F218" s="1192"/>
      <c r="G218" s="1192"/>
      <c r="H218" s="1192"/>
      <c r="I218" s="1192"/>
      <c r="J218" s="1192"/>
      <c r="K218" s="1192"/>
      <c r="L218" s="1192"/>
      <c r="M218" s="1192"/>
      <c r="N218" s="1206"/>
      <c r="O218" s="1192"/>
      <c r="P218" s="1206"/>
      <c r="Q218" s="1192"/>
      <c r="R218" s="1192"/>
      <c r="S218" s="1192"/>
      <c r="T218" s="1212"/>
      <c r="U218" s="1212"/>
      <c r="V218" s="1212"/>
      <c r="W218" s="1212"/>
      <c r="X218" s="1214"/>
      <c r="Y218" s="1214"/>
      <c r="Z218" s="1214"/>
      <c r="AA218" s="1212"/>
      <c r="AB218" s="1212"/>
      <c r="AC218" s="1212"/>
      <c r="AD218" s="1212"/>
      <c r="AE218" s="1212"/>
      <c r="AF218" s="1212"/>
      <c r="AG218" s="1212"/>
      <c r="AH218" s="1212"/>
      <c r="AI218" s="1212"/>
      <c r="AJ218" s="1212"/>
      <c r="AK218" s="1212"/>
      <c r="AL218" s="1212"/>
      <c r="AM218" s="1212"/>
      <c r="AN218" s="1212"/>
      <c r="AO218" s="1212"/>
      <c r="AP218" s="1212"/>
      <c r="AQ218" s="1212"/>
      <c r="AR218" s="1212"/>
      <c r="AS218" s="1212"/>
      <c r="AT218" s="1212"/>
      <c r="AU218" s="1212"/>
      <c r="AV218" s="1212"/>
      <c r="AW218" s="1212"/>
      <c r="AX218" s="1212"/>
      <c r="AY218" s="1212"/>
      <c r="AZ218" s="1212"/>
      <c r="BA218" s="1212"/>
      <c r="BB218" s="1212"/>
      <c r="BC218" s="1212"/>
      <c r="BD218" s="1212"/>
      <c r="BE218" s="1212"/>
      <c r="BF218" s="1212"/>
      <c r="BG218" s="1212"/>
      <c r="BH218" s="1212"/>
      <c r="BI218" s="1212"/>
      <c r="BJ218" s="1212"/>
      <c r="BK218" s="1212"/>
      <c r="BL218" s="1212"/>
      <c r="BM218" s="1212"/>
      <c r="BN218" s="1212"/>
      <c r="BO218" s="1212"/>
      <c r="BP218" s="1212"/>
      <c r="BQ218" s="1212"/>
      <c r="BR218" s="1212"/>
      <c r="BS218" s="1212"/>
      <c r="BT218" s="1212"/>
      <c r="BU218" s="1212"/>
      <c r="BV218" s="1212"/>
      <c r="BW218" s="1212"/>
      <c r="BX218" s="1212"/>
      <c r="BY218" s="1212"/>
      <c r="BZ218" s="1212"/>
      <c r="CA218" s="1212"/>
      <c r="CB218" s="1212"/>
      <c r="CC218" s="1212"/>
      <c r="CD218" s="1212"/>
      <c r="CE218" s="1212"/>
      <c r="CF218" s="1212"/>
      <c r="CG218" s="1212"/>
      <c r="CH218" s="1212"/>
    </row>
    <row r="219" spans="1:86" s="1215" customFormat="1" x14ac:dyDescent="0.2">
      <c r="A219" s="1211"/>
      <c r="B219" s="1192"/>
      <c r="C219" s="1192"/>
      <c r="D219" s="1192"/>
      <c r="E219" s="1192"/>
      <c r="F219" s="1192"/>
      <c r="G219" s="1192"/>
      <c r="H219" s="1192"/>
      <c r="I219" s="1192"/>
      <c r="J219" s="1192"/>
      <c r="K219" s="1192"/>
      <c r="L219" s="1192"/>
      <c r="M219" s="1192"/>
      <c r="N219" s="1206"/>
      <c r="O219" s="1192"/>
      <c r="P219" s="1206"/>
      <c r="Q219" s="1192"/>
      <c r="R219" s="1192"/>
      <c r="S219" s="1192"/>
      <c r="T219" s="1212"/>
      <c r="U219" s="1212"/>
      <c r="V219" s="1212"/>
      <c r="W219" s="1212"/>
      <c r="X219" s="1214"/>
      <c r="Y219" s="1214"/>
      <c r="Z219" s="1214"/>
      <c r="AA219" s="1212"/>
      <c r="AB219" s="1212"/>
      <c r="AC219" s="1212"/>
      <c r="AD219" s="1212"/>
      <c r="AE219" s="1212"/>
      <c r="AF219" s="1212"/>
      <c r="AG219" s="1212"/>
      <c r="AH219" s="1212"/>
      <c r="AI219" s="1212"/>
      <c r="AJ219" s="1212"/>
      <c r="AK219" s="1212"/>
      <c r="AL219" s="1212"/>
      <c r="AM219" s="1212"/>
      <c r="AN219" s="1212"/>
      <c r="AO219" s="1212"/>
      <c r="AP219" s="1212"/>
      <c r="AQ219" s="1212"/>
      <c r="AR219" s="1212"/>
      <c r="AS219" s="1212"/>
      <c r="AT219" s="1212"/>
      <c r="AU219" s="1212"/>
      <c r="AV219" s="1212"/>
      <c r="AW219" s="1212"/>
      <c r="AX219" s="1212"/>
      <c r="AY219" s="1212"/>
      <c r="AZ219" s="1212"/>
      <c r="BA219" s="1212"/>
      <c r="BB219" s="1212"/>
      <c r="BC219" s="1212"/>
      <c r="BD219" s="1212"/>
      <c r="BE219" s="1212"/>
      <c r="BF219" s="1212"/>
      <c r="BG219" s="1212"/>
      <c r="BH219" s="1212"/>
      <c r="BI219" s="1212"/>
      <c r="BJ219" s="1212"/>
      <c r="BK219" s="1212"/>
      <c r="BL219" s="1212"/>
      <c r="BM219" s="1212"/>
      <c r="BN219" s="1212"/>
      <c r="BO219" s="1212"/>
      <c r="BP219" s="1212"/>
      <c r="BQ219" s="1212"/>
      <c r="BR219" s="1212"/>
      <c r="BS219" s="1212"/>
      <c r="BT219" s="1212"/>
      <c r="BU219" s="1212"/>
      <c r="BV219" s="1212"/>
      <c r="BW219" s="1212"/>
      <c r="BX219" s="1212"/>
      <c r="BY219" s="1212"/>
      <c r="BZ219" s="1212"/>
      <c r="CA219" s="1212"/>
      <c r="CB219" s="1212"/>
      <c r="CC219" s="1212"/>
      <c r="CD219" s="1212"/>
      <c r="CE219" s="1212"/>
      <c r="CF219" s="1212"/>
      <c r="CG219" s="1212"/>
      <c r="CH219" s="1212"/>
    </row>
    <row r="220" spans="1:86" s="1215" customFormat="1" hidden="1" x14ac:dyDescent="0.2">
      <c r="A220" s="1384">
        <f>SUM(A7:I19)+SUM(A69:B71)+SUM(A80:I105)</f>
        <v>0</v>
      </c>
      <c r="B220" s="1192" t="s">
        <v>131</v>
      </c>
      <c r="C220" s="1192"/>
      <c r="D220" s="1192"/>
      <c r="E220" s="1192"/>
      <c r="F220" s="1192"/>
      <c r="G220" s="1192"/>
      <c r="H220" s="1192"/>
      <c r="I220" s="1192"/>
      <c r="J220" s="1192"/>
      <c r="K220" s="1192"/>
      <c r="L220" s="1192"/>
      <c r="M220" s="1192"/>
      <c r="N220" s="1206"/>
      <c r="O220" s="1192"/>
      <c r="P220" s="1206"/>
      <c r="Q220" s="1192"/>
      <c r="R220" s="1192"/>
      <c r="S220" s="1192"/>
      <c r="T220" s="1212"/>
      <c r="U220" s="1212"/>
      <c r="V220" s="1212"/>
      <c r="W220" s="1212"/>
      <c r="X220" s="1214"/>
      <c r="Y220" s="1214"/>
      <c r="Z220" s="1214"/>
      <c r="AA220" s="1212"/>
      <c r="AB220" s="1212"/>
      <c r="AC220" s="1212"/>
      <c r="AD220" s="1212"/>
      <c r="AE220" s="1212"/>
      <c r="AF220" s="1212"/>
      <c r="AG220" s="1212"/>
      <c r="AH220" s="1212"/>
      <c r="AI220" s="1212"/>
      <c r="AJ220" s="1212"/>
      <c r="AK220" s="1212"/>
      <c r="AL220" s="1212"/>
      <c r="AM220" s="1212"/>
      <c r="AN220" s="1212"/>
      <c r="AO220" s="1212"/>
      <c r="AP220" s="1212"/>
      <c r="AQ220" s="1212"/>
      <c r="AR220" s="1212"/>
      <c r="AS220" s="1212"/>
      <c r="AT220" s="1212"/>
      <c r="AU220" s="1212"/>
      <c r="AV220" s="1212"/>
      <c r="AW220" s="1212"/>
      <c r="AX220" s="1212"/>
      <c r="AY220" s="1212"/>
      <c r="AZ220" s="1212"/>
      <c r="BA220" s="1212"/>
      <c r="BB220" s="1212"/>
      <c r="BC220" s="1212"/>
      <c r="BD220" s="1385">
        <v>0</v>
      </c>
      <c r="BE220" s="1212"/>
      <c r="BF220" s="1212"/>
      <c r="BG220" s="1212"/>
      <c r="BH220" s="1212"/>
      <c r="BI220" s="1212"/>
      <c r="BJ220" s="1212"/>
      <c r="BK220" s="1212"/>
      <c r="BL220" s="1212"/>
      <c r="BM220" s="1212"/>
      <c r="BN220" s="1212"/>
      <c r="BO220" s="1212"/>
      <c r="BP220" s="1212"/>
      <c r="BQ220" s="1212"/>
      <c r="BR220" s="1212"/>
      <c r="BS220" s="1212"/>
      <c r="BT220" s="1212"/>
      <c r="BU220" s="1212"/>
      <c r="BV220" s="1212"/>
      <c r="BW220" s="1212"/>
      <c r="BX220" s="1212"/>
      <c r="BY220" s="1212"/>
      <c r="BZ220" s="1212"/>
      <c r="CA220" s="1212"/>
      <c r="CB220" s="1212"/>
      <c r="CC220" s="1212"/>
      <c r="CD220" s="1212"/>
      <c r="CE220" s="1212"/>
      <c r="CF220" s="1212"/>
      <c r="CG220" s="1212"/>
      <c r="CH220" s="1212"/>
    </row>
    <row r="221" spans="1:86" s="1215" customFormat="1" hidden="1" x14ac:dyDescent="0.2">
      <c r="A221" s="1384">
        <f>SUM(A21:H67)+SUM(A73:L78)</f>
        <v>2</v>
      </c>
      <c r="B221" s="1192" t="s">
        <v>132</v>
      </c>
      <c r="C221" s="1192"/>
      <c r="D221" s="1192"/>
      <c r="E221" s="1192"/>
      <c r="F221" s="1192"/>
      <c r="G221" s="1192"/>
      <c r="H221" s="1192"/>
      <c r="I221" s="1192"/>
      <c r="J221" s="1192"/>
      <c r="K221" s="1192"/>
      <c r="L221" s="1192"/>
      <c r="M221" s="1192"/>
      <c r="N221" s="1206"/>
      <c r="O221" s="1192"/>
      <c r="P221" s="1206"/>
      <c r="Q221" s="1192"/>
      <c r="R221" s="1192"/>
      <c r="S221" s="1192"/>
      <c r="T221" s="1212"/>
      <c r="U221" s="1212"/>
      <c r="V221" s="1212"/>
      <c r="W221" s="1212"/>
      <c r="X221" s="1214"/>
      <c r="Y221" s="1214"/>
      <c r="Z221" s="1214"/>
      <c r="AA221" s="1212"/>
      <c r="AB221" s="1212"/>
      <c r="AC221" s="1212"/>
      <c r="AD221" s="1212"/>
      <c r="AE221" s="1212"/>
      <c r="AF221" s="1212"/>
      <c r="AG221" s="1212"/>
      <c r="AH221" s="1212"/>
      <c r="AI221" s="1212"/>
      <c r="AJ221" s="1212"/>
      <c r="AK221" s="1212"/>
      <c r="AL221" s="1212"/>
      <c r="AM221" s="1212"/>
      <c r="AN221" s="1212"/>
      <c r="AO221" s="1212"/>
      <c r="AP221" s="1212"/>
      <c r="AQ221" s="1212"/>
      <c r="AR221" s="1212"/>
      <c r="AS221" s="1212"/>
      <c r="AT221" s="1212"/>
      <c r="AU221" s="1212"/>
      <c r="AV221" s="1212"/>
      <c r="AW221" s="1212"/>
      <c r="AX221" s="1212"/>
      <c r="AY221" s="1212"/>
      <c r="AZ221" s="1212"/>
      <c r="BA221" s="1212"/>
      <c r="BB221" s="1212"/>
      <c r="BC221" s="1212"/>
      <c r="BD221" s="1385">
        <v>0</v>
      </c>
      <c r="BE221" s="1212"/>
      <c r="BF221" s="1212"/>
      <c r="BG221" s="1212"/>
      <c r="BH221" s="1212"/>
      <c r="BI221" s="1212"/>
      <c r="BJ221" s="1212"/>
      <c r="BK221" s="1212"/>
      <c r="BL221" s="1212"/>
      <c r="BM221" s="1212"/>
      <c r="BN221" s="1212"/>
      <c r="BO221" s="1212"/>
      <c r="BP221" s="1212"/>
      <c r="BQ221" s="1212"/>
      <c r="BR221" s="1212"/>
      <c r="BS221" s="1212"/>
      <c r="BT221" s="1212"/>
      <c r="BU221" s="1212"/>
      <c r="BV221" s="1212"/>
      <c r="BW221" s="1212"/>
      <c r="BX221" s="1212"/>
      <c r="BY221" s="1212"/>
      <c r="BZ221" s="1212"/>
      <c r="CA221" s="1212"/>
      <c r="CB221" s="1212"/>
      <c r="CC221" s="1212"/>
      <c r="CD221" s="1212"/>
      <c r="CE221" s="1212"/>
      <c r="CF221" s="1212"/>
      <c r="CG221" s="1212"/>
      <c r="CH221" s="1212"/>
    </row>
    <row r="222" spans="1:86" s="1215" customFormat="1" x14ac:dyDescent="0.2">
      <c r="A222" s="1211"/>
      <c r="B222" s="1192"/>
      <c r="C222" s="1192"/>
      <c r="D222" s="1192"/>
      <c r="E222" s="1192"/>
      <c r="F222" s="1192"/>
      <c r="G222" s="1192"/>
      <c r="H222" s="1192"/>
      <c r="I222" s="1192"/>
      <c r="J222" s="1192"/>
      <c r="K222" s="1192"/>
      <c r="L222" s="1192"/>
      <c r="M222" s="1192"/>
      <c r="N222" s="1206"/>
      <c r="O222" s="1192"/>
      <c r="P222" s="1206"/>
      <c r="Q222" s="1192"/>
      <c r="R222" s="1192"/>
      <c r="S222" s="1192"/>
      <c r="T222" s="1212"/>
      <c r="U222" s="1212"/>
      <c r="V222" s="1212"/>
      <c r="W222" s="1212"/>
      <c r="X222" s="1214"/>
      <c r="Y222" s="1214"/>
      <c r="Z222" s="1214"/>
      <c r="AA222" s="1212"/>
      <c r="AB222" s="1212"/>
      <c r="AC222" s="1212"/>
      <c r="AD222" s="1212"/>
      <c r="AE222" s="1212"/>
      <c r="AF222" s="1212"/>
      <c r="AG222" s="1212"/>
      <c r="AH222" s="1212"/>
      <c r="AI222" s="1212"/>
      <c r="AJ222" s="1212"/>
      <c r="AK222" s="1212"/>
      <c r="AL222" s="1212"/>
      <c r="AM222" s="1212"/>
      <c r="AN222" s="1212"/>
      <c r="AO222" s="1212"/>
      <c r="AP222" s="1212"/>
      <c r="AQ222" s="1212"/>
      <c r="AR222" s="1212"/>
      <c r="AS222" s="1212"/>
      <c r="AT222" s="1212"/>
      <c r="AU222" s="1212"/>
      <c r="AV222" s="1212"/>
      <c r="AW222" s="1212"/>
      <c r="AX222" s="1212"/>
      <c r="AY222" s="1212"/>
      <c r="AZ222" s="1212"/>
      <c r="BA222" s="1212"/>
      <c r="BB222" s="1212"/>
      <c r="BC222" s="1212"/>
      <c r="BD222" s="1212"/>
      <c r="BE222" s="1212"/>
      <c r="BF222" s="1212"/>
      <c r="BG222" s="1212"/>
      <c r="BH222" s="1212"/>
      <c r="BI222" s="1212"/>
      <c r="BJ222" s="1212"/>
      <c r="BK222" s="1212"/>
      <c r="BL222" s="1212"/>
      <c r="BM222" s="1212"/>
      <c r="BN222" s="1212"/>
      <c r="BO222" s="1212"/>
      <c r="BP222" s="1212"/>
      <c r="BQ222" s="1212"/>
      <c r="BR222" s="1212"/>
      <c r="BS222" s="1212"/>
      <c r="BT222" s="1212"/>
      <c r="BU222" s="1212"/>
      <c r="BV222" s="1212"/>
      <c r="BW222" s="1212"/>
      <c r="BX222" s="1212"/>
      <c r="BY222" s="1212"/>
      <c r="BZ222" s="1212"/>
      <c r="CA222" s="1212"/>
      <c r="CB222" s="1212"/>
      <c r="CC222" s="1212"/>
      <c r="CD222" s="1212"/>
      <c r="CE222" s="1212"/>
      <c r="CF222" s="1212"/>
      <c r="CG222" s="1212"/>
      <c r="CH222" s="1212"/>
    </row>
    <row r="223" spans="1:86" s="1215" customFormat="1" x14ac:dyDescent="0.2">
      <c r="A223" s="1211"/>
      <c r="B223" s="1192"/>
      <c r="C223" s="1192"/>
      <c r="D223" s="1192"/>
      <c r="E223" s="1192"/>
      <c r="F223" s="1192"/>
      <c r="G223" s="1192"/>
      <c r="H223" s="1192"/>
      <c r="I223" s="1192"/>
      <c r="J223" s="1192"/>
      <c r="K223" s="1192"/>
      <c r="L223" s="1192"/>
      <c r="M223" s="1192"/>
      <c r="N223" s="1206"/>
      <c r="O223" s="1192"/>
      <c r="P223" s="1206"/>
      <c r="Q223" s="1192"/>
      <c r="R223" s="1192"/>
      <c r="S223" s="1192"/>
      <c r="T223" s="1212"/>
      <c r="U223" s="1212"/>
      <c r="V223" s="1212"/>
      <c r="W223" s="1212"/>
      <c r="X223" s="1214"/>
      <c r="Y223" s="1214"/>
      <c r="Z223" s="1214"/>
      <c r="AA223" s="1212"/>
      <c r="AB223" s="1212"/>
      <c r="AC223" s="1212"/>
      <c r="AD223" s="1212"/>
      <c r="AE223" s="1212"/>
      <c r="AF223" s="1212"/>
      <c r="AG223" s="1212"/>
      <c r="AH223" s="1212"/>
      <c r="AI223" s="1212"/>
      <c r="AJ223" s="1212"/>
      <c r="AK223" s="1212"/>
      <c r="AL223" s="1212"/>
      <c r="AM223" s="1212"/>
      <c r="AN223" s="1212"/>
      <c r="AO223" s="1212"/>
      <c r="AP223" s="1212"/>
      <c r="AQ223" s="1212"/>
      <c r="AR223" s="1212"/>
      <c r="AS223" s="1212"/>
      <c r="AT223" s="1212"/>
      <c r="AU223" s="1212"/>
      <c r="AV223" s="1212"/>
      <c r="AW223" s="1212"/>
      <c r="AX223" s="1212"/>
      <c r="AY223" s="1212"/>
      <c r="AZ223" s="1212"/>
      <c r="BA223" s="1212"/>
      <c r="BB223" s="1212"/>
      <c r="BC223" s="1212"/>
      <c r="BD223" s="1212"/>
      <c r="BE223" s="1212"/>
      <c r="BF223" s="1212"/>
      <c r="BG223" s="1212"/>
      <c r="BH223" s="1212"/>
      <c r="BI223" s="1212"/>
      <c r="BJ223" s="1212"/>
      <c r="BK223" s="1212"/>
      <c r="BL223" s="1212"/>
      <c r="BM223" s="1212"/>
      <c r="BN223" s="1212"/>
      <c r="BO223" s="1212"/>
      <c r="BP223" s="1212"/>
      <c r="BQ223" s="1212"/>
      <c r="BR223" s="1212"/>
      <c r="BS223" s="1212"/>
      <c r="BT223" s="1212"/>
      <c r="BU223" s="1212"/>
      <c r="BV223" s="1212"/>
      <c r="BW223" s="1212"/>
      <c r="BX223" s="1212"/>
      <c r="BY223" s="1212"/>
      <c r="BZ223" s="1212"/>
      <c r="CA223" s="1212"/>
      <c r="CB223" s="1212"/>
      <c r="CC223" s="1212"/>
      <c r="CD223" s="1212"/>
      <c r="CE223" s="1212"/>
      <c r="CF223" s="1212"/>
      <c r="CG223" s="1212"/>
      <c r="CH223" s="1212"/>
    </row>
    <row r="224" spans="1:86" s="1215" customFormat="1" x14ac:dyDescent="0.2">
      <c r="A224" s="1211"/>
      <c r="B224" s="1192"/>
      <c r="C224" s="1192"/>
      <c r="D224" s="1192"/>
      <c r="E224" s="1192"/>
      <c r="F224" s="1192"/>
      <c r="G224" s="1192"/>
      <c r="H224" s="1192"/>
      <c r="I224" s="1192"/>
      <c r="J224" s="1192"/>
      <c r="K224" s="1192"/>
      <c r="L224" s="1192"/>
      <c r="M224" s="1192"/>
      <c r="N224" s="1206"/>
      <c r="O224" s="1192"/>
      <c r="P224" s="1206"/>
      <c r="Q224" s="1192"/>
      <c r="R224" s="1192"/>
      <c r="S224" s="1192"/>
      <c r="T224" s="1212"/>
      <c r="U224" s="1212"/>
      <c r="V224" s="1212"/>
      <c r="W224" s="1212"/>
      <c r="X224" s="1214"/>
      <c r="Y224" s="1214"/>
      <c r="Z224" s="1214"/>
      <c r="AA224" s="1212"/>
      <c r="AB224" s="1212"/>
      <c r="AC224" s="1212"/>
      <c r="AD224" s="1212"/>
      <c r="AE224" s="1212"/>
      <c r="AF224" s="1212"/>
      <c r="AG224" s="1212"/>
      <c r="AH224" s="1212"/>
      <c r="AI224" s="1212"/>
      <c r="AJ224" s="1212"/>
      <c r="AK224" s="1212"/>
      <c r="AL224" s="1212"/>
      <c r="AM224" s="1212"/>
      <c r="AN224" s="1212"/>
      <c r="AO224" s="1212"/>
      <c r="AP224" s="1212"/>
      <c r="AQ224" s="1212"/>
      <c r="AR224" s="1212"/>
      <c r="AS224" s="1212"/>
      <c r="AT224" s="1212"/>
      <c r="AU224" s="1212"/>
      <c r="AV224" s="1212"/>
      <c r="AW224" s="1212"/>
      <c r="AX224" s="1212"/>
      <c r="AY224" s="1212"/>
      <c r="AZ224" s="1212"/>
      <c r="BA224" s="1212"/>
      <c r="BB224" s="1212"/>
      <c r="BC224" s="1212"/>
      <c r="BD224" s="1212"/>
      <c r="BE224" s="1212"/>
      <c r="BF224" s="1212"/>
      <c r="BG224" s="1212"/>
      <c r="BH224" s="1212"/>
      <c r="BI224" s="1212"/>
      <c r="BJ224" s="1212"/>
      <c r="BK224" s="1212"/>
      <c r="BL224" s="1212"/>
      <c r="BM224" s="1212"/>
      <c r="BN224" s="1212"/>
      <c r="BO224" s="1212"/>
      <c r="BP224" s="1212"/>
      <c r="BQ224" s="1212"/>
      <c r="BR224" s="1212"/>
      <c r="BS224" s="1212"/>
      <c r="BT224" s="1212"/>
      <c r="BU224" s="1212"/>
      <c r="BV224" s="1212"/>
      <c r="BW224" s="1212"/>
      <c r="BX224" s="1212"/>
      <c r="BY224" s="1212"/>
      <c r="BZ224" s="1212"/>
      <c r="CA224" s="1212"/>
      <c r="CB224" s="1212"/>
      <c r="CC224" s="1212"/>
      <c r="CD224" s="1212"/>
      <c r="CE224" s="1212"/>
      <c r="CF224" s="1212"/>
      <c r="CG224" s="1212"/>
      <c r="CH224" s="1212"/>
    </row>
    <row r="225" spans="1:86" s="1215" customFormat="1" x14ac:dyDescent="0.2">
      <c r="A225" s="1211"/>
      <c r="B225" s="1192"/>
      <c r="C225" s="1192"/>
      <c r="D225" s="1192"/>
      <c r="E225" s="1192"/>
      <c r="F225" s="1192"/>
      <c r="G225" s="1192"/>
      <c r="H225" s="1192"/>
      <c r="I225" s="1192"/>
      <c r="J225" s="1192"/>
      <c r="K225" s="1192"/>
      <c r="L225" s="1192"/>
      <c r="M225" s="1192"/>
      <c r="N225" s="1206"/>
      <c r="O225" s="1192"/>
      <c r="P225" s="1206"/>
      <c r="Q225" s="1192"/>
      <c r="R225" s="1192"/>
      <c r="S225" s="1192"/>
      <c r="T225" s="1212"/>
      <c r="U225" s="1212"/>
      <c r="V225" s="1212"/>
      <c r="W225" s="1212"/>
      <c r="X225" s="1214"/>
      <c r="Y225" s="1214"/>
      <c r="Z225" s="1214"/>
      <c r="AA225" s="1212"/>
      <c r="AB225" s="1212"/>
      <c r="AC225" s="1212"/>
      <c r="AD225" s="1212"/>
      <c r="AE225" s="1212"/>
      <c r="AF225" s="1212"/>
      <c r="AG225" s="1212"/>
      <c r="AH225" s="1212"/>
      <c r="AI225" s="1212"/>
      <c r="AJ225" s="1212"/>
      <c r="AK225" s="1212"/>
      <c r="AL225" s="1212"/>
      <c r="AM225" s="1212"/>
      <c r="AN225" s="1212"/>
      <c r="AO225" s="1212"/>
      <c r="AP225" s="1212"/>
      <c r="AQ225" s="1212"/>
      <c r="AR225" s="1212"/>
      <c r="AS225" s="1212"/>
      <c r="AT225" s="1212"/>
      <c r="AU225" s="1212"/>
      <c r="AV225" s="1212"/>
      <c r="AW225" s="1212"/>
      <c r="AX225" s="1212"/>
      <c r="AY225" s="1212"/>
      <c r="AZ225" s="1212"/>
      <c r="BA225" s="1212"/>
      <c r="BB225" s="1212"/>
      <c r="BC225" s="1212"/>
      <c r="BD225" s="1212"/>
      <c r="BE225" s="1212"/>
      <c r="BF225" s="1212"/>
      <c r="BG225" s="1212"/>
      <c r="BH225" s="1212"/>
      <c r="BI225" s="1212"/>
      <c r="BJ225" s="1212"/>
      <c r="BK225" s="1212"/>
      <c r="BL225" s="1212"/>
      <c r="BM225" s="1212"/>
      <c r="BN225" s="1212"/>
      <c r="BO225" s="1212"/>
      <c r="BP225" s="1212"/>
      <c r="BQ225" s="1212"/>
      <c r="BR225" s="1212"/>
      <c r="BS225" s="1212"/>
      <c r="BT225" s="1212"/>
      <c r="BU225" s="1212"/>
      <c r="BV225" s="1212"/>
      <c r="BW225" s="1212"/>
      <c r="BX225" s="1212"/>
      <c r="BY225" s="1212"/>
      <c r="BZ225" s="1212"/>
      <c r="CA225" s="1212"/>
      <c r="CB225" s="1212"/>
      <c r="CC225" s="1212"/>
      <c r="CD225" s="1212"/>
      <c r="CE225" s="1212"/>
      <c r="CF225" s="1212"/>
      <c r="CG225" s="1212"/>
      <c r="CH225" s="1212"/>
    </row>
    <row r="226" spans="1:86" s="1215" customFormat="1" x14ac:dyDescent="0.2">
      <c r="A226" s="1211"/>
      <c r="B226" s="1192"/>
      <c r="C226" s="1192"/>
      <c r="D226" s="1192"/>
      <c r="E226" s="1192"/>
      <c r="F226" s="1192"/>
      <c r="G226" s="1192"/>
      <c r="H226" s="1192"/>
      <c r="I226" s="1192"/>
      <c r="J226" s="1192"/>
      <c r="K226" s="1192"/>
      <c r="L226" s="1192"/>
      <c r="M226" s="1192"/>
      <c r="N226" s="1206"/>
      <c r="O226" s="1192"/>
      <c r="P226" s="1206"/>
      <c r="Q226" s="1192"/>
      <c r="R226" s="1192"/>
      <c r="S226" s="1192"/>
      <c r="T226" s="1212"/>
      <c r="U226" s="1212"/>
      <c r="V226" s="1212"/>
      <c r="W226" s="1212"/>
      <c r="X226" s="1214"/>
      <c r="Y226" s="1214"/>
      <c r="Z226" s="1214"/>
      <c r="AA226" s="1212"/>
      <c r="AB226" s="1212"/>
      <c r="AC226" s="1212"/>
      <c r="AD226" s="1212"/>
      <c r="AE226" s="1212"/>
      <c r="AF226" s="1212"/>
      <c r="AG226" s="1212"/>
      <c r="AH226" s="1212"/>
      <c r="AI226" s="1212"/>
      <c r="AJ226" s="1212"/>
      <c r="AK226" s="1212"/>
      <c r="AL226" s="1212"/>
      <c r="AM226" s="1212"/>
      <c r="AN226" s="1212"/>
      <c r="AO226" s="1212"/>
      <c r="AP226" s="1212"/>
      <c r="AQ226" s="1212"/>
      <c r="AR226" s="1212"/>
      <c r="AS226" s="1212"/>
      <c r="AT226" s="1212"/>
      <c r="AU226" s="1212"/>
      <c r="AV226" s="1212"/>
      <c r="AW226" s="1212"/>
      <c r="AX226" s="1212"/>
      <c r="AY226" s="1212"/>
      <c r="AZ226" s="1212"/>
      <c r="BA226" s="1212"/>
      <c r="BB226" s="1212"/>
      <c r="BC226" s="1212"/>
      <c r="BD226" s="1212"/>
      <c r="BE226" s="1212"/>
      <c r="BF226" s="1212"/>
      <c r="BG226" s="1212"/>
      <c r="BH226" s="1212"/>
      <c r="BI226" s="1212"/>
      <c r="BJ226" s="1212"/>
      <c r="BK226" s="1212"/>
      <c r="BL226" s="1212"/>
      <c r="BM226" s="1212"/>
      <c r="BN226" s="1212"/>
      <c r="BO226" s="1212"/>
      <c r="BP226" s="1212"/>
      <c r="BQ226" s="1212"/>
      <c r="BR226" s="1212"/>
      <c r="BS226" s="1212"/>
      <c r="BT226" s="1212"/>
      <c r="BU226" s="1212"/>
      <c r="BV226" s="1212"/>
      <c r="BW226" s="1212"/>
      <c r="BX226" s="1212"/>
      <c r="BY226" s="1212"/>
      <c r="BZ226" s="1212"/>
      <c r="CA226" s="1212"/>
      <c r="CB226" s="1212"/>
      <c r="CC226" s="1212"/>
      <c r="CD226" s="1212"/>
      <c r="CE226" s="1212"/>
      <c r="CF226" s="1212"/>
      <c r="CG226" s="1212"/>
      <c r="CH226" s="1212"/>
    </row>
    <row r="227" spans="1:86" s="1215" customFormat="1" x14ac:dyDescent="0.2">
      <c r="A227" s="1211"/>
      <c r="B227" s="1192"/>
      <c r="C227" s="1192"/>
      <c r="D227" s="1192"/>
      <c r="E227" s="1192"/>
      <c r="F227" s="1192"/>
      <c r="G227" s="1192"/>
      <c r="H227" s="1192"/>
      <c r="I227" s="1192"/>
      <c r="J227" s="1192"/>
      <c r="K227" s="1192"/>
      <c r="L227" s="1192"/>
      <c r="M227" s="1192"/>
      <c r="N227" s="1206"/>
      <c r="O227" s="1192"/>
      <c r="P227" s="1206"/>
      <c r="Q227" s="1192"/>
      <c r="R227" s="1192"/>
      <c r="S227" s="1192"/>
      <c r="T227" s="1212"/>
      <c r="U227" s="1212"/>
      <c r="V227" s="1212"/>
      <c r="W227" s="1212"/>
      <c r="X227" s="1214"/>
      <c r="Y227" s="1214"/>
      <c r="Z227" s="1214"/>
      <c r="AA227" s="1212"/>
      <c r="AB227" s="1212"/>
      <c r="AC227" s="1212"/>
      <c r="AD227" s="1212"/>
      <c r="AE227" s="1212"/>
      <c r="AF227" s="1212"/>
      <c r="AG227" s="1212"/>
      <c r="AH227" s="1212"/>
      <c r="AI227" s="1212"/>
      <c r="AJ227" s="1212"/>
      <c r="AK227" s="1212"/>
      <c r="AL227" s="1212"/>
      <c r="AM227" s="1212"/>
      <c r="AN227" s="1212"/>
      <c r="AO227" s="1212"/>
      <c r="AP227" s="1212"/>
      <c r="AQ227" s="1212"/>
      <c r="AR227" s="1212"/>
      <c r="AS227" s="1212"/>
      <c r="AT227" s="1212"/>
      <c r="AU227" s="1212"/>
      <c r="AV227" s="1212"/>
      <c r="AW227" s="1212"/>
      <c r="AX227" s="1212"/>
      <c r="AY227" s="1212"/>
      <c r="AZ227" s="1212"/>
      <c r="BA227" s="1212"/>
      <c r="BB227" s="1212"/>
      <c r="BC227" s="1212"/>
      <c r="BD227" s="1212"/>
      <c r="BE227" s="1212"/>
      <c r="BF227" s="1212"/>
      <c r="BG227" s="1212"/>
      <c r="BH227" s="1212"/>
      <c r="BI227" s="1212"/>
      <c r="BJ227" s="1212"/>
      <c r="BK227" s="1212"/>
      <c r="BL227" s="1212"/>
      <c r="BM227" s="1212"/>
      <c r="BN227" s="1212"/>
      <c r="BO227" s="1212"/>
      <c r="BP227" s="1212"/>
      <c r="BQ227" s="1212"/>
      <c r="BR227" s="1212"/>
      <c r="BS227" s="1212"/>
      <c r="BT227" s="1212"/>
      <c r="BU227" s="1212"/>
      <c r="BV227" s="1212"/>
      <c r="BW227" s="1212"/>
      <c r="BX227" s="1212"/>
      <c r="BY227" s="1212"/>
      <c r="BZ227" s="1212"/>
      <c r="CA227" s="1212"/>
      <c r="CB227" s="1212"/>
      <c r="CC227" s="1212"/>
      <c r="CD227" s="1212"/>
      <c r="CE227" s="1212"/>
      <c r="CF227" s="1212"/>
      <c r="CG227" s="1212"/>
      <c r="CH227" s="1212"/>
    </row>
    <row r="228" spans="1:86" s="1215" customFormat="1" x14ac:dyDescent="0.2">
      <c r="A228" s="1211"/>
      <c r="B228" s="1192"/>
      <c r="C228" s="1192"/>
      <c r="D228" s="1192"/>
      <c r="E228" s="1192"/>
      <c r="F228" s="1192"/>
      <c r="G228" s="1192"/>
      <c r="H228" s="1192"/>
      <c r="I228" s="1192"/>
      <c r="J228" s="1192"/>
      <c r="K228" s="1192"/>
      <c r="L228" s="1192"/>
      <c r="M228" s="1192"/>
      <c r="N228" s="1206"/>
      <c r="O228" s="1192"/>
      <c r="P228" s="1206"/>
      <c r="Q228" s="1192"/>
      <c r="R228" s="1192"/>
      <c r="S228" s="1192"/>
      <c r="T228" s="1212"/>
      <c r="U228" s="1212"/>
      <c r="V228" s="1212"/>
      <c r="W228" s="1212"/>
      <c r="X228" s="1214"/>
      <c r="Y228" s="1214"/>
      <c r="Z228" s="1214"/>
      <c r="AA228" s="1212"/>
      <c r="AB228" s="1212"/>
      <c r="AC228" s="1212"/>
      <c r="AD228" s="1212"/>
      <c r="AE228" s="1212"/>
      <c r="AF228" s="1212"/>
      <c r="AG228" s="1212"/>
      <c r="AH228" s="1212"/>
      <c r="AI228" s="1212"/>
      <c r="AJ228" s="1212"/>
      <c r="AK228" s="1212"/>
      <c r="AL228" s="1212"/>
      <c r="AM228" s="1212"/>
      <c r="AN228" s="1212"/>
      <c r="AO228" s="1212"/>
      <c r="AP228" s="1212"/>
      <c r="AQ228" s="1212"/>
      <c r="AR228" s="1212"/>
      <c r="AS228" s="1212"/>
      <c r="AT228" s="1212"/>
      <c r="AU228" s="1212"/>
      <c r="AV228" s="1212"/>
      <c r="AW228" s="1212"/>
      <c r="AX228" s="1212"/>
      <c r="AY228" s="1212"/>
      <c r="AZ228" s="1212"/>
      <c r="BA228" s="1212"/>
      <c r="BB228" s="1212"/>
      <c r="BC228" s="1212"/>
      <c r="BD228" s="1212"/>
      <c r="BE228" s="1212"/>
      <c r="BF228" s="1212"/>
      <c r="BG228" s="1212"/>
      <c r="BH228" s="1212"/>
      <c r="BI228" s="1212"/>
      <c r="BJ228" s="1212"/>
      <c r="BK228" s="1212"/>
      <c r="BL228" s="1212"/>
      <c r="BM228" s="1212"/>
      <c r="BN228" s="1212"/>
      <c r="BO228" s="1212"/>
      <c r="BP228" s="1212"/>
      <c r="BQ228" s="1212"/>
      <c r="BR228" s="1212"/>
      <c r="BS228" s="1212"/>
      <c r="BT228" s="1212"/>
      <c r="BU228" s="1212"/>
      <c r="BV228" s="1212"/>
      <c r="BW228" s="1212"/>
      <c r="BX228" s="1212"/>
      <c r="BY228" s="1212"/>
      <c r="BZ228" s="1212"/>
      <c r="CA228" s="1212"/>
      <c r="CB228" s="1212"/>
      <c r="CC228" s="1212"/>
      <c r="CD228" s="1212"/>
      <c r="CE228" s="1212"/>
      <c r="CF228" s="1212"/>
      <c r="CG228" s="1212"/>
      <c r="CH228" s="1212"/>
    </row>
    <row r="229" spans="1:86" s="1215" customFormat="1" x14ac:dyDescent="0.2">
      <c r="A229" s="1211"/>
      <c r="B229" s="1192"/>
      <c r="C229" s="1192"/>
      <c r="D229" s="1192"/>
      <c r="E229" s="1192"/>
      <c r="F229" s="1192"/>
      <c r="G229" s="1192"/>
      <c r="H229" s="1192"/>
      <c r="I229" s="1192"/>
      <c r="J229" s="1192"/>
      <c r="K229" s="1192"/>
      <c r="L229" s="1192"/>
      <c r="M229" s="1192"/>
      <c r="N229" s="1206"/>
      <c r="O229" s="1192"/>
      <c r="P229" s="1206"/>
      <c r="Q229" s="1192"/>
      <c r="R229" s="1192"/>
      <c r="S229" s="1192"/>
      <c r="T229" s="1212"/>
      <c r="U229" s="1212"/>
      <c r="V229" s="1212"/>
      <c r="W229" s="1212"/>
      <c r="X229" s="1214"/>
      <c r="Y229" s="1214"/>
      <c r="Z229" s="1214"/>
      <c r="AA229" s="1212"/>
      <c r="AB229" s="1212"/>
      <c r="AC229" s="1212"/>
      <c r="AD229" s="1212"/>
      <c r="AE229" s="1212"/>
      <c r="AF229" s="1212"/>
      <c r="AG229" s="1212"/>
      <c r="AH229" s="1212"/>
      <c r="AI229" s="1212"/>
      <c r="AJ229" s="1212"/>
      <c r="AK229" s="1212"/>
      <c r="AL229" s="1212"/>
      <c r="AM229" s="1212"/>
      <c r="AN229" s="1212"/>
      <c r="AO229" s="1212"/>
      <c r="AP229" s="1212"/>
      <c r="AQ229" s="1212"/>
      <c r="AR229" s="1212"/>
      <c r="AS229" s="1212"/>
      <c r="AT229" s="1212"/>
      <c r="AU229" s="1212"/>
      <c r="AV229" s="1212"/>
      <c r="AW229" s="1212"/>
      <c r="AX229" s="1212"/>
      <c r="AY229" s="1212"/>
      <c r="AZ229" s="1212"/>
      <c r="BA229" s="1212"/>
      <c r="BB229" s="1212"/>
      <c r="BC229" s="1212"/>
      <c r="BD229" s="1212"/>
      <c r="BE229" s="1212"/>
      <c r="BF229" s="1212"/>
      <c r="BG229" s="1212"/>
      <c r="BH229" s="1212"/>
      <c r="BI229" s="1212"/>
      <c r="BJ229" s="1212"/>
      <c r="BK229" s="1212"/>
      <c r="BL229" s="1212"/>
      <c r="BM229" s="1212"/>
      <c r="BN229" s="1212"/>
      <c r="BO229" s="1212"/>
      <c r="BP229" s="1212"/>
      <c r="BQ229" s="1212"/>
      <c r="BR229" s="1212"/>
      <c r="BS229" s="1212"/>
      <c r="BT229" s="1212"/>
      <c r="BU229" s="1212"/>
      <c r="BV229" s="1212"/>
      <c r="BW229" s="1212"/>
      <c r="BX229" s="1212"/>
      <c r="BY229" s="1212"/>
      <c r="BZ229" s="1212"/>
      <c r="CA229" s="1212"/>
      <c r="CB229" s="1212"/>
      <c r="CC229" s="1212"/>
      <c r="CD229" s="1212"/>
      <c r="CE229" s="1212"/>
      <c r="CF229" s="1212"/>
      <c r="CG229" s="1212"/>
      <c r="CH229" s="1212"/>
    </row>
    <row r="230" spans="1:86" s="1215" customFormat="1" x14ac:dyDescent="0.2">
      <c r="A230" s="1211"/>
      <c r="B230" s="1192"/>
      <c r="C230" s="1192"/>
      <c r="D230" s="1192"/>
      <c r="E230" s="1192"/>
      <c r="F230" s="1192"/>
      <c r="G230" s="1192"/>
      <c r="H230" s="1192"/>
      <c r="I230" s="1192"/>
      <c r="J230" s="1192"/>
      <c r="K230" s="1192"/>
      <c r="L230" s="1192"/>
      <c r="M230" s="1192"/>
      <c r="N230" s="1206"/>
      <c r="O230" s="1192"/>
      <c r="P230" s="1206"/>
      <c r="Q230" s="1192"/>
      <c r="R230" s="1192"/>
      <c r="S230" s="1192"/>
      <c r="T230" s="1212"/>
      <c r="U230" s="1212"/>
      <c r="V230" s="1212"/>
      <c r="W230" s="1212"/>
      <c r="X230" s="1214"/>
      <c r="Y230" s="1214"/>
      <c r="Z230" s="1214"/>
      <c r="AA230" s="1212"/>
      <c r="AB230" s="1212"/>
      <c r="AC230" s="1212"/>
      <c r="AD230" s="1212"/>
      <c r="AE230" s="1212"/>
      <c r="AF230" s="1212"/>
      <c r="AG230" s="1212"/>
      <c r="AH230" s="1212"/>
      <c r="AI230" s="1212"/>
      <c r="AJ230" s="1212"/>
      <c r="AK230" s="1212"/>
      <c r="AL230" s="1212"/>
      <c r="AM230" s="1212"/>
      <c r="AN230" s="1212"/>
      <c r="AO230" s="1212"/>
      <c r="AP230" s="1212"/>
      <c r="AQ230" s="1212"/>
      <c r="AR230" s="1212"/>
      <c r="AS230" s="1212"/>
      <c r="AT230" s="1212"/>
      <c r="AU230" s="1212"/>
      <c r="AV230" s="1212"/>
      <c r="AW230" s="1212"/>
      <c r="AX230" s="1212"/>
      <c r="AY230" s="1212"/>
      <c r="AZ230" s="1212"/>
      <c r="BA230" s="1212"/>
      <c r="BB230" s="1212"/>
      <c r="BC230" s="1212"/>
      <c r="BD230" s="1212"/>
      <c r="BE230" s="1212"/>
      <c r="BF230" s="1212"/>
      <c r="BG230" s="1212"/>
      <c r="BH230" s="1212"/>
      <c r="BI230" s="1212"/>
      <c r="BJ230" s="1212"/>
      <c r="BK230" s="1212"/>
      <c r="BL230" s="1212"/>
      <c r="BM230" s="1212"/>
      <c r="BN230" s="1212"/>
      <c r="BO230" s="1212"/>
      <c r="BP230" s="1212"/>
      <c r="BQ230" s="1212"/>
      <c r="BR230" s="1212"/>
      <c r="BS230" s="1212"/>
      <c r="BT230" s="1212"/>
      <c r="BU230" s="1212"/>
      <c r="BV230" s="1212"/>
      <c r="BW230" s="1212"/>
      <c r="BX230" s="1212"/>
      <c r="BY230" s="1212"/>
      <c r="BZ230" s="1212"/>
      <c r="CA230" s="1212"/>
      <c r="CB230" s="1212"/>
      <c r="CC230" s="1212"/>
      <c r="CD230" s="1212"/>
      <c r="CE230" s="1212"/>
      <c r="CF230" s="1212"/>
      <c r="CG230" s="1212"/>
      <c r="CH230" s="1212"/>
    </row>
    <row r="231" spans="1:86" s="1215" customFormat="1" x14ac:dyDescent="0.2">
      <c r="A231" s="1211"/>
      <c r="B231" s="1192"/>
      <c r="C231" s="1192"/>
      <c r="D231" s="1192"/>
      <c r="E231" s="1192"/>
      <c r="F231" s="1192"/>
      <c r="G231" s="1192"/>
      <c r="H231" s="1192"/>
      <c r="I231" s="1192"/>
      <c r="J231" s="1192"/>
      <c r="K231" s="1192"/>
      <c r="L231" s="1192"/>
      <c r="M231" s="1192"/>
      <c r="N231" s="1206"/>
      <c r="O231" s="1192"/>
      <c r="P231" s="1206"/>
      <c r="Q231" s="1192"/>
      <c r="R231" s="1192"/>
      <c r="S231" s="1192"/>
      <c r="T231" s="1212"/>
      <c r="U231" s="1212"/>
      <c r="V231" s="1212"/>
      <c r="W231" s="1212"/>
      <c r="X231" s="1214"/>
      <c r="Y231" s="1214"/>
      <c r="Z231" s="1214"/>
      <c r="AA231" s="1212"/>
      <c r="AB231" s="1212"/>
      <c r="AC231" s="1212"/>
      <c r="AD231" s="1212"/>
      <c r="AE231" s="1212"/>
      <c r="AF231" s="1212"/>
      <c r="AG231" s="1212"/>
      <c r="AH231" s="1212"/>
      <c r="AI231" s="1212"/>
      <c r="AJ231" s="1212"/>
      <c r="AK231" s="1212"/>
      <c r="AL231" s="1212"/>
      <c r="AM231" s="1212"/>
      <c r="AN231" s="1212"/>
      <c r="AO231" s="1212"/>
      <c r="AP231" s="1212"/>
      <c r="AQ231" s="1212"/>
      <c r="AR231" s="1212"/>
      <c r="AS231" s="1212"/>
      <c r="AT231" s="1212"/>
      <c r="AU231" s="1212"/>
      <c r="AV231" s="1212"/>
      <c r="AW231" s="1212"/>
      <c r="AX231" s="1212"/>
      <c r="AY231" s="1212"/>
      <c r="AZ231" s="1212"/>
      <c r="BA231" s="1212"/>
      <c r="BB231" s="1212"/>
      <c r="BC231" s="1212"/>
      <c r="BD231" s="1212"/>
      <c r="BE231" s="1212"/>
      <c r="BF231" s="1212"/>
      <c r="BG231" s="1212"/>
      <c r="BH231" s="1212"/>
      <c r="BI231" s="1212"/>
      <c r="BJ231" s="1212"/>
      <c r="BK231" s="1212"/>
      <c r="BL231" s="1212"/>
      <c r="BM231" s="1212"/>
      <c r="BN231" s="1212"/>
      <c r="BO231" s="1212"/>
      <c r="BP231" s="1212"/>
      <c r="BQ231" s="1212"/>
      <c r="BR231" s="1212"/>
      <c r="BS231" s="1212"/>
      <c r="BT231" s="1212"/>
      <c r="BU231" s="1212"/>
      <c r="BV231" s="1212"/>
      <c r="BW231" s="1212"/>
      <c r="BX231" s="1212"/>
      <c r="BY231" s="1212"/>
      <c r="BZ231" s="1212"/>
      <c r="CA231" s="1212"/>
      <c r="CB231" s="1212"/>
      <c r="CC231" s="1212"/>
      <c r="CD231" s="1212"/>
      <c r="CE231" s="1212"/>
      <c r="CF231" s="1212"/>
      <c r="CG231" s="1212"/>
      <c r="CH231" s="1212"/>
    </row>
    <row r="232" spans="1:86" s="1215" customFormat="1" x14ac:dyDescent="0.2">
      <c r="A232" s="1211"/>
      <c r="B232" s="1192"/>
      <c r="C232" s="1192"/>
      <c r="D232" s="1192"/>
      <c r="E232" s="1192"/>
      <c r="F232" s="1192"/>
      <c r="G232" s="1192"/>
      <c r="H232" s="1192"/>
      <c r="I232" s="1192"/>
      <c r="J232" s="1192"/>
      <c r="K232" s="1192"/>
      <c r="L232" s="1192"/>
      <c r="M232" s="1192"/>
      <c r="N232" s="1206"/>
      <c r="O232" s="1192"/>
      <c r="P232" s="1206"/>
      <c r="Q232" s="1192"/>
      <c r="R232" s="1192"/>
      <c r="S232" s="1192"/>
      <c r="T232" s="1212"/>
      <c r="U232" s="1212"/>
      <c r="V232" s="1212"/>
      <c r="W232" s="1212"/>
      <c r="X232" s="1214"/>
      <c r="Y232" s="1214"/>
      <c r="Z232" s="1214"/>
      <c r="AA232" s="1212"/>
      <c r="AB232" s="1212"/>
      <c r="AC232" s="1212"/>
      <c r="AD232" s="1212"/>
      <c r="AE232" s="1212"/>
      <c r="AF232" s="1212"/>
      <c r="AG232" s="1212"/>
      <c r="AH232" s="1212"/>
      <c r="AI232" s="1212"/>
      <c r="AJ232" s="1212"/>
      <c r="AK232" s="1212"/>
      <c r="AL232" s="1212"/>
      <c r="AM232" s="1212"/>
      <c r="AN232" s="1212"/>
      <c r="AO232" s="1212"/>
      <c r="AP232" s="1212"/>
      <c r="AQ232" s="1212"/>
      <c r="AR232" s="1212"/>
      <c r="AS232" s="1212"/>
      <c r="AT232" s="1212"/>
      <c r="AU232" s="1212"/>
      <c r="AV232" s="1212"/>
      <c r="AW232" s="1212"/>
      <c r="AX232" s="1212"/>
      <c r="AY232" s="1212"/>
      <c r="AZ232" s="1212"/>
      <c r="BA232" s="1212"/>
      <c r="BB232" s="1212"/>
      <c r="BC232" s="1212"/>
      <c r="BD232" s="1212"/>
      <c r="BE232" s="1212"/>
      <c r="BF232" s="1212"/>
      <c r="BG232" s="1212"/>
      <c r="BH232" s="1212"/>
      <c r="BI232" s="1212"/>
      <c r="BJ232" s="1212"/>
      <c r="BK232" s="1212"/>
      <c r="BL232" s="1212"/>
      <c r="BM232" s="1212"/>
      <c r="BN232" s="1212"/>
      <c r="BO232" s="1212"/>
      <c r="BP232" s="1212"/>
      <c r="BQ232" s="1212"/>
      <c r="BR232" s="1212"/>
      <c r="BS232" s="1212"/>
      <c r="BT232" s="1212"/>
      <c r="BU232" s="1212"/>
      <c r="BV232" s="1212"/>
      <c r="BW232" s="1212"/>
      <c r="BX232" s="1212"/>
      <c r="BY232" s="1212"/>
      <c r="BZ232" s="1212"/>
      <c r="CA232" s="1212"/>
      <c r="CB232" s="1212"/>
      <c r="CC232" s="1212"/>
      <c r="CD232" s="1212"/>
      <c r="CE232" s="1212"/>
      <c r="CF232" s="1212"/>
      <c r="CG232" s="1212"/>
      <c r="CH232" s="1212"/>
    </row>
    <row r="233" spans="1:86" s="1215" customFormat="1" x14ac:dyDescent="0.2">
      <c r="A233" s="1211"/>
      <c r="B233" s="1192"/>
      <c r="C233" s="1192"/>
      <c r="D233" s="1192"/>
      <c r="E233" s="1192"/>
      <c r="F233" s="1192"/>
      <c r="G233" s="1192"/>
      <c r="H233" s="1192"/>
      <c r="I233" s="1192"/>
      <c r="J233" s="1192"/>
      <c r="K233" s="1192"/>
      <c r="L233" s="1192"/>
      <c r="M233" s="1192"/>
      <c r="N233" s="1206"/>
      <c r="O233" s="1192"/>
      <c r="P233" s="1206"/>
      <c r="Q233" s="1192"/>
      <c r="R233" s="1192"/>
      <c r="S233" s="1192"/>
      <c r="T233" s="1212"/>
      <c r="U233" s="1212"/>
      <c r="V233" s="1212"/>
      <c r="W233" s="1212"/>
      <c r="X233" s="1214"/>
      <c r="Y233" s="1214"/>
      <c r="Z233" s="1214"/>
      <c r="AA233" s="1212"/>
      <c r="AB233" s="1212"/>
      <c r="AC233" s="1212"/>
      <c r="AD233" s="1212"/>
      <c r="AE233" s="1212"/>
      <c r="AF233" s="1212"/>
      <c r="AG233" s="1212"/>
      <c r="AH233" s="1212"/>
      <c r="AI233" s="1212"/>
      <c r="AJ233" s="1212"/>
      <c r="AK233" s="1212"/>
      <c r="AL233" s="1212"/>
      <c r="AM233" s="1212"/>
      <c r="AN233" s="1212"/>
      <c r="AO233" s="1212"/>
      <c r="AP233" s="1212"/>
      <c r="AQ233" s="1212"/>
      <c r="AR233" s="1212"/>
      <c r="AS233" s="1212"/>
      <c r="AT233" s="1212"/>
      <c r="AU233" s="1212"/>
      <c r="AV233" s="1212"/>
      <c r="AW233" s="1212"/>
      <c r="AX233" s="1212"/>
      <c r="AY233" s="1212"/>
      <c r="AZ233" s="1212"/>
      <c r="BA233" s="1212"/>
      <c r="BB233" s="1212"/>
      <c r="BC233" s="1212"/>
      <c r="BD233" s="1212"/>
      <c r="BE233" s="1212"/>
      <c r="BF233" s="1212"/>
      <c r="BG233" s="1212"/>
      <c r="BH233" s="1212"/>
      <c r="BI233" s="1212"/>
      <c r="BJ233" s="1212"/>
      <c r="BK233" s="1212"/>
      <c r="BL233" s="1212"/>
      <c r="BM233" s="1212"/>
      <c r="BN233" s="1212"/>
      <c r="BO233" s="1212"/>
      <c r="BP233" s="1212"/>
      <c r="BQ233" s="1212"/>
      <c r="BR233" s="1212"/>
      <c r="BS233" s="1212"/>
      <c r="BT233" s="1212"/>
      <c r="BU233" s="1212"/>
      <c r="BV233" s="1212"/>
      <c r="BW233" s="1212"/>
      <c r="BX233" s="1212"/>
      <c r="BY233" s="1212"/>
      <c r="BZ233" s="1212"/>
      <c r="CA233" s="1212"/>
      <c r="CB233" s="1212"/>
      <c r="CC233" s="1212"/>
      <c r="CD233" s="1212"/>
      <c r="CE233" s="1212"/>
      <c r="CF233" s="1212"/>
      <c r="CG233" s="1212"/>
      <c r="CH233" s="1212"/>
    </row>
    <row r="234" spans="1:86" s="1215" customFormat="1" x14ac:dyDescent="0.2">
      <c r="A234" s="1211"/>
      <c r="B234" s="1192"/>
      <c r="C234" s="1192"/>
      <c r="D234" s="1192"/>
      <c r="E234" s="1192"/>
      <c r="F234" s="1192"/>
      <c r="G234" s="1192"/>
      <c r="H234" s="1192"/>
      <c r="I234" s="1192"/>
      <c r="J234" s="1192"/>
      <c r="K234" s="1192"/>
      <c r="L234" s="1192"/>
      <c r="M234" s="1192"/>
      <c r="N234" s="1206"/>
      <c r="O234" s="1192"/>
      <c r="P234" s="1206"/>
      <c r="Q234" s="1192"/>
      <c r="R234" s="1192"/>
      <c r="S234" s="1192"/>
      <c r="T234" s="1212"/>
      <c r="U234" s="1212"/>
      <c r="V234" s="1212"/>
      <c r="W234" s="1212"/>
      <c r="X234" s="1214"/>
      <c r="Y234" s="1214"/>
      <c r="Z234" s="1214"/>
      <c r="AA234" s="1212"/>
      <c r="AB234" s="1212"/>
      <c r="AC234" s="1212"/>
      <c r="AD234" s="1212"/>
      <c r="AE234" s="1212"/>
      <c r="AF234" s="1212"/>
      <c r="AG234" s="1212"/>
      <c r="AH234" s="1212"/>
      <c r="AI234" s="1212"/>
      <c r="AJ234" s="1212"/>
      <c r="AK234" s="1212"/>
      <c r="AL234" s="1212"/>
      <c r="AM234" s="1212"/>
      <c r="AN234" s="1212"/>
      <c r="AO234" s="1212"/>
      <c r="AP234" s="1212"/>
      <c r="AQ234" s="1212"/>
      <c r="AR234" s="1212"/>
      <c r="AS234" s="1212"/>
      <c r="AT234" s="1212"/>
      <c r="AU234" s="1212"/>
      <c r="AV234" s="1212"/>
      <c r="AW234" s="1212"/>
      <c r="AX234" s="1212"/>
      <c r="AY234" s="1212"/>
      <c r="AZ234" s="1212"/>
      <c r="BA234" s="1212"/>
      <c r="BB234" s="1212"/>
      <c r="BC234" s="1212"/>
      <c r="BD234" s="1212"/>
      <c r="BE234" s="1212"/>
      <c r="BF234" s="1212"/>
      <c r="BG234" s="1212"/>
      <c r="BH234" s="1212"/>
      <c r="BI234" s="1212"/>
      <c r="BJ234" s="1212"/>
      <c r="BK234" s="1212"/>
      <c r="BL234" s="1212"/>
      <c r="BM234" s="1212"/>
      <c r="BN234" s="1212"/>
      <c r="BO234" s="1212"/>
      <c r="BP234" s="1212"/>
      <c r="BQ234" s="1212"/>
      <c r="BR234" s="1212"/>
      <c r="BS234" s="1212"/>
      <c r="BT234" s="1212"/>
      <c r="BU234" s="1212"/>
      <c r="BV234" s="1212"/>
      <c r="BW234" s="1212"/>
      <c r="BX234" s="1212"/>
      <c r="BY234" s="1212"/>
      <c r="BZ234" s="1212"/>
      <c r="CA234" s="1212"/>
      <c r="CB234" s="1212"/>
      <c r="CC234" s="1212"/>
      <c r="CD234" s="1212"/>
      <c r="CE234" s="1212"/>
      <c r="CF234" s="1212"/>
      <c r="CG234" s="1212"/>
      <c r="CH234" s="1212"/>
    </row>
    <row r="235" spans="1:86" s="1215" customFormat="1" x14ac:dyDescent="0.2">
      <c r="A235" s="1211"/>
      <c r="B235" s="1192"/>
      <c r="C235" s="1192"/>
      <c r="D235" s="1192"/>
      <c r="E235" s="1192"/>
      <c r="F235" s="1192"/>
      <c r="G235" s="1192"/>
      <c r="H235" s="1192"/>
      <c r="I235" s="1192"/>
      <c r="J235" s="1192"/>
      <c r="K235" s="1192"/>
      <c r="L235" s="1192"/>
      <c r="M235" s="1192"/>
      <c r="N235" s="1206"/>
      <c r="O235" s="1192"/>
      <c r="P235" s="1206"/>
      <c r="Q235" s="1192"/>
      <c r="R235" s="1192"/>
      <c r="S235" s="1192"/>
      <c r="T235" s="1212"/>
      <c r="U235" s="1212"/>
      <c r="V235" s="1212"/>
      <c r="W235" s="1212"/>
      <c r="X235" s="1214"/>
      <c r="Y235" s="1214"/>
      <c r="Z235" s="1214"/>
      <c r="AA235" s="1212"/>
      <c r="AB235" s="1212"/>
      <c r="AC235" s="1212"/>
      <c r="AD235" s="1212"/>
      <c r="AE235" s="1212"/>
      <c r="AF235" s="1212"/>
      <c r="AG235" s="1212"/>
      <c r="AH235" s="1212"/>
      <c r="AI235" s="1212"/>
      <c r="AJ235" s="1212"/>
      <c r="AK235" s="1212"/>
      <c r="AL235" s="1212"/>
      <c r="AM235" s="1212"/>
      <c r="AN235" s="1212"/>
      <c r="AO235" s="1212"/>
      <c r="AP235" s="1212"/>
      <c r="AQ235" s="1212"/>
      <c r="AR235" s="1212"/>
      <c r="AS235" s="1212"/>
      <c r="AT235" s="1212"/>
      <c r="AU235" s="1212"/>
      <c r="AV235" s="1212"/>
      <c r="AW235" s="1212"/>
      <c r="AX235" s="1212"/>
      <c r="AY235" s="1212"/>
      <c r="AZ235" s="1212"/>
      <c r="BA235" s="1212"/>
      <c r="BB235" s="1212"/>
      <c r="BC235" s="1212"/>
      <c r="BD235" s="1212"/>
      <c r="BE235" s="1212"/>
      <c r="BF235" s="1212"/>
      <c r="BG235" s="1212"/>
      <c r="BH235" s="1212"/>
      <c r="BI235" s="1212"/>
      <c r="BJ235" s="1212"/>
      <c r="BK235" s="1212"/>
      <c r="BL235" s="1212"/>
      <c r="BM235" s="1212"/>
      <c r="BN235" s="1212"/>
      <c r="BO235" s="1212"/>
      <c r="BP235" s="1212"/>
      <c r="BQ235" s="1212"/>
      <c r="BR235" s="1212"/>
      <c r="BS235" s="1212"/>
      <c r="BT235" s="1212"/>
      <c r="BU235" s="1212"/>
      <c r="BV235" s="1212"/>
      <c r="BW235" s="1212"/>
      <c r="BX235" s="1212"/>
      <c r="BY235" s="1212"/>
      <c r="BZ235" s="1212"/>
      <c r="CA235" s="1212"/>
      <c r="CB235" s="1212"/>
      <c r="CC235" s="1212"/>
      <c r="CD235" s="1212"/>
      <c r="CE235" s="1212"/>
      <c r="CF235" s="1212"/>
      <c r="CG235" s="1212"/>
      <c r="CH235" s="1212"/>
    </row>
    <row r="236" spans="1:86" s="1215" customFormat="1" x14ac:dyDescent="0.2">
      <c r="A236" s="1211"/>
      <c r="B236" s="1192"/>
      <c r="C236" s="1192"/>
      <c r="D236" s="1192"/>
      <c r="E236" s="1192"/>
      <c r="F236" s="1192"/>
      <c r="G236" s="1192"/>
      <c r="H236" s="1192"/>
      <c r="I236" s="1192"/>
      <c r="J236" s="1192"/>
      <c r="K236" s="1192"/>
      <c r="L236" s="1192"/>
      <c r="M236" s="1192"/>
      <c r="N236" s="1206"/>
      <c r="O236" s="1192"/>
      <c r="P236" s="1206"/>
      <c r="Q236" s="1192"/>
      <c r="R236" s="1192"/>
      <c r="S236" s="1192"/>
      <c r="T236" s="1212"/>
      <c r="U236" s="1212"/>
      <c r="V236" s="1212"/>
      <c r="W236" s="1212"/>
      <c r="X236" s="1214"/>
      <c r="Y236" s="1214"/>
      <c r="Z236" s="1214"/>
      <c r="AA236" s="1212"/>
      <c r="AB236" s="1212"/>
      <c r="AC236" s="1212"/>
      <c r="AD236" s="1212"/>
      <c r="AE236" s="1212"/>
      <c r="AF236" s="1212"/>
      <c r="AG236" s="1212"/>
      <c r="AH236" s="1212"/>
      <c r="AI236" s="1212"/>
      <c r="AJ236" s="1212"/>
      <c r="AK236" s="1212"/>
      <c r="AL236" s="1212"/>
      <c r="AM236" s="1212"/>
      <c r="AN236" s="1212"/>
      <c r="AO236" s="1212"/>
      <c r="AP236" s="1212"/>
      <c r="AQ236" s="1212"/>
      <c r="AR236" s="1212"/>
      <c r="AS236" s="1212"/>
      <c r="AT236" s="1212"/>
      <c r="AU236" s="1212"/>
      <c r="AV236" s="1212"/>
      <c r="AW236" s="1212"/>
      <c r="AX236" s="1212"/>
      <c r="AY236" s="1212"/>
      <c r="AZ236" s="1212"/>
      <c r="BA236" s="1212"/>
      <c r="BB236" s="1212"/>
      <c r="BC236" s="1212"/>
      <c r="BD236" s="1212"/>
      <c r="BE236" s="1212"/>
      <c r="BF236" s="1212"/>
      <c r="BG236" s="1212"/>
      <c r="BH236" s="1212"/>
      <c r="BI236" s="1212"/>
      <c r="BJ236" s="1212"/>
      <c r="BK236" s="1212"/>
      <c r="BL236" s="1212"/>
      <c r="BM236" s="1212"/>
      <c r="BN236" s="1212"/>
      <c r="BO236" s="1212"/>
      <c r="BP236" s="1212"/>
      <c r="BQ236" s="1212"/>
      <c r="BR236" s="1212"/>
      <c r="BS236" s="1212"/>
      <c r="BT236" s="1212"/>
      <c r="BU236" s="1212"/>
      <c r="BV236" s="1212"/>
      <c r="BW236" s="1212"/>
      <c r="BX236" s="1212"/>
      <c r="BY236" s="1212"/>
      <c r="BZ236" s="1212"/>
      <c r="CA236" s="1212"/>
      <c r="CB236" s="1212"/>
      <c r="CC236" s="1212"/>
      <c r="CD236" s="1212"/>
      <c r="CE236" s="1212"/>
      <c r="CF236" s="1212"/>
      <c r="CG236" s="1212"/>
      <c r="CH236" s="1212"/>
    </row>
    <row r="237" spans="1:86" s="1215" customFormat="1" x14ac:dyDescent="0.2">
      <c r="A237" s="1211"/>
      <c r="B237" s="1192"/>
      <c r="C237" s="1192"/>
      <c r="D237" s="1192"/>
      <c r="E237" s="1192"/>
      <c r="F237" s="1192"/>
      <c r="G237" s="1192"/>
      <c r="H237" s="1192"/>
      <c r="I237" s="1192"/>
      <c r="J237" s="1192"/>
      <c r="K237" s="1192"/>
      <c r="L237" s="1192"/>
      <c r="M237" s="1192"/>
      <c r="N237" s="1206"/>
      <c r="O237" s="1192"/>
      <c r="P237" s="1206"/>
      <c r="Q237" s="1192"/>
      <c r="R237" s="1192"/>
      <c r="S237" s="1192"/>
      <c r="T237" s="1212"/>
      <c r="U237" s="1212"/>
      <c r="V237" s="1212"/>
      <c r="W237" s="1212"/>
      <c r="X237" s="1214"/>
      <c r="Y237" s="1214"/>
      <c r="Z237" s="1214"/>
      <c r="AA237" s="1212"/>
      <c r="AB237" s="1212"/>
      <c r="AC237" s="1212"/>
      <c r="AD237" s="1212"/>
      <c r="AE237" s="1212"/>
      <c r="AF237" s="1212"/>
      <c r="AG237" s="1212"/>
      <c r="AH237" s="1212"/>
      <c r="AI237" s="1212"/>
      <c r="AJ237" s="1212"/>
      <c r="AK237" s="1212"/>
      <c r="AL237" s="1212"/>
      <c r="AM237" s="1212"/>
      <c r="AN237" s="1212"/>
      <c r="AO237" s="1212"/>
      <c r="AP237" s="1212"/>
      <c r="AQ237" s="1212"/>
      <c r="AR237" s="1212"/>
      <c r="AS237" s="1212"/>
      <c r="AT237" s="1212"/>
      <c r="AU237" s="1212"/>
      <c r="AV237" s="1212"/>
      <c r="AW237" s="1212"/>
      <c r="AX237" s="1212"/>
      <c r="AY237" s="1212"/>
      <c r="AZ237" s="1212"/>
      <c r="BA237" s="1212"/>
      <c r="BB237" s="1212"/>
      <c r="BC237" s="1212"/>
      <c r="BD237" s="1212"/>
      <c r="BE237" s="1212"/>
      <c r="BF237" s="1212"/>
      <c r="BG237" s="1212"/>
      <c r="BH237" s="1212"/>
      <c r="BI237" s="1212"/>
      <c r="BJ237" s="1212"/>
      <c r="BK237" s="1212"/>
      <c r="BL237" s="1212"/>
      <c r="BM237" s="1212"/>
      <c r="BN237" s="1212"/>
      <c r="BO237" s="1212"/>
      <c r="BP237" s="1212"/>
      <c r="BQ237" s="1212"/>
      <c r="BR237" s="1212"/>
      <c r="BS237" s="1212"/>
      <c r="BT237" s="1212"/>
      <c r="BU237" s="1212"/>
      <c r="BV237" s="1212"/>
      <c r="BW237" s="1212"/>
      <c r="BX237" s="1212"/>
      <c r="BY237" s="1212"/>
      <c r="BZ237" s="1212"/>
      <c r="CA237" s="1212"/>
      <c r="CB237" s="1212"/>
      <c r="CC237" s="1212"/>
      <c r="CD237" s="1212"/>
      <c r="CE237" s="1212"/>
      <c r="CF237" s="1212"/>
      <c r="CG237" s="1212"/>
      <c r="CH237" s="1212"/>
    </row>
    <row r="238" spans="1:86" s="1215" customFormat="1" x14ac:dyDescent="0.2">
      <c r="A238" s="1211"/>
      <c r="B238" s="1192"/>
      <c r="C238" s="1192"/>
      <c r="D238" s="1192"/>
      <c r="E238" s="1192"/>
      <c r="F238" s="1192"/>
      <c r="G238" s="1192"/>
      <c r="H238" s="1192"/>
      <c r="I238" s="1192"/>
      <c r="J238" s="1192"/>
      <c r="K238" s="1192"/>
      <c r="L238" s="1192"/>
      <c r="M238" s="1192"/>
      <c r="N238" s="1206"/>
      <c r="O238" s="1192"/>
      <c r="P238" s="1206"/>
      <c r="Q238" s="1192"/>
      <c r="R238" s="1192"/>
      <c r="S238" s="1192"/>
      <c r="T238" s="1212"/>
      <c r="U238" s="1212"/>
      <c r="V238" s="1212"/>
      <c r="W238" s="1212"/>
      <c r="X238" s="1214"/>
      <c r="Y238" s="1214"/>
      <c r="Z238" s="1214"/>
      <c r="AA238" s="1212"/>
      <c r="AB238" s="1212"/>
      <c r="AC238" s="1212"/>
      <c r="AD238" s="1212"/>
      <c r="AE238" s="1212"/>
      <c r="AF238" s="1212"/>
      <c r="AG238" s="1212"/>
      <c r="AH238" s="1212"/>
      <c r="AI238" s="1212"/>
      <c r="AJ238" s="1212"/>
      <c r="AK238" s="1212"/>
      <c r="AL238" s="1212"/>
      <c r="AM238" s="1212"/>
      <c r="AN238" s="1212"/>
      <c r="AO238" s="1212"/>
      <c r="AP238" s="1212"/>
      <c r="AQ238" s="1212"/>
      <c r="AR238" s="1212"/>
      <c r="AS238" s="1212"/>
      <c r="AT238" s="1212"/>
      <c r="AU238" s="1212"/>
      <c r="AV238" s="1212"/>
      <c r="AW238" s="1212"/>
      <c r="AX238" s="1212"/>
      <c r="AY238" s="1212"/>
      <c r="AZ238" s="1212"/>
      <c r="BA238" s="1212"/>
      <c r="BB238" s="1212"/>
      <c r="BC238" s="1212"/>
      <c r="BD238" s="1212"/>
      <c r="BE238" s="1212"/>
      <c r="BF238" s="1212"/>
      <c r="BG238" s="1212"/>
      <c r="BH238" s="1212"/>
      <c r="BI238" s="1212"/>
      <c r="BJ238" s="1212"/>
      <c r="BK238" s="1212"/>
      <c r="BL238" s="1212"/>
      <c r="BM238" s="1212"/>
      <c r="BN238" s="1212"/>
      <c r="BO238" s="1212"/>
      <c r="BP238" s="1212"/>
      <c r="BQ238" s="1212"/>
      <c r="BR238" s="1212"/>
      <c r="BS238" s="1212"/>
      <c r="BT238" s="1212"/>
      <c r="BU238" s="1212"/>
      <c r="BV238" s="1212"/>
      <c r="BW238" s="1212"/>
      <c r="BX238" s="1212"/>
      <c r="BY238" s="1212"/>
      <c r="BZ238" s="1212"/>
      <c r="CA238" s="1212"/>
      <c r="CB238" s="1212"/>
      <c r="CC238" s="1212"/>
      <c r="CD238" s="1212"/>
      <c r="CE238" s="1212"/>
      <c r="CF238" s="1212"/>
      <c r="CG238" s="1212"/>
      <c r="CH238" s="1212"/>
    </row>
    <row r="239" spans="1:86" s="1215" customFormat="1" x14ac:dyDescent="0.2">
      <c r="A239" s="1211"/>
      <c r="B239" s="1192"/>
      <c r="C239" s="1192"/>
      <c r="D239" s="1192"/>
      <c r="E239" s="1192"/>
      <c r="F239" s="1192"/>
      <c r="G239" s="1192"/>
      <c r="H239" s="1192"/>
      <c r="I239" s="1192"/>
      <c r="J239" s="1192"/>
      <c r="K239" s="1192"/>
      <c r="L239" s="1192"/>
      <c r="M239" s="1192"/>
      <c r="N239" s="1206"/>
      <c r="O239" s="1192"/>
      <c r="P239" s="1206"/>
      <c r="Q239" s="1192"/>
      <c r="R239" s="1192"/>
      <c r="S239" s="1192"/>
      <c r="T239" s="1212"/>
      <c r="U239" s="1212"/>
      <c r="V239" s="1212"/>
      <c r="W239" s="1212"/>
      <c r="X239" s="1214"/>
      <c r="Y239" s="1214"/>
      <c r="Z239" s="1214"/>
      <c r="AA239" s="1212"/>
      <c r="AB239" s="1212"/>
      <c r="AC239" s="1212"/>
      <c r="AD239" s="1212"/>
      <c r="AE239" s="1212"/>
      <c r="AF239" s="1212"/>
      <c r="AG239" s="1212"/>
      <c r="AH239" s="1212"/>
      <c r="AI239" s="1212"/>
      <c r="AJ239" s="1212"/>
      <c r="AK239" s="1212"/>
      <c r="AL239" s="1212"/>
      <c r="AM239" s="1212"/>
      <c r="AN239" s="1212"/>
      <c r="AO239" s="1212"/>
      <c r="AP239" s="1212"/>
      <c r="AQ239" s="1212"/>
      <c r="AR239" s="1212"/>
      <c r="AS239" s="1212"/>
      <c r="AT239" s="1212"/>
      <c r="AU239" s="1212"/>
      <c r="AV239" s="1212"/>
      <c r="AW239" s="1212"/>
      <c r="AX239" s="1212"/>
      <c r="AY239" s="1212"/>
      <c r="AZ239" s="1212"/>
      <c r="BA239" s="1212"/>
      <c r="BB239" s="1212"/>
      <c r="BC239" s="1212"/>
      <c r="BD239" s="1212"/>
      <c r="BE239" s="1212"/>
      <c r="BF239" s="1212"/>
      <c r="BG239" s="1212"/>
      <c r="BH239" s="1212"/>
      <c r="BI239" s="1212"/>
      <c r="BJ239" s="1212"/>
      <c r="BK239" s="1212"/>
      <c r="BL239" s="1212"/>
      <c r="BM239" s="1212"/>
      <c r="BN239" s="1212"/>
      <c r="BO239" s="1212"/>
      <c r="BP239" s="1212"/>
      <c r="BQ239" s="1212"/>
      <c r="BR239" s="1212"/>
      <c r="BS239" s="1212"/>
      <c r="BT239" s="1212"/>
      <c r="BU239" s="1212"/>
      <c r="BV239" s="1212"/>
      <c r="BW239" s="1212"/>
      <c r="BX239" s="1212"/>
      <c r="BY239" s="1212"/>
      <c r="BZ239" s="1212"/>
      <c r="CA239" s="1212"/>
      <c r="CB239" s="1212"/>
      <c r="CC239" s="1212"/>
      <c r="CD239" s="1212"/>
      <c r="CE239" s="1212"/>
      <c r="CF239" s="1212"/>
      <c r="CG239" s="1212"/>
      <c r="CH239" s="1212"/>
    </row>
    <row r="240" spans="1:86" s="1215" customFormat="1" x14ac:dyDescent="0.2">
      <c r="A240" s="1211"/>
      <c r="B240" s="1192"/>
      <c r="C240" s="1192"/>
      <c r="D240" s="1192"/>
      <c r="E240" s="1192"/>
      <c r="F240" s="1192"/>
      <c r="G240" s="1192"/>
      <c r="H240" s="1192"/>
      <c r="I240" s="1192"/>
      <c r="J240" s="1192"/>
      <c r="K240" s="1192"/>
      <c r="L240" s="1192"/>
      <c r="M240" s="1192"/>
      <c r="N240" s="1206"/>
      <c r="O240" s="1192"/>
      <c r="P240" s="1206"/>
      <c r="Q240" s="1192"/>
      <c r="R240" s="1192"/>
      <c r="S240" s="1192"/>
      <c r="T240" s="1212"/>
      <c r="U240" s="1212"/>
      <c r="V240" s="1212"/>
      <c r="W240" s="1212"/>
      <c r="X240" s="1214"/>
      <c r="Y240" s="1214"/>
      <c r="Z240" s="1214"/>
      <c r="AA240" s="1212"/>
      <c r="AB240" s="1212"/>
      <c r="AC240" s="1212"/>
      <c r="AD240" s="1212"/>
      <c r="AE240" s="1212"/>
      <c r="AF240" s="1212"/>
      <c r="AG240" s="1212"/>
      <c r="AH240" s="1212"/>
      <c r="AI240" s="1212"/>
      <c r="AJ240" s="1212"/>
      <c r="AK240" s="1212"/>
      <c r="AL240" s="1212"/>
      <c r="AM240" s="1212"/>
      <c r="AN240" s="1212"/>
      <c r="AO240" s="1212"/>
      <c r="AP240" s="1212"/>
      <c r="AQ240" s="1212"/>
      <c r="AR240" s="1212"/>
      <c r="AS240" s="1212"/>
      <c r="AT240" s="1212"/>
      <c r="AU240" s="1212"/>
      <c r="AV240" s="1212"/>
      <c r="AW240" s="1212"/>
      <c r="AX240" s="1212"/>
      <c r="AY240" s="1212"/>
      <c r="AZ240" s="1212"/>
      <c r="BA240" s="1212"/>
      <c r="BB240" s="1212"/>
      <c r="BC240" s="1212"/>
      <c r="BD240" s="1212"/>
      <c r="BE240" s="1212"/>
      <c r="BF240" s="1212"/>
      <c r="BG240" s="1212"/>
      <c r="BH240" s="1212"/>
      <c r="BI240" s="1212"/>
      <c r="BJ240" s="1212"/>
      <c r="BK240" s="1212"/>
      <c r="BL240" s="1212"/>
      <c r="BM240" s="1212"/>
      <c r="BN240" s="1212"/>
      <c r="BO240" s="1212"/>
      <c r="BP240" s="1212"/>
      <c r="BQ240" s="1212"/>
      <c r="BR240" s="1212"/>
      <c r="BS240" s="1212"/>
      <c r="BT240" s="1212"/>
      <c r="BU240" s="1212"/>
      <c r="BV240" s="1212"/>
      <c r="BW240" s="1212"/>
      <c r="BX240" s="1212"/>
      <c r="BY240" s="1212"/>
      <c r="BZ240" s="1212"/>
      <c r="CA240" s="1212"/>
      <c r="CB240" s="1212"/>
      <c r="CC240" s="1212"/>
      <c r="CD240" s="1212"/>
      <c r="CE240" s="1212"/>
      <c r="CF240" s="1212"/>
      <c r="CG240" s="1212"/>
      <c r="CH240" s="1212"/>
    </row>
    <row r="241" spans="1:86" s="1215" customFormat="1" x14ac:dyDescent="0.2">
      <c r="A241" s="1211"/>
      <c r="B241" s="1192"/>
      <c r="C241" s="1192"/>
      <c r="D241" s="1192"/>
      <c r="E241" s="1192"/>
      <c r="F241" s="1192"/>
      <c r="G241" s="1192"/>
      <c r="H241" s="1192"/>
      <c r="I241" s="1192"/>
      <c r="J241" s="1192"/>
      <c r="K241" s="1192"/>
      <c r="L241" s="1192"/>
      <c r="M241" s="1192"/>
      <c r="N241" s="1206"/>
      <c r="O241" s="1192"/>
      <c r="P241" s="1206"/>
      <c r="Q241" s="1192"/>
      <c r="R241" s="1192"/>
      <c r="S241" s="1192"/>
      <c r="T241" s="1212"/>
      <c r="U241" s="1212"/>
      <c r="V241" s="1212"/>
      <c r="W241" s="1212"/>
      <c r="X241" s="1214"/>
      <c r="Y241" s="1214"/>
      <c r="Z241" s="1214"/>
      <c r="AA241" s="1212"/>
      <c r="AB241" s="1212"/>
      <c r="AC241" s="1212"/>
      <c r="AD241" s="1212"/>
      <c r="AE241" s="1212"/>
      <c r="AF241" s="1212"/>
      <c r="AG241" s="1212"/>
      <c r="AH241" s="1212"/>
      <c r="AI241" s="1212"/>
      <c r="AJ241" s="1212"/>
      <c r="AK241" s="1212"/>
      <c r="AL241" s="1212"/>
      <c r="AM241" s="1212"/>
      <c r="AN241" s="1212"/>
      <c r="AO241" s="1212"/>
      <c r="AP241" s="1212"/>
      <c r="AQ241" s="1212"/>
      <c r="AR241" s="1212"/>
      <c r="AS241" s="1212"/>
      <c r="AT241" s="1212"/>
      <c r="AU241" s="1212"/>
      <c r="AV241" s="1212"/>
      <c r="AW241" s="1212"/>
      <c r="AX241" s="1212"/>
      <c r="AY241" s="1212"/>
      <c r="AZ241" s="1212"/>
      <c r="BA241" s="1212"/>
      <c r="BB241" s="1212"/>
      <c r="BC241" s="1212"/>
      <c r="BD241" s="1212"/>
      <c r="BE241" s="1212"/>
      <c r="BF241" s="1212"/>
      <c r="BG241" s="1212"/>
      <c r="BH241" s="1212"/>
      <c r="BI241" s="1212"/>
      <c r="BJ241" s="1212"/>
      <c r="BK241" s="1212"/>
      <c r="BL241" s="1212"/>
      <c r="BM241" s="1212"/>
      <c r="BN241" s="1212"/>
      <c r="BO241" s="1212"/>
      <c r="BP241" s="1212"/>
      <c r="BQ241" s="1212"/>
      <c r="BR241" s="1212"/>
      <c r="BS241" s="1212"/>
      <c r="BT241" s="1212"/>
      <c r="BU241" s="1212"/>
      <c r="BV241" s="1212"/>
      <c r="BW241" s="1212"/>
      <c r="BX241" s="1212"/>
      <c r="BY241" s="1212"/>
      <c r="BZ241" s="1212"/>
      <c r="CA241" s="1212"/>
      <c r="CB241" s="1212"/>
      <c r="CC241" s="1212"/>
      <c r="CD241" s="1212"/>
      <c r="CE241" s="1212"/>
      <c r="CF241" s="1212"/>
      <c r="CG241" s="1212"/>
      <c r="CH241" s="1212"/>
    </row>
    <row r="242" spans="1:86" s="1215" customFormat="1" x14ac:dyDescent="0.2">
      <c r="A242" s="1211"/>
      <c r="B242" s="1192"/>
      <c r="C242" s="1192"/>
      <c r="D242" s="1192"/>
      <c r="E242" s="1192"/>
      <c r="F242" s="1192"/>
      <c r="G242" s="1192"/>
      <c r="H242" s="1192"/>
      <c r="I242" s="1192"/>
      <c r="J242" s="1192"/>
      <c r="K242" s="1192"/>
      <c r="L242" s="1192"/>
      <c r="M242" s="1192"/>
      <c r="N242" s="1206"/>
      <c r="O242" s="1192"/>
      <c r="P242" s="1206"/>
      <c r="Q242" s="1192"/>
      <c r="R242" s="1192"/>
      <c r="S242" s="1192"/>
      <c r="T242" s="1212"/>
      <c r="U242" s="1212"/>
      <c r="V242" s="1212"/>
      <c r="W242" s="1212"/>
      <c r="X242" s="1214"/>
      <c r="Y242" s="1214"/>
      <c r="Z242" s="1214"/>
      <c r="AA242" s="1212"/>
      <c r="AB242" s="1212"/>
      <c r="AC242" s="1212"/>
      <c r="AD242" s="1212"/>
      <c r="AE242" s="1212"/>
      <c r="AF242" s="1212"/>
      <c r="AG242" s="1212"/>
      <c r="AH242" s="1212"/>
      <c r="AI242" s="1212"/>
      <c r="AJ242" s="1212"/>
      <c r="AK242" s="1212"/>
      <c r="AL242" s="1212"/>
      <c r="AM242" s="1212"/>
      <c r="AN242" s="1212"/>
      <c r="AO242" s="1212"/>
      <c r="AP242" s="1212"/>
      <c r="AQ242" s="1212"/>
      <c r="AR242" s="1212"/>
      <c r="AS242" s="1212"/>
      <c r="AT242" s="1212"/>
      <c r="AU242" s="1212"/>
      <c r="AV242" s="1212"/>
      <c r="AW242" s="1212"/>
      <c r="AX242" s="1212"/>
      <c r="AY242" s="1212"/>
      <c r="AZ242" s="1212"/>
      <c r="BA242" s="1212"/>
      <c r="BB242" s="1212"/>
      <c r="BC242" s="1212"/>
      <c r="BD242" s="1212"/>
      <c r="BE242" s="1212"/>
      <c r="BF242" s="1212"/>
      <c r="BG242" s="1212"/>
      <c r="BH242" s="1212"/>
      <c r="BI242" s="1212"/>
      <c r="BJ242" s="1212"/>
      <c r="BK242" s="1212"/>
      <c r="BL242" s="1212"/>
      <c r="BM242" s="1212"/>
      <c r="BN242" s="1212"/>
      <c r="BO242" s="1212"/>
      <c r="BP242" s="1212"/>
      <c r="BQ242" s="1212"/>
      <c r="BR242" s="1212"/>
      <c r="BS242" s="1212"/>
      <c r="BT242" s="1212"/>
      <c r="BU242" s="1212"/>
      <c r="BV242" s="1212"/>
      <c r="BW242" s="1212"/>
      <c r="BX242" s="1212"/>
      <c r="BY242" s="1212"/>
      <c r="BZ242" s="1212"/>
      <c r="CA242" s="1212"/>
      <c r="CB242" s="1212"/>
      <c r="CC242" s="1212"/>
      <c r="CD242" s="1212"/>
      <c r="CE242" s="1212"/>
      <c r="CF242" s="1212"/>
      <c r="CG242" s="1212"/>
      <c r="CH242" s="1212"/>
    </row>
    <row r="243" spans="1:86" s="1215" customFormat="1" x14ac:dyDescent="0.2">
      <c r="A243" s="1211"/>
      <c r="B243" s="1192"/>
      <c r="C243" s="1192"/>
      <c r="D243" s="1192"/>
      <c r="E243" s="1192"/>
      <c r="F243" s="1192"/>
      <c r="G243" s="1192"/>
      <c r="H243" s="1192"/>
      <c r="I243" s="1192"/>
      <c r="J243" s="1192"/>
      <c r="K243" s="1192"/>
      <c r="L243" s="1192"/>
      <c r="M243" s="1192"/>
      <c r="N243" s="1206"/>
      <c r="O243" s="1192"/>
      <c r="P243" s="1206"/>
      <c r="Q243" s="1192"/>
      <c r="R243" s="1192"/>
      <c r="S243" s="1192"/>
      <c r="T243" s="1212"/>
      <c r="U243" s="1212"/>
      <c r="V243" s="1212"/>
      <c r="W243" s="1212"/>
      <c r="X243" s="1214"/>
      <c r="Y243" s="1214"/>
      <c r="Z243" s="1214"/>
      <c r="AA243" s="1212"/>
      <c r="AB243" s="1212"/>
      <c r="AC243" s="1212"/>
      <c r="AD243" s="1212"/>
      <c r="AE243" s="1212"/>
      <c r="AF243" s="1212"/>
      <c r="AG243" s="1212"/>
      <c r="AH243" s="1212"/>
      <c r="AI243" s="1212"/>
      <c r="AJ243" s="1212"/>
      <c r="AK243" s="1212"/>
      <c r="AL243" s="1212"/>
      <c r="AM243" s="1212"/>
      <c r="AN243" s="1212"/>
      <c r="AO243" s="1212"/>
      <c r="AP243" s="1212"/>
      <c r="AQ243" s="1212"/>
      <c r="AR243" s="1212"/>
      <c r="AS243" s="1212"/>
      <c r="AT243" s="1212"/>
      <c r="AU243" s="1212"/>
      <c r="AV243" s="1212"/>
      <c r="AW243" s="1212"/>
      <c r="AX243" s="1212"/>
      <c r="AY243" s="1212"/>
      <c r="AZ243" s="1212"/>
      <c r="BA243" s="1212"/>
      <c r="BB243" s="1212"/>
      <c r="BC243" s="1212"/>
      <c r="BD243" s="1212"/>
      <c r="BE243" s="1212"/>
      <c r="BF243" s="1212"/>
      <c r="BG243" s="1212"/>
      <c r="BH243" s="1212"/>
      <c r="BI243" s="1212"/>
      <c r="BJ243" s="1212"/>
      <c r="BK243" s="1212"/>
      <c r="BL243" s="1212"/>
      <c r="BM243" s="1212"/>
      <c r="BN243" s="1212"/>
      <c r="BO243" s="1212"/>
      <c r="BP243" s="1212"/>
      <c r="BQ243" s="1212"/>
      <c r="BR243" s="1212"/>
      <c r="BS243" s="1212"/>
      <c r="BT243" s="1212"/>
      <c r="BU243" s="1212"/>
      <c r="BV243" s="1212"/>
      <c r="BW243" s="1212"/>
      <c r="BX243" s="1212"/>
      <c r="BY243" s="1212"/>
      <c r="BZ243" s="1212"/>
      <c r="CA243" s="1212"/>
      <c r="CB243" s="1212"/>
      <c r="CC243" s="1212"/>
      <c r="CD243" s="1212"/>
      <c r="CE243" s="1212"/>
      <c r="CF243" s="1212"/>
      <c r="CG243" s="1212"/>
      <c r="CH243" s="1212"/>
    </row>
    <row r="244" spans="1:86" s="1215" customFormat="1" x14ac:dyDescent="0.2">
      <c r="A244" s="1211"/>
      <c r="B244" s="1192"/>
      <c r="C244" s="1192"/>
      <c r="D244" s="1192"/>
      <c r="E244" s="1192"/>
      <c r="F244" s="1192"/>
      <c r="G244" s="1192"/>
      <c r="H244" s="1192"/>
      <c r="I244" s="1192"/>
      <c r="J244" s="1192"/>
      <c r="K244" s="1192"/>
      <c r="L244" s="1192"/>
      <c r="M244" s="1192"/>
      <c r="N244" s="1206"/>
      <c r="O244" s="1192"/>
      <c r="P244" s="1206"/>
      <c r="Q244" s="1192"/>
      <c r="R244" s="1192"/>
      <c r="S244" s="1192"/>
      <c r="T244" s="1212"/>
      <c r="U244" s="1212"/>
      <c r="V244" s="1212"/>
      <c r="W244" s="1212"/>
      <c r="X244" s="1214"/>
      <c r="Y244" s="1214"/>
      <c r="Z244" s="1214"/>
      <c r="AA244" s="1212"/>
      <c r="AB244" s="1212"/>
      <c r="AC244" s="1212"/>
      <c r="AD244" s="1212"/>
      <c r="AE244" s="1212"/>
      <c r="AF244" s="1212"/>
      <c r="AG244" s="1212"/>
      <c r="AH244" s="1212"/>
      <c r="AI244" s="1212"/>
      <c r="AJ244" s="1212"/>
      <c r="AK244" s="1212"/>
      <c r="AL244" s="1212"/>
      <c r="AM244" s="1212"/>
      <c r="AN244" s="1212"/>
      <c r="AO244" s="1212"/>
      <c r="AP244" s="1212"/>
      <c r="AQ244" s="1212"/>
      <c r="AR244" s="1212"/>
      <c r="AS244" s="1212"/>
      <c r="AT244" s="1212"/>
      <c r="AU244" s="1212"/>
      <c r="AV244" s="1212"/>
      <c r="AW244" s="1212"/>
      <c r="AX244" s="1212"/>
      <c r="AY244" s="1212"/>
      <c r="AZ244" s="1212"/>
      <c r="BA244" s="1212"/>
      <c r="BB244" s="1212"/>
      <c r="BC244" s="1212"/>
      <c r="BD244" s="1212"/>
      <c r="BE244" s="1212"/>
      <c r="BF244" s="1212"/>
      <c r="BG244" s="1212"/>
      <c r="BH244" s="1212"/>
      <c r="BI244" s="1212"/>
      <c r="BJ244" s="1212"/>
      <c r="BK244" s="1212"/>
      <c r="BL244" s="1212"/>
      <c r="BM244" s="1212"/>
      <c r="BN244" s="1212"/>
      <c r="BO244" s="1212"/>
      <c r="BP244" s="1212"/>
      <c r="BQ244" s="1212"/>
      <c r="BR244" s="1212"/>
      <c r="BS244" s="1212"/>
      <c r="BT244" s="1212"/>
      <c r="BU244" s="1212"/>
      <c r="BV244" s="1212"/>
      <c r="BW244" s="1212"/>
      <c r="BX244" s="1212"/>
      <c r="BY244" s="1212"/>
      <c r="BZ244" s="1212"/>
      <c r="CA244" s="1212"/>
      <c r="CB244" s="1212"/>
      <c r="CC244" s="1212"/>
      <c r="CD244" s="1212"/>
      <c r="CE244" s="1212"/>
      <c r="CF244" s="1212"/>
      <c r="CG244" s="1212"/>
      <c r="CH244" s="1212"/>
    </row>
    <row r="245" spans="1:86" s="1215" customFormat="1" x14ac:dyDescent="0.2">
      <c r="A245" s="1211"/>
      <c r="B245" s="1192"/>
      <c r="C245" s="1192"/>
      <c r="D245" s="1192"/>
      <c r="E245" s="1192"/>
      <c r="F245" s="1192"/>
      <c r="G245" s="1192"/>
      <c r="H245" s="1192"/>
      <c r="I245" s="1192"/>
      <c r="J245" s="1192"/>
      <c r="K245" s="1192"/>
      <c r="L245" s="1192"/>
      <c r="M245" s="1192"/>
      <c r="N245" s="1206"/>
      <c r="O245" s="1192"/>
      <c r="P245" s="1206"/>
      <c r="Q245" s="1192"/>
      <c r="R245" s="1192"/>
      <c r="S245" s="1192"/>
      <c r="T245" s="1212"/>
      <c r="U245" s="1212"/>
      <c r="V245" s="1212"/>
      <c r="W245" s="1212"/>
      <c r="X245" s="1214"/>
      <c r="Y245" s="1214"/>
      <c r="Z245" s="1214"/>
      <c r="AA245" s="1212"/>
      <c r="AB245" s="1212"/>
      <c r="AC245" s="1212"/>
      <c r="AD245" s="1212"/>
      <c r="AE245" s="1212"/>
      <c r="AF245" s="1212"/>
      <c r="AG245" s="1212"/>
      <c r="AH245" s="1212"/>
      <c r="AI245" s="1212"/>
      <c r="AJ245" s="1212"/>
      <c r="AK245" s="1212"/>
      <c r="AL245" s="1212"/>
      <c r="AM245" s="1212"/>
      <c r="AN245" s="1212"/>
      <c r="AO245" s="1212"/>
      <c r="AP245" s="1212"/>
      <c r="AQ245" s="1212"/>
      <c r="AR245" s="1212"/>
      <c r="AS245" s="1212"/>
      <c r="AT245" s="1212"/>
      <c r="AU245" s="1212"/>
      <c r="AV245" s="1212"/>
      <c r="AW245" s="1212"/>
      <c r="AX245" s="1212"/>
      <c r="AY245" s="1212"/>
      <c r="AZ245" s="1212"/>
      <c r="BA245" s="1212"/>
      <c r="BB245" s="1212"/>
      <c r="BC245" s="1212"/>
      <c r="BD245" s="1212"/>
      <c r="BE245" s="1212"/>
      <c r="BF245" s="1212"/>
      <c r="BG245" s="1212"/>
      <c r="BH245" s="1212"/>
      <c r="BI245" s="1212"/>
      <c r="BJ245" s="1212"/>
      <c r="BK245" s="1212"/>
      <c r="BL245" s="1212"/>
      <c r="BM245" s="1212"/>
      <c r="BN245" s="1212"/>
      <c r="BO245" s="1212"/>
      <c r="BP245" s="1212"/>
      <c r="BQ245" s="1212"/>
      <c r="BR245" s="1212"/>
      <c r="BS245" s="1212"/>
      <c r="BT245" s="1212"/>
      <c r="BU245" s="1212"/>
      <c r="BV245" s="1212"/>
      <c r="BW245" s="1212"/>
      <c r="BX245" s="1212"/>
      <c r="BY245" s="1212"/>
      <c r="BZ245" s="1212"/>
      <c r="CA245" s="1212"/>
      <c r="CB245" s="1212"/>
      <c r="CC245" s="1212"/>
      <c r="CD245" s="1212"/>
      <c r="CE245" s="1212"/>
      <c r="CF245" s="1212"/>
      <c r="CG245" s="1212"/>
      <c r="CH245" s="1212"/>
    </row>
    <row r="246" spans="1:86" s="1215" customFormat="1" x14ac:dyDescent="0.2">
      <c r="A246" s="1211"/>
      <c r="B246" s="1192"/>
      <c r="C246" s="1192"/>
      <c r="D246" s="1192"/>
      <c r="E246" s="1192"/>
      <c r="F246" s="1192"/>
      <c r="G246" s="1192"/>
      <c r="H246" s="1192"/>
      <c r="I246" s="1192"/>
      <c r="J246" s="1192"/>
      <c r="K246" s="1192"/>
      <c r="L246" s="1192"/>
      <c r="M246" s="1192"/>
      <c r="N246" s="1206"/>
      <c r="O246" s="1192"/>
      <c r="P246" s="1206"/>
      <c r="Q246" s="1192"/>
      <c r="R246" s="1192"/>
      <c r="S246" s="1192"/>
      <c r="T246" s="1212"/>
      <c r="U246" s="1212"/>
      <c r="V246" s="1212"/>
      <c r="W246" s="1212"/>
      <c r="X246" s="1214"/>
      <c r="Y246" s="1214"/>
      <c r="Z246" s="1214"/>
      <c r="AA246" s="1212"/>
      <c r="AB246" s="1212"/>
      <c r="AC246" s="1212"/>
      <c r="AD246" s="1212"/>
      <c r="AE246" s="1212"/>
      <c r="AF246" s="1212"/>
      <c r="AG246" s="1212"/>
      <c r="AH246" s="1212"/>
      <c r="AI246" s="1212"/>
      <c r="AJ246" s="1212"/>
      <c r="AK246" s="1212"/>
      <c r="AL246" s="1212"/>
      <c r="AM246" s="1212"/>
      <c r="AN246" s="1212"/>
      <c r="AO246" s="1212"/>
      <c r="AP246" s="1212"/>
      <c r="AQ246" s="1212"/>
      <c r="AR246" s="1212"/>
      <c r="AS246" s="1212"/>
      <c r="AT246" s="1212"/>
      <c r="AU246" s="1212"/>
      <c r="AV246" s="1212"/>
      <c r="AW246" s="1212"/>
      <c r="AX246" s="1212"/>
      <c r="AY246" s="1212"/>
      <c r="AZ246" s="1212"/>
      <c r="BA246" s="1212"/>
      <c r="BB246" s="1212"/>
      <c r="BC246" s="1212"/>
      <c r="BD246" s="1212"/>
      <c r="BE246" s="1212"/>
      <c r="BF246" s="1212"/>
      <c r="BG246" s="1212"/>
      <c r="BH246" s="1212"/>
      <c r="BI246" s="1212"/>
      <c r="BJ246" s="1212"/>
      <c r="BK246" s="1212"/>
      <c r="BL246" s="1212"/>
      <c r="BM246" s="1212"/>
      <c r="BN246" s="1212"/>
      <c r="BO246" s="1212"/>
      <c r="BP246" s="1212"/>
      <c r="BQ246" s="1212"/>
      <c r="BR246" s="1212"/>
      <c r="BS246" s="1212"/>
      <c r="BT246" s="1212"/>
      <c r="BU246" s="1212"/>
      <c r="BV246" s="1212"/>
      <c r="BW246" s="1212"/>
      <c r="BX246" s="1212"/>
      <c r="BY246" s="1212"/>
      <c r="BZ246" s="1212"/>
      <c r="CA246" s="1212"/>
      <c r="CB246" s="1212"/>
      <c r="CC246" s="1212"/>
      <c r="CD246" s="1212"/>
      <c r="CE246" s="1212"/>
      <c r="CF246" s="1212"/>
      <c r="CG246" s="1212"/>
      <c r="CH246" s="1212"/>
    </row>
    <row r="247" spans="1:86" s="1215" customFormat="1" x14ac:dyDescent="0.2">
      <c r="A247" s="1211"/>
      <c r="B247" s="1192"/>
      <c r="C247" s="1192"/>
      <c r="D247" s="1192"/>
      <c r="E247" s="1192"/>
      <c r="F247" s="1192"/>
      <c r="G247" s="1192"/>
      <c r="H247" s="1192"/>
      <c r="I247" s="1192"/>
      <c r="J247" s="1192"/>
      <c r="K247" s="1192"/>
      <c r="L247" s="1192"/>
      <c r="M247" s="1192"/>
      <c r="N247" s="1206"/>
      <c r="O247" s="1192"/>
      <c r="P247" s="1206"/>
      <c r="Q247" s="1192"/>
      <c r="R247" s="1192"/>
      <c r="S247" s="1192"/>
      <c r="T247" s="1212"/>
      <c r="U247" s="1212"/>
      <c r="V247" s="1212"/>
      <c r="W247" s="1212"/>
      <c r="X247" s="1214"/>
      <c r="Y247" s="1214"/>
      <c r="Z247" s="1214"/>
      <c r="AA247" s="1212"/>
      <c r="AB247" s="1212"/>
      <c r="AC247" s="1212"/>
      <c r="AD247" s="1212"/>
      <c r="AE247" s="1212"/>
      <c r="AF247" s="1212"/>
      <c r="AG247" s="1212"/>
      <c r="AH247" s="1212"/>
      <c r="AI247" s="1212"/>
      <c r="AJ247" s="1212"/>
      <c r="AK247" s="1212"/>
      <c r="AL247" s="1212"/>
      <c r="AM247" s="1212"/>
      <c r="AN247" s="1212"/>
      <c r="AO247" s="1212"/>
      <c r="AP247" s="1212"/>
      <c r="AQ247" s="1212"/>
      <c r="AR247" s="1212"/>
      <c r="AS247" s="1212"/>
      <c r="AT247" s="1212"/>
      <c r="AU247" s="1212"/>
      <c r="AV247" s="1212"/>
      <c r="AW247" s="1212"/>
      <c r="AX247" s="1212"/>
      <c r="AY247" s="1212"/>
      <c r="AZ247" s="1212"/>
      <c r="BA247" s="1212"/>
      <c r="BB247" s="1212"/>
      <c r="BC247" s="1212"/>
      <c r="BD247" s="1212"/>
      <c r="BE247" s="1212"/>
      <c r="BF247" s="1212"/>
      <c r="BG247" s="1212"/>
      <c r="BH247" s="1212"/>
      <c r="BI247" s="1212"/>
      <c r="BJ247" s="1212"/>
      <c r="BK247" s="1212"/>
      <c r="BL247" s="1212"/>
      <c r="BM247" s="1212"/>
      <c r="BN247" s="1212"/>
      <c r="BO247" s="1212"/>
      <c r="BP247" s="1212"/>
      <c r="BQ247" s="1212"/>
      <c r="BR247" s="1212"/>
      <c r="BS247" s="1212"/>
      <c r="BT247" s="1212"/>
      <c r="BU247" s="1212"/>
      <c r="BV247" s="1212"/>
      <c r="BW247" s="1212"/>
      <c r="BX247" s="1212"/>
      <c r="BY247" s="1212"/>
      <c r="BZ247" s="1212"/>
      <c r="CA247" s="1212"/>
      <c r="CB247" s="1212"/>
      <c r="CC247" s="1212"/>
      <c r="CD247" s="1212"/>
      <c r="CE247" s="1212"/>
      <c r="CF247" s="1212"/>
      <c r="CG247" s="1212"/>
      <c r="CH247" s="1212"/>
    </row>
    <row r="248" spans="1:86" s="1215" customFormat="1" x14ac:dyDescent="0.2">
      <c r="A248" s="1211"/>
      <c r="B248" s="1192"/>
      <c r="C248" s="1192"/>
      <c r="D248" s="1192"/>
      <c r="E248" s="1192"/>
      <c r="F248" s="1192"/>
      <c r="G248" s="1192"/>
      <c r="H248" s="1192"/>
      <c r="I248" s="1192"/>
      <c r="J248" s="1192"/>
      <c r="K248" s="1192"/>
      <c r="L248" s="1192"/>
      <c r="M248" s="1192"/>
      <c r="N248" s="1206"/>
      <c r="O248" s="1192"/>
      <c r="P248" s="1206"/>
      <c r="Q248" s="1192"/>
      <c r="R248" s="1192"/>
      <c r="S248" s="1192"/>
      <c r="T248" s="1212"/>
      <c r="U248" s="1212"/>
      <c r="V248" s="1212"/>
      <c r="W248" s="1212"/>
      <c r="X248" s="1214"/>
      <c r="Y248" s="1214"/>
      <c r="Z248" s="1214"/>
      <c r="AA248" s="1212"/>
      <c r="AB248" s="1212"/>
      <c r="AC248" s="1212"/>
      <c r="AD248" s="1212"/>
      <c r="AE248" s="1212"/>
      <c r="AF248" s="1212"/>
      <c r="AG248" s="1212"/>
      <c r="AH248" s="1212"/>
      <c r="AI248" s="1212"/>
      <c r="AJ248" s="1212"/>
      <c r="AK248" s="1212"/>
      <c r="AL248" s="1212"/>
      <c r="AM248" s="1212"/>
      <c r="AN248" s="1212"/>
      <c r="AO248" s="1212"/>
      <c r="AP248" s="1212"/>
      <c r="AQ248" s="1212"/>
      <c r="AR248" s="1212"/>
      <c r="AS248" s="1212"/>
      <c r="AT248" s="1212"/>
      <c r="AU248" s="1212"/>
      <c r="AV248" s="1212"/>
      <c r="AW248" s="1212"/>
      <c r="AX248" s="1212"/>
      <c r="AY248" s="1212"/>
      <c r="AZ248" s="1212"/>
      <c r="BA248" s="1212"/>
      <c r="BB248" s="1212"/>
      <c r="BC248" s="1212"/>
      <c r="BD248" s="1212"/>
      <c r="BE248" s="1212"/>
      <c r="BF248" s="1212"/>
      <c r="BG248" s="1212"/>
      <c r="BH248" s="1212"/>
      <c r="BI248" s="1212"/>
      <c r="BJ248" s="1212"/>
      <c r="BK248" s="1212"/>
      <c r="BL248" s="1212"/>
      <c r="BM248" s="1212"/>
      <c r="BN248" s="1212"/>
      <c r="BO248" s="1212"/>
      <c r="BP248" s="1212"/>
      <c r="BQ248" s="1212"/>
      <c r="BR248" s="1212"/>
      <c r="BS248" s="1212"/>
      <c r="BT248" s="1212"/>
      <c r="BU248" s="1212"/>
      <c r="BV248" s="1212"/>
      <c r="BW248" s="1212"/>
      <c r="BX248" s="1212"/>
      <c r="BY248" s="1212"/>
      <c r="BZ248" s="1212"/>
      <c r="CA248" s="1212"/>
      <c r="CB248" s="1212"/>
      <c r="CC248" s="1212"/>
      <c r="CD248" s="1212"/>
      <c r="CE248" s="1212"/>
      <c r="CF248" s="1212"/>
      <c r="CG248" s="1212"/>
      <c r="CH248" s="1212"/>
    </row>
    <row r="249" spans="1:86" s="1215" customFormat="1" x14ac:dyDescent="0.2">
      <c r="A249" s="1211"/>
      <c r="B249" s="1192"/>
      <c r="C249" s="1192"/>
      <c r="D249" s="1192"/>
      <c r="E249" s="1192"/>
      <c r="F249" s="1192"/>
      <c r="G249" s="1192"/>
      <c r="H249" s="1192"/>
      <c r="I249" s="1192"/>
      <c r="J249" s="1192"/>
      <c r="K249" s="1192"/>
      <c r="L249" s="1192"/>
      <c r="M249" s="1192"/>
      <c r="N249" s="1206"/>
      <c r="O249" s="1192"/>
      <c r="P249" s="1206"/>
      <c r="Q249" s="1192"/>
      <c r="R249" s="1192"/>
      <c r="S249" s="1192"/>
      <c r="T249" s="1212"/>
      <c r="U249" s="1212"/>
      <c r="V249" s="1212"/>
      <c r="W249" s="1212"/>
      <c r="X249" s="1214"/>
      <c r="Y249" s="1214"/>
      <c r="Z249" s="1214"/>
      <c r="AA249" s="1212"/>
      <c r="AB249" s="1212"/>
      <c r="AC249" s="1212"/>
      <c r="AD249" s="1212"/>
      <c r="AE249" s="1212"/>
      <c r="AF249" s="1212"/>
      <c r="AG249" s="1212"/>
      <c r="AH249" s="1212"/>
      <c r="AI249" s="1212"/>
      <c r="AJ249" s="1212"/>
      <c r="AK249" s="1212"/>
      <c r="AL249" s="1212"/>
      <c r="AM249" s="1212"/>
      <c r="AN249" s="1212"/>
      <c r="AO249" s="1212"/>
      <c r="AP249" s="1212"/>
      <c r="AQ249" s="1212"/>
      <c r="AR249" s="1212"/>
      <c r="AS249" s="1212"/>
      <c r="AT249" s="1212"/>
      <c r="AU249" s="1212"/>
      <c r="AV249" s="1212"/>
      <c r="AW249" s="1212"/>
      <c r="AX249" s="1212"/>
      <c r="AY249" s="1212"/>
      <c r="AZ249" s="1212"/>
      <c r="BA249" s="1212"/>
      <c r="BB249" s="1212"/>
      <c r="BC249" s="1212"/>
      <c r="BD249" s="1212"/>
      <c r="BE249" s="1212"/>
      <c r="BF249" s="1212"/>
      <c r="BG249" s="1212"/>
      <c r="BH249" s="1212"/>
      <c r="BI249" s="1212"/>
      <c r="BJ249" s="1212"/>
      <c r="BK249" s="1212"/>
      <c r="BL249" s="1212"/>
      <c r="BM249" s="1212"/>
      <c r="BN249" s="1212"/>
      <c r="BO249" s="1212"/>
      <c r="BP249" s="1212"/>
      <c r="BQ249" s="1212"/>
      <c r="BR249" s="1212"/>
      <c r="BS249" s="1212"/>
      <c r="BT249" s="1212"/>
      <c r="BU249" s="1212"/>
      <c r="BV249" s="1212"/>
      <c r="BW249" s="1212"/>
      <c r="BX249" s="1212"/>
      <c r="BY249" s="1212"/>
      <c r="BZ249" s="1212"/>
      <c r="CA249" s="1212"/>
      <c r="CB249" s="1212"/>
      <c r="CC249" s="1212"/>
      <c r="CD249" s="1212"/>
      <c r="CE249" s="1212"/>
      <c r="CF249" s="1212"/>
      <c r="CG249" s="1212"/>
      <c r="CH249" s="1212"/>
    </row>
    <row r="250" spans="1:86" s="1215" customFormat="1" x14ac:dyDescent="0.2">
      <c r="A250" s="1211"/>
      <c r="B250" s="1192"/>
      <c r="C250" s="1192"/>
      <c r="D250" s="1192"/>
      <c r="E250" s="1192"/>
      <c r="F250" s="1192"/>
      <c r="G250" s="1192"/>
      <c r="H250" s="1192"/>
      <c r="I250" s="1192"/>
      <c r="J250" s="1192"/>
      <c r="K250" s="1192"/>
      <c r="L250" s="1192"/>
      <c r="M250" s="1192"/>
      <c r="N250" s="1206"/>
      <c r="O250" s="1192"/>
      <c r="P250" s="1206"/>
      <c r="Q250" s="1192"/>
      <c r="R250" s="1192"/>
      <c r="S250" s="1192"/>
      <c r="T250" s="1212"/>
      <c r="U250" s="1212"/>
      <c r="V250" s="1212"/>
      <c r="W250" s="1212"/>
      <c r="X250" s="1214"/>
      <c r="Y250" s="1214"/>
      <c r="Z250" s="1214"/>
      <c r="AA250" s="1212"/>
      <c r="AB250" s="1212"/>
      <c r="AC250" s="1212"/>
      <c r="AD250" s="1212"/>
      <c r="AE250" s="1212"/>
      <c r="AF250" s="1212"/>
      <c r="AG250" s="1212"/>
      <c r="AH250" s="1212"/>
      <c r="AI250" s="1212"/>
      <c r="AJ250" s="1212"/>
      <c r="AK250" s="1212"/>
      <c r="AL250" s="1212"/>
      <c r="AM250" s="1212"/>
      <c r="AN250" s="1212"/>
      <c r="AO250" s="1212"/>
      <c r="AP250" s="1212"/>
      <c r="AQ250" s="1212"/>
      <c r="AR250" s="1212"/>
      <c r="AS250" s="1212"/>
      <c r="AT250" s="1212"/>
      <c r="AU250" s="1212"/>
      <c r="AV250" s="1212"/>
      <c r="AW250" s="1212"/>
      <c r="AX250" s="1212"/>
      <c r="AY250" s="1212"/>
      <c r="AZ250" s="1212"/>
      <c r="BA250" s="1212"/>
      <c r="BB250" s="1212"/>
      <c r="BC250" s="1212"/>
      <c r="BD250" s="1212"/>
      <c r="BE250" s="1212"/>
      <c r="BF250" s="1212"/>
      <c r="BG250" s="1212"/>
      <c r="BH250" s="1212"/>
      <c r="BI250" s="1212"/>
      <c r="BJ250" s="1212"/>
      <c r="BK250" s="1212"/>
      <c r="BL250" s="1212"/>
      <c r="BM250" s="1212"/>
      <c r="BN250" s="1212"/>
      <c r="BO250" s="1212"/>
      <c r="BP250" s="1212"/>
      <c r="BQ250" s="1212"/>
      <c r="BR250" s="1212"/>
      <c r="BS250" s="1212"/>
      <c r="BT250" s="1212"/>
      <c r="BU250" s="1212"/>
      <c r="BV250" s="1212"/>
      <c r="BW250" s="1212"/>
      <c r="BX250" s="1212"/>
      <c r="BY250" s="1212"/>
      <c r="BZ250" s="1212"/>
      <c r="CA250" s="1212"/>
      <c r="CB250" s="1212"/>
      <c r="CC250" s="1212"/>
      <c r="CD250" s="1212"/>
      <c r="CE250" s="1212"/>
      <c r="CF250" s="1212"/>
      <c r="CG250" s="1212"/>
      <c r="CH250" s="1212"/>
    </row>
    <row r="251" spans="1:86" s="1215" customFormat="1" x14ac:dyDescent="0.2">
      <c r="A251" s="1211"/>
      <c r="B251" s="1192"/>
      <c r="C251" s="1192"/>
      <c r="D251" s="1192"/>
      <c r="E251" s="1192"/>
      <c r="F251" s="1192"/>
      <c r="G251" s="1192"/>
      <c r="H251" s="1192"/>
      <c r="I251" s="1192"/>
      <c r="J251" s="1192"/>
      <c r="K251" s="1192"/>
      <c r="L251" s="1192"/>
      <c r="M251" s="1192"/>
      <c r="N251" s="1206"/>
      <c r="O251" s="1192"/>
      <c r="P251" s="1206"/>
      <c r="Q251" s="1192"/>
      <c r="R251" s="1192"/>
      <c r="S251" s="1192"/>
      <c r="T251" s="1212"/>
      <c r="U251" s="1212"/>
      <c r="V251" s="1212"/>
      <c r="W251" s="1212"/>
      <c r="X251" s="1214"/>
      <c r="Y251" s="1214"/>
      <c r="Z251" s="1214"/>
      <c r="AA251" s="1212"/>
      <c r="AB251" s="1212"/>
      <c r="AC251" s="1212"/>
      <c r="AD251" s="1212"/>
      <c r="AE251" s="1212"/>
      <c r="AF251" s="1212"/>
      <c r="AG251" s="1212"/>
      <c r="AH251" s="1212"/>
      <c r="AI251" s="1212"/>
      <c r="AJ251" s="1212"/>
      <c r="AK251" s="1212"/>
      <c r="AL251" s="1212"/>
      <c r="AM251" s="1212"/>
      <c r="AN251" s="1212"/>
      <c r="AO251" s="1212"/>
      <c r="AP251" s="1212"/>
      <c r="AQ251" s="1212"/>
      <c r="AR251" s="1212"/>
      <c r="AS251" s="1212"/>
      <c r="AT251" s="1212"/>
      <c r="AU251" s="1212"/>
      <c r="AV251" s="1212"/>
      <c r="AW251" s="1212"/>
      <c r="AX251" s="1212"/>
      <c r="AY251" s="1212"/>
      <c r="AZ251" s="1212"/>
      <c r="BA251" s="1212"/>
      <c r="BB251" s="1212"/>
      <c r="BC251" s="1212"/>
      <c r="BD251" s="1212"/>
      <c r="BE251" s="1212"/>
      <c r="BF251" s="1212"/>
      <c r="BG251" s="1212"/>
      <c r="BH251" s="1212"/>
      <c r="BI251" s="1212"/>
      <c r="BJ251" s="1212"/>
      <c r="BK251" s="1212"/>
      <c r="BL251" s="1212"/>
      <c r="BM251" s="1212"/>
      <c r="BN251" s="1212"/>
      <c r="BO251" s="1212"/>
      <c r="BP251" s="1212"/>
      <c r="BQ251" s="1212"/>
      <c r="BR251" s="1212"/>
      <c r="BS251" s="1212"/>
      <c r="BT251" s="1212"/>
      <c r="BU251" s="1212"/>
      <c r="BV251" s="1212"/>
      <c r="BW251" s="1212"/>
      <c r="BX251" s="1212"/>
      <c r="BY251" s="1212"/>
      <c r="BZ251" s="1212"/>
      <c r="CA251" s="1212"/>
      <c r="CB251" s="1212"/>
      <c r="CC251" s="1212"/>
      <c r="CD251" s="1212"/>
      <c r="CE251" s="1212"/>
      <c r="CF251" s="1212"/>
      <c r="CG251" s="1212"/>
      <c r="CH251" s="1212"/>
    </row>
    <row r="252" spans="1:86" s="1215" customFormat="1" x14ac:dyDescent="0.2">
      <c r="A252" s="1211"/>
      <c r="B252" s="1192"/>
      <c r="C252" s="1192"/>
      <c r="D252" s="1192"/>
      <c r="E252" s="1192"/>
      <c r="F252" s="1192"/>
      <c r="G252" s="1192"/>
      <c r="H252" s="1192"/>
      <c r="I252" s="1192"/>
      <c r="J252" s="1192"/>
      <c r="K252" s="1192"/>
      <c r="L252" s="1192"/>
      <c r="M252" s="1192"/>
      <c r="N252" s="1206"/>
      <c r="O252" s="1192"/>
      <c r="P252" s="1206"/>
      <c r="Q252" s="1192"/>
      <c r="R252" s="1192"/>
      <c r="S252" s="1192"/>
      <c r="T252" s="1212"/>
      <c r="U252" s="1212"/>
      <c r="V252" s="1212"/>
      <c r="W252" s="1212"/>
      <c r="X252" s="1214"/>
      <c r="Y252" s="1214"/>
      <c r="Z252" s="1214"/>
      <c r="AA252" s="1212"/>
      <c r="AB252" s="1212"/>
      <c r="AC252" s="1212"/>
      <c r="AD252" s="1212"/>
      <c r="AE252" s="1212"/>
      <c r="AF252" s="1212"/>
      <c r="AG252" s="1212"/>
      <c r="AH252" s="1212"/>
      <c r="AI252" s="1212"/>
      <c r="AJ252" s="1212"/>
      <c r="AK252" s="1212"/>
      <c r="AL252" s="1212"/>
      <c r="AM252" s="1212"/>
      <c r="AN252" s="1212"/>
      <c r="AO252" s="1212"/>
      <c r="AP252" s="1212"/>
      <c r="AQ252" s="1212"/>
      <c r="AR252" s="1212"/>
      <c r="AS252" s="1212"/>
      <c r="AT252" s="1212"/>
      <c r="AU252" s="1212"/>
      <c r="AV252" s="1212"/>
      <c r="AW252" s="1212"/>
      <c r="AX252" s="1212"/>
      <c r="AY252" s="1212"/>
      <c r="AZ252" s="1212"/>
      <c r="BA252" s="1212"/>
      <c r="BB252" s="1212"/>
      <c r="BC252" s="1212"/>
      <c r="BD252" s="1212"/>
      <c r="BE252" s="1212"/>
      <c r="BF252" s="1212"/>
      <c r="BG252" s="1212"/>
      <c r="BH252" s="1212"/>
      <c r="BI252" s="1212"/>
      <c r="BJ252" s="1212"/>
      <c r="BK252" s="1212"/>
      <c r="BL252" s="1212"/>
      <c r="BM252" s="1212"/>
      <c r="BN252" s="1212"/>
      <c r="BO252" s="1212"/>
      <c r="BP252" s="1212"/>
      <c r="BQ252" s="1212"/>
      <c r="BR252" s="1212"/>
      <c r="BS252" s="1212"/>
      <c r="BT252" s="1212"/>
      <c r="BU252" s="1212"/>
      <c r="BV252" s="1212"/>
      <c r="BW252" s="1212"/>
      <c r="BX252" s="1212"/>
      <c r="BY252" s="1212"/>
      <c r="BZ252" s="1212"/>
      <c r="CA252" s="1212"/>
      <c r="CB252" s="1212"/>
      <c r="CC252" s="1212"/>
      <c r="CD252" s="1212"/>
      <c r="CE252" s="1212"/>
      <c r="CF252" s="1212"/>
      <c r="CG252" s="1212"/>
      <c r="CH252" s="1212"/>
    </row>
    <row r="253" spans="1:86" s="1215" customFormat="1" x14ac:dyDescent="0.2">
      <c r="A253" s="1211"/>
      <c r="B253" s="1192"/>
      <c r="C253" s="1192"/>
      <c r="D253" s="1192"/>
      <c r="E253" s="1192"/>
      <c r="F253" s="1192"/>
      <c r="G253" s="1192"/>
      <c r="H253" s="1192"/>
      <c r="I253" s="1192"/>
      <c r="J253" s="1192"/>
      <c r="K253" s="1192"/>
      <c r="L253" s="1192"/>
      <c r="M253" s="1192"/>
      <c r="N253" s="1206"/>
      <c r="O253" s="1192"/>
      <c r="P253" s="1206"/>
      <c r="Q253" s="1192"/>
      <c r="R253" s="1192"/>
      <c r="S253" s="1192"/>
      <c r="T253" s="1212"/>
      <c r="U253" s="1212"/>
      <c r="V253" s="1212"/>
      <c r="W253" s="1212"/>
      <c r="X253" s="1214"/>
      <c r="Y253" s="1214"/>
      <c r="Z253" s="1214"/>
      <c r="AA253" s="1212"/>
      <c r="AB253" s="1212"/>
      <c r="AC253" s="1212"/>
      <c r="AD253" s="1212"/>
      <c r="AE253" s="1212"/>
      <c r="AF253" s="1212"/>
      <c r="AG253" s="1212"/>
      <c r="AH253" s="1212"/>
      <c r="AI253" s="1212"/>
      <c r="AJ253" s="1212"/>
      <c r="AK253" s="1212"/>
      <c r="AL253" s="1212"/>
      <c r="AM253" s="1212"/>
      <c r="AN253" s="1212"/>
      <c r="AO253" s="1212"/>
      <c r="AP253" s="1212"/>
      <c r="AQ253" s="1212"/>
      <c r="AR253" s="1212"/>
      <c r="AS253" s="1212"/>
      <c r="AT253" s="1212"/>
      <c r="AU253" s="1212"/>
      <c r="AV253" s="1212"/>
      <c r="AW253" s="1212"/>
      <c r="AX253" s="1212"/>
      <c r="AY253" s="1212"/>
      <c r="AZ253" s="1212"/>
      <c r="BA253" s="1212"/>
      <c r="BB253" s="1212"/>
      <c r="BC253" s="1212"/>
      <c r="BD253" s="1212"/>
      <c r="BE253" s="1212"/>
      <c r="BF253" s="1212"/>
      <c r="BG253" s="1212"/>
      <c r="BH253" s="1212"/>
      <c r="BI253" s="1212"/>
      <c r="BJ253" s="1212"/>
      <c r="BK253" s="1212"/>
      <c r="BL253" s="1212"/>
      <c r="BM253" s="1212"/>
      <c r="BN253" s="1212"/>
      <c r="BO253" s="1212"/>
      <c r="BP253" s="1212"/>
      <c r="BQ253" s="1212"/>
      <c r="BR253" s="1212"/>
      <c r="BS253" s="1212"/>
      <c r="BT253" s="1212"/>
      <c r="BU253" s="1212"/>
      <c r="BV253" s="1212"/>
      <c r="BW253" s="1212"/>
      <c r="BX253" s="1212"/>
      <c r="BY253" s="1212"/>
      <c r="BZ253" s="1212"/>
      <c r="CA253" s="1212"/>
      <c r="CB253" s="1212"/>
      <c r="CC253" s="1212"/>
      <c r="CD253" s="1212"/>
      <c r="CE253" s="1212"/>
      <c r="CF253" s="1212"/>
      <c r="CG253" s="1212"/>
      <c r="CH253" s="1212"/>
    </row>
    <row r="254" spans="1:86" s="1215" customFormat="1" x14ac:dyDescent="0.2">
      <c r="A254" s="1211"/>
      <c r="B254" s="1192"/>
      <c r="C254" s="1192"/>
      <c r="D254" s="1192"/>
      <c r="E254" s="1192"/>
      <c r="F254" s="1192"/>
      <c r="G254" s="1192"/>
      <c r="H254" s="1192"/>
      <c r="I254" s="1192"/>
      <c r="J254" s="1192"/>
      <c r="K254" s="1192"/>
      <c r="L254" s="1192"/>
      <c r="M254" s="1192"/>
      <c r="N254" s="1206"/>
      <c r="O254" s="1192"/>
      <c r="P254" s="1206"/>
      <c r="Q254" s="1192"/>
      <c r="R254" s="1192"/>
      <c r="S254" s="1192"/>
      <c r="T254" s="1212"/>
      <c r="U254" s="1212"/>
      <c r="V254" s="1212"/>
      <c r="W254" s="1212"/>
      <c r="X254" s="1214"/>
      <c r="Y254" s="1214"/>
      <c r="Z254" s="1214"/>
      <c r="AA254" s="1212"/>
      <c r="AB254" s="1212"/>
      <c r="AC254" s="1212"/>
      <c r="AD254" s="1212"/>
      <c r="AE254" s="1212"/>
      <c r="AF254" s="1212"/>
      <c r="AG254" s="1212"/>
      <c r="AH254" s="1212"/>
      <c r="AI254" s="1212"/>
      <c r="AJ254" s="1212"/>
      <c r="AK254" s="1212"/>
      <c r="AL254" s="1212"/>
      <c r="AM254" s="1212"/>
      <c r="AN254" s="1212"/>
      <c r="AO254" s="1212"/>
      <c r="AP254" s="1212"/>
      <c r="AQ254" s="1212"/>
      <c r="AR254" s="1212"/>
      <c r="AS254" s="1212"/>
      <c r="AT254" s="1212"/>
      <c r="AU254" s="1212"/>
      <c r="AV254" s="1212"/>
      <c r="AW254" s="1212"/>
      <c r="AX254" s="1212"/>
      <c r="AY254" s="1212"/>
      <c r="AZ254" s="1212"/>
      <c r="BA254" s="1212"/>
      <c r="BB254" s="1212"/>
      <c r="BC254" s="1212"/>
      <c r="BD254" s="1212"/>
      <c r="BE254" s="1212"/>
      <c r="BF254" s="1212"/>
      <c r="BG254" s="1212"/>
      <c r="BH254" s="1212"/>
      <c r="BI254" s="1212"/>
      <c r="BJ254" s="1212"/>
      <c r="BK254" s="1212"/>
      <c r="BL254" s="1212"/>
      <c r="BM254" s="1212"/>
      <c r="BN254" s="1212"/>
      <c r="BO254" s="1212"/>
      <c r="BP254" s="1212"/>
      <c r="BQ254" s="1212"/>
      <c r="BR254" s="1212"/>
      <c r="BS254" s="1212"/>
      <c r="BT254" s="1212"/>
      <c r="BU254" s="1212"/>
      <c r="BV254" s="1212"/>
      <c r="BW254" s="1212"/>
      <c r="BX254" s="1212"/>
      <c r="BY254" s="1212"/>
      <c r="BZ254" s="1212"/>
      <c r="CA254" s="1212"/>
      <c r="CB254" s="1212"/>
      <c r="CC254" s="1212"/>
      <c r="CD254" s="1212"/>
      <c r="CE254" s="1212"/>
      <c r="CF254" s="1212"/>
      <c r="CG254" s="1212"/>
      <c r="CH254" s="1212"/>
    </row>
    <row r="255" spans="1:86" s="1215" customFormat="1" x14ac:dyDescent="0.2">
      <c r="A255" s="1211"/>
      <c r="B255" s="1192"/>
      <c r="C255" s="1192"/>
      <c r="D255" s="1192"/>
      <c r="E255" s="1192"/>
      <c r="F255" s="1192"/>
      <c r="G255" s="1192"/>
      <c r="H255" s="1192"/>
      <c r="I255" s="1192"/>
      <c r="J255" s="1192"/>
      <c r="K255" s="1192"/>
      <c r="L255" s="1192"/>
      <c r="M255" s="1192"/>
      <c r="N255" s="1206"/>
      <c r="O255" s="1192"/>
      <c r="P255" s="1206"/>
      <c r="Q255" s="1192"/>
      <c r="R255" s="1192"/>
      <c r="S255" s="1192"/>
      <c r="T255" s="1212"/>
      <c r="U255" s="1212"/>
      <c r="V255" s="1212"/>
      <c r="W255" s="1212"/>
      <c r="X255" s="1214"/>
      <c r="Y255" s="1214"/>
      <c r="Z255" s="1214"/>
      <c r="AA255" s="1212"/>
      <c r="AB255" s="1212"/>
      <c r="AC255" s="1212"/>
      <c r="AD255" s="1212"/>
      <c r="AE255" s="1212"/>
      <c r="AF255" s="1212"/>
      <c r="AG255" s="1212"/>
      <c r="AH255" s="1212"/>
      <c r="AI255" s="1212"/>
      <c r="AJ255" s="1212"/>
      <c r="AK255" s="1212"/>
      <c r="AL255" s="1212"/>
      <c r="AM255" s="1212"/>
      <c r="AN255" s="1212"/>
      <c r="AO255" s="1212"/>
      <c r="AP255" s="1212"/>
      <c r="AQ255" s="1212"/>
      <c r="AR255" s="1212"/>
      <c r="AS255" s="1212"/>
      <c r="AT255" s="1212"/>
      <c r="AU255" s="1212"/>
      <c r="AV255" s="1212"/>
      <c r="AW255" s="1212"/>
      <c r="AX255" s="1212"/>
      <c r="AY255" s="1212"/>
      <c r="AZ255" s="1212"/>
      <c r="BA255" s="1212"/>
      <c r="BB255" s="1212"/>
      <c r="BC255" s="1212"/>
      <c r="BD255" s="1212"/>
      <c r="BE255" s="1212"/>
      <c r="BF255" s="1212"/>
      <c r="BG255" s="1212"/>
      <c r="BH255" s="1212"/>
      <c r="BI255" s="1212"/>
      <c r="BJ255" s="1212"/>
      <c r="BK255" s="1212"/>
      <c r="BL255" s="1212"/>
      <c r="BM255" s="1212"/>
      <c r="BN255" s="1212"/>
      <c r="BO255" s="1212"/>
      <c r="BP255" s="1212"/>
      <c r="BQ255" s="1212"/>
      <c r="BR255" s="1212"/>
      <c r="BS255" s="1212"/>
      <c r="BT255" s="1212"/>
      <c r="BU255" s="1212"/>
      <c r="BV255" s="1212"/>
      <c r="BW255" s="1212"/>
      <c r="BX255" s="1212"/>
      <c r="BY255" s="1212"/>
      <c r="BZ255" s="1212"/>
      <c r="CA255" s="1212"/>
      <c r="CB255" s="1212"/>
      <c r="CC255" s="1212"/>
      <c r="CD255" s="1212"/>
      <c r="CE255" s="1212"/>
      <c r="CF255" s="1212"/>
      <c r="CG255" s="1212"/>
      <c r="CH255" s="1212"/>
    </row>
    <row r="256" spans="1:86" s="1215" customFormat="1" x14ac:dyDescent="0.2">
      <c r="A256" s="1211"/>
      <c r="B256" s="1192"/>
      <c r="C256" s="1192"/>
      <c r="D256" s="1192"/>
      <c r="E256" s="1192"/>
      <c r="F256" s="1192"/>
      <c r="G256" s="1192"/>
      <c r="H256" s="1192"/>
      <c r="I256" s="1192"/>
      <c r="J256" s="1192"/>
      <c r="K256" s="1192"/>
      <c r="L256" s="1192"/>
      <c r="M256" s="1192"/>
      <c r="N256" s="1206"/>
      <c r="O256" s="1192"/>
      <c r="P256" s="1206"/>
      <c r="Q256" s="1192"/>
      <c r="R256" s="1192"/>
      <c r="S256" s="1192"/>
      <c r="T256" s="1212"/>
      <c r="U256" s="1212"/>
      <c r="V256" s="1212"/>
      <c r="W256" s="1212"/>
      <c r="X256" s="1214"/>
      <c r="Y256" s="1214"/>
      <c r="Z256" s="1214"/>
      <c r="AA256" s="1212"/>
      <c r="AB256" s="1212"/>
      <c r="AC256" s="1212"/>
      <c r="AD256" s="1212"/>
      <c r="AE256" s="1212"/>
      <c r="AF256" s="1212"/>
      <c r="AG256" s="1212"/>
      <c r="AH256" s="1212"/>
      <c r="AI256" s="1212"/>
      <c r="AJ256" s="1212"/>
      <c r="AK256" s="1212"/>
      <c r="AL256" s="1212"/>
      <c r="AM256" s="1212"/>
      <c r="AN256" s="1212"/>
      <c r="AO256" s="1212"/>
      <c r="AP256" s="1212"/>
      <c r="AQ256" s="1212"/>
      <c r="AR256" s="1212"/>
      <c r="AS256" s="1212"/>
      <c r="AT256" s="1212"/>
      <c r="AU256" s="1212"/>
      <c r="AV256" s="1212"/>
      <c r="AW256" s="1212"/>
      <c r="AX256" s="1212"/>
      <c r="AY256" s="1212"/>
      <c r="AZ256" s="1212"/>
      <c r="BA256" s="1212"/>
      <c r="BB256" s="1212"/>
      <c r="BC256" s="1212"/>
      <c r="BD256" s="1212"/>
      <c r="BE256" s="1212"/>
      <c r="BF256" s="1212"/>
      <c r="BG256" s="1212"/>
      <c r="BH256" s="1212"/>
      <c r="BI256" s="1212"/>
      <c r="BJ256" s="1212"/>
      <c r="BK256" s="1212"/>
      <c r="BL256" s="1212"/>
      <c r="BM256" s="1212"/>
      <c r="BN256" s="1212"/>
      <c r="BO256" s="1212"/>
      <c r="BP256" s="1212"/>
      <c r="BQ256" s="1212"/>
      <c r="BR256" s="1212"/>
      <c r="BS256" s="1212"/>
      <c r="BT256" s="1212"/>
      <c r="BU256" s="1212"/>
      <c r="BV256" s="1212"/>
      <c r="BW256" s="1212"/>
      <c r="BX256" s="1212"/>
      <c r="BY256" s="1212"/>
      <c r="BZ256" s="1212"/>
      <c r="CA256" s="1212"/>
      <c r="CB256" s="1212"/>
      <c r="CC256" s="1212"/>
      <c r="CD256" s="1212"/>
      <c r="CE256" s="1212"/>
      <c r="CF256" s="1212"/>
      <c r="CG256" s="1212"/>
      <c r="CH256" s="1212"/>
    </row>
    <row r="257" spans="1:86" s="1215" customFormat="1" x14ac:dyDescent="0.2">
      <c r="A257" s="1211"/>
      <c r="B257" s="1192"/>
      <c r="C257" s="1192"/>
      <c r="D257" s="1192"/>
      <c r="E257" s="1192"/>
      <c r="F257" s="1192"/>
      <c r="G257" s="1192"/>
      <c r="H257" s="1192"/>
      <c r="I257" s="1192"/>
      <c r="J257" s="1192"/>
      <c r="K257" s="1192"/>
      <c r="L257" s="1192"/>
      <c r="M257" s="1192"/>
      <c r="N257" s="1206"/>
      <c r="O257" s="1192"/>
      <c r="P257" s="1206"/>
      <c r="Q257" s="1192"/>
      <c r="R257" s="1192"/>
      <c r="S257" s="1192"/>
      <c r="T257" s="1212"/>
      <c r="U257" s="1212"/>
      <c r="V257" s="1212"/>
      <c r="W257" s="1212"/>
      <c r="X257" s="1214"/>
      <c r="Y257" s="1214"/>
      <c r="Z257" s="1214"/>
      <c r="AA257" s="1212"/>
      <c r="AB257" s="1212"/>
      <c r="AC257" s="1212"/>
      <c r="AD257" s="1212"/>
      <c r="AE257" s="1212"/>
      <c r="AF257" s="1212"/>
      <c r="AG257" s="1212"/>
      <c r="AH257" s="1212"/>
      <c r="AI257" s="1212"/>
      <c r="AJ257" s="1212"/>
      <c r="AK257" s="1212"/>
      <c r="AL257" s="1212"/>
      <c r="AM257" s="1212"/>
      <c r="AN257" s="1212"/>
      <c r="AO257" s="1212"/>
      <c r="AP257" s="1212"/>
      <c r="AQ257" s="1212"/>
      <c r="AR257" s="1212"/>
      <c r="AS257" s="1212"/>
      <c r="AT257" s="1212"/>
      <c r="AU257" s="1212"/>
      <c r="AV257" s="1212"/>
      <c r="AW257" s="1212"/>
      <c r="AX257" s="1212"/>
      <c r="AY257" s="1212"/>
      <c r="AZ257" s="1212"/>
      <c r="BA257" s="1212"/>
      <c r="BB257" s="1212"/>
      <c r="BC257" s="1212"/>
      <c r="BD257" s="1212"/>
      <c r="BE257" s="1212"/>
      <c r="BF257" s="1212"/>
      <c r="BG257" s="1212"/>
      <c r="BH257" s="1212"/>
      <c r="BI257" s="1212"/>
      <c r="BJ257" s="1212"/>
      <c r="BK257" s="1212"/>
      <c r="BL257" s="1212"/>
      <c r="BM257" s="1212"/>
      <c r="BN257" s="1212"/>
      <c r="BO257" s="1212"/>
      <c r="BP257" s="1212"/>
      <c r="BQ257" s="1212"/>
      <c r="BR257" s="1212"/>
      <c r="BS257" s="1212"/>
      <c r="BT257" s="1212"/>
      <c r="BU257" s="1212"/>
      <c r="BV257" s="1212"/>
      <c r="BW257" s="1212"/>
      <c r="BX257" s="1212"/>
      <c r="BY257" s="1212"/>
      <c r="BZ257" s="1212"/>
      <c r="CA257" s="1212"/>
      <c r="CB257" s="1212"/>
      <c r="CC257" s="1212"/>
      <c r="CD257" s="1212"/>
      <c r="CE257" s="1212"/>
      <c r="CF257" s="1212"/>
      <c r="CG257" s="1212"/>
      <c r="CH257" s="1212"/>
    </row>
    <row r="258" spans="1:86" s="1215" customFormat="1" x14ac:dyDescent="0.2">
      <c r="A258" s="1211"/>
      <c r="B258" s="1192"/>
      <c r="C258" s="1192"/>
      <c r="D258" s="1192"/>
      <c r="E258" s="1192"/>
      <c r="F258" s="1192"/>
      <c r="G258" s="1192"/>
      <c r="H258" s="1192"/>
      <c r="I258" s="1192"/>
      <c r="J258" s="1192"/>
      <c r="K258" s="1192"/>
      <c r="L258" s="1192"/>
      <c r="M258" s="1192"/>
      <c r="N258" s="1206"/>
      <c r="O258" s="1192"/>
      <c r="P258" s="1206"/>
      <c r="Q258" s="1192"/>
      <c r="R258" s="1192"/>
      <c r="S258" s="1192"/>
      <c r="T258" s="1212"/>
      <c r="U258" s="1212"/>
      <c r="V258" s="1212"/>
      <c r="W258" s="1212"/>
      <c r="X258" s="1214"/>
      <c r="Y258" s="1214"/>
      <c r="Z258" s="1214"/>
      <c r="AA258" s="1212"/>
      <c r="AB258" s="1212"/>
      <c r="AC258" s="1212"/>
      <c r="AD258" s="1212"/>
      <c r="AE258" s="1212"/>
      <c r="AF258" s="1212"/>
      <c r="AG258" s="1212"/>
      <c r="AH258" s="1212"/>
      <c r="AI258" s="1212"/>
      <c r="AJ258" s="1212"/>
      <c r="AK258" s="1212"/>
      <c r="AL258" s="1212"/>
      <c r="AM258" s="1212"/>
      <c r="AN258" s="1212"/>
      <c r="AO258" s="1212"/>
      <c r="AP258" s="1212"/>
      <c r="AQ258" s="1212"/>
      <c r="AR258" s="1212"/>
      <c r="AS258" s="1212"/>
      <c r="AT258" s="1212"/>
      <c r="AU258" s="1212"/>
      <c r="AV258" s="1212"/>
      <c r="AW258" s="1212"/>
      <c r="AX258" s="1212"/>
      <c r="AY258" s="1212"/>
      <c r="AZ258" s="1212"/>
      <c r="BA258" s="1212"/>
      <c r="BB258" s="1212"/>
      <c r="BC258" s="1212"/>
      <c r="BD258" s="1212"/>
      <c r="BE258" s="1212"/>
      <c r="BF258" s="1212"/>
      <c r="BG258" s="1212"/>
      <c r="BH258" s="1212"/>
      <c r="BI258" s="1212"/>
      <c r="BJ258" s="1212"/>
      <c r="BK258" s="1212"/>
      <c r="BL258" s="1212"/>
      <c r="BM258" s="1212"/>
      <c r="BN258" s="1212"/>
      <c r="BO258" s="1212"/>
      <c r="BP258" s="1212"/>
      <c r="BQ258" s="1212"/>
      <c r="BR258" s="1212"/>
      <c r="BS258" s="1212"/>
      <c r="BT258" s="1212"/>
      <c r="BU258" s="1212"/>
      <c r="BV258" s="1212"/>
      <c r="BW258" s="1212"/>
      <c r="BX258" s="1212"/>
      <c r="BY258" s="1212"/>
      <c r="BZ258" s="1212"/>
      <c r="CA258" s="1212"/>
      <c r="CB258" s="1212"/>
      <c r="CC258" s="1212"/>
      <c r="CD258" s="1212"/>
      <c r="CE258" s="1212"/>
      <c r="CF258" s="1212"/>
      <c r="CG258" s="1212"/>
      <c r="CH258" s="1212"/>
    </row>
    <row r="259" spans="1:86" s="1215" customFormat="1" x14ac:dyDescent="0.2">
      <c r="A259" s="1211"/>
      <c r="B259" s="1192"/>
      <c r="C259" s="1192"/>
      <c r="D259" s="1192"/>
      <c r="E259" s="1192"/>
      <c r="F259" s="1192"/>
      <c r="G259" s="1192"/>
      <c r="H259" s="1192"/>
      <c r="I259" s="1192"/>
      <c r="J259" s="1192"/>
      <c r="K259" s="1192"/>
      <c r="L259" s="1192"/>
      <c r="M259" s="1192"/>
      <c r="N259" s="1206"/>
      <c r="O259" s="1192"/>
      <c r="P259" s="1206"/>
      <c r="Q259" s="1192"/>
      <c r="R259" s="1192"/>
      <c r="S259" s="1192"/>
      <c r="T259" s="1212"/>
      <c r="U259" s="1212"/>
      <c r="V259" s="1212"/>
      <c r="W259" s="1212"/>
      <c r="X259" s="1214"/>
      <c r="Y259" s="1214"/>
      <c r="Z259" s="1214"/>
      <c r="AA259" s="1212"/>
      <c r="AB259" s="1212"/>
      <c r="AC259" s="1212"/>
      <c r="AD259" s="1212"/>
      <c r="AE259" s="1212"/>
      <c r="AF259" s="1212"/>
      <c r="AG259" s="1212"/>
      <c r="AH259" s="1212"/>
      <c r="AI259" s="1212"/>
      <c r="AJ259" s="1212"/>
      <c r="AK259" s="1212"/>
      <c r="AL259" s="1212"/>
      <c r="AM259" s="1212"/>
      <c r="AN259" s="1212"/>
      <c r="AO259" s="1212"/>
      <c r="AP259" s="1212"/>
      <c r="AQ259" s="1212"/>
      <c r="AR259" s="1212"/>
      <c r="AS259" s="1212"/>
      <c r="AT259" s="1212"/>
      <c r="AU259" s="1212"/>
      <c r="AV259" s="1212"/>
      <c r="AW259" s="1212"/>
      <c r="AX259" s="1212"/>
      <c r="AY259" s="1212"/>
      <c r="AZ259" s="1212"/>
      <c r="BA259" s="1212"/>
      <c r="BB259" s="1212"/>
      <c r="BC259" s="1212"/>
      <c r="BD259" s="1212"/>
      <c r="BE259" s="1212"/>
      <c r="BF259" s="1212"/>
      <c r="BG259" s="1212"/>
      <c r="BH259" s="1212"/>
      <c r="BI259" s="1212"/>
      <c r="BJ259" s="1212"/>
      <c r="BK259" s="1212"/>
      <c r="BL259" s="1212"/>
      <c r="BM259" s="1212"/>
      <c r="BN259" s="1212"/>
      <c r="BO259" s="1212"/>
      <c r="BP259" s="1212"/>
      <c r="BQ259" s="1212"/>
      <c r="BR259" s="1212"/>
      <c r="BS259" s="1212"/>
      <c r="BT259" s="1212"/>
      <c r="BU259" s="1212"/>
      <c r="BV259" s="1212"/>
      <c r="BW259" s="1212"/>
      <c r="BX259" s="1212"/>
      <c r="BY259" s="1212"/>
      <c r="BZ259" s="1212"/>
      <c r="CA259" s="1212"/>
      <c r="CB259" s="1212"/>
      <c r="CC259" s="1212"/>
      <c r="CD259" s="1212"/>
      <c r="CE259" s="1212"/>
      <c r="CF259" s="1212"/>
      <c r="CG259" s="1212"/>
      <c r="CH259" s="1212"/>
    </row>
    <row r="260" spans="1:86" s="1215" customFormat="1" x14ac:dyDescent="0.2">
      <c r="A260" s="1211"/>
      <c r="B260" s="1192"/>
      <c r="C260" s="1192"/>
      <c r="D260" s="1192"/>
      <c r="E260" s="1192"/>
      <c r="F260" s="1192"/>
      <c r="G260" s="1192"/>
      <c r="H260" s="1192"/>
      <c r="I260" s="1192"/>
      <c r="J260" s="1192"/>
      <c r="K260" s="1192"/>
      <c r="L260" s="1192"/>
      <c r="M260" s="1192"/>
      <c r="N260" s="1206"/>
      <c r="O260" s="1192"/>
      <c r="P260" s="1206"/>
      <c r="Q260" s="1192"/>
      <c r="R260" s="1192"/>
      <c r="S260" s="1192"/>
      <c r="T260" s="1212"/>
      <c r="U260" s="1212"/>
      <c r="V260" s="1212"/>
      <c r="W260" s="1212"/>
      <c r="X260" s="1214"/>
      <c r="Y260" s="1214"/>
      <c r="Z260" s="1214"/>
      <c r="AA260" s="1212"/>
      <c r="AB260" s="1212"/>
      <c r="AC260" s="1212"/>
      <c r="AD260" s="1212"/>
      <c r="AE260" s="1212"/>
      <c r="AF260" s="1212"/>
      <c r="AG260" s="1212"/>
      <c r="AH260" s="1212"/>
      <c r="AI260" s="1212"/>
      <c r="AJ260" s="1212"/>
      <c r="AK260" s="1212"/>
      <c r="AL260" s="1212"/>
      <c r="AM260" s="1212"/>
      <c r="AN260" s="1212"/>
      <c r="AO260" s="1212"/>
      <c r="AP260" s="1212"/>
      <c r="AQ260" s="1212"/>
      <c r="AR260" s="1212"/>
      <c r="AS260" s="1212"/>
      <c r="AT260" s="1212"/>
      <c r="AU260" s="1212"/>
      <c r="AV260" s="1212"/>
      <c r="AW260" s="1212"/>
      <c r="AX260" s="1212"/>
      <c r="AY260" s="1212"/>
      <c r="AZ260" s="1212"/>
      <c r="BA260" s="1212"/>
      <c r="BB260" s="1212"/>
      <c r="BC260" s="1212"/>
      <c r="BD260" s="1212"/>
      <c r="BE260" s="1212"/>
      <c r="BF260" s="1212"/>
      <c r="BG260" s="1212"/>
      <c r="BH260" s="1212"/>
      <c r="BI260" s="1212"/>
      <c r="BJ260" s="1212"/>
      <c r="BK260" s="1212"/>
      <c r="BL260" s="1212"/>
      <c r="BM260" s="1212"/>
      <c r="BN260" s="1212"/>
      <c r="BO260" s="1212"/>
      <c r="BP260" s="1212"/>
      <c r="BQ260" s="1212"/>
      <c r="BR260" s="1212"/>
      <c r="BS260" s="1212"/>
      <c r="BT260" s="1212"/>
      <c r="BU260" s="1212"/>
      <c r="BV260" s="1212"/>
      <c r="BW260" s="1212"/>
      <c r="BX260" s="1212"/>
      <c r="BY260" s="1212"/>
      <c r="BZ260" s="1212"/>
      <c r="CA260" s="1212"/>
      <c r="CB260" s="1212"/>
      <c r="CC260" s="1212"/>
      <c r="CD260" s="1212"/>
      <c r="CE260" s="1212"/>
      <c r="CF260" s="1212"/>
      <c r="CG260" s="1212"/>
      <c r="CH260" s="1212"/>
    </row>
    <row r="261" spans="1:86" s="1215" customFormat="1" x14ac:dyDescent="0.2">
      <c r="A261" s="1211"/>
      <c r="B261" s="1192"/>
      <c r="C261" s="1192"/>
      <c r="D261" s="1192"/>
      <c r="E261" s="1192"/>
      <c r="F261" s="1192"/>
      <c r="G261" s="1192"/>
      <c r="H261" s="1192"/>
      <c r="I261" s="1192"/>
      <c r="J261" s="1192"/>
      <c r="K261" s="1192"/>
      <c r="L261" s="1192"/>
      <c r="M261" s="1192"/>
      <c r="N261" s="1206"/>
      <c r="O261" s="1192"/>
      <c r="P261" s="1206"/>
      <c r="Q261" s="1192"/>
      <c r="R261" s="1192"/>
      <c r="S261" s="1192"/>
      <c r="T261" s="1212"/>
      <c r="U261" s="1212"/>
      <c r="V261" s="1212"/>
      <c r="W261" s="1212"/>
      <c r="X261" s="1214"/>
      <c r="Y261" s="1214"/>
      <c r="Z261" s="1214"/>
      <c r="AA261" s="1212"/>
      <c r="AB261" s="1212"/>
      <c r="AC261" s="1212"/>
      <c r="AD261" s="1212"/>
      <c r="AE261" s="1212"/>
      <c r="AF261" s="1212"/>
      <c r="AG261" s="1212"/>
      <c r="AH261" s="1212"/>
      <c r="AI261" s="1212"/>
      <c r="AJ261" s="1212"/>
      <c r="AK261" s="1212"/>
      <c r="AL261" s="1212"/>
      <c r="AM261" s="1212"/>
      <c r="AN261" s="1212"/>
      <c r="AO261" s="1212"/>
      <c r="AP261" s="1212"/>
      <c r="AQ261" s="1212"/>
      <c r="AR261" s="1212"/>
      <c r="AS261" s="1212"/>
      <c r="AT261" s="1212"/>
      <c r="AU261" s="1212"/>
      <c r="AV261" s="1212"/>
      <c r="AW261" s="1212"/>
      <c r="AX261" s="1212"/>
      <c r="AY261" s="1212"/>
      <c r="AZ261" s="1212"/>
      <c r="BA261" s="1212"/>
      <c r="BB261" s="1212"/>
      <c r="BC261" s="1212"/>
      <c r="BD261" s="1212"/>
      <c r="BE261" s="1212"/>
      <c r="BF261" s="1212"/>
      <c r="BG261" s="1212"/>
      <c r="BH261" s="1212"/>
      <c r="BI261" s="1212"/>
      <c r="BJ261" s="1212"/>
      <c r="BK261" s="1212"/>
      <c r="BL261" s="1212"/>
      <c r="BM261" s="1212"/>
      <c r="BN261" s="1212"/>
      <c r="BO261" s="1212"/>
      <c r="BP261" s="1212"/>
      <c r="BQ261" s="1212"/>
      <c r="BR261" s="1212"/>
      <c r="BS261" s="1212"/>
      <c r="BT261" s="1212"/>
      <c r="BU261" s="1212"/>
      <c r="BV261" s="1212"/>
      <c r="BW261" s="1212"/>
      <c r="BX261" s="1212"/>
      <c r="BY261" s="1212"/>
      <c r="BZ261" s="1212"/>
      <c r="CA261" s="1212"/>
      <c r="CB261" s="1212"/>
      <c r="CC261" s="1212"/>
      <c r="CD261" s="1212"/>
      <c r="CE261" s="1212"/>
      <c r="CF261" s="1212"/>
      <c r="CG261" s="1212"/>
      <c r="CH261" s="1212"/>
    </row>
    <row r="262" spans="1:86" s="1215" customFormat="1" x14ac:dyDescent="0.2">
      <c r="A262" s="1211"/>
      <c r="B262" s="1192"/>
      <c r="C262" s="1192"/>
      <c r="D262" s="1192"/>
      <c r="E262" s="1192"/>
      <c r="F262" s="1192"/>
      <c r="G262" s="1192"/>
      <c r="H262" s="1192"/>
      <c r="I262" s="1192"/>
      <c r="J262" s="1192"/>
      <c r="K262" s="1192"/>
      <c r="L262" s="1192"/>
      <c r="M262" s="1192"/>
      <c r="N262" s="1206"/>
      <c r="O262" s="1192"/>
      <c r="P262" s="1206"/>
      <c r="Q262" s="1192"/>
      <c r="R262" s="1192"/>
      <c r="S262" s="1192"/>
      <c r="T262" s="1212"/>
      <c r="U262" s="1212"/>
      <c r="V262" s="1212"/>
      <c r="W262" s="1212"/>
      <c r="X262" s="1214"/>
      <c r="Y262" s="1214"/>
      <c r="Z262" s="1214"/>
      <c r="AA262" s="1212"/>
      <c r="AB262" s="1212"/>
      <c r="AC262" s="1212"/>
      <c r="AD262" s="1212"/>
      <c r="AE262" s="1212"/>
      <c r="AF262" s="1212"/>
      <c r="AG262" s="1212"/>
      <c r="AH262" s="1212"/>
      <c r="AI262" s="1212"/>
      <c r="AJ262" s="1212"/>
      <c r="AK262" s="1212"/>
      <c r="AL262" s="1212"/>
      <c r="AM262" s="1212"/>
      <c r="AN262" s="1212"/>
      <c r="AO262" s="1212"/>
      <c r="AP262" s="1212"/>
      <c r="AQ262" s="1212"/>
      <c r="AR262" s="1212"/>
      <c r="AS262" s="1212"/>
      <c r="AT262" s="1212"/>
      <c r="AU262" s="1212"/>
      <c r="AV262" s="1212"/>
      <c r="AW262" s="1212"/>
      <c r="AX262" s="1212"/>
      <c r="AY262" s="1212"/>
      <c r="AZ262" s="1212"/>
      <c r="BA262" s="1212"/>
      <c r="BB262" s="1212"/>
      <c r="BC262" s="1212"/>
      <c r="BD262" s="1212"/>
      <c r="BE262" s="1212"/>
      <c r="BF262" s="1212"/>
      <c r="BG262" s="1212"/>
      <c r="BH262" s="1212"/>
      <c r="BI262" s="1212"/>
      <c r="BJ262" s="1212"/>
      <c r="BK262" s="1212"/>
      <c r="BL262" s="1212"/>
      <c r="BM262" s="1212"/>
      <c r="BN262" s="1212"/>
      <c r="BO262" s="1212"/>
      <c r="BP262" s="1212"/>
      <c r="BQ262" s="1212"/>
      <c r="BR262" s="1212"/>
      <c r="BS262" s="1212"/>
      <c r="BT262" s="1212"/>
      <c r="BU262" s="1212"/>
      <c r="BV262" s="1212"/>
      <c r="BW262" s="1212"/>
      <c r="BX262" s="1212"/>
      <c r="BY262" s="1212"/>
      <c r="BZ262" s="1212"/>
      <c r="CA262" s="1212"/>
      <c r="CB262" s="1212"/>
      <c r="CC262" s="1212"/>
      <c r="CD262" s="1212"/>
      <c r="CE262" s="1212"/>
      <c r="CF262" s="1212"/>
      <c r="CG262" s="1212"/>
      <c r="CH262" s="1212"/>
    </row>
    <row r="263" spans="1:86" s="1215" customFormat="1" x14ac:dyDescent="0.2">
      <c r="A263" s="1211"/>
      <c r="B263" s="1192"/>
      <c r="C263" s="1192"/>
      <c r="D263" s="1192"/>
      <c r="E263" s="1192"/>
      <c r="F263" s="1192"/>
      <c r="G263" s="1192"/>
      <c r="H263" s="1192"/>
      <c r="I263" s="1192"/>
      <c r="J263" s="1192"/>
      <c r="K263" s="1192"/>
      <c r="L263" s="1192"/>
      <c r="M263" s="1192"/>
      <c r="N263" s="1206"/>
      <c r="O263" s="1192"/>
      <c r="P263" s="1206"/>
      <c r="Q263" s="1192"/>
      <c r="R263" s="1192"/>
      <c r="S263" s="1192"/>
      <c r="T263" s="1212"/>
      <c r="U263" s="1212"/>
      <c r="V263" s="1212"/>
      <c r="W263" s="1212"/>
      <c r="X263" s="1214"/>
      <c r="Y263" s="1214"/>
      <c r="Z263" s="1214"/>
      <c r="AA263" s="1212"/>
      <c r="AB263" s="1212"/>
      <c r="AC263" s="1212"/>
      <c r="AD263" s="1212"/>
      <c r="AE263" s="1212"/>
      <c r="AF263" s="1212"/>
      <c r="AG263" s="1212"/>
      <c r="AH263" s="1212"/>
      <c r="AI263" s="1212"/>
      <c r="AJ263" s="1212"/>
      <c r="AK263" s="1212"/>
      <c r="AL263" s="1212"/>
      <c r="AM263" s="1212"/>
      <c r="AN263" s="1212"/>
      <c r="AO263" s="1212"/>
      <c r="AP263" s="1212"/>
      <c r="AQ263" s="1212"/>
      <c r="AR263" s="1212"/>
      <c r="AS263" s="1212"/>
      <c r="AT263" s="1212"/>
      <c r="AU263" s="1212"/>
      <c r="AV263" s="1212"/>
      <c r="AW263" s="1212"/>
      <c r="AX263" s="1212"/>
      <c r="AY263" s="1212"/>
      <c r="AZ263" s="1212"/>
      <c r="BA263" s="1212"/>
      <c r="BB263" s="1212"/>
      <c r="BC263" s="1212"/>
      <c r="BD263" s="1212"/>
      <c r="BE263" s="1212"/>
      <c r="BF263" s="1212"/>
      <c r="BG263" s="1212"/>
      <c r="BH263" s="1212"/>
      <c r="BI263" s="1212"/>
      <c r="BJ263" s="1212"/>
      <c r="BK263" s="1212"/>
      <c r="BL263" s="1212"/>
      <c r="BM263" s="1212"/>
      <c r="BN263" s="1212"/>
      <c r="BO263" s="1212"/>
      <c r="BP263" s="1212"/>
      <c r="BQ263" s="1212"/>
      <c r="BR263" s="1212"/>
      <c r="BS263" s="1212"/>
      <c r="BT263" s="1212"/>
      <c r="BU263" s="1212"/>
      <c r="BV263" s="1212"/>
      <c r="BW263" s="1212"/>
      <c r="BX263" s="1212"/>
      <c r="BY263" s="1212"/>
      <c r="BZ263" s="1212"/>
      <c r="CA263" s="1212"/>
      <c r="CB263" s="1212"/>
      <c r="CC263" s="1212"/>
      <c r="CD263" s="1212"/>
      <c r="CE263" s="1212"/>
      <c r="CF263" s="1212"/>
      <c r="CG263" s="1212"/>
      <c r="CH263" s="1212"/>
    </row>
    <row r="264" spans="1:86" s="1215" customFormat="1" x14ac:dyDescent="0.2">
      <c r="A264" s="1211"/>
      <c r="B264" s="1192"/>
      <c r="C264" s="1192"/>
      <c r="D264" s="1192"/>
      <c r="E264" s="1192"/>
      <c r="F264" s="1192"/>
      <c r="G264" s="1192"/>
      <c r="H264" s="1192"/>
      <c r="I264" s="1192"/>
      <c r="J264" s="1192"/>
      <c r="K264" s="1192"/>
      <c r="L264" s="1192"/>
      <c r="M264" s="1192"/>
      <c r="N264" s="1206"/>
      <c r="O264" s="1192"/>
      <c r="P264" s="1206"/>
      <c r="Q264" s="1192"/>
      <c r="R264" s="1192"/>
      <c r="S264" s="1192"/>
      <c r="T264" s="1212"/>
      <c r="U264" s="1212"/>
      <c r="V264" s="1212"/>
      <c r="W264" s="1212"/>
      <c r="X264" s="1214"/>
      <c r="Y264" s="1214"/>
      <c r="Z264" s="1214"/>
      <c r="AA264" s="1212"/>
      <c r="AB264" s="1212"/>
      <c r="AC264" s="1212"/>
      <c r="AD264" s="1212"/>
      <c r="AE264" s="1212"/>
      <c r="AF264" s="1212"/>
      <c r="AG264" s="1212"/>
      <c r="AH264" s="1212"/>
      <c r="AI264" s="1212"/>
      <c r="AJ264" s="1212"/>
      <c r="AK264" s="1212"/>
      <c r="AL264" s="1212"/>
      <c r="AM264" s="1212"/>
      <c r="AN264" s="1212"/>
      <c r="AO264" s="1212"/>
      <c r="AP264" s="1212"/>
      <c r="AQ264" s="1212"/>
      <c r="AR264" s="1212"/>
      <c r="AS264" s="1212"/>
      <c r="AT264" s="1212"/>
      <c r="AU264" s="1212"/>
      <c r="AV264" s="1212"/>
      <c r="AW264" s="1212"/>
      <c r="AX264" s="1212"/>
      <c r="AY264" s="1212"/>
      <c r="AZ264" s="1212"/>
      <c r="BA264" s="1212"/>
      <c r="BB264" s="1212"/>
      <c r="BC264" s="1212"/>
      <c r="BD264" s="1212"/>
      <c r="BE264" s="1212"/>
      <c r="BF264" s="1212"/>
      <c r="BG264" s="1212"/>
      <c r="BH264" s="1212"/>
      <c r="BI264" s="1212"/>
      <c r="BJ264" s="1212"/>
      <c r="BK264" s="1212"/>
      <c r="BL264" s="1212"/>
      <c r="BM264" s="1212"/>
      <c r="BN264" s="1212"/>
      <c r="BO264" s="1212"/>
      <c r="BP264" s="1212"/>
      <c r="BQ264" s="1212"/>
      <c r="BR264" s="1212"/>
      <c r="BS264" s="1212"/>
      <c r="BT264" s="1212"/>
      <c r="BU264" s="1212"/>
      <c r="BV264" s="1212"/>
      <c r="BW264" s="1212"/>
      <c r="BX264" s="1212"/>
      <c r="BY264" s="1212"/>
      <c r="BZ264" s="1212"/>
      <c r="CA264" s="1212"/>
      <c r="CB264" s="1212"/>
      <c r="CC264" s="1212"/>
      <c r="CD264" s="1212"/>
      <c r="CE264" s="1212"/>
      <c r="CF264" s="1212"/>
      <c r="CG264" s="1212"/>
      <c r="CH264" s="1212"/>
    </row>
    <row r="265" spans="1:86" s="1215" customFormat="1" x14ac:dyDescent="0.2">
      <c r="A265" s="1211"/>
      <c r="B265" s="1192"/>
      <c r="C265" s="1192"/>
      <c r="D265" s="1192"/>
      <c r="E265" s="1192"/>
      <c r="F265" s="1192"/>
      <c r="G265" s="1192"/>
      <c r="H265" s="1192"/>
      <c r="I265" s="1192"/>
      <c r="J265" s="1192"/>
      <c r="K265" s="1192"/>
      <c r="L265" s="1192"/>
      <c r="M265" s="1192"/>
      <c r="N265" s="1206"/>
      <c r="O265" s="1192"/>
      <c r="P265" s="1206"/>
      <c r="Q265" s="1192"/>
      <c r="R265" s="1192"/>
      <c r="S265" s="1192"/>
      <c r="T265" s="1212"/>
      <c r="U265" s="1212"/>
      <c r="V265" s="1212"/>
      <c r="W265" s="1212"/>
      <c r="X265" s="1214"/>
      <c r="Y265" s="1214"/>
      <c r="Z265" s="1214"/>
      <c r="AA265" s="1212"/>
      <c r="AB265" s="1212"/>
      <c r="AC265" s="1212"/>
      <c r="AD265" s="1212"/>
      <c r="AE265" s="1212"/>
      <c r="AF265" s="1212"/>
      <c r="AG265" s="1212"/>
      <c r="AH265" s="1212"/>
      <c r="AI265" s="1212"/>
      <c r="AJ265" s="1212"/>
      <c r="AK265" s="1212"/>
      <c r="AL265" s="1212"/>
      <c r="AM265" s="1212"/>
      <c r="AN265" s="1212"/>
      <c r="AO265" s="1212"/>
      <c r="AP265" s="1212"/>
      <c r="AQ265" s="1212"/>
      <c r="AR265" s="1212"/>
      <c r="AS265" s="1212"/>
      <c r="AT265" s="1212"/>
      <c r="AU265" s="1212"/>
      <c r="AV265" s="1212"/>
      <c r="AW265" s="1212"/>
      <c r="AX265" s="1212"/>
      <c r="AY265" s="1212"/>
      <c r="AZ265" s="1212"/>
      <c r="BA265" s="1212"/>
      <c r="BB265" s="1212"/>
      <c r="BC265" s="1212"/>
      <c r="BD265" s="1212"/>
      <c r="BE265" s="1212"/>
      <c r="BF265" s="1212"/>
      <c r="BG265" s="1212"/>
      <c r="BH265" s="1212"/>
      <c r="BI265" s="1212"/>
      <c r="BJ265" s="1212"/>
      <c r="BK265" s="1212"/>
      <c r="BL265" s="1212"/>
      <c r="BM265" s="1212"/>
      <c r="BN265" s="1212"/>
      <c r="BO265" s="1212"/>
      <c r="BP265" s="1212"/>
      <c r="BQ265" s="1212"/>
      <c r="BR265" s="1212"/>
      <c r="BS265" s="1212"/>
      <c r="BT265" s="1212"/>
      <c r="BU265" s="1212"/>
      <c r="BV265" s="1212"/>
      <c r="BW265" s="1212"/>
      <c r="BX265" s="1212"/>
      <c r="BY265" s="1212"/>
      <c r="BZ265" s="1212"/>
      <c r="CA265" s="1212"/>
      <c r="CB265" s="1212"/>
      <c r="CC265" s="1212"/>
      <c r="CD265" s="1212"/>
      <c r="CE265" s="1212"/>
      <c r="CF265" s="1212"/>
      <c r="CG265" s="1212"/>
      <c r="CH265" s="1212"/>
    </row>
    <row r="266" spans="1:86" s="1215" customFormat="1" x14ac:dyDescent="0.2">
      <c r="A266" s="1211"/>
      <c r="B266" s="1192"/>
      <c r="C266" s="1192"/>
      <c r="D266" s="1192"/>
      <c r="E266" s="1192"/>
      <c r="F266" s="1192"/>
      <c r="G266" s="1192"/>
      <c r="H266" s="1192"/>
      <c r="I266" s="1192"/>
      <c r="J266" s="1192"/>
      <c r="K266" s="1192"/>
      <c r="L266" s="1192"/>
      <c r="M266" s="1192"/>
      <c r="N266" s="1206"/>
      <c r="O266" s="1192"/>
      <c r="P266" s="1206"/>
      <c r="Q266" s="1192"/>
      <c r="R266" s="1192"/>
      <c r="S266" s="1192"/>
      <c r="T266" s="1212"/>
      <c r="U266" s="1212"/>
      <c r="V266" s="1212"/>
      <c r="W266" s="1212"/>
      <c r="X266" s="1214"/>
      <c r="Y266" s="1214"/>
      <c r="Z266" s="1214"/>
      <c r="AA266" s="1212"/>
      <c r="AB266" s="1212"/>
      <c r="AC266" s="1212"/>
      <c r="AD266" s="1212"/>
      <c r="AE266" s="1212"/>
      <c r="AF266" s="1212"/>
      <c r="AG266" s="1212"/>
      <c r="AH266" s="1212"/>
      <c r="AI266" s="1212"/>
      <c r="AJ266" s="1212"/>
      <c r="AK266" s="1212"/>
      <c r="AL266" s="1212"/>
      <c r="AM266" s="1212"/>
      <c r="AN266" s="1212"/>
      <c r="AO266" s="1212"/>
      <c r="AP266" s="1212"/>
      <c r="AQ266" s="1212"/>
      <c r="AR266" s="1212"/>
      <c r="AS266" s="1212"/>
      <c r="AT266" s="1212"/>
      <c r="AU266" s="1212"/>
      <c r="AV266" s="1212"/>
      <c r="AW266" s="1212"/>
      <c r="AX266" s="1212"/>
      <c r="AY266" s="1212"/>
      <c r="AZ266" s="1212"/>
      <c r="BA266" s="1212"/>
      <c r="BB266" s="1212"/>
      <c r="BC266" s="1212"/>
      <c r="BD266" s="1212"/>
      <c r="BE266" s="1212"/>
      <c r="BF266" s="1212"/>
      <c r="BG266" s="1212"/>
      <c r="BH266" s="1212"/>
      <c r="BI266" s="1212"/>
      <c r="BJ266" s="1212"/>
      <c r="BK266" s="1212"/>
      <c r="BL266" s="1212"/>
      <c r="BM266" s="1212"/>
      <c r="BN266" s="1212"/>
      <c r="BO266" s="1212"/>
      <c r="BP266" s="1212"/>
      <c r="BQ266" s="1212"/>
      <c r="BR266" s="1212"/>
      <c r="BS266" s="1212"/>
      <c r="BT266" s="1212"/>
      <c r="BU266" s="1212"/>
      <c r="BV266" s="1212"/>
      <c r="BW266" s="1212"/>
      <c r="BX266" s="1212"/>
      <c r="BY266" s="1212"/>
      <c r="BZ266" s="1212"/>
      <c r="CA266" s="1212"/>
      <c r="CB266" s="1212"/>
      <c r="CC266" s="1212"/>
      <c r="CD266" s="1212"/>
      <c r="CE266" s="1212"/>
      <c r="CF266" s="1212"/>
      <c r="CG266" s="1212"/>
      <c r="CH266" s="1212"/>
    </row>
    <row r="267" spans="1:86" s="1215" customFormat="1" x14ac:dyDescent="0.2">
      <c r="A267" s="1211"/>
      <c r="B267" s="1192"/>
      <c r="C267" s="1192"/>
      <c r="D267" s="1192"/>
      <c r="E267" s="1192"/>
      <c r="F267" s="1192"/>
      <c r="G267" s="1192"/>
      <c r="H267" s="1192"/>
      <c r="I267" s="1192"/>
      <c r="J267" s="1192"/>
      <c r="K267" s="1192"/>
      <c r="L267" s="1192"/>
      <c r="M267" s="1192"/>
      <c r="N267" s="1206"/>
      <c r="O267" s="1192"/>
      <c r="P267" s="1206"/>
      <c r="Q267" s="1192"/>
      <c r="R267" s="1192"/>
      <c r="S267" s="1192"/>
      <c r="T267" s="1212"/>
      <c r="U267" s="1212"/>
      <c r="V267" s="1212"/>
      <c r="W267" s="1212"/>
      <c r="X267" s="1214"/>
      <c r="Y267" s="1214"/>
      <c r="Z267" s="1214"/>
      <c r="AA267" s="1212"/>
      <c r="AB267" s="1212"/>
      <c r="AC267" s="1212"/>
      <c r="AD267" s="1212"/>
      <c r="AE267" s="1212"/>
      <c r="AF267" s="1212"/>
      <c r="AG267" s="1212"/>
      <c r="AH267" s="1212"/>
      <c r="AI267" s="1212"/>
      <c r="AJ267" s="1212"/>
      <c r="AK267" s="1212"/>
      <c r="AL267" s="1212"/>
      <c r="AM267" s="1212"/>
      <c r="AN267" s="1212"/>
      <c r="AO267" s="1212"/>
      <c r="AP267" s="1212"/>
      <c r="AQ267" s="1212"/>
      <c r="AR267" s="1212"/>
      <c r="AS267" s="1212"/>
      <c r="AT267" s="1212"/>
      <c r="AU267" s="1212"/>
      <c r="AV267" s="1212"/>
      <c r="AW267" s="1212"/>
      <c r="AX267" s="1212"/>
      <c r="AY267" s="1212"/>
      <c r="AZ267" s="1212"/>
      <c r="BA267" s="1212"/>
      <c r="BB267" s="1212"/>
      <c r="BC267" s="1212"/>
      <c r="BD267" s="1212"/>
      <c r="BE267" s="1212"/>
      <c r="BF267" s="1212"/>
      <c r="BG267" s="1212"/>
      <c r="BH267" s="1212"/>
      <c r="BI267" s="1212"/>
      <c r="BJ267" s="1212"/>
      <c r="BK267" s="1212"/>
      <c r="BL267" s="1212"/>
      <c r="BM267" s="1212"/>
      <c r="BN267" s="1212"/>
      <c r="BO267" s="1212"/>
      <c r="BP267" s="1212"/>
      <c r="BQ267" s="1212"/>
      <c r="BR267" s="1212"/>
      <c r="BS267" s="1212"/>
      <c r="BT267" s="1212"/>
      <c r="BU267" s="1212"/>
      <c r="BV267" s="1212"/>
      <c r="BW267" s="1212"/>
      <c r="BX267" s="1212"/>
      <c r="BY267" s="1212"/>
      <c r="BZ267" s="1212"/>
      <c r="CA267" s="1212"/>
      <c r="CB267" s="1212"/>
      <c r="CC267" s="1212"/>
      <c r="CD267" s="1212"/>
      <c r="CE267" s="1212"/>
      <c r="CF267" s="1212"/>
      <c r="CG267" s="1212"/>
      <c r="CH267" s="1212"/>
    </row>
    <row r="268" spans="1:86" s="1215" customFormat="1" x14ac:dyDescent="0.2">
      <c r="A268" s="1211"/>
      <c r="B268" s="1192"/>
      <c r="C268" s="1192"/>
      <c r="D268" s="1192"/>
      <c r="E268" s="1192"/>
      <c r="F268" s="1192"/>
      <c r="G268" s="1192"/>
      <c r="H268" s="1192"/>
      <c r="I268" s="1192"/>
      <c r="J268" s="1192"/>
      <c r="K268" s="1192"/>
      <c r="L268" s="1192"/>
      <c r="M268" s="1192"/>
      <c r="N268" s="1206"/>
      <c r="O268" s="1192"/>
      <c r="P268" s="1206"/>
      <c r="Q268" s="1192"/>
      <c r="R268" s="1192"/>
      <c r="S268" s="1192"/>
      <c r="T268" s="1212"/>
      <c r="U268" s="1212"/>
      <c r="V268" s="1212"/>
      <c r="W268" s="1212"/>
      <c r="X268" s="1214"/>
      <c r="Y268" s="1214"/>
      <c r="Z268" s="1214"/>
      <c r="AA268" s="1212"/>
      <c r="AB268" s="1212"/>
      <c r="AC268" s="1212"/>
      <c r="AD268" s="1212"/>
      <c r="AE268" s="1212"/>
      <c r="AF268" s="1212"/>
      <c r="AG268" s="1212"/>
      <c r="AH268" s="1212"/>
      <c r="AI268" s="1212"/>
      <c r="AJ268" s="1212"/>
      <c r="AK268" s="1212"/>
      <c r="AL268" s="1212"/>
      <c r="AM268" s="1212"/>
      <c r="AN268" s="1212"/>
      <c r="AO268" s="1212"/>
      <c r="AP268" s="1212"/>
      <c r="AQ268" s="1212"/>
      <c r="AR268" s="1212"/>
      <c r="AS268" s="1212"/>
      <c r="AT268" s="1212"/>
      <c r="AU268" s="1212"/>
      <c r="AV268" s="1212"/>
      <c r="AW268" s="1212"/>
      <c r="AX268" s="1212"/>
      <c r="AY268" s="1212"/>
      <c r="AZ268" s="1212"/>
      <c r="BA268" s="1212"/>
      <c r="BB268" s="1212"/>
      <c r="BC268" s="1212"/>
      <c r="BD268" s="1212"/>
      <c r="BE268" s="1212"/>
      <c r="BF268" s="1212"/>
      <c r="BG268" s="1212"/>
      <c r="BH268" s="1212"/>
      <c r="BI268" s="1212"/>
      <c r="BJ268" s="1212"/>
      <c r="BK268" s="1212"/>
      <c r="BL268" s="1212"/>
      <c r="BM268" s="1212"/>
      <c r="BN268" s="1212"/>
      <c r="BO268" s="1212"/>
      <c r="BP268" s="1212"/>
      <c r="BQ268" s="1212"/>
      <c r="BR268" s="1212"/>
      <c r="BS268" s="1212"/>
      <c r="BT268" s="1212"/>
      <c r="BU268" s="1212"/>
      <c r="BV268" s="1212"/>
      <c r="BW268" s="1212"/>
      <c r="BX268" s="1212"/>
      <c r="BY268" s="1212"/>
      <c r="BZ268" s="1212"/>
      <c r="CA268" s="1212"/>
      <c r="CB268" s="1212"/>
      <c r="CC268" s="1212"/>
      <c r="CD268" s="1212"/>
      <c r="CE268" s="1212"/>
      <c r="CF268" s="1212"/>
      <c r="CG268" s="1212"/>
      <c r="CH268" s="1212"/>
    </row>
    <row r="269" spans="1:86" s="1215" customFormat="1" x14ac:dyDescent="0.2">
      <c r="A269" s="1211"/>
      <c r="B269" s="1192"/>
      <c r="C269" s="1192"/>
      <c r="D269" s="1192"/>
      <c r="E269" s="1192"/>
      <c r="F269" s="1192"/>
      <c r="G269" s="1192"/>
      <c r="H269" s="1192"/>
      <c r="I269" s="1192"/>
      <c r="J269" s="1192"/>
      <c r="K269" s="1192"/>
      <c r="L269" s="1192"/>
      <c r="M269" s="1192"/>
      <c r="N269" s="1206"/>
      <c r="O269" s="1192"/>
      <c r="P269" s="1206"/>
      <c r="Q269" s="1192"/>
      <c r="R269" s="1192"/>
      <c r="S269" s="1192"/>
      <c r="T269" s="1212"/>
      <c r="U269" s="1212"/>
      <c r="V269" s="1212"/>
      <c r="W269" s="1212"/>
      <c r="X269" s="1214"/>
      <c r="Y269" s="1214"/>
      <c r="Z269" s="1214"/>
      <c r="AA269" s="1212"/>
      <c r="AB269" s="1212"/>
      <c r="AC269" s="1212"/>
      <c r="AD269" s="1212"/>
      <c r="AE269" s="1212"/>
      <c r="AF269" s="1212"/>
      <c r="AG269" s="1212"/>
      <c r="AH269" s="1212"/>
      <c r="AI269" s="1212"/>
      <c r="AJ269" s="1212"/>
      <c r="AK269" s="1212"/>
      <c r="AL269" s="1212"/>
      <c r="AM269" s="1212"/>
      <c r="AN269" s="1212"/>
      <c r="AO269" s="1212"/>
      <c r="AP269" s="1212"/>
      <c r="AQ269" s="1212"/>
      <c r="AR269" s="1212"/>
      <c r="AS269" s="1212"/>
      <c r="AT269" s="1212"/>
      <c r="AU269" s="1212"/>
      <c r="AV269" s="1212"/>
      <c r="AW269" s="1212"/>
      <c r="AX269" s="1212"/>
      <c r="AY269" s="1212"/>
      <c r="AZ269" s="1212"/>
      <c r="BA269" s="1212"/>
      <c r="BB269" s="1212"/>
      <c r="BC269" s="1212"/>
      <c r="BD269" s="1212"/>
      <c r="BE269" s="1212"/>
      <c r="BF269" s="1212"/>
      <c r="BG269" s="1212"/>
      <c r="BH269" s="1212"/>
      <c r="BI269" s="1212"/>
      <c r="BJ269" s="1212"/>
      <c r="BK269" s="1212"/>
      <c r="BL269" s="1212"/>
      <c r="BM269" s="1212"/>
      <c r="BN269" s="1212"/>
      <c r="BO269" s="1212"/>
      <c r="BP269" s="1212"/>
      <c r="BQ269" s="1212"/>
      <c r="BR269" s="1212"/>
      <c r="BS269" s="1212"/>
      <c r="BT269" s="1212"/>
      <c r="BU269" s="1212"/>
      <c r="BV269" s="1212"/>
      <c r="BW269" s="1212"/>
      <c r="BX269" s="1212"/>
      <c r="BY269" s="1212"/>
      <c r="BZ269" s="1212"/>
      <c r="CA269" s="1212"/>
      <c r="CB269" s="1212"/>
      <c r="CC269" s="1212"/>
      <c r="CD269" s="1212"/>
      <c r="CE269" s="1212"/>
      <c r="CF269" s="1212"/>
      <c r="CG269" s="1212"/>
      <c r="CH269" s="1212"/>
    </row>
    <row r="270" spans="1:86" s="1215" customFormat="1" x14ac:dyDescent="0.2">
      <c r="A270" s="1211"/>
      <c r="B270" s="1192"/>
      <c r="C270" s="1192"/>
      <c r="D270" s="1192"/>
      <c r="E270" s="1192"/>
      <c r="F270" s="1192"/>
      <c r="G270" s="1192"/>
      <c r="H270" s="1192"/>
      <c r="I270" s="1192"/>
      <c r="J270" s="1192"/>
      <c r="K270" s="1192"/>
      <c r="L270" s="1192"/>
      <c r="M270" s="1192"/>
      <c r="N270" s="1206"/>
      <c r="O270" s="1192"/>
      <c r="P270" s="1206"/>
      <c r="Q270" s="1192"/>
      <c r="R270" s="1192"/>
      <c r="S270" s="1192"/>
      <c r="T270" s="1212"/>
      <c r="U270" s="1212"/>
      <c r="V270" s="1212"/>
      <c r="W270" s="1212"/>
      <c r="X270" s="1214"/>
      <c r="Y270" s="1214"/>
      <c r="Z270" s="1214"/>
      <c r="AA270" s="1212"/>
      <c r="AB270" s="1212"/>
      <c r="AC270" s="1212"/>
      <c r="AD270" s="1212"/>
      <c r="AE270" s="1212"/>
      <c r="AF270" s="1212"/>
      <c r="AG270" s="1212"/>
      <c r="AH270" s="1212"/>
      <c r="AI270" s="1212"/>
      <c r="AJ270" s="1212"/>
      <c r="AK270" s="1212"/>
      <c r="AL270" s="1212"/>
      <c r="AM270" s="1212"/>
      <c r="AN270" s="1212"/>
      <c r="AO270" s="1212"/>
      <c r="AP270" s="1212"/>
      <c r="AQ270" s="1212"/>
      <c r="AR270" s="1212"/>
      <c r="AS270" s="1212"/>
      <c r="AT270" s="1212"/>
      <c r="AU270" s="1212"/>
      <c r="AV270" s="1212"/>
      <c r="AW270" s="1212"/>
      <c r="AX270" s="1212"/>
      <c r="AY270" s="1212"/>
      <c r="AZ270" s="1212"/>
      <c r="BA270" s="1212"/>
      <c r="BB270" s="1212"/>
      <c r="BC270" s="1212"/>
      <c r="BD270" s="1212"/>
      <c r="BE270" s="1212"/>
      <c r="BF270" s="1212"/>
      <c r="BG270" s="1212"/>
      <c r="BH270" s="1212"/>
      <c r="BI270" s="1212"/>
      <c r="BJ270" s="1212"/>
      <c r="BK270" s="1212"/>
      <c r="BL270" s="1212"/>
      <c r="BM270" s="1212"/>
      <c r="BN270" s="1212"/>
      <c r="BO270" s="1212"/>
      <c r="BP270" s="1212"/>
      <c r="BQ270" s="1212"/>
      <c r="BR270" s="1212"/>
      <c r="BS270" s="1212"/>
      <c r="BT270" s="1212"/>
      <c r="BU270" s="1212"/>
      <c r="BV270" s="1212"/>
      <c r="BW270" s="1212"/>
      <c r="BX270" s="1212"/>
      <c r="BY270" s="1212"/>
      <c r="BZ270" s="1212"/>
      <c r="CA270" s="1212"/>
      <c r="CB270" s="1212"/>
      <c r="CC270" s="1212"/>
      <c r="CD270" s="1212"/>
      <c r="CE270" s="1212"/>
      <c r="CF270" s="1212"/>
      <c r="CG270" s="1212"/>
      <c r="CH270" s="1212"/>
    </row>
    <row r="271" spans="1:86" s="1215" customFormat="1" x14ac:dyDescent="0.2">
      <c r="A271" s="1211"/>
      <c r="B271" s="1192"/>
      <c r="C271" s="1192"/>
      <c r="D271" s="1192"/>
      <c r="E271" s="1192"/>
      <c r="F271" s="1192"/>
      <c r="G271" s="1192"/>
      <c r="H271" s="1192"/>
      <c r="I271" s="1192"/>
      <c r="J271" s="1192"/>
      <c r="K271" s="1192"/>
      <c r="L271" s="1192"/>
      <c r="M271" s="1192"/>
      <c r="N271" s="1206"/>
      <c r="O271" s="1192"/>
      <c r="P271" s="1206"/>
      <c r="Q271" s="1192"/>
      <c r="R271" s="1192"/>
      <c r="S271" s="1192"/>
      <c r="T271" s="1212"/>
      <c r="U271" s="1212"/>
      <c r="V271" s="1212"/>
      <c r="W271" s="1212"/>
      <c r="X271" s="1214"/>
      <c r="Y271" s="1214"/>
      <c r="Z271" s="1214"/>
      <c r="AA271" s="1212"/>
      <c r="AB271" s="1212"/>
      <c r="AC271" s="1212"/>
      <c r="AD271" s="1212"/>
      <c r="AE271" s="1212"/>
      <c r="AF271" s="1212"/>
      <c r="AG271" s="1212"/>
      <c r="AH271" s="1212"/>
      <c r="AI271" s="1212"/>
      <c r="AJ271" s="1212"/>
      <c r="AK271" s="1212"/>
      <c r="AL271" s="1212"/>
      <c r="AM271" s="1212"/>
      <c r="AN271" s="1212"/>
      <c r="AO271" s="1212"/>
      <c r="AP271" s="1212"/>
      <c r="AQ271" s="1212"/>
      <c r="AR271" s="1212"/>
      <c r="AS271" s="1212"/>
      <c r="AT271" s="1212"/>
      <c r="AU271" s="1212"/>
      <c r="AV271" s="1212"/>
      <c r="AW271" s="1212"/>
      <c r="AX271" s="1212"/>
      <c r="AY271" s="1212"/>
      <c r="AZ271" s="1212"/>
      <c r="BA271" s="1212"/>
      <c r="BB271" s="1212"/>
      <c r="BC271" s="1212"/>
      <c r="BD271" s="1212"/>
      <c r="BE271" s="1212"/>
      <c r="BF271" s="1212"/>
      <c r="BG271" s="1212"/>
      <c r="BH271" s="1212"/>
      <c r="BI271" s="1212"/>
      <c r="BJ271" s="1212"/>
      <c r="BK271" s="1212"/>
      <c r="BL271" s="1212"/>
      <c r="BM271" s="1212"/>
      <c r="BN271" s="1212"/>
      <c r="BO271" s="1212"/>
      <c r="BP271" s="1212"/>
      <c r="BQ271" s="1212"/>
      <c r="BR271" s="1212"/>
      <c r="BS271" s="1212"/>
      <c r="BT271" s="1212"/>
      <c r="BU271" s="1212"/>
      <c r="BV271" s="1212"/>
      <c r="BW271" s="1212"/>
      <c r="BX271" s="1212"/>
      <c r="BY271" s="1212"/>
      <c r="BZ271" s="1212"/>
      <c r="CA271" s="1212"/>
      <c r="CB271" s="1212"/>
      <c r="CC271" s="1212"/>
      <c r="CD271" s="1212"/>
      <c r="CE271" s="1212"/>
      <c r="CF271" s="1212"/>
      <c r="CG271" s="1212"/>
      <c r="CH271" s="1212"/>
    </row>
    <row r="272" spans="1:86" s="1215" customFormat="1" x14ac:dyDescent="0.2">
      <c r="A272" s="1211"/>
      <c r="B272" s="1192"/>
      <c r="C272" s="1192"/>
      <c r="D272" s="1192"/>
      <c r="E272" s="1192"/>
      <c r="F272" s="1192"/>
      <c r="G272" s="1192"/>
      <c r="H272" s="1192"/>
      <c r="I272" s="1192"/>
      <c r="J272" s="1192"/>
      <c r="K272" s="1192"/>
      <c r="L272" s="1192"/>
      <c r="M272" s="1192"/>
      <c r="N272" s="1206"/>
      <c r="O272" s="1192"/>
      <c r="P272" s="1206"/>
      <c r="Q272" s="1192"/>
      <c r="R272" s="1192"/>
      <c r="S272" s="1192"/>
      <c r="T272" s="1212"/>
      <c r="U272" s="1212"/>
      <c r="V272" s="1212"/>
      <c r="W272" s="1212"/>
      <c r="X272" s="1214"/>
      <c r="Y272" s="1214"/>
      <c r="Z272" s="1214"/>
      <c r="AA272" s="1212"/>
      <c r="AB272" s="1212"/>
      <c r="AC272" s="1212"/>
      <c r="AD272" s="1212"/>
      <c r="AE272" s="1212"/>
      <c r="AF272" s="1212"/>
      <c r="AG272" s="1212"/>
      <c r="AH272" s="1212"/>
      <c r="AI272" s="1212"/>
      <c r="AJ272" s="1212"/>
      <c r="AK272" s="1212"/>
      <c r="AL272" s="1212"/>
      <c r="AM272" s="1212"/>
      <c r="AN272" s="1212"/>
      <c r="AO272" s="1212"/>
      <c r="AP272" s="1212"/>
      <c r="AQ272" s="1212"/>
      <c r="AR272" s="1212"/>
      <c r="AS272" s="1212"/>
      <c r="AT272" s="1212"/>
      <c r="AU272" s="1212"/>
      <c r="AV272" s="1212"/>
      <c r="AW272" s="1212"/>
      <c r="AX272" s="1212"/>
      <c r="AY272" s="1212"/>
      <c r="AZ272" s="1212"/>
      <c r="BA272" s="1212"/>
      <c r="BB272" s="1212"/>
      <c r="BC272" s="1212"/>
      <c r="BD272" s="1212"/>
      <c r="BE272" s="1212"/>
      <c r="BF272" s="1212"/>
      <c r="BG272" s="1212"/>
      <c r="BH272" s="1212"/>
      <c r="BI272" s="1212"/>
      <c r="BJ272" s="1212"/>
      <c r="BK272" s="1212"/>
      <c r="BL272" s="1212"/>
      <c r="BM272" s="1212"/>
      <c r="BN272" s="1212"/>
      <c r="BO272" s="1212"/>
      <c r="BP272" s="1212"/>
      <c r="BQ272" s="1212"/>
      <c r="BR272" s="1212"/>
      <c r="BS272" s="1212"/>
      <c r="BT272" s="1212"/>
      <c r="BU272" s="1212"/>
      <c r="BV272" s="1212"/>
      <c r="BW272" s="1212"/>
      <c r="BX272" s="1212"/>
      <c r="BY272" s="1212"/>
      <c r="BZ272" s="1212"/>
      <c r="CA272" s="1212"/>
      <c r="CB272" s="1212"/>
      <c r="CC272" s="1212"/>
      <c r="CD272" s="1212"/>
      <c r="CE272" s="1212"/>
      <c r="CF272" s="1212"/>
      <c r="CG272" s="1212"/>
      <c r="CH272" s="1212"/>
    </row>
    <row r="273" spans="1:86" s="1215" customFormat="1" x14ac:dyDescent="0.2">
      <c r="A273" s="1211"/>
      <c r="B273" s="1192"/>
      <c r="C273" s="1192"/>
      <c r="D273" s="1192"/>
      <c r="E273" s="1192"/>
      <c r="F273" s="1192"/>
      <c r="G273" s="1192"/>
      <c r="H273" s="1192"/>
      <c r="I273" s="1192"/>
      <c r="J273" s="1192"/>
      <c r="K273" s="1192"/>
      <c r="L273" s="1192"/>
      <c r="M273" s="1192"/>
      <c r="N273" s="1206"/>
      <c r="O273" s="1192"/>
      <c r="P273" s="1206"/>
      <c r="Q273" s="1192"/>
      <c r="R273" s="1192"/>
      <c r="S273" s="1192"/>
      <c r="T273" s="1212"/>
      <c r="U273" s="1212"/>
      <c r="V273" s="1212"/>
      <c r="W273" s="1212"/>
      <c r="X273" s="1214"/>
      <c r="Y273" s="1214"/>
      <c r="Z273" s="1214"/>
      <c r="AA273" s="1212"/>
      <c r="AB273" s="1212"/>
      <c r="AC273" s="1212"/>
      <c r="AD273" s="1212"/>
      <c r="AE273" s="1212"/>
      <c r="AF273" s="1212"/>
      <c r="AG273" s="1212"/>
      <c r="AH273" s="1212"/>
      <c r="AI273" s="1212"/>
      <c r="AJ273" s="1212"/>
      <c r="AK273" s="1212"/>
      <c r="AL273" s="1212"/>
      <c r="AM273" s="1212"/>
      <c r="AN273" s="1212"/>
      <c r="AO273" s="1212"/>
      <c r="AP273" s="1212"/>
      <c r="AQ273" s="1212"/>
      <c r="AR273" s="1212"/>
      <c r="AS273" s="1212"/>
      <c r="AT273" s="1212"/>
      <c r="AU273" s="1212"/>
      <c r="AV273" s="1212"/>
      <c r="AW273" s="1212"/>
      <c r="AX273" s="1212"/>
      <c r="AY273" s="1212"/>
      <c r="AZ273" s="1212"/>
      <c r="BA273" s="1212"/>
      <c r="BB273" s="1212"/>
      <c r="BC273" s="1212"/>
      <c r="BD273" s="1212"/>
      <c r="BE273" s="1212"/>
      <c r="BF273" s="1212"/>
      <c r="BG273" s="1212"/>
      <c r="BH273" s="1212"/>
      <c r="BI273" s="1212"/>
      <c r="BJ273" s="1212"/>
      <c r="BK273" s="1212"/>
      <c r="BL273" s="1212"/>
      <c r="BM273" s="1212"/>
      <c r="BN273" s="1212"/>
      <c r="BO273" s="1212"/>
      <c r="BP273" s="1212"/>
      <c r="BQ273" s="1212"/>
      <c r="BR273" s="1212"/>
      <c r="BS273" s="1212"/>
      <c r="BT273" s="1212"/>
      <c r="BU273" s="1212"/>
      <c r="BV273" s="1212"/>
      <c r="BW273" s="1212"/>
      <c r="BX273" s="1212"/>
      <c r="BY273" s="1212"/>
      <c r="BZ273" s="1212"/>
      <c r="CA273" s="1212"/>
      <c r="CB273" s="1212"/>
      <c r="CC273" s="1212"/>
      <c r="CD273" s="1212"/>
      <c r="CE273" s="1212"/>
      <c r="CF273" s="1212"/>
      <c r="CG273" s="1212"/>
      <c r="CH273" s="1212"/>
    </row>
    <row r="274" spans="1:86" s="1215" customFormat="1" x14ac:dyDescent="0.2">
      <c r="A274" s="1211"/>
      <c r="B274" s="1192"/>
      <c r="C274" s="1192"/>
      <c r="D274" s="1192"/>
      <c r="E274" s="1192"/>
      <c r="F274" s="1192"/>
      <c r="G274" s="1192"/>
      <c r="H274" s="1192"/>
      <c r="I274" s="1192"/>
      <c r="J274" s="1192"/>
      <c r="K274" s="1192"/>
      <c r="L274" s="1192"/>
      <c r="M274" s="1192"/>
      <c r="N274" s="1206"/>
      <c r="O274" s="1192"/>
      <c r="P274" s="1206"/>
      <c r="Q274" s="1192"/>
      <c r="R274" s="1192"/>
      <c r="S274" s="1192"/>
      <c r="T274" s="1212"/>
      <c r="U274" s="1212"/>
      <c r="V274" s="1212"/>
      <c r="W274" s="1212"/>
      <c r="X274" s="1214"/>
      <c r="Y274" s="1214"/>
      <c r="Z274" s="1214"/>
      <c r="AA274" s="1212"/>
      <c r="AB274" s="1212"/>
      <c r="AC274" s="1212"/>
      <c r="AD274" s="1212"/>
      <c r="AE274" s="1212"/>
      <c r="AF274" s="1212"/>
      <c r="AG274" s="1212"/>
      <c r="AH274" s="1212"/>
      <c r="AI274" s="1212"/>
      <c r="AJ274" s="1212"/>
      <c r="AK274" s="1212"/>
      <c r="AL274" s="1212"/>
      <c r="AM274" s="1212"/>
      <c r="AN274" s="1212"/>
      <c r="AO274" s="1212"/>
      <c r="AP274" s="1212"/>
      <c r="AQ274" s="1212"/>
      <c r="AR274" s="1212"/>
      <c r="AS274" s="1212"/>
      <c r="AT274" s="1212"/>
      <c r="AU274" s="1212"/>
      <c r="AV274" s="1212"/>
      <c r="AW274" s="1212"/>
      <c r="AX274" s="1212"/>
      <c r="AY274" s="1212"/>
      <c r="AZ274" s="1212"/>
      <c r="BA274" s="1212"/>
      <c r="BB274" s="1212"/>
      <c r="BC274" s="1212"/>
      <c r="BD274" s="1212"/>
      <c r="BE274" s="1212"/>
      <c r="BF274" s="1212"/>
      <c r="BG274" s="1212"/>
      <c r="BH274" s="1212"/>
      <c r="BI274" s="1212"/>
      <c r="BJ274" s="1212"/>
      <c r="BK274" s="1212"/>
      <c r="BL274" s="1212"/>
      <c r="BM274" s="1212"/>
      <c r="BN274" s="1212"/>
      <c r="BO274" s="1212"/>
      <c r="BP274" s="1212"/>
      <c r="BQ274" s="1212"/>
      <c r="BR274" s="1212"/>
      <c r="BS274" s="1212"/>
      <c r="BT274" s="1212"/>
      <c r="BU274" s="1212"/>
      <c r="BV274" s="1212"/>
      <c r="BW274" s="1212"/>
      <c r="BX274" s="1212"/>
      <c r="BY274" s="1212"/>
      <c r="BZ274" s="1212"/>
      <c r="CA274" s="1212"/>
      <c r="CB274" s="1212"/>
      <c r="CC274" s="1212"/>
      <c r="CD274" s="1212"/>
      <c r="CE274" s="1212"/>
      <c r="CF274" s="1212"/>
      <c r="CG274" s="1212"/>
      <c r="CH274" s="1212"/>
    </row>
    <row r="275" spans="1:86" s="1215" customFormat="1" x14ac:dyDescent="0.2">
      <c r="A275" s="1211"/>
      <c r="B275" s="1192"/>
      <c r="C275" s="1192"/>
      <c r="D275" s="1192"/>
      <c r="E275" s="1192"/>
      <c r="F275" s="1192"/>
      <c r="G275" s="1192"/>
      <c r="H275" s="1192"/>
      <c r="I275" s="1192"/>
      <c r="J275" s="1192"/>
      <c r="K275" s="1192"/>
      <c r="L275" s="1192"/>
      <c r="M275" s="1192"/>
      <c r="N275" s="1206"/>
      <c r="O275" s="1192"/>
      <c r="P275" s="1206"/>
      <c r="Q275" s="1192"/>
      <c r="R275" s="1192"/>
      <c r="S275" s="1192"/>
      <c r="T275" s="1212"/>
      <c r="U275" s="1212"/>
      <c r="V275" s="1212"/>
      <c r="W275" s="1212"/>
      <c r="X275" s="1214"/>
      <c r="Y275" s="1214"/>
      <c r="Z275" s="1214"/>
      <c r="AA275" s="1212"/>
      <c r="AB275" s="1212"/>
      <c r="AC275" s="1212"/>
      <c r="AD275" s="1212"/>
      <c r="AE275" s="1212"/>
      <c r="AF275" s="1212"/>
      <c r="AG275" s="1212"/>
      <c r="AH275" s="1212"/>
      <c r="AI275" s="1212"/>
      <c r="AJ275" s="1212"/>
      <c r="AK275" s="1212"/>
      <c r="AL275" s="1212"/>
      <c r="AM275" s="1212"/>
      <c r="AN275" s="1212"/>
      <c r="AO275" s="1212"/>
      <c r="AP275" s="1212"/>
      <c r="AQ275" s="1212"/>
      <c r="AR275" s="1212"/>
      <c r="AS275" s="1212"/>
      <c r="AT275" s="1212"/>
      <c r="AU275" s="1212"/>
      <c r="AV275" s="1212"/>
      <c r="AW275" s="1212"/>
      <c r="AX275" s="1212"/>
      <c r="AY275" s="1212"/>
      <c r="AZ275" s="1212"/>
      <c r="BA275" s="1212"/>
      <c r="BB275" s="1212"/>
      <c r="BC275" s="1212"/>
      <c r="BD275" s="1212"/>
      <c r="BE275" s="1212"/>
      <c r="BF275" s="1212"/>
      <c r="BG275" s="1212"/>
      <c r="BH275" s="1212"/>
      <c r="BI275" s="1212"/>
      <c r="BJ275" s="1212"/>
      <c r="BK275" s="1212"/>
      <c r="BL275" s="1212"/>
      <c r="BM275" s="1212"/>
      <c r="BN275" s="1212"/>
      <c r="BO275" s="1212"/>
      <c r="BP275" s="1212"/>
      <c r="BQ275" s="1212"/>
      <c r="BR275" s="1212"/>
      <c r="BS275" s="1212"/>
      <c r="BT275" s="1212"/>
      <c r="BU275" s="1212"/>
      <c r="BV275" s="1212"/>
      <c r="BW275" s="1212"/>
      <c r="BX275" s="1212"/>
      <c r="BY275" s="1212"/>
      <c r="BZ275" s="1212"/>
      <c r="CA275" s="1212"/>
      <c r="CB275" s="1212"/>
      <c r="CC275" s="1212"/>
      <c r="CD275" s="1212"/>
      <c r="CE275" s="1212"/>
      <c r="CF275" s="1212"/>
      <c r="CG275" s="1212"/>
      <c r="CH275" s="1212"/>
    </row>
    <row r="276" spans="1:86" s="1215" customFormat="1" x14ac:dyDescent="0.2">
      <c r="A276" s="1211"/>
      <c r="B276" s="1192"/>
      <c r="C276" s="1192"/>
      <c r="D276" s="1192"/>
      <c r="E276" s="1192"/>
      <c r="F276" s="1192"/>
      <c r="G276" s="1192"/>
      <c r="H276" s="1192"/>
      <c r="I276" s="1192"/>
      <c r="J276" s="1192"/>
      <c r="K276" s="1192"/>
      <c r="L276" s="1192"/>
      <c r="M276" s="1192"/>
      <c r="N276" s="1206"/>
      <c r="O276" s="1192"/>
      <c r="P276" s="1206"/>
      <c r="Q276" s="1192"/>
      <c r="R276" s="1192"/>
      <c r="S276" s="1192"/>
      <c r="T276" s="1212"/>
      <c r="U276" s="1212"/>
      <c r="V276" s="1212"/>
      <c r="W276" s="1212"/>
      <c r="X276" s="1214"/>
      <c r="Y276" s="1214"/>
      <c r="Z276" s="1214"/>
      <c r="AA276" s="1212"/>
      <c r="AB276" s="1212"/>
      <c r="AC276" s="1212"/>
      <c r="AD276" s="1212"/>
      <c r="AE276" s="1212"/>
      <c r="AF276" s="1212"/>
      <c r="AG276" s="1212"/>
      <c r="AH276" s="1212"/>
      <c r="AI276" s="1212"/>
      <c r="AJ276" s="1212"/>
      <c r="AK276" s="1212"/>
      <c r="AL276" s="1212"/>
      <c r="AM276" s="1212"/>
      <c r="AN276" s="1212"/>
      <c r="AO276" s="1212"/>
      <c r="AP276" s="1212"/>
      <c r="AQ276" s="1212"/>
      <c r="AR276" s="1212"/>
      <c r="AS276" s="1212"/>
      <c r="AT276" s="1212"/>
      <c r="AU276" s="1212"/>
      <c r="AV276" s="1212"/>
      <c r="AW276" s="1212"/>
      <c r="AX276" s="1212"/>
      <c r="AY276" s="1212"/>
      <c r="AZ276" s="1212"/>
      <c r="BA276" s="1212"/>
      <c r="BB276" s="1212"/>
      <c r="BC276" s="1212"/>
      <c r="BD276" s="1212"/>
      <c r="BE276" s="1212"/>
      <c r="BF276" s="1212"/>
      <c r="BG276" s="1212"/>
      <c r="BH276" s="1212"/>
      <c r="BI276" s="1212"/>
      <c r="BJ276" s="1212"/>
      <c r="BK276" s="1212"/>
      <c r="BL276" s="1212"/>
      <c r="BM276" s="1212"/>
      <c r="BN276" s="1212"/>
      <c r="BO276" s="1212"/>
      <c r="BP276" s="1212"/>
      <c r="BQ276" s="1212"/>
      <c r="BR276" s="1212"/>
      <c r="BS276" s="1212"/>
      <c r="BT276" s="1212"/>
      <c r="BU276" s="1212"/>
      <c r="BV276" s="1212"/>
      <c r="BW276" s="1212"/>
      <c r="BX276" s="1212"/>
      <c r="BY276" s="1212"/>
      <c r="BZ276" s="1212"/>
      <c r="CA276" s="1212"/>
      <c r="CB276" s="1212"/>
      <c r="CC276" s="1212"/>
      <c r="CD276" s="1212"/>
      <c r="CE276" s="1212"/>
      <c r="CF276" s="1212"/>
      <c r="CG276" s="1212"/>
      <c r="CH276" s="1212"/>
    </row>
    <row r="277" spans="1:86" s="1215" customFormat="1" x14ac:dyDescent="0.2">
      <c r="A277" s="1211"/>
      <c r="B277" s="1192"/>
      <c r="C277" s="1192"/>
      <c r="D277" s="1192"/>
      <c r="E277" s="1192"/>
      <c r="F277" s="1192"/>
      <c r="G277" s="1192"/>
      <c r="H277" s="1192"/>
      <c r="I277" s="1192"/>
      <c r="J277" s="1192"/>
      <c r="K277" s="1192"/>
      <c r="L277" s="1192"/>
      <c r="M277" s="1192"/>
      <c r="N277" s="1206"/>
      <c r="O277" s="1192"/>
      <c r="P277" s="1206"/>
      <c r="Q277" s="1192"/>
      <c r="R277" s="1192"/>
      <c r="S277" s="1192"/>
      <c r="T277" s="1212"/>
      <c r="U277" s="1212"/>
      <c r="V277" s="1212"/>
      <c r="W277" s="1212"/>
      <c r="X277" s="1214"/>
      <c r="Y277" s="1214"/>
      <c r="Z277" s="1214"/>
      <c r="AA277" s="1212"/>
      <c r="AB277" s="1212"/>
      <c r="AC277" s="1212"/>
      <c r="AD277" s="1212"/>
      <c r="AE277" s="1212"/>
      <c r="AF277" s="1212"/>
      <c r="AG277" s="1212"/>
      <c r="AH277" s="1212"/>
      <c r="AI277" s="1212"/>
      <c r="AJ277" s="1212"/>
      <c r="AK277" s="1212"/>
      <c r="AL277" s="1212"/>
      <c r="AM277" s="1212"/>
      <c r="AN277" s="1212"/>
      <c r="AO277" s="1212"/>
      <c r="AP277" s="1212"/>
      <c r="AQ277" s="1212"/>
      <c r="AR277" s="1212"/>
      <c r="AS277" s="1212"/>
      <c r="AT277" s="1212"/>
      <c r="AU277" s="1212"/>
      <c r="AV277" s="1212"/>
      <c r="AW277" s="1212"/>
      <c r="AX277" s="1212"/>
      <c r="AY277" s="1212"/>
      <c r="AZ277" s="1212"/>
      <c r="BA277" s="1212"/>
      <c r="BB277" s="1212"/>
      <c r="BC277" s="1212"/>
      <c r="BD277" s="1212"/>
      <c r="BE277" s="1212"/>
      <c r="BF277" s="1212"/>
      <c r="BG277" s="1212"/>
      <c r="BH277" s="1212"/>
      <c r="BI277" s="1212"/>
      <c r="BJ277" s="1212"/>
      <c r="BK277" s="1212"/>
      <c r="BL277" s="1212"/>
      <c r="BM277" s="1212"/>
      <c r="BN277" s="1212"/>
      <c r="BO277" s="1212"/>
      <c r="BP277" s="1212"/>
      <c r="BQ277" s="1212"/>
      <c r="BR277" s="1212"/>
      <c r="BS277" s="1212"/>
      <c r="BT277" s="1212"/>
      <c r="BU277" s="1212"/>
      <c r="BV277" s="1212"/>
      <c r="BW277" s="1212"/>
      <c r="BX277" s="1212"/>
      <c r="BY277" s="1212"/>
      <c r="BZ277" s="1212"/>
      <c r="CA277" s="1212"/>
      <c r="CB277" s="1212"/>
      <c r="CC277" s="1212"/>
      <c r="CD277" s="1212"/>
      <c r="CE277" s="1212"/>
      <c r="CF277" s="1212"/>
      <c r="CG277" s="1212"/>
      <c r="CH277" s="1212"/>
    </row>
    <row r="278" spans="1:86" s="1215" customFormat="1" x14ac:dyDescent="0.2">
      <c r="A278" s="1211"/>
      <c r="B278" s="1192"/>
      <c r="C278" s="1192"/>
      <c r="D278" s="1192"/>
      <c r="E278" s="1192"/>
      <c r="F278" s="1192"/>
      <c r="G278" s="1192"/>
      <c r="H278" s="1192"/>
      <c r="I278" s="1192"/>
      <c r="J278" s="1192"/>
      <c r="K278" s="1192"/>
      <c r="L278" s="1192"/>
      <c r="M278" s="1192"/>
      <c r="N278" s="1206"/>
      <c r="O278" s="1192"/>
      <c r="P278" s="1206"/>
      <c r="Q278" s="1192"/>
      <c r="R278" s="1192"/>
      <c r="S278" s="1192"/>
      <c r="T278" s="1212"/>
      <c r="U278" s="1212"/>
      <c r="V278" s="1212"/>
      <c r="W278" s="1212"/>
      <c r="X278" s="1214"/>
      <c r="Y278" s="1214"/>
      <c r="Z278" s="1214"/>
      <c r="AA278" s="1212"/>
      <c r="AB278" s="1212"/>
      <c r="AC278" s="1212"/>
      <c r="AD278" s="1212"/>
      <c r="AE278" s="1212"/>
      <c r="AF278" s="1212"/>
      <c r="AG278" s="1212"/>
      <c r="AH278" s="1212"/>
      <c r="AI278" s="1212"/>
      <c r="AJ278" s="1212"/>
      <c r="AK278" s="1212"/>
      <c r="AL278" s="1212"/>
      <c r="AM278" s="1212"/>
      <c r="AN278" s="1212"/>
      <c r="AO278" s="1212"/>
      <c r="AP278" s="1212"/>
      <c r="AQ278" s="1212"/>
      <c r="AR278" s="1212"/>
      <c r="AS278" s="1212"/>
      <c r="AT278" s="1212"/>
      <c r="AU278" s="1212"/>
      <c r="AV278" s="1212"/>
      <c r="AW278" s="1212"/>
      <c r="AX278" s="1212"/>
      <c r="AY278" s="1212"/>
      <c r="AZ278" s="1212"/>
      <c r="BA278" s="1212"/>
      <c r="BB278" s="1212"/>
      <c r="BC278" s="1212"/>
      <c r="BD278" s="1212"/>
      <c r="BE278" s="1212"/>
      <c r="BF278" s="1212"/>
      <c r="BG278" s="1212"/>
      <c r="BH278" s="1212"/>
      <c r="BI278" s="1212"/>
      <c r="BJ278" s="1212"/>
      <c r="BK278" s="1212"/>
      <c r="BL278" s="1212"/>
      <c r="BM278" s="1212"/>
      <c r="BN278" s="1212"/>
      <c r="BO278" s="1212"/>
      <c r="BP278" s="1212"/>
      <c r="BQ278" s="1212"/>
      <c r="BR278" s="1212"/>
      <c r="BS278" s="1212"/>
      <c r="BT278" s="1212"/>
      <c r="BU278" s="1212"/>
      <c r="BV278" s="1212"/>
      <c r="BW278" s="1212"/>
      <c r="BX278" s="1212"/>
      <c r="BY278" s="1212"/>
      <c r="BZ278" s="1212"/>
      <c r="CA278" s="1212"/>
      <c r="CB278" s="1212"/>
      <c r="CC278" s="1212"/>
      <c r="CD278" s="1212"/>
      <c r="CE278" s="1212"/>
      <c r="CF278" s="1212"/>
      <c r="CG278" s="1212"/>
      <c r="CH278" s="1212"/>
    </row>
    <row r="279" spans="1:86" s="1215" customFormat="1" x14ac:dyDescent="0.2">
      <c r="A279" s="1211"/>
      <c r="B279" s="1192"/>
      <c r="C279" s="1192"/>
      <c r="D279" s="1192"/>
      <c r="E279" s="1192"/>
      <c r="F279" s="1192"/>
      <c r="G279" s="1192"/>
      <c r="H279" s="1192"/>
      <c r="I279" s="1192"/>
      <c r="J279" s="1192"/>
      <c r="K279" s="1192"/>
      <c r="L279" s="1192"/>
      <c r="M279" s="1192"/>
      <c r="N279" s="1206"/>
      <c r="O279" s="1192"/>
      <c r="P279" s="1206"/>
      <c r="Q279" s="1192"/>
      <c r="R279" s="1192"/>
      <c r="S279" s="1192"/>
      <c r="T279" s="1212"/>
      <c r="U279" s="1212"/>
      <c r="V279" s="1212"/>
      <c r="W279" s="1212"/>
      <c r="X279" s="1214"/>
      <c r="Y279" s="1214"/>
      <c r="Z279" s="1214"/>
      <c r="AA279" s="1212"/>
      <c r="AB279" s="1212"/>
      <c r="AC279" s="1212"/>
      <c r="AD279" s="1212"/>
      <c r="AE279" s="1212"/>
      <c r="AF279" s="1212"/>
      <c r="AG279" s="1212"/>
      <c r="AH279" s="1212"/>
      <c r="AI279" s="1212"/>
      <c r="AJ279" s="1212"/>
      <c r="AK279" s="1212"/>
      <c r="AL279" s="1212"/>
      <c r="AM279" s="1212"/>
      <c r="AN279" s="1212"/>
      <c r="AO279" s="1212"/>
      <c r="AP279" s="1212"/>
      <c r="AQ279" s="1212"/>
      <c r="AR279" s="1212"/>
      <c r="AS279" s="1212"/>
      <c r="AT279" s="1212"/>
      <c r="AU279" s="1212"/>
      <c r="AV279" s="1212"/>
      <c r="AW279" s="1212"/>
      <c r="AX279" s="1212"/>
      <c r="AY279" s="1212"/>
      <c r="AZ279" s="1212"/>
      <c r="BA279" s="1212"/>
      <c r="BB279" s="1212"/>
      <c r="BC279" s="1212"/>
      <c r="BD279" s="1212"/>
      <c r="BE279" s="1212"/>
      <c r="BF279" s="1212"/>
      <c r="BG279" s="1212"/>
      <c r="BH279" s="1212"/>
      <c r="BI279" s="1212"/>
      <c r="BJ279" s="1212"/>
      <c r="BK279" s="1212"/>
      <c r="BL279" s="1212"/>
      <c r="BM279" s="1212"/>
      <c r="BN279" s="1212"/>
      <c r="BO279" s="1212"/>
      <c r="BP279" s="1212"/>
      <c r="BQ279" s="1212"/>
      <c r="BR279" s="1212"/>
      <c r="BS279" s="1212"/>
      <c r="BT279" s="1212"/>
      <c r="BU279" s="1212"/>
      <c r="BV279" s="1212"/>
      <c r="BW279" s="1212"/>
      <c r="BX279" s="1212"/>
      <c r="BY279" s="1212"/>
      <c r="BZ279" s="1212"/>
      <c r="CA279" s="1212"/>
      <c r="CB279" s="1212"/>
      <c r="CC279" s="1212"/>
      <c r="CD279" s="1212"/>
      <c r="CE279" s="1212"/>
      <c r="CF279" s="1212"/>
      <c r="CG279" s="1212"/>
      <c r="CH279" s="1212"/>
    </row>
    <row r="280" spans="1:86" s="1215" customFormat="1" x14ac:dyDescent="0.2">
      <c r="A280" s="1211"/>
      <c r="B280" s="1192"/>
      <c r="C280" s="1192"/>
      <c r="D280" s="1192"/>
      <c r="E280" s="1192"/>
      <c r="F280" s="1192"/>
      <c r="G280" s="1192"/>
      <c r="H280" s="1192"/>
      <c r="I280" s="1192"/>
      <c r="J280" s="1192"/>
      <c r="K280" s="1192"/>
      <c r="L280" s="1192"/>
      <c r="M280" s="1192"/>
      <c r="N280" s="1206"/>
      <c r="O280" s="1192"/>
      <c r="P280" s="1206"/>
      <c r="Q280" s="1192"/>
      <c r="R280" s="1192"/>
      <c r="S280" s="1192"/>
      <c r="T280" s="1212"/>
      <c r="U280" s="1212"/>
      <c r="V280" s="1212"/>
      <c r="W280" s="1212"/>
      <c r="X280" s="1214"/>
      <c r="Y280" s="1214"/>
      <c r="Z280" s="1214"/>
      <c r="AA280" s="1212"/>
      <c r="AB280" s="1212"/>
      <c r="AC280" s="1212"/>
      <c r="AD280" s="1212"/>
      <c r="AE280" s="1212"/>
      <c r="AF280" s="1212"/>
      <c r="AG280" s="1212"/>
      <c r="AH280" s="1212"/>
      <c r="AI280" s="1212"/>
      <c r="AJ280" s="1212"/>
      <c r="AK280" s="1212"/>
      <c r="AL280" s="1212"/>
      <c r="AM280" s="1212"/>
      <c r="AN280" s="1212"/>
      <c r="AO280" s="1212"/>
      <c r="AP280" s="1212"/>
      <c r="AQ280" s="1212"/>
      <c r="AR280" s="1212"/>
      <c r="AS280" s="1212"/>
      <c r="AT280" s="1212"/>
      <c r="AU280" s="1212"/>
      <c r="AV280" s="1212"/>
      <c r="AW280" s="1212"/>
      <c r="AX280" s="1212"/>
      <c r="AY280" s="1212"/>
      <c r="AZ280" s="1212"/>
      <c r="BA280" s="1212"/>
      <c r="BB280" s="1212"/>
      <c r="BC280" s="1212"/>
      <c r="BD280" s="1212"/>
      <c r="BE280" s="1212"/>
      <c r="BF280" s="1212"/>
      <c r="BG280" s="1212"/>
      <c r="BH280" s="1212"/>
      <c r="BI280" s="1212"/>
      <c r="BJ280" s="1212"/>
      <c r="BK280" s="1212"/>
      <c r="BL280" s="1212"/>
      <c r="BM280" s="1212"/>
      <c r="BN280" s="1212"/>
      <c r="BO280" s="1212"/>
      <c r="BP280" s="1212"/>
      <c r="BQ280" s="1212"/>
      <c r="BR280" s="1212"/>
      <c r="BS280" s="1212"/>
      <c r="BT280" s="1212"/>
      <c r="BU280" s="1212"/>
      <c r="BV280" s="1212"/>
      <c r="BW280" s="1212"/>
      <c r="BX280" s="1212"/>
      <c r="BY280" s="1212"/>
      <c r="BZ280" s="1212"/>
      <c r="CA280" s="1212"/>
      <c r="CB280" s="1212"/>
      <c r="CC280" s="1212"/>
      <c r="CD280" s="1212"/>
      <c r="CE280" s="1212"/>
      <c r="CF280" s="1212"/>
      <c r="CG280" s="1212"/>
      <c r="CH280" s="1212"/>
    </row>
    <row r="281" spans="1:86" s="1215" customFormat="1" x14ac:dyDescent="0.2">
      <c r="A281" s="1211"/>
      <c r="B281" s="1192"/>
      <c r="C281" s="1192"/>
      <c r="D281" s="1192"/>
      <c r="E281" s="1192"/>
      <c r="F281" s="1192"/>
      <c r="G281" s="1192"/>
      <c r="H281" s="1192"/>
      <c r="I281" s="1192"/>
      <c r="J281" s="1192"/>
      <c r="K281" s="1192"/>
      <c r="L281" s="1192"/>
      <c r="M281" s="1192"/>
      <c r="N281" s="1206"/>
      <c r="O281" s="1192"/>
      <c r="P281" s="1206"/>
      <c r="Q281" s="1192"/>
      <c r="R281" s="1192"/>
      <c r="S281" s="1192"/>
      <c r="T281" s="1212"/>
      <c r="U281" s="1212"/>
      <c r="V281" s="1212"/>
      <c r="W281" s="1212"/>
      <c r="X281" s="1214"/>
      <c r="Y281" s="1214"/>
      <c r="Z281" s="1214"/>
      <c r="AA281" s="1212"/>
      <c r="AB281" s="1212"/>
      <c r="AC281" s="1212"/>
      <c r="AD281" s="1212"/>
      <c r="AE281" s="1212"/>
      <c r="AF281" s="1212"/>
      <c r="AG281" s="1212"/>
      <c r="AH281" s="1212"/>
      <c r="AI281" s="1212"/>
      <c r="AJ281" s="1212"/>
      <c r="AK281" s="1212"/>
      <c r="AL281" s="1212"/>
      <c r="AM281" s="1212"/>
      <c r="AN281" s="1212"/>
      <c r="AO281" s="1212"/>
      <c r="AP281" s="1212"/>
      <c r="AQ281" s="1212"/>
      <c r="AR281" s="1212"/>
      <c r="AS281" s="1212"/>
      <c r="AT281" s="1212"/>
      <c r="AU281" s="1212"/>
      <c r="AV281" s="1212"/>
      <c r="AW281" s="1212"/>
      <c r="AX281" s="1212"/>
      <c r="AY281" s="1212"/>
      <c r="AZ281" s="1212"/>
      <c r="BA281" s="1212"/>
      <c r="BB281" s="1212"/>
      <c r="BC281" s="1212"/>
      <c r="BD281" s="1212"/>
      <c r="BE281" s="1212"/>
      <c r="BF281" s="1212"/>
      <c r="BG281" s="1212"/>
      <c r="BH281" s="1212"/>
      <c r="BI281" s="1212"/>
      <c r="BJ281" s="1212"/>
      <c r="BK281" s="1212"/>
      <c r="BL281" s="1212"/>
      <c r="BM281" s="1212"/>
      <c r="BN281" s="1212"/>
      <c r="BO281" s="1212"/>
      <c r="BP281" s="1212"/>
      <c r="BQ281" s="1212"/>
      <c r="BR281" s="1212"/>
      <c r="BS281" s="1212"/>
      <c r="BT281" s="1212"/>
      <c r="BU281" s="1212"/>
      <c r="BV281" s="1212"/>
      <c r="BW281" s="1212"/>
      <c r="BX281" s="1212"/>
      <c r="BY281" s="1212"/>
      <c r="BZ281" s="1212"/>
      <c r="CA281" s="1212"/>
      <c r="CB281" s="1212"/>
      <c r="CC281" s="1212"/>
      <c r="CD281" s="1212"/>
      <c r="CE281" s="1212"/>
      <c r="CF281" s="1212"/>
      <c r="CG281" s="1212"/>
      <c r="CH281" s="1212"/>
    </row>
    <row r="282" spans="1:86" s="1215" customFormat="1" x14ac:dyDescent="0.2">
      <c r="A282" s="1211"/>
      <c r="B282" s="1192"/>
      <c r="C282" s="1192"/>
      <c r="D282" s="1192"/>
      <c r="E282" s="1192"/>
      <c r="F282" s="1192"/>
      <c r="G282" s="1192"/>
      <c r="H282" s="1192"/>
      <c r="I282" s="1192"/>
      <c r="J282" s="1192"/>
      <c r="K282" s="1192"/>
      <c r="L282" s="1192"/>
      <c r="M282" s="1192"/>
      <c r="N282" s="1206"/>
      <c r="O282" s="1192"/>
      <c r="P282" s="1206"/>
      <c r="Q282" s="1192"/>
      <c r="R282" s="1192"/>
      <c r="S282" s="1192"/>
      <c r="T282" s="1212"/>
      <c r="U282" s="1212"/>
      <c r="V282" s="1212"/>
      <c r="W282" s="1212"/>
      <c r="X282" s="1214"/>
      <c r="Y282" s="1214"/>
      <c r="Z282" s="1214"/>
      <c r="AA282" s="1212"/>
      <c r="AB282" s="1212"/>
      <c r="AC282" s="1212"/>
      <c r="AD282" s="1212"/>
      <c r="AE282" s="1212"/>
      <c r="AF282" s="1212"/>
      <c r="AG282" s="1212"/>
      <c r="AH282" s="1212"/>
      <c r="AI282" s="1212"/>
      <c r="AJ282" s="1212"/>
      <c r="AK282" s="1212"/>
      <c r="AL282" s="1212"/>
      <c r="AM282" s="1212"/>
      <c r="AN282" s="1212"/>
      <c r="AO282" s="1212"/>
      <c r="AP282" s="1212"/>
      <c r="AQ282" s="1212"/>
      <c r="AR282" s="1212"/>
      <c r="AS282" s="1212"/>
      <c r="AT282" s="1212"/>
      <c r="AU282" s="1212"/>
      <c r="AV282" s="1212"/>
      <c r="AW282" s="1212"/>
      <c r="AX282" s="1212"/>
      <c r="AY282" s="1212"/>
      <c r="AZ282" s="1212"/>
      <c r="BA282" s="1212"/>
      <c r="BB282" s="1212"/>
      <c r="BC282" s="1212"/>
      <c r="BD282" s="1212"/>
      <c r="BE282" s="1212"/>
      <c r="BF282" s="1212"/>
      <c r="BG282" s="1212"/>
      <c r="BH282" s="1212"/>
      <c r="BI282" s="1212"/>
      <c r="BJ282" s="1212"/>
      <c r="BK282" s="1212"/>
      <c r="BL282" s="1212"/>
      <c r="BM282" s="1212"/>
      <c r="BN282" s="1212"/>
      <c r="BO282" s="1212"/>
      <c r="BP282" s="1212"/>
      <c r="BQ282" s="1212"/>
      <c r="BR282" s="1212"/>
      <c r="BS282" s="1212"/>
      <c r="BT282" s="1212"/>
      <c r="BU282" s="1212"/>
      <c r="BV282" s="1212"/>
      <c r="BW282" s="1212"/>
      <c r="BX282" s="1212"/>
      <c r="BY282" s="1212"/>
      <c r="BZ282" s="1212"/>
      <c r="CA282" s="1212"/>
      <c r="CB282" s="1212"/>
      <c r="CC282" s="1212"/>
      <c r="CD282" s="1212"/>
      <c r="CE282" s="1212"/>
      <c r="CF282" s="1212"/>
      <c r="CG282" s="1212"/>
      <c r="CH282" s="1212"/>
    </row>
    <row r="283" spans="1:86" s="1215" customFormat="1" x14ac:dyDescent="0.2">
      <c r="A283" s="1211"/>
      <c r="B283" s="1192"/>
      <c r="C283" s="1192"/>
      <c r="D283" s="1192"/>
      <c r="E283" s="1192"/>
      <c r="F283" s="1192"/>
      <c r="G283" s="1192"/>
      <c r="H283" s="1192"/>
      <c r="I283" s="1192"/>
      <c r="J283" s="1192"/>
      <c r="K283" s="1192"/>
      <c r="L283" s="1192"/>
      <c r="M283" s="1192"/>
      <c r="N283" s="1206"/>
      <c r="O283" s="1192"/>
      <c r="P283" s="1206"/>
      <c r="Q283" s="1192"/>
      <c r="R283" s="1192"/>
      <c r="S283" s="1192"/>
      <c r="T283" s="1212"/>
      <c r="U283" s="1212"/>
      <c r="V283" s="1212"/>
      <c r="W283" s="1212"/>
      <c r="X283" s="1214"/>
      <c r="Y283" s="1214"/>
      <c r="Z283" s="1214"/>
      <c r="AA283" s="1212"/>
      <c r="AB283" s="1212"/>
      <c r="AC283" s="1212"/>
      <c r="AD283" s="1212"/>
      <c r="AE283" s="1212"/>
      <c r="AF283" s="1212"/>
      <c r="AG283" s="1212"/>
      <c r="AH283" s="1212"/>
      <c r="AI283" s="1212"/>
      <c r="AJ283" s="1212"/>
      <c r="AK283" s="1212"/>
      <c r="AL283" s="1212"/>
      <c r="AM283" s="1212"/>
      <c r="AN283" s="1212"/>
      <c r="AO283" s="1212"/>
      <c r="AP283" s="1212"/>
      <c r="AQ283" s="1212"/>
      <c r="AR283" s="1212"/>
      <c r="AS283" s="1212"/>
      <c r="AT283" s="1212"/>
      <c r="AU283" s="1212"/>
      <c r="AV283" s="1212"/>
      <c r="AW283" s="1212"/>
      <c r="AX283" s="1212"/>
      <c r="AY283" s="1212"/>
      <c r="AZ283" s="1212"/>
      <c r="BA283" s="1212"/>
      <c r="BB283" s="1212"/>
      <c r="BC283" s="1212"/>
      <c r="BD283" s="1212"/>
      <c r="BE283" s="1212"/>
      <c r="BF283" s="1212"/>
      <c r="BG283" s="1212"/>
      <c r="BH283" s="1212"/>
      <c r="BI283" s="1212"/>
      <c r="BJ283" s="1212"/>
      <c r="BK283" s="1212"/>
      <c r="BL283" s="1212"/>
      <c r="BM283" s="1212"/>
      <c r="BN283" s="1212"/>
      <c r="BO283" s="1212"/>
      <c r="BP283" s="1212"/>
      <c r="BQ283" s="1212"/>
      <c r="BR283" s="1212"/>
      <c r="BS283" s="1212"/>
      <c r="BT283" s="1212"/>
      <c r="BU283" s="1212"/>
      <c r="BV283" s="1212"/>
      <c r="BW283" s="1212"/>
      <c r="BX283" s="1212"/>
      <c r="BY283" s="1212"/>
      <c r="BZ283" s="1212"/>
      <c r="CA283" s="1212"/>
      <c r="CB283" s="1212"/>
      <c r="CC283" s="1212"/>
      <c r="CD283" s="1212"/>
      <c r="CE283" s="1212"/>
      <c r="CF283" s="1212"/>
      <c r="CG283" s="1212"/>
      <c r="CH283" s="1212"/>
    </row>
    <row r="284" spans="1:86" s="1215" customFormat="1" x14ac:dyDescent="0.2">
      <c r="A284" s="1211"/>
      <c r="B284" s="1192"/>
      <c r="C284" s="1192"/>
      <c r="D284" s="1192"/>
      <c r="E284" s="1192"/>
      <c r="F284" s="1192"/>
      <c r="G284" s="1192"/>
      <c r="H284" s="1192"/>
      <c r="I284" s="1192"/>
      <c r="J284" s="1192"/>
      <c r="K284" s="1192"/>
      <c r="L284" s="1192"/>
      <c r="M284" s="1192"/>
      <c r="N284" s="1206"/>
      <c r="O284" s="1192"/>
      <c r="P284" s="1206"/>
      <c r="Q284" s="1192"/>
      <c r="R284" s="1192"/>
      <c r="S284" s="1192"/>
      <c r="T284" s="1212"/>
      <c r="U284" s="1212"/>
      <c r="V284" s="1212"/>
      <c r="W284" s="1212"/>
      <c r="X284" s="1214"/>
      <c r="Y284" s="1214"/>
      <c r="Z284" s="1214"/>
      <c r="AA284" s="1212"/>
      <c r="AB284" s="1212"/>
      <c r="AC284" s="1212"/>
      <c r="AD284" s="1212"/>
      <c r="AE284" s="1212"/>
      <c r="AF284" s="1212"/>
      <c r="AG284" s="1212"/>
      <c r="AH284" s="1212"/>
      <c r="AI284" s="1212"/>
      <c r="AJ284" s="1212"/>
      <c r="AK284" s="1212"/>
      <c r="AL284" s="1212"/>
      <c r="AM284" s="1212"/>
      <c r="AN284" s="1212"/>
      <c r="AO284" s="1212"/>
      <c r="AP284" s="1212"/>
      <c r="AQ284" s="1212"/>
      <c r="AR284" s="1212"/>
      <c r="AS284" s="1212"/>
      <c r="AT284" s="1212"/>
      <c r="AU284" s="1212"/>
      <c r="AV284" s="1212"/>
      <c r="AW284" s="1212"/>
      <c r="AX284" s="1212"/>
      <c r="AY284" s="1212"/>
      <c r="AZ284" s="1212"/>
      <c r="BA284" s="1212"/>
      <c r="BB284" s="1212"/>
      <c r="BC284" s="1212"/>
      <c r="BD284" s="1212"/>
      <c r="BE284" s="1212"/>
      <c r="BF284" s="1212"/>
      <c r="BG284" s="1212"/>
      <c r="BH284" s="1212"/>
      <c r="BI284" s="1212"/>
      <c r="BJ284" s="1212"/>
      <c r="BK284" s="1212"/>
      <c r="BL284" s="1212"/>
      <c r="BM284" s="1212"/>
      <c r="BN284" s="1212"/>
      <c r="BO284" s="1212"/>
      <c r="BP284" s="1212"/>
      <c r="BQ284" s="1212"/>
      <c r="BR284" s="1212"/>
      <c r="BS284" s="1212"/>
      <c r="BT284" s="1212"/>
      <c r="BU284" s="1212"/>
      <c r="BV284" s="1212"/>
      <c r="BW284" s="1212"/>
      <c r="BX284" s="1212"/>
      <c r="BY284" s="1212"/>
      <c r="BZ284" s="1212"/>
      <c r="CA284" s="1212"/>
      <c r="CB284" s="1212"/>
      <c r="CC284" s="1212"/>
      <c r="CD284" s="1212"/>
      <c r="CE284" s="1212"/>
      <c r="CF284" s="1212"/>
      <c r="CG284" s="1212"/>
      <c r="CH284" s="1212"/>
    </row>
    <row r="285" spans="1:86" s="1215" customFormat="1" x14ac:dyDescent="0.2">
      <c r="A285" s="1211"/>
      <c r="B285" s="1192"/>
      <c r="C285" s="1192"/>
      <c r="D285" s="1192"/>
      <c r="E285" s="1192"/>
      <c r="F285" s="1192"/>
      <c r="G285" s="1192"/>
      <c r="H285" s="1192"/>
      <c r="I285" s="1192"/>
      <c r="J285" s="1192"/>
      <c r="K285" s="1192"/>
      <c r="L285" s="1192"/>
      <c r="M285" s="1192"/>
      <c r="N285" s="1206"/>
      <c r="O285" s="1192"/>
      <c r="P285" s="1206"/>
      <c r="Q285" s="1192"/>
      <c r="R285" s="1192"/>
      <c r="S285" s="1192"/>
      <c r="T285" s="1212"/>
      <c r="U285" s="1212"/>
      <c r="V285" s="1212"/>
      <c r="W285" s="1212"/>
      <c r="X285" s="1214"/>
      <c r="Y285" s="1214"/>
      <c r="Z285" s="1214"/>
      <c r="AA285" s="1212"/>
      <c r="AB285" s="1212"/>
      <c r="AC285" s="1212"/>
      <c r="AD285" s="1212"/>
      <c r="AE285" s="1212"/>
      <c r="AF285" s="1212"/>
      <c r="AG285" s="1212"/>
      <c r="AH285" s="1212"/>
      <c r="AI285" s="1212"/>
      <c r="AJ285" s="1212"/>
      <c r="AK285" s="1212"/>
      <c r="AL285" s="1212"/>
      <c r="AM285" s="1212"/>
      <c r="AN285" s="1212"/>
      <c r="AO285" s="1212"/>
      <c r="AP285" s="1212"/>
      <c r="AQ285" s="1212"/>
      <c r="AR285" s="1212"/>
      <c r="AS285" s="1212"/>
      <c r="AT285" s="1212"/>
      <c r="AU285" s="1212"/>
      <c r="AV285" s="1212"/>
      <c r="AW285" s="1212"/>
      <c r="AX285" s="1212"/>
      <c r="AY285" s="1212"/>
      <c r="AZ285" s="1212"/>
      <c r="BA285" s="1212"/>
      <c r="BB285" s="1212"/>
      <c r="BC285" s="1212"/>
      <c r="BD285" s="1212"/>
      <c r="BE285" s="1212"/>
      <c r="BF285" s="1212"/>
      <c r="BG285" s="1212"/>
      <c r="BH285" s="1212"/>
      <c r="BI285" s="1212"/>
      <c r="BJ285" s="1212"/>
      <c r="BK285" s="1212"/>
      <c r="BL285" s="1212"/>
      <c r="BM285" s="1212"/>
      <c r="BN285" s="1212"/>
      <c r="BO285" s="1212"/>
      <c r="BP285" s="1212"/>
      <c r="BQ285" s="1212"/>
      <c r="BR285" s="1212"/>
      <c r="BS285" s="1212"/>
      <c r="BT285" s="1212"/>
      <c r="BU285" s="1212"/>
      <c r="BV285" s="1212"/>
      <c r="BW285" s="1212"/>
      <c r="BX285" s="1212"/>
      <c r="BY285" s="1212"/>
      <c r="BZ285" s="1212"/>
      <c r="CA285" s="1212"/>
      <c r="CB285" s="1212"/>
      <c r="CC285" s="1212"/>
      <c r="CD285" s="1212"/>
      <c r="CE285" s="1212"/>
      <c r="CF285" s="1212"/>
      <c r="CG285" s="1212"/>
      <c r="CH285" s="1212"/>
    </row>
    <row r="286" spans="1:86" s="1215" customFormat="1" x14ac:dyDescent="0.2">
      <c r="A286" s="1211"/>
      <c r="B286" s="1192"/>
      <c r="C286" s="1192"/>
      <c r="D286" s="1192"/>
      <c r="E286" s="1192"/>
      <c r="F286" s="1192"/>
      <c r="G286" s="1192"/>
      <c r="H286" s="1192"/>
      <c r="I286" s="1192"/>
      <c r="J286" s="1192"/>
      <c r="K286" s="1192"/>
      <c r="L286" s="1192"/>
      <c r="M286" s="1192"/>
      <c r="N286" s="1206"/>
      <c r="O286" s="1192"/>
      <c r="P286" s="1206"/>
      <c r="Q286" s="1192"/>
      <c r="R286" s="1192"/>
      <c r="S286" s="1192"/>
      <c r="T286" s="1212"/>
      <c r="U286" s="1212"/>
      <c r="V286" s="1212"/>
      <c r="W286" s="1212"/>
      <c r="X286" s="1214"/>
      <c r="Y286" s="1214"/>
      <c r="Z286" s="1214"/>
      <c r="AA286" s="1212"/>
      <c r="AB286" s="1212"/>
      <c r="AC286" s="1212"/>
      <c r="AD286" s="1212"/>
      <c r="AE286" s="1212"/>
      <c r="AF286" s="1212"/>
      <c r="AG286" s="1212"/>
      <c r="AH286" s="1212"/>
      <c r="AI286" s="1212"/>
      <c r="AJ286" s="1212"/>
      <c r="AK286" s="1212"/>
      <c r="AL286" s="1212"/>
      <c r="AM286" s="1212"/>
      <c r="AN286" s="1212"/>
      <c r="AO286" s="1212"/>
      <c r="AP286" s="1212"/>
      <c r="AQ286" s="1212"/>
      <c r="AR286" s="1212"/>
      <c r="AS286" s="1212"/>
      <c r="AT286" s="1212"/>
      <c r="AU286" s="1212"/>
      <c r="AV286" s="1212"/>
      <c r="AW286" s="1212"/>
      <c r="AX286" s="1212"/>
      <c r="AY286" s="1212"/>
      <c r="AZ286" s="1212"/>
      <c r="BA286" s="1212"/>
      <c r="BB286" s="1212"/>
      <c r="BC286" s="1212"/>
      <c r="BD286" s="1212"/>
      <c r="BE286" s="1212"/>
      <c r="BF286" s="1212"/>
      <c r="BG286" s="1212"/>
      <c r="BH286" s="1212"/>
      <c r="BI286" s="1212"/>
      <c r="BJ286" s="1212"/>
      <c r="BK286" s="1212"/>
      <c r="BL286" s="1212"/>
      <c r="BM286" s="1212"/>
      <c r="BN286" s="1212"/>
      <c r="BO286" s="1212"/>
      <c r="BP286" s="1212"/>
      <c r="BQ286" s="1212"/>
      <c r="BR286" s="1212"/>
      <c r="BS286" s="1212"/>
      <c r="BT286" s="1212"/>
      <c r="BU286" s="1212"/>
      <c r="BV286" s="1212"/>
      <c r="BW286" s="1212"/>
      <c r="BX286" s="1212"/>
      <c r="BY286" s="1212"/>
      <c r="BZ286" s="1212"/>
      <c r="CA286" s="1212"/>
      <c r="CB286" s="1212"/>
      <c r="CC286" s="1212"/>
      <c r="CD286" s="1212"/>
      <c r="CE286" s="1212"/>
      <c r="CF286" s="1212"/>
      <c r="CG286" s="1212"/>
      <c r="CH286" s="1212"/>
    </row>
    <row r="287" spans="1:86" s="1215" customFormat="1" x14ac:dyDescent="0.2">
      <c r="A287" s="1211"/>
      <c r="B287" s="1192"/>
      <c r="C287" s="1192"/>
      <c r="D287" s="1192"/>
      <c r="E287" s="1192"/>
      <c r="F287" s="1192"/>
      <c r="G287" s="1192"/>
      <c r="H287" s="1192"/>
      <c r="I287" s="1192"/>
      <c r="J287" s="1192"/>
      <c r="K287" s="1192"/>
      <c r="L287" s="1192"/>
      <c r="M287" s="1192"/>
      <c r="N287" s="1206"/>
      <c r="O287" s="1192"/>
      <c r="P287" s="1206"/>
      <c r="Q287" s="1192"/>
      <c r="R287" s="1192"/>
      <c r="S287" s="1192"/>
      <c r="T287" s="1212"/>
      <c r="U287" s="1212"/>
      <c r="V287" s="1212"/>
      <c r="W287" s="1212"/>
      <c r="X287" s="1214"/>
      <c r="Y287" s="1214"/>
      <c r="Z287" s="1214"/>
      <c r="AA287" s="1212"/>
      <c r="AB287" s="1212"/>
      <c r="AC287" s="1212"/>
      <c r="AD287" s="1212"/>
      <c r="AE287" s="1212"/>
      <c r="AF287" s="1212"/>
      <c r="AG287" s="1212"/>
      <c r="AH287" s="1212"/>
      <c r="AI287" s="1212"/>
      <c r="AJ287" s="1212"/>
      <c r="AK287" s="1212"/>
      <c r="AL287" s="1212"/>
      <c r="AM287" s="1212"/>
      <c r="AN287" s="1212"/>
      <c r="AO287" s="1212"/>
      <c r="AP287" s="1212"/>
      <c r="AQ287" s="1212"/>
      <c r="AR287" s="1212"/>
      <c r="AS287" s="1212"/>
      <c r="AT287" s="1212"/>
      <c r="AU287" s="1212"/>
      <c r="AV287" s="1212"/>
      <c r="AW287" s="1212"/>
      <c r="AX287" s="1212"/>
      <c r="AY287" s="1212"/>
      <c r="AZ287" s="1212"/>
      <c r="BA287" s="1212"/>
      <c r="BB287" s="1212"/>
      <c r="BC287" s="1212"/>
      <c r="BD287" s="1212"/>
      <c r="BE287" s="1212"/>
      <c r="BF287" s="1212"/>
      <c r="BG287" s="1212"/>
      <c r="BH287" s="1212"/>
      <c r="BI287" s="1212"/>
      <c r="BJ287" s="1212"/>
      <c r="BK287" s="1212"/>
      <c r="BL287" s="1212"/>
      <c r="BM287" s="1212"/>
      <c r="BN287" s="1212"/>
      <c r="BO287" s="1212"/>
      <c r="BP287" s="1212"/>
      <c r="BQ287" s="1212"/>
      <c r="BR287" s="1212"/>
      <c r="BS287" s="1212"/>
      <c r="BT287" s="1212"/>
      <c r="BU287" s="1212"/>
      <c r="BV287" s="1212"/>
      <c r="BW287" s="1212"/>
      <c r="BX287" s="1212"/>
      <c r="BY287" s="1212"/>
      <c r="BZ287" s="1212"/>
      <c r="CA287" s="1212"/>
      <c r="CB287" s="1212"/>
      <c r="CC287" s="1212"/>
      <c r="CD287" s="1212"/>
      <c r="CE287" s="1212"/>
      <c r="CF287" s="1212"/>
      <c r="CG287" s="1212"/>
      <c r="CH287" s="1212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2014-01-20T13:26:27Z</dcterms:modified>
</cp:coreProperties>
</file>