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minimized="1" xWindow="-15" yWindow="-15" windowWidth="14400" windowHeight="12105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U118" i="12" l="1"/>
  <c r="BT118" i="12"/>
  <c r="BQ118" i="12"/>
  <c r="BP118" i="12"/>
  <c r="F118" i="12" s="1"/>
  <c r="BU117" i="12"/>
  <c r="BT117" i="12"/>
  <c r="BQ117" i="12"/>
  <c r="BP117" i="12"/>
  <c r="F117" i="12"/>
  <c r="BU116" i="12"/>
  <c r="BT116" i="12"/>
  <c r="BQ116" i="12"/>
  <c r="F116" i="12" s="1"/>
  <c r="BP116" i="12"/>
  <c r="BU115" i="12"/>
  <c r="BT115" i="12"/>
  <c r="BQ115" i="12"/>
  <c r="F115" i="12" s="1"/>
  <c r="BP115" i="12"/>
  <c r="BU114" i="12"/>
  <c r="BT114" i="12"/>
  <c r="BQ114" i="12"/>
  <c r="BP114" i="12"/>
  <c r="F114" i="12" s="1"/>
  <c r="BU113" i="12"/>
  <c r="BT113" i="12"/>
  <c r="BQ113" i="12"/>
  <c r="BP113" i="12"/>
  <c r="F113" i="12"/>
  <c r="BU110" i="12"/>
  <c r="BT110" i="12"/>
  <c r="BQ110" i="12"/>
  <c r="H110" i="12" s="1"/>
  <c r="BP110" i="12"/>
  <c r="BU109" i="12"/>
  <c r="BT109" i="12"/>
  <c r="BQ109" i="12"/>
  <c r="H109" i="12" s="1"/>
  <c r="BP109" i="12"/>
  <c r="BU108" i="12"/>
  <c r="BT108" i="12"/>
  <c r="BQ108" i="12"/>
  <c r="BP108" i="12"/>
  <c r="H108" i="12" s="1"/>
  <c r="BU107" i="12"/>
  <c r="BT107" i="12"/>
  <c r="BQ107" i="12"/>
  <c r="BP107" i="12"/>
  <c r="H107" i="12"/>
  <c r="BU106" i="12"/>
  <c r="BT106" i="12"/>
  <c r="BQ106" i="12"/>
  <c r="H106" i="12" s="1"/>
  <c r="BP106" i="12"/>
  <c r="BU105" i="12"/>
  <c r="BT105" i="12"/>
  <c r="BQ105" i="12"/>
  <c r="H105" i="12" s="1"/>
  <c r="BP105" i="12"/>
  <c r="BU104" i="12"/>
  <c r="BT104" i="12"/>
  <c r="BQ104" i="12"/>
  <c r="BP104" i="12"/>
  <c r="H104" i="12" s="1"/>
  <c r="BU103" i="12"/>
  <c r="BT103" i="12"/>
  <c r="BQ103" i="12"/>
  <c r="BP103" i="12"/>
  <c r="H103" i="12"/>
  <c r="BU102" i="12"/>
  <c r="BT102" i="12"/>
  <c r="BQ102" i="12"/>
  <c r="H102" i="12" s="1"/>
  <c r="BP102" i="12"/>
  <c r="BU101" i="12"/>
  <c r="BT101" i="12"/>
  <c r="BQ101" i="12"/>
  <c r="H101" i="12" s="1"/>
  <c r="BP101" i="12"/>
  <c r="BP95" i="12"/>
  <c r="C95" i="12" s="1"/>
  <c r="B95" i="12"/>
  <c r="BT95" i="12" s="1"/>
  <c r="C75" i="12"/>
  <c r="C74" i="12"/>
  <c r="C73" i="12"/>
  <c r="C72" i="12"/>
  <c r="C71" i="12"/>
  <c r="BT61" i="12"/>
  <c r="C61" i="12"/>
  <c r="BP61" i="12" s="1"/>
  <c r="D61" i="12" s="1"/>
  <c r="BW58" i="12"/>
  <c r="BU58" i="12"/>
  <c r="BT58" i="12"/>
  <c r="BS58" i="12"/>
  <c r="BQ58" i="12"/>
  <c r="BP58" i="12"/>
  <c r="C58" i="12"/>
  <c r="BV58" i="12" s="1"/>
  <c r="BW57" i="12"/>
  <c r="BU57" i="12"/>
  <c r="BS57" i="12"/>
  <c r="BQ57" i="12"/>
  <c r="C57" i="12"/>
  <c r="BT57" i="12" s="1"/>
  <c r="BW56" i="12"/>
  <c r="BU56" i="12"/>
  <c r="BT56" i="12"/>
  <c r="BS56" i="12"/>
  <c r="BQ56" i="12"/>
  <c r="BP56" i="12"/>
  <c r="C56" i="12"/>
  <c r="BV56" i="12" s="1"/>
  <c r="BW55" i="12"/>
  <c r="BU55" i="12"/>
  <c r="BS55" i="12"/>
  <c r="BQ55" i="12"/>
  <c r="C55" i="12"/>
  <c r="BT55" i="12" s="1"/>
  <c r="BW54" i="12"/>
  <c r="BU54" i="12"/>
  <c r="BT54" i="12"/>
  <c r="BS54" i="12"/>
  <c r="BQ54" i="12"/>
  <c r="BP54" i="12"/>
  <c r="C54" i="12"/>
  <c r="BV54" i="12" s="1"/>
  <c r="BW50" i="12"/>
  <c r="BU50" i="12"/>
  <c r="BS50" i="12"/>
  <c r="BQ50" i="12"/>
  <c r="C50" i="12"/>
  <c r="BT50" i="12" s="1"/>
  <c r="BW49" i="12"/>
  <c r="BU49" i="12"/>
  <c r="BT49" i="12"/>
  <c r="BS49" i="12"/>
  <c r="BQ49" i="12"/>
  <c r="BP49" i="12"/>
  <c r="C49" i="12"/>
  <c r="BV49" i="12" s="1"/>
  <c r="BW48" i="12"/>
  <c r="BU48" i="12"/>
  <c r="BS48" i="12"/>
  <c r="BQ48" i="12"/>
  <c r="C48" i="12"/>
  <c r="BT48" i="12" s="1"/>
  <c r="BW47" i="12"/>
  <c r="BU47" i="12"/>
  <c r="BT47" i="12"/>
  <c r="BS47" i="12"/>
  <c r="BQ47" i="12"/>
  <c r="BP47" i="12"/>
  <c r="C47" i="12"/>
  <c r="BV47" i="12" s="1"/>
  <c r="BW46" i="12"/>
  <c r="BU46" i="12"/>
  <c r="BS46" i="12"/>
  <c r="BQ46" i="12"/>
  <c r="C46" i="12"/>
  <c r="BT46" i="12" s="1"/>
  <c r="BW42" i="12"/>
  <c r="BU42" i="12"/>
  <c r="BT42" i="12"/>
  <c r="BS42" i="12"/>
  <c r="BQ42" i="12"/>
  <c r="BP42" i="12"/>
  <c r="C42" i="12"/>
  <c r="BV42" i="12" s="1"/>
  <c r="BW41" i="12"/>
  <c r="BU41" i="12"/>
  <c r="BS41" i="12"/>
  <c r="BQ41" i="12"/>
  <c r="C41" i="12"/>
  <c r="BT41" i="12" s="1"/>
  <c r="BW40" i="12"/>
  <c r="BU40" i="12"/>
  <c r="BT40" i="12"/>
  <c r="BS40" i="12"/>
  <c r="BQ40" i="12"/>
  <c r="BP40" i="12"/>
  <c r="C40" i="12"/>
  <c r="BV40" i="12" s="1"/>
  <c r="BW39" i="12"/>
  <c r="BU39" i="12"/>
  <c r="BS39" i="12"/>
  <c r="BQ39" i="12"/>
  <c r="C39" i="12"/>
  <c r="BT39" i="12" s="1"/>
  <c r="D35" i="12"/>
  <c r="C35" i="12"/>
  <c r="B35" i="12" s="1"/>
  <c r="BT34" i="12"/>
  <c r="BP34" i="12"/>
  <c r="E34" i="12"/>
  <c r="B34" i="12"/>
  <c r="BT33" i="12"/>
  <c r="BP33" i="12"/>
  <c r="E33" i="12"/>
  <c r="B33" i="12"/>
  <c r="BT32" i="12"/>
  <c r="BP32" i="12"/>
  <c r="E32" i="12"/>
  <c r="B32" i="12"/>
  <c r="BT31" i="12"/>
  <c r="BP31" i="12"/>
  <c r="E31" i="12"/>
  <c r="B31" i="12"/>
  <c r="BT30" i="12"/>
  <c r="BP30" i="12"/>
  <c r="E30" i="12"/>
  <c r="B30" i="12"/>
  <c r="BT29" i="12"/>
  <c r="BP29" i="12"/>
  <c r="E29" i="12"/>
  <c r="B29" i="12"/>
  <c r="BW26" i="12"/>
  <c r="BU26" i="12"/>
  <c r="BS26" i="12"/>
  <c r="BQ26" i="12"/>
  <c r="B26" i="12"/>
  <c r="BT26" i="12" s="1"/>
  <c r="BW25" i="12"/>
  <c r="BU25" i="12"/>
  <c r="BT25" i="12"/>
  <c r="BS25" i="12"/>
  <c r="BQ25" i="12"/>
  <c r="BP25" i="12"/>
  <c r="B25" i="12"/>
  <c r="BV25" i="12" s="1"/>
  <c r="D21" i="12"/>
  <c r="C21" i="12"/>
  <c r="B21" i="12" s="1"/>
  <c r="BT20" i="12"/>
  <c r="BQ20" i="12"/>
  <c r="E20" i="12"/>
  <c r="B20" i="12"/>
  <c r="BT19" i="12"/>
  <c r="BQ19" i="12"/>
  <c r="E19" i="12"/>
  <c r="B19" i="12"/>
  <c r="BT18" i="12"/>
  <c r="BQ18" i="12"/>
  <c r="E18" i="12"/>
  <c r="B18" i="12"/>
  <c r="BT17" i="12"/>
  <c r="BQ17" i="12"/>
  <c r="E17" i="12"/>
  <c r="B17" i="12"/>
  <c r="BT16" i="12"/>
  <c r="BQ16" i="12"/>
  <c r="E16" i="12"/>
  <c r="B16" i="12"/>
  <c r="BT15" i="12"/>
  <c r="BQ15" i="12"/>
  <c r="E15" i="12"/>
  <c r="B15" i="12"/>
  <c r="BV12" i="12"/>
  <c r="BU12" i="12"/>
  <c r="BT12" i="12"/>
  <c r="BQ12" i="12"/>
  <c r="BP12" i="12"/>
  <c r="B12" i="12"/>
  <c r="BR12" i="12" s="1"/>
  <c r="P12" i="12" s="1"/>
  <c r="BU11" i="12"/>
  <c r="BP11" i="12"/>
  <c r="B11" i="12"/>
  <c r="BT11" i="12" s="1"/>
  <c r="BV10" i="12"/>
  <c r="BT10" i="12"/>
  <c r="BQ10" i="12"/>
  <c r="B10" i="12"/>
  <c r="BU10" i="12" s="1"/>
  <c r="A5" i="12"/>
  <c r="A4" i="12"/>
  <c r="A3" i="12"/>
  <c r="A2" i="12"/>
  <c r="BU118" i="13"/>
  <c r="BT118" i="13"/>
  <c r="BQ118" i="13"/>
  <c r="F118" i="13" s="1"/>
  <c r="BP118" i="13"/>
  <c r="BU117" i="13"/>
  <c r="BT117" i="13"/>
  <c r="BQ117" i="13"/>
  <c r="F117" i="13" s="1"/>
  <c r="BP117" i="13"/>
  <c r="BU116" i="13"/>
  <c r="BT116" i="13"/>
  <c r="BQ116" i="13"/>
  <c r="BP116" i="13"/>
  <c r="F116" i="13"/>
  <c r="BU115" i="13"/>
  <c r="BT115" i="13"/>
  <c r="BQ115" i="13"/>
  <c r="BP115" i="13"/>
  <c r="F115" i="13"/>
  <c r="BU114" i="13"/>
  <c r="BT114" i="13"/>
  <c r="BQ114" i="13"/>
  <c r="F114" i="13" s="1"/>
  <c r="BP114" i="13"/>
  <c r="BU113" i="13"/>
  <c r="BT113" i="13"/>
  <c r="BQ113" i="13"/>
  <c r="F113" i="13" s="1"/>
  <c r="BP113" i="13"/>
  <c r="BU110" i="13"/>
  <c r="BT110" i="13"/>
  <c r="BQ110" i="13"/>
  <c r="BP110" i="13"/>
  <c r="H110" i="13"/>
  <c r="BU109" i="13"/>
  <c r="BT109" i="13"/>
  <c r="BQ109" i="13"/>
  <c r="BP109" i="13"/>
  <c r="H109" i="13"/>
  <c r="BU108" i="13"/>
  <c r="BT108" i="13"/>
  <c r="BQ108" i="13"/>
  <c r="H108" i="13" s="1"/>
  <c r="BP108" i="13"/>
  <c r="BU107" i="13"/>
  <c r="BT107" i="13"/>
  <c r="BQ107" i="13"/>
  <c r="H107" i="13" s="1"/>
  <c r="BP107" i="13"/>
  <c r="BU106" i="13"/>
  <c r="BT106" i="13"/>
  <c r="BQ106" i="13"/>
  <c r="BP106" i="13"/>
  <c r="H106" i="13"/>
  <c r="BU105" i="13"/>
  <c r="BT105" i="13"/>
  <c r="BQ105" i="13"/>
  <c r="BP105" i="13"/>
  <c r="H105" i="13"/>
  <c r="BU104" i="13"/>
  <c r="BT104" i="13"/>
  <c r="BQ104" i="13"/>
  <c r="H104" i="13" s="1"/>
  <c r="BP104" i="13"/>
  <c r="BU103" i="13"/>
  <c r="BT103" i="13"/>
  <c r="BQ103" i="13"/>
  <c r="H103" i="13" s="1"/>
  <c r="BP103" i="13"/>
  <c r="BU102" i="13"/>
  <c r="BT102" i="13"/>
  <c r="BQ102" i="13"/>
  <c r="BP102" i="13"/>
  <c r="H102" i="13"/>
  <c r="BU101" i="13"/>
  <c r="BT101" i="13"/>
  <c r="BQ101" i="13"/>
  <c r="BP101" i="13"/>
  <c r="H101" i="13"/>
  <c r="B95" i="13"/>
  <c r="BT95" i="13" s="1"/>
  <c r="C75" i="13"/>
  <c r="C74" i="13"/>
  <c r="C73" i="13"/>
  <c r="C72" i="13"/>
  <c r="C71" i="13"/>
  <c r="BP61" i="13"/>
  <c r="D61" i="13"/>
  <c r="C61" i="13"/>
  <c r="BT61" i="13" s="1"/>
  <c r="BU58" i="13"/>
  <c r="BQ58" i="13"/>
  <c r="C58" i="13"/>
  <c r="BT58" i="13" s="1"/>
  <c r="BW57" i="13"/>
  <c r="BT57" i="13"/>
  <c r="BS57" i="13"/>
  <c r="BP57" i="13"/>
  <c r="C57" i="13"/>
  <c r="BV57" i="13" s="1"/>
  <c r="BU56" i="13"/>
  <c r="BQ56" i="13"/>
  <c r="C56" i="13"/>
  <c r="BT56" i="13" s="1"/>
  <c r="BW55" i="13"/>
  <c r="BT55" i="13"/>
  <c r="BS55" i="13"/>
  <c r="BP55" i="13"/>
  <c r="C55" i="13"/>
  <c r="BV55" i="13" s="1"/>
  <c r="BU54" i="13"/>
  <c r="BQ54" i="13"/>
  <c r="C54" i="13"/>
  <c r="BT54" i="13" s="1"/>
  <c r="BW50" i="13"/>
  <c r="BT50" i="13"/>
  <c r="BS50" i="13"/>
  <c r="BP50" i="13"/>
  <c r="C50" i="13"/>
  <c r="BV50" i="13" s="1"/>
  <c r="BU49" i="13"/>
  <c r="BQ49" i="13"/>
  <c r="C49" i="13"/>
  <c r="BT49" i="13" s="1"/>
  <c r="BW48" i="13"/>
  <c r="BT48" i="13"/>
  <c r="BS48" i="13"/>
  <c r="BP48" i="13"/>
  <c r="C48" i="13"/>
  <c r="BV48" i="13" s="1"/>
  <c r="BU47" i="13"/>
  <c r="BQ47" i="13"/>
  <c r="C47" i="13"/>
  <c r="BT47" i="13" s="1"/>
  <c r="BW46" i="13"/>
  <c r="BT46" i="13"/>
  <c r="BS46" i="13"/>
  <c r="BP46" i="13"/>
  <c r="C46" i="13"/>
  <c r="BV46" i="13" s="1"/>
  <c r="BU42" i="13"/>
  <c r="BQ42" i="13"/>
  <c r="C42" i="13"/>
  <c r="BT42" i="13" s="1"/>
  <c r="BW41" i="13"/>
  <c r="BT41" i="13"/>
  <c r="BS41" i="13"/>
  <c r="BP41" i="13"/>
  <c r="C41" i="13"/>
  <c r="BV41" i="13" s="1"/>
  <c r="BU40" i="13"/>
  <c r="BQ40" i="13"/>
  <c r="C40" i="13"/>
  <c r="BT40" i="13" s="1"/>
  <c r="BW39" i="13"/>
  <c r="BT39" i="13"/>
  <c r="BS39" i="13"/>
  <c r="BP39" i="13"/>
  <c r="C39" i="13"/>
  <c r="BV39" i="13" s="1"/>
  <c r="D35" i="13"/>
  <c r="C35" i="13"/>
  <c r="B35" i="13"/>
  <c r="BQ35" i="13" s="1"/>
  <c r="E35" i="13" s="1"/>
  <c r="BT34" i="13"/>
  <c r="B34" i="13"/>
  <c r="BP34" i="13" s="1"/>
  <c r="E34" i="13" s="1"/>
  <c r="BT33" i="13"/>
  <c r="B33" i="13"/>
  <c r="BP33" i="13" s="1"/>
  <c r="E33" i="13" s="1"/>
  <c r="BT32" i="13"/>
  <c r="B32" i="13"/>
  <c r="BP32" i="13" s="1"/>
  <c r="E32" i="13" s="1"/>
  <c r="BT31" i="13"/>
  <c r="B31" i="13"/>
  <c r="BP31" i="13" s="1"/>
  <c r="E31" i="13" s="1"/>
  <c r="BT30" i="13"/>
  <c r="B30" i="13"/>
  <c r="BP30" i="13" s="1"/>
  <c r="E30" i="13" s="1"/>
  <c r="BT29" i="13"/>
  <c r="B29" i="13"/>
  <c r="BP29" i="13" s="1"/>
  <c r="E29" i="13" s="1"/>
  <c r="BW26" i="13"/>
  <c r="BT26" i="13"/>
  <c r="BS26" i="13"/>
  <c r="BP26" i="13"/>
  <c r="B26" i="13"/>
  <c r="BV26" i="13" s="1"/>
  <c r="BU25" i="13"/>
  <c r="BQ25" i="13"/>
  <c r="B25" i="13"/>
  <c r="BT25" i="13" s="1"/>
  <c r="BU21" i="13"/>
  <c r="D21" i="13"/>
  <c r="C21" i="13"/>
  <c r="B21" i="13"/>
  <c r="BT21" i="13" s="1"/>
  <c r="BT20" i="13"/>
  <c r="B20" i="13"/>
  <c r="BQ20" i="13" s="1"/>
  <c r="E20" i="13" s="1"/>
  <c r="BT19" i="13"/>
  <c r="B19" i="13"/>
  <c r="BQ19" i="13" s="1"/>
  <c r="E19" i="13" s="1"/>
  <c r="BT18" i="13"/>
  <c r="B18" i="13"/>
  <c r="BQ18" i="13" s="1"/>
  <c r="E18" i="13" s="1"/>
  <c r="BT17" i="13"/>
  <c r="B17" i="13"/>
  <c r="BQ17" i="13" s="1"/>
  <c r="E17" i="13" s="1"/>
  <c r="BT16" i="13"/>
  <c r="B16" i="13"/>
  <c r="BQ16" i="13" s="1"/>
  <c r="E16" i="13" s="1"/>
  <c r="BT15" i="13"/>
  <c r="B15" i="13"/>
  <c r="BQ15" i="13" s="1"/>
  <c r="E15" i="13" s="1"/>
  <c r="BV12" i="13"/>
  <c r="BQ12" i="13"/>
  <c r="B12" i="13"/>
  <c r="BU12" i="13" s="1"/>
  <c r="B11" i="13"/>
  <c r="BV11" i="13" s="1"/>
  <c r="BU10" i="13"/>
  <c r="BT10" i="13"/>
  <c r="BP10" i="13"/>
  <c r="B10" i="13"/>
  <c r="BW10" i="13" s="1"/>
  <c r="A5" i="13"/>
  <c r="A4" i="13"/>
  <c r="A3" i="13"/>
  <c r="A2" i="13"/>
  <c r="BQ35" i="12" l="1"/>
  <c r="E35" i="12" s="1"/>
  <c r="BU35" i="12"/>
  <c r="BP21" i="12"/>
  <c r="E21" i="12" s="1"/>
  <c r="A200" i="12" s="1"/>
  <c r="BU21" i="12"/>
  <c r="BQ21" i="12"/>
  <c r="BT21" i="12"/>
  <c r="BR10" i="12"/>
  <c r="BW10" i="12"/>
  <c r="BT200" i="12" s="1"/>
  <c r="BQ11" i="12"/>
  <c r="BV11" i="12"/>
  <c r="BR26" i="12"/>
  <c r="BV26" i="12"/>
  <c r="BR39" i="12"/>
  <c r="BV39" i="12"/>
  <c r="BR41" i="12"/>
  <c r="BV41" i="12"/>
  <c r="BR46" i="12"/>
  <c r="BV46" i="12"/>
  <c r="BR48" i="12"/>
  <c r="BV48" i="12"/>
  <c r="BR50" i="12"/>
  <c r="BV50" i="12"/>
  <c r="BR55" i="12"/>
  <c r="BV55" i="12"/>
  <c r="BR57" i="12"/>
  <c r="BV57" i="12"/>
  <c r="BR11" i="12"/>
  <c r="P11" i="12" s="1"/>
  <c r="BW11" i="12"/>
  <c r="BP10" i="12"/>
  <c r="P10" i="12" s="1"/>
  <c r="BR25" i="12"/>
  <c r="O25" i="12" s="1"/>
  <c r="BP26" i="12"/>
  <c r="O26" i="12" s="1"/>
  <c r="BP39" i="12"/>
  <c r="M39" i="12" s="1"/>
  <c r="BR40" i="12"/>
  <c r="M40" i="12" s="1"/>
  <c r="BP41" i="12"/>
  <c r="M41" i="12" s="1"/>
  <c r="BR42" i="12"/>
  <c r="M42" i="12" s="1"/>
  <c r="BP46" i="12"/>
  <c r="M46" i="12" s="1"/>
  <c r="BR47" i="12"/>
  <c r="M47" i="12" s="1"/>
  <c r="BP48" i="12"/>
  <c r="M48" i="12" s="1"/>
  <c r="BR49" i="12"/>
  <c r="M49" i="12" s="1"/>
  <c r="BP50" i="12"/>
  <c r="M50" i="12" s="1"/>
  <c r="BR54" i="12"/>
  <c r="M54" i="12" s="1"/>
  <c r="BP55" i="12"/>
  <c r="M55" i="12" s="1"/>
  <c r="BR56" i="12"/>
  <c r="M56" i="12" s="1"/>
  <c r="BP57" i="12"/>
  <c r="M57" i="12" s="1"/>
  <c r="BR58" i="12"/>
  <c r="M58" i="12" s="1"/>
  <c r="BR25" i="13"/>
  <c r="BV25" i="13"/>
  <c r="BR42" i="13"/>
  <c r="BV42" i="13"/>
  <c r="BR49" i="13"/>
  <c r="BV49" i="13"/>
  <c r="BR58" i="13"/>
  <c r="BV58" i="13"/>
  <c r="BQ10" i="13"/>
  <c r="BV10" i="13"/>
  <c r="BT200" i="13" s="1"/>
  <c r="BP11" i="13"/>
  <c r="BU11" i="13"/>
  <c r="BT12" i="13"/>
  <c r="BQ21" i="13"/>
  <c r="BS25" i="13"/>
  <c r="BW25" i="13"/>
  <c r="BQ26" i="13"/>
  <c r="BU26" i="13"/>
  <c r="BU35" i="13"/>
  <c r="BQ39" i="13"/>
  <c r="M39" i="13" s="1"/>
  <c r="BU39" i="13"/>
  <c r="BS40" i="13"/>
  <c r="BW40" i="13"/>
  <c r="BQ41" i="13"/>
  <c r="BU41" i="13"/>
  <c r="BS42" i="13"/>
  <c r="BW42" i="13"/>
  <c r="BQ46" i="13"/>
  <c r="M46" i="13" s="1"/>
  <c r="BU46" i="13"/>
  <c r="BS47" i="13"/>
  <c r="BW47" i="13"/>
  <c r="BQ48" i="13"/>
  <c r="BU48" i="13"/>
  <c r="BS49" i="13"/>
  <c r="BW49" i="13"/>
  <c r="BQ50" i="13"/>
  <c r="M50" i="13" s="1"/>
  <c r="BU50" i="13"/>
  <c r="BS54" i="13"/>
  <c r="BW54" i="13"/>
  <c r="BQ55" i="13"/>
  <c r="BU55" i="13"/>
  <c r="BS56" i="13"/>
  <c r="BW56" i="13"/>
  <c r="BQ57" i="13"/>
  <c r="M57" i="13" s="1"/>
  <c r="BU57" i="13"/>
  <c r="BS58" i="13"/>
  <c r="BW58" i="13"/>
  <c r="BP95" i="13"/>
  <c r="C95" i="13" s="1"/>
  <c r="BR11" i="13"/>
  <c r="BW11" i="13"/>
  <c r="BT11" i="13"/>
  <c r="BR12" i="13"/>
  <c r="BP21" i="13"/>
  <c r="BR40" i="13"/>
  <c r="BV40" i="13"/>
  <c r="BR47" i="13"/>
  <c r="BV47" i="13"/>
  <c r="BR54" i="13"/>
  <c r="BV54" i="13"/>
  <c r="BR56" i="13"/>
  <c r="BV56" i="13"/>
  <c r="BR10" i="13"/>
  <c r="BQ11" i="13"/>
  <c r="BP12" i="13"/>
  <c r="P12" i="13" s="1"/>
  <c r="BP25" i="13"/>
  <c r="O25" i="13" s="1"/>
  <c r="BR26" i="13"/>
  <c r="BR39" i="13"/>
  <c r="BP40" i="13"/>
  <c r="BR41" i="13"/>
  <c r="BP42" i="13"/>
  <c r="M42" i="13" s="1"/>
  <c r="BR46" i="13"/>
  <c r="BP47" i="13"/>
  <c r="BR48" i="13"/>
  <c r="BP49" i="13"/>
  <c r="M49" i="13" s="1"/>
  <c r="BR50" i="13"/>
  <c r="BP54" i="13"/>
  <c r="BR55" i="13"/>
  <c r="BP56" i="13"/>
  <c r="M56" i="13" s="1"/>
  <c r="BR57" i="13"/>
  <c r="BP58" i="13"/>
  <c r="BU118" i="11"/>
  <c r="BT118" i="11"/>
  <c r="BQ118" i="11"/>
  <c r="F118" i="11" s="1"/>
  <c r="BP118" i="11"/>
  <c r="BU117" i="11"/>
  <c r="BT117" i="11"/>
  <c r="BQ117" i="11"/>
  <c r="F117" i="11" s="1"/>
  <c r="BP117" i="11"/>
  <c r="BU116" i="11"/>
  <c r="BT116" i="11"/>
  <c r="BQ116" i="11"/>
  <c r="BP116" i="11"/>
  <c r="F116" i="11" s="1"/>
  <c r="BU115" i="11"/>
  <c r="BT115" i="11"/>
  <c r="BQ115" i="11"/>
  <c r="BP115" i="11"/>
  <c r="F115" i="11"/>
  <c r="BU114" i="11"/>
  <c r="BT114" i="11"/>
  <c r="BQ114" i="11"/>
  <c r="F114" i="11" s="1"/>
  <c r="BP114" i="11"/>
  <c r="BU113" i="11"/>
  <c r="BT113" i="11"/>
  <c r="BQ113" i="11"/>
  <c r="F113" i="11" s="1"/>
  <c r="BP113" i="11"/>
  <c r="BU110" i="11"/>
  <c r="BT110" i="11"/>
  <c r="BQ110" i="11"/>
  <c r="BP110" i="11"/>
  <c r="H110" i="11" s="1"/>
  <c r="BU109" i="11"/>
  <c r="BT109" i="11"/>
  <c r="BQ109" i="11"/>
  <c r="BP109" i="11"/>
  <c r="H109" i="11"/>
  <c r="BU108" i="11"/>
  <c r="BT108" i="11"/>
  <c r="BQ108" i="11"/>
  <c r="H108" i="11" s="1"/>
  <c r="BP108" i="11"/>
  <c r="BU107" i="11"/>
  <c r="BT107" i="11"/>
  <c r="BQ107" i="11"/>
  <c r="H107" i="11" s="1"/>
  <c r="BP107" i="11"/>
  <c r="BU106" i="11"/>
  <c r="BT106" i="11"/>
  <c r="BQ106" i="11"/>
  <c r="BP106" i="11"/>
  <c r="H106" i="11" s="1"/>
  <c r="BU105" i="11"/>
  <c r="BT105" i="11"/>
  <c r="BQ105" i="11"/>
  <c r="BP105" i="11"/>
  <c r="H105" i="11"/>
  <c r="BU104" i="11"/>
  <c r="BT104" i="11"/>
  <c r="BQ104" i="11"/>
  <c r="H104" i="11" s="1"/>
  <c r="BP104" i="11"/>
  <c r="BU103" i="11"/>
  <c r="BT103" i="11"/>
  <c r="BQ103" i="11"/>
  <c r="H103" i="11" s="1"/>
  <c r="BP103" i="11"/>
  <c r="BU102" i="11"/>
  <c r="BT102" i="11"/>
  <c r="BQ102" i="11"/>
  <c r="BP102" i="11"/>
  <c r="H102" i="11" s="1"/>
  <c r="BU101" i="11"/>
  <c r="BT101" i="11"/>
  <c r="BQ101" i="11"/>
  <c r="BP101" i="11"/>
  <c r="H101" i="11"/>
  <c r="B95" i="11"/>
  <c r="BT95" i="11" s="1"/>
  <c r="C75" i="11"/>
  <c r="C74" i="11"/>
  <c r="C73" i="11"/>
  <c r="C72" i="11"/>
  <c r="C71" i="11"/>
  <c r="BT61" i="11"/>
  <c r="BP61" i="11"/>
  <c r="D61" i="11"/>
  <c r="C61" i="11"/>
  <c r="BW58" i="11"/>
  <c r="BU58" i="11"/>
  <c r="BS58" i="11"/>
  <c r="BQ58" i="11"/>
  <c r="C58" i="11"/>
  <c r="BV58" i="11" s="1"/>
  <c r="BW57" i="11"/>
  <c r="BU57" i="11"/>
  <c r="BT57" i="11"/>
  <c r="BS57" i="11"/>
  <c r="BQ57" i="11"/>
  <c r="BP57" i="11"/>
  <c r="C57" i="11"/>
  <c r="BV57" i="11" s="1"/>
  <c r="BW56" i="11"/>
  <c r="BU56" i="11"/>
  <c r="BS56" i="11"/>
  <c r="BQ56" i="11"/>
  <c r="C56" i="11"/>
  <c r="BV56" i="11" s="1"/>
  <c r="BW55" i="11"/>
  <c r="BU55" i="11"/>
  <c r="BT55" i="11"/>
  <c r="BS55" i="11"/>
  <c r="BQ55" i="11"/>
  <c r="BP55" i="11"/>
  <c r="C55" i="11"/>
  <c r="BV55" i="11" s="1"/>
  <c r="BW54" i="11"/>
  <c r="BU54" i="11"/>
  <c r="BS54" i="11"/>
  <c r="BQ54" i="11"/>
  <c r="C54" i="11"/>
  <c r="BV54" i="11" s="1"/>
  <c r="BW50" i="11"/>
  <c r="BU50" i="11"/>
  <c r="BT50" i="11"/>
  <c r="BS50" i="11"/>
  <c r="BQ50" i="11"/>
  <c r="BP50" i="11"/>
  <c r="C50" i="11"/>
  <c r="BV50" i="11" s="1"/>
  <c r="BW49" i="11"/>
  <c r="BU49" i="11"/>
  <c r="BS49" i="11"/>
  <c r="BQ49" i="11"/>
  <c r="C49" i="11"/>
  <c r="BV49" i="11" s="1"/>
  <c r="BW48" i="11"/>
  <c r="BU48" i="11"/>
  <c r="BT48" i="11"/>
  <c r="BS48" i="11"/>
  <c r="BQ48" i="11"/>
  <c r="BP48" i="11"/>
  <c r="C48" i="11"/>
  <c r="BV48" i="11" s="1"/>
  <c r="BW47" i="11"/>
  <c r="BU47" i="11"/>
  <c r="BS47" i="11"/>
  <c r="BQ47" i="11"/>
  <c r="C47" i="11"/>
  <c r="BV47" i="11" s="1"/>
  <c r="BW46" i="11"/>
  <c r="BU46" i="11"/>
  <c r="BT46" i="11"/>
  <c r="BS46" i="11"/>
  <c r="BQ46" i="11"/>
  <c r="BP46" i="11"/>
  <c r="C46" i="11"/>
  <c r="BV46" i="11" s="1"/>
  <c r="BW42" i="11"/>
  <c r="BU42" i="11"/>
  <c r="BS42" i="11"/>
  <c r="BQ42" i="11"/>
  <c r="C42" i="11"/>
  <c r="BV42" i="11" s="1"/>
  <c r="BW41" i="11"/>
  <c r="BU41" i="11"/>
  <c r="BT41" i="11"/>
  <c r="BS41" i="11"/>
  <c r="BQ41" i="11"/>
  <c r="BP41" i="11"/>
  <c r="C41" i="11"/>
  <c r="BV41" i="11" s="1"/>
  <c r="BW40" i="11"/>
  <c r="BU40" i="11"/>
  <c r="BS40" i="11"/>
  <c r="BQ40" i="11"/>
  <c r="C40" i="11"/>
  <c r="BV40" i="11" s="1"/>
  <c r="BW39" i="11"/>
  <c r="BU39" i="11"/>
  <c r="BT39" i="11"/>
  <c r="BS39" i="11"/>
  <c r="BQ39" i="11"/>
  <c r="BP39" i="11"/>
  <c r="C39" i="11"/>
  <c r="BV39" i="11" s="1"/>
  <c r="D35" i="11"/>
  <c r="C35" i="11"/>
  <c r="B35" i="11" s="1"/>
  <c r="BT34" i="11"/>
  <c r="B34" i="11"/>
  <c r="BP34" i="11" s="1"/>
  <c r="E34" i="11" s="1"/>
  <c r="BT33" i="11"/>
  <c r="B33" i="11"/>
  <c r="BP33" i="11" s="1"/>
  <c r="E33" i="11" s="1"/>
  <c r="BT32" i="11"/>
  <c r="B32" i="11"/>
  <c r="BP32" i="11" s="1"/>
  <c r="E32" i="11" s="1"/>
  <c r="BT31" i="11"/>
  <c r="B31" i="11"/>
  <c r="BP31" i="11" s="1"/>
  <c r="E31" i="11" s="1"/>
  <c r="BT30" i="11"/>
  <c r="B30" i="11"/>
  <c r="BP30" i="11" s="1"/>
  <c r="E30" i="11" s="1"/>
  <c r="BT29" i="11"/>
  <c r="B29" i="11"/>
  <c r="BP29" i="11" s="1"/>
  <c r="E29" i="11" s="1"/>
  <c r="BW26" i="11"/>
  <c r="BU26" i="11"/>
  <c r="BT26" i="11"/>
  <c r="BS26" i="11"/>
  <c r="BQ26" i="11"/>
  <c r="BP26" i="11"/>
  <c r="B26" i="11"/>
  <c r="BV26" i="11" s="1"/>
  <c r="BW25" i="11"/>
  <c r="BU25" i="11"/>
  <c r="BS25" i="11"/>
  <c r="BQ25" i="11"/>
  <c r="B25" i="11"/>
  <c r="BV25" i="11" s="1"/>
  <c r="BU21" i="11"/>
  <c r="D21" i="11"/>
  <c r="C21" i="11"/>
  <c r="B21" i="11" s="1"/>
  <c r="BT20" i="11"/>
  <c r="B20" i="11"/>
  <c r="BQ20" i="11" s="1"/>
  <c r="E20" i="11" s="1"/>
  <c r="BT19" i="11"/>
  <c r="B19" i="11"/>
  <c r="BQ19" i="11" s="1"/>
  <c r="E19" i="11" s="1"/>
  <c r="BT18" i="11"/>
  <c r="B18" i="11"/>
  <c r="BQ18" i="11" s="1"/>
  <c r="E18" i="11" s="1"/>
  <c r="BT17" i="11"/>
  <c r="B17" i="11"/>
  <c r="BQ17" i="11" s="1"/>
  <c r="E17" i="11" s="1"/>
  <c r="BT16" i="11"/>
  <c r="B16" i="11"/>
  <c r="BQ16" i="11" s="1"/>
  <c r="E16" i="11" s="1"/>
  <c r="BT15" i="11"/>
  <c r="B15" i="11"/>
  <c r="BQ15" i="11" s="1"/>
  <c r="E15" i="11" s="1"/>
  <c r="BV12" i="11"/>
  <c r="BT12" i="11"/>
  <c r="BQ12" i="11"/>
  <c r="B12" i="11"/>
  <c r="BR12" i="11" s="1"/>
  <c r="BW11" i="11"/>
  <c r="BR11" i="11"/>
  <c r="B11" i="11"/>
  <c r="BV10" i="11"/>
  <c r="BU10" i="11"/>
  <c r="BT10" i="11"/>
  <c r="BQ10" i="11"/>
  <c r="BP10" i="11"/>
  <c r="B10" i="11"/>
  <c r="BW10" i="11" s="1"/>
  <c r="A5" i="11"/>
  <c r="A4" i="11"/>
  <c r="A3" i="11"/>
  <c r="A2" i="11"/>
  <c r="O26" i="13" l="1"/>
  <c r="P10" i="13"/>
  <c r="E21" i="13"/>
  <c r="M58" i="13"/>
  <c r="M54" i="13"/>
  <c r="M47" i="13"/>
  <c r="M40" i="13"/>
  <c r="M55" i="13"/>
  <c r="M48" i="13"/>
  <c r="M41" i="13"/>
  <c r="P11" i="13"/>
  <c r="BT11" i="11"/>
  <c r="BV11" i="11"/>
  <c r="BQ11" i="11"/>
  <c r="BU11" i="11"/>
  <c r="BP21" i="11"/>
  <c r="BT21" i="11"/>
  <c r="BQ21" i="11"/>
  <c r="BP11" i="11"/>
  <c r="BQ35" i="11"/>
  <c r="E35" i="11" s="1"/>
  <c r="BU35" i="11"/>
  <c r="BP95" i="11"/>
  <c r="C95" i="11" s="1"/>
  <c r="BR10" i="11"/>
  <c r="P10" i="11" s="1"/>
  <c r="BP12" i="11"/>
  <c r="P12" i="11" s="1"/>
  <c r="BU12" i="11"/>
  <c r="BT200" i="11" s="1"/>
  <c r="BP25" i="11"/>
  <c r="BT25" i="11"/>
  <c r="BR26" i="11"/>
  <c r="O26" i="11" s="1"/>
  <c r="BR39" i="11"/>
  <c r="M39" i="11" s="1"/>
  <c r="BP40" i="11"/>
  <c r="M40" i="11" s="1"/>
  <c r="BT40" i="11"/>
  <c r="BR41" i="11"/>
  <c r="M41" i="11" s="1"/>
  <c r="BP42" i="11"/>
  <c r="M42" i="11" s="1"/>
  <c r="BT42" i="11"/>
  <c r="BR46" i="11"/>
  <c r="M46" i="11" s="1"/>
  <c r="BP47" i="11"/>
  <c r="BT47" i="11"/>
  <c r="BR48" i="11"/>
  <c r="M48" i="11" s="1"/>
  <c r="BP49" i="11"/>
  <c r="BT49" i="11"/>
  <c r="BR50" i="11"/>
  <c r="M50" i="11" s="1"/>
  <c r="BP54" i="11"/>
  <c r="M54" i="11" s="1"/>
  <c r="BT54" i="11"/>
  <c r="BR55" i="11"/>
  <c r="M55" i="11" s="1"/>
  <c r="BP56" i="11"/>
  <c r="M56" i="11" s="1"/>
  <c r="BT56" i="11"/>
  <c r="BR57" i="11"/>
  <c r="M57" i="11" s="1"/>
  <c r="BP58" i="11"/>
  <c r="BT58" i="11"/>
  <c r="BR25" i="11"/>
  <c r="BR40" i="11"/>
  <c r="BR42" i="11"/>
  <c r="BR47" i="11"/>
  <c r="BR49" i="11"/>
  <c r="BR54" i="11"/>
  <c r="BR56" i="11"/>
  <c r="BR58" i="11"/>
  <c r="BU118" i="10"/>
  <c r="BT118" i="10"/>
  <c r="BQ118" i="10"/>
  <c r="BP118" i="10"/>
  <c r="F118" i="10" s="1"/>
  <c r="BU117" i="10"/>
  <c r="BT117" i="10"/>
  <c r="BQ117" i="10"/>
  <c r="BP117" i="10"/>
  <c r="F117" i="10"/>
  <c r="BU116" i="10"/>
  <c r="BT116" i="10"/>
  <c r="BQ116" i="10"/>
  <c r="F116" i="10" s="1"/>
  <c r="BP116" i="10"/>
  <c r="BU115" i="10"/>
  <c r="BT115" i="10"/>
  <c r="BQ115" i="10"/>
  <c r="F115" i="10" s="1"/>
  <c r="BP115" i="10"/>
  <c r="BU114" i="10"/>
  <c r="BT114" i="10"/>
  <c r="BQ114" i="10"/>
  <c r="BP114" i="10"/>
  <c r="F114" i="10" s="1"/>
  <c r="BU113" i="10"/>
  <c r="BT113" i="10"/>
  <c r="BQ113" i="10"/>
  <c r="BP113" i="10"/>
  <c r="F113" i="10"/>
  <c r="BU110" i="10"/>
  <c r="BT110" i="10"/>
  <c r="BQ110" i="10"/>
  <c r="H110" i="10" s="1"/>
  <c r="BP110" i="10"/>
  <c r="BU109" i="10"/>
  <c r="BT109" i="10"/>
  <c r="BQ109" i="10"/>
  <c r="H109" i="10" s="1"/>
  <c r="BP109" i="10"/>
  <c r="BU108" i="10"/>
  <c r="BT108" i="10"/>
  <c r="BQ108" i="10"/>
  <c r="BP108" i="10"/>
  <c r="H108" i="10" s="1"/>
  <c r="BU107" i="10"/>
  <c r="BT107" i="10"/>
  <c r="BQ107" i="10"/>
  <c r="BP107" i="10"/>
  <c r="H107" i="10"/>
  <c r="BU106" i="10"/>
  <c r="BT106" i="10"/>
  <c r="BQ106" i="10"/>
  <c r="H106" i="10" s="1"/>
  <c r="BP106" i="10"/>
  <c r="BU105" i="10"/>
  <c r="BT105" i="10"/>
  <c r="BQ105" i="10"/>
  <c r="H105" i="10" s="1"/>
  <c r="BP105" i="10"/>
  <c r="BU104" i="10"/>
  <c r="BT104" i="10"/>
  <c r="BQ104" i="10"/>
  <c r="BP104" i="10"/>
  <c r="H104" i="10" s="1"/>
  <c r="BU103" i="10"/>
  <c r="BT103" i="10"/>
  <c r="BQ103" i="10"/>
  <c r="BP103" i="10"/>
  <c r="H103" i="10"/>
  <c r="BU102" i="10"/>
  <c r="BT102" i="10"/>
  <c r="BQ102" i="10"/>
  <c r="H102" i="10" s="1"/>
  <c r="BP102" i="10"/>
  <c r="BU101" i="10"/>
  <c r="BT101" i="10"/>
  <c r="BQ101" i="10"/>
  <c r="H101" i="10" s="1"/>
  <c r="BP101" i="10"/>
  <c r="BP95" i="10"/>
  <c r="C95" i="10" s="1"/>
  <c r="B95" i="10"/>
  <c r="BT95" i="10" s="1"/>
  <c r="C75" i="10"/>
  <c r="C74" i="10"/>
  <c r="C73" i="10"/>
  <c r="C72" i="10"/>
  <c r="C71" i="10"/>
  <c r="BT61" i="10"/>
  <c r="C61" i="10"/>
  <c r="BP61" i="10" s="1"/>
  <c r="D61" i="10" s="1"/>
  <c r="BW58" i="10"/>
  <c r="BU58" i="10"/>
  <c r="BT58" i="10"/>
  <c r="BS58" i="10"/>
  <c r="BQ58" i="10"/>
  <c r="BP58" i="10"/>
  <c r="C58" i="10"/>
  <c r="BV58" i="10" s="1"/>
  <c r="BW57" i="10"/>
  <c r="BU57" i="10"/>
  <c r="BS57" i="10"/>
  <c r="BQ57" i="10"/>
  <c r="C57" i="10"/>
  <c r="BT57" i="10" s="1"/>
  <c r="BW56" i="10"/>
  <c r="BU56" i="10"/>
  <c r="BT56" i="10"/>
  <c r="BS56" i="10"/>
  <c r="BQ56" i="10"/>
  <c r="BP56" i="10"/>
  <c r="C56" i="10"/>
  <c r="BV56" i="10" s="1"/>
  <c r="BW55" i="10"/>
  <c r="BU55" i="10"/>
  <c r="BS55" i="10"/>
  <c r="BQ55" i="10"/>
  <c r="C55" i="10"/>
  <c r="BT55" i="10" s="1"/>
  <c r="BW54" i="10"/>
  <c r="BU54" i="10"/>
  <c r="BT54" i="10"/>
  <c r="BS54" i="10"/>
  <c r="BQ54" i="10"/>
  <c r="BP54" i="10"/>
  <c r="C54" i="10"/>
  <c r="BV54" i="10" s="1"/>
  <c r="BW50" i="10"/>
  <c r="BU50" i="10"/>
  <c r="BS50" i="10"/>
  <c r="BQ50" i="10"/>
  <c r="C50" i="10"/>
  <c r="BT50" i="10" s="1"/>
  <c r="BW49" i="10"/>
  <c r="BU49" i="10"/>
  <c r="BT49" i="10"/>
  <c r="BS49" i="10"/>
  <c r="BQ49" i="10"/>
  <c r="BP49" i="10"/>
  <c r="C49" i="10"/>
  <c r="BV49" i="10" s="1"/>
  <c r="BW48" i="10"/>
  <c r="BU48" i="10"/>
  <c r="BS48" i="10"/>
  <c r="BQ48" i="10"/>
  <c r="C48" i="10"/>
  <c r="BT48" i="10" s="1"/>
  <c r="BW47" i="10"/>
  <c r="BU47" i="10"/>
  <c r="BT47" i="10"/>
  <c r="BS47" i="10"/>
  <c r="BQ47" i="10"/>
  <c r="BP47" i="10"/>
  <c r="C47" i="10"/>
  <c r="BV47" i="10" s="1"/>
  <c r="BW46" i="10"/>
  <c r="BU46" i="10"/>
  <c r="BS46" i="10"/>
  <c r="BQ46" i="10"/>
  <c r="C46" i="10"/>
  <c r="BT46" i="10" s="1"/>
  <c r="BW42" i="10"/>
  <c r="BU42" i="10"/>
  <c r="BT42" i="10"/>
  <c r="BS42" i="10"/>
  <c r="BQ42" i="10"/>
  <c r="BP42" i="10"/>
  <c r="C42" i="10"/>
  <c r="BV42" i="10" s="1"/>
  <c r="BW41" i="10"/>
  <c r="BU41" i="10"/>
  <c r="BS41" i="10"/>
  <c r="BQ41" i="10"/>
  <c r="C41" i="10"/>
  <c r="BT41" i="10" s="1"/>
  <c r="BW40" i="10"/>
  <c r="BU40" i="10"/>
  <c r="BT40" i="10"/>
  <c r="BS40" i="10"/>
  <c r="BQ40" i="10"/>
  <c r="BP40" i="10"/>
  <c r="C40" i="10"/>
  <c r="BV40" i="10" s="1"/>
  <c r="BW39" i="10"/>
  <c r="BU39" i="10"/>
  <c r="BS39" i="10"/>
  <c r="BQ39" i="10"/>
  <c r="C39" i="10"/>
  <c r="BT39" i="10" s="1"/>
  <c r="D35" i="10"/>
  <c r="C35" i="10"/>
  <c r="B35" i="10" s="1"/>
  <c r="BT34" i="10"/>
  <c r="BP34" i="10"/>
  <c r="E34" i="10"/>
  <c r="B34" i="10"/>
  <c r="BT33" i="10"/>
  <c r="BP33" i="10"/>
  <c r="E33" i="10"/>
  <c r="B33" i="10"/>
  <c r="BT32" i="10"/>
  <c r="BP32" i="10"/>
  <c r="E32" i="10"/>
  <c r="B32" i="10"/>
  <c r="BT31" i="10"/>
  <c r="BP31" i="10"/>
  <c r="E31" i="10"/>
  <c r="B31" i="10"/>
  <c r="BT30" i="10"/>
  <c r="BP30" i="10"/>
  <c r="E30" i="10"/>
  <c r="B30" i="10"/>
  <c r="BT29" i="10"/>
  <c r="BP29" i="10"/>
  <c r="E29" i="10"/>
  <c r="B29" i="10"/>
  <c r="BW26" i="10"/>
  <c r="BU26" i="10"/>
  <c r="BS26" i="10"/>
  <c r="BQ26" i="10"/>
  <c r="B26" i="10"/>
  <c r="BT26" i="10" s="1"/>
  <c r="BW25" i="10"/>
  <c r="BU25" i="10"/>
  <c r="BT25" i="10"/>
  <c r="BS25" i="10"/>
  <c r="BQ25" i="10"/>
  <c r="BP25" i="10"/>
  <c r="B25" i="10"/>
  <c r="BV25" i="10" s="1"/>
  <c r="D21" i="10"/>
  <c r="C21" i="10"/>
  <c r="B21" i="10" s="1"/>
  <c r="BT20" i="10"/>
  <c r="BQ20" i="10"/>
  <c r="E20" i="10"/>
  <c r="B20" i="10"/>
  <c r="BT19" i="10"/>
  <c r="BQ19" i="10"/>
  <c r="E19" i="10"/>
  <c r="B19" i="10"/>
  <c r="BT18" i="10"/>
  <c r="BQ18" i="10"/>
  <c r="E18" i="10"/>
  <c r="B18" i="10"/>
  <c r="BT17" i="10"/>
  <c r="BQ17" i="10"/>
  <c r="E17" i="10"/>
  <c r="B17" i="10"/>
  <c r="BT16" i="10"/>
  <c r="BQ16" i="10"/>
  <c r="E16" i="10"/>
  <c r="B16" i="10"/>
  <c r="BT15" i="10"/>
  <c r="BQ15" i="10"/>
  <c r="E15" i="10"/>
  <c r="B15" i="10"/>
  <c r="BV12" i="10"/>
  <c r="BU12" i="10"/>
  <c r="BT12" i="10"/>
  <c r="BQ12" i="10"/>
  <c r="BP12" i="10"/>
  <c r="B12" i="10"/>
  <c r="BR12" i="10" s="1"/>
  <c r="P12" i="10" s="1"/>
  <c r="BU11" i="10"/>
  <c r="BP11" i="10"/>
  <c r="B11" i="10"/>
  <c r="BT11" i="10" s="1"/>
  <c r="BV10" i="10"/>
  <c r="BT10" i="10"/>
  <c r="BQ10" i="10"/>
  <c r="B10" i="10"/>
  <c r="BU10" i="10" s="1"/>
  <c r="A5" i="10"/>
  <c r="A4" i="10"/>
  <c r="A3" i="10"/>
  <c r="A2" i="10"/>
  <c r="A200" i="13" l="1"/>
  <c r="M58" i="11"/>
  <c r="M47" i="11"/>
  <c r="M49" i="11"/>
  <c r="P11" i="11"/>
  <c r="E21" i="11"/>
  <c r="O25" i="11"/>
  <c r="BQ35" i="10"/>
  <c r="E35" i="10" s="1"/>
  <c r="BU35" i="10"/>
  <c r="P11" i="10"/>
  <c r="BP21" i="10"/>
  <c r="BU21" i="10"/>
  <c r="BQ21" i="10"/>
  <c r="BT21" i="10"/>
  <c r="BR10" i="10"/>
  <c r="BW10" i="10"/>
  <c r="BT200" i="10" s="1"/>
  <c r="BQ11" i="10"/>
  <c r="BV11" i="10"/>
  <c r="BR26" i="10"/>
  <c r="BV26" i="10"/>
  <c r="BR39" i="10"/>
  <c r="BV39" i="10"/>
  <c r="BR41" i="10"/>
  <c r="BV41" i="10"/>
  <c r="BR46" i="10"/>
  <c r="BV46" i="10"/>
  <c r="BR48" i="10"/>
  <c r="BV48" i="10"/>
  <c r="BR50" i="10"/>
  <c r="BV50" i="10"/>
  <c r="BR55" i="10"/>
  <c r="BV55" i="10"/>
  <c r="BR57" i="10"/>
  <c r="BV57" i="10"/>
  <c r="BR11" i="10"/>
  <c r="BW11" i="10"/>
  <c r="BP10" i="10"/>
  <c r="P10" i="10" s="1"/>
  <c r="BR25" i="10"/>
  <c r="O25" i="10" s="1"/>
  <c r="BP26" i="10"/>
  <c r="O26" i="10" s="1"/>
  <c r="BP39" i="10"/>
  <c r="M39" i="10" s="1"/>
  <c r="BR40" i="10"/>
  <c r="M40" i="10" s="1"/>
  <c r="BP41" i="10"/>
  <c r="M41" i="10" s="1"/>
  <c r="BR42" i="10"/>
  <c r="M42" i="10" s="1"/>
  <c r="BP46" i="10"/>
  <c r="M46" i="10" s="1"/>
  <c r="BR47" i="10"/>
  <c r="M47" i="10" s="1"/>
  <c r="BP48" i="10"/>
  <c r="M48" i="10" s="1"/>
  <c r="BR49" i="10"/>
  <c r="M49" i="10" s="1"/>
  <c r="BP50" i="10"/>
  <c r="M50" i="10" s="1"/>
  <c r="BR54" i="10"/>
  <c r="M54" i="10" s="1"/>
  <c r="BP55" i="10"/>
  <c r="M55" i="10" s="1"/>
  <c r="BR56" i="10"/>
  <c r="M56" i="10" s="1"/>
  <c r="BP57" i="10"/>
  <c r="M57" i="10" s="1"/>
  <c r="BR58" i="10"/>
  <c r="M58" i="10" s="1"/>
  <c r="BU118" i="9"/>
  <c r="BT118" i="9"/>
  <c r="BQ118" i="9"/>
  <c r="BP118" i="9"/>
  <c r="F118" i="9" s="1"/>
  <c r="BU117" i="9"/>
  <c r="BT117" i="9"/>
  <c r="BQ117" i="9"/>
  <c r="BP117" i="9"/>
  <c r="F117" i="9" s="1"/>
  <c r="BU116" i="9"/>
  <c r="BT116" i="9"/>
  <c r="BQ116" i="9"/>
  <c r="F116" i="9" s="1"/>
  <c r="BP116" i="9"/>
  <c r="BU115" i="9"/>
  <c r="BT115" i="9"/>
  <c r="BQ115" i="9"/>
  <c r="F115" i="9" s="1"/>
  <c r="BP115" i="9"/>
  <c r="BU114" i="9"/>
  <c r="BT114" i="9"/>
  <c r="BQ114" i="9"/>
  <c r="BP114" i="9"/>
  <c r="BU113" i="9"/>
  <c r="BT113" i="9"/>
  <c r="BQ113" i="9"/>
  <c r="BP113" i="9"/>
  <c r="F113" i="9"/>
  <c r="BU110" i="9"/>
  <c r="BT110" i="9"/>
  <c r="BQ110" i="9"/>
  <c r="BP110" i="9"/>
  <c r="BU109" i="9"/>
  <c r="BT109" i="9"/>
  <c r="BQ109" i="9"/>
  <c r="BP109" i="9"/>
  <c r="BU108" i="9"/>
  <c r="BT108" i="9"/>
  <c r="BQ108" i="9"/>
  <c r="BP108" i="9"/>
  <c r="H108" i="9" s="1"/>
  <c r="BU107" i="9"/>
  <c r="BT107" i="9"/>
  <c r="BQ107" i="9"/>
  <c r="H107" i="9" s="1"/>
  <c r="BP107" i="9"/>
  <c r="BU106" i="9"/>
  <c r="BT106" i="9"/>
  <c r="BQ106" i="9"/>
  <c r="H106" i="9" s="1"/>
  <c r="BP106" i="9"/>
  <c r="BU105" i="9"/>
  <c r="BT105" i="9"/>
  <c r="BQ105" i="9"/>
  <c r="H105" i="9" s="1"/>
  <c r="BP105" i="9"/>
  <c r="BU104" i="9"/>
  <c r="BT104" i="9"/>
  <c r="BQ104" i="9"/>
  <c r="BP104" i="9"/>
  <c r="BU103" i="9"/>
  <c r="BT103" i="9"/>
  <c r="BQ103" i="9"/>
  <c r="H103" i="9" s="1"/>
  <c r="BP103" i="9"/>
  <c r="BU102" i="9"/>
  <c r="BT102" i="9"/>
  <c r="BQ102" i="9"/>
  <c r="BP102" i="9"/>
  <c r="BU101" i="9"/>
  <c r="BT101" i="9"/>
  <c r="BQ101" i="9"/>
  <c r="BP101" i="9"/>
  <c r="B95" i="9"/>
  <c r="BT95" i="9" s="1"/>
  <c r="C75" i="9"/>
  <c r="C74" i="9"/>
  <c r="C73" i="9"/>
  <c r="C72" i="9"/>
  <c r="C71" i="9"/>
  <c r="BT61" i="9"/>
  <c r="C61" i="9"/>
  <c r="BP61" i="9" s="1"/>
  <c r="D61" i="9" s="1"/>
  <c r="BW58" i="9"/>
  <c r="BQ58" i="9"/>
  <c r="C58" i="9"/>
  <c r="BV58" i="9" s="1"/>
  <c r="BU57" i="9"/>
  <c r="BQ57" i="9"/>
  <c r="C57" i="9"/>
  <c r="BT57" i="9" s="1"/>
  <c r="BW56" i="9"/>
  <c r="BQ56" i="9"/>
  <c r="C56" i="9"/>
  <c r="BV56" i="9" s="1"/>
  <c r="BU55" i="9"/>
  <c r="BQ55" i="9"/>
  <c r="C55" i="9"/>
  <c r="BT55" i="9" s="1"/>
  <c r="BW54" i="9"/>
  <c r="BQ54" i="9"/>
  <c r="C54" i="9"/>
  <c r="BV54" i="9" s="1"/>
  <c r="BU50" i="9"/>
  <c r="BQ50" i="9"/>
  <c r="C50" i="9"/>
  <c r="BT50" i="9" s="1"/>
  <c r="BW49" i="9"/>
  <c r="BQ49" i="9"/>
  <c r="C49" i="9"/>
  <c r="BV49" i="9" s="1"/>
  <c r="BU48" i="9"/>
  <c r="BQ48" i="9"/>
  <c r="C48" i="9"/>
  <c r="BT48" i="9" s="1"/>
  <c r="BW47" i="9"/>
  <c r="BQ47" i="9"/>
  <c r="C47" i="9"/>
  <c r="BV47" i="9" s="1"/>
  <c r="BU46" i="9"/>
  <c r="BQ46" i="9"/>
  <c r="C46" i="9"/>
  <c r="BT46" i="9" s="1"/>
  <c r="BW42" i="9"/>
  <c r="BQ42" i="9"/>
  <c r="C42" i="9"/>
  <c r="BV42" i="9" s="1"/>
  <c r="BU41" i="9"/>
  <c r="BQ41" i="9"/>
  <c r="C41" i="9"/>
  <c r="BT41" i="9" s="1"/>
  <c r="BW40" i="9"/>
  <c r="BQ40" i="9"/>
  <c r="C40" i="9"/>
  <c r="BV40" i="9" s="1"/>
  <c r="BU39" i="9"/>
  <c r="BQ39" i="9"/>
  <c r="C39" i="9"/>
  <c r="BT39" i="9" s="1"/>
  <c r="D35" i="9"/>
  <c r="C35" i="9"/>
  <c r="BT34" i="9"/>
  <c r="BP34" i="9"/>
  <c r="E34" i="9"/>
  <c r="B34" i="9"/>
  <c r="BT33" i="9"/>
  <c r="BP33" i="9"/>
  <c r="E33" i="9"/>
  <c r="B33" i="9"/>
  <c r="BT32" i="9"/>
  <c r="BP32" i="9"/>
  <c r="E32" i="9"/>
  <c r="B32" i="9"/>
  <c r="BT31" i="9"/>
  <c r="BP31" i="9"/>
  <c r="E31" i="9"/>
  <c r="B31" i="9"/>
  <c r="BT30" i="9"/>
  <c r="BP30" i="9"/>
  <c r="E30" i="9"/>
  <c r="B30" i="9"/>
  <c r="BT29" i="9"/>
  <c r="BP29" i="9"/>
  <c r="E29" i="9"/>
  <c r="B29" i="9"/>
  <c r="BS26" i="9"/>
  <c r="B26" i="9"/>
  <c r="BT26" i="9" s="1"/>
  <c r="BW25" i="9"/>
  <c r="BU25" i="9"/>
  <c r="BS25" i="9"/>
  <c r="BQ25" i="9"/>
  <c r="BP25" i="9"/>
  <c r="B25" i="9"/>
  <c r="BV25" i="9" s="1"/>
  <c r="D21" i="9"/>
  <c r="C21" i="9"/>
  <c r="BT20" i="9"/>
  <c r="B20" i="9"/>
  <c r="BQ20" i="9" s="1"/>
  <c r="E20" i="9" s="1"/>
  <c r="BT19" i="9"/>
  <c r="B19" i="9"/>
  <c r="BQ19" i="9" s="1"/>
  <c r="E19" i="9" s="1"/>
  <c r="BT18" i="9"/>
  <c r="B18" i="9"/>
  <c r="BQ18" i="9" s="1"/>
  <c r="E18" i="9" s="1"/>
  <c r="BT17" i="9"/>
  <c r="B17" i="9"/>
  <c r="BQ17" i="9" s="1"/>
  <c r="E17" i="9" s="1"/>
  <c r="BT16" i="9"/>
  <c r="B16" i="9"/>
  <c r="BQ16" i="9" s="1"/>
  <c r="E16" i="9" s="1"/>
  <c r="BT15" i="9"/>
  <c r="B15" i="9"/>
  <c r="BQ15" i="9" s="1"/>
  <c r="E15" i="9" s="1"/>
  <c r="BV12" i="9"/>
  <c r="BT12" i="9"/>
  <c r="BQ12" i="9"/>
  <c r="BP12" i="9"/>
  <c r="B12" i="9"/>
  <c r="BR12" i="9" s="1"/>
  <c r="B11" i="9"/>
  <c r="BT11" i="9" s="1"/>
  <c r="B10" i="9"/>
  <c r="BU10" i="9" s="1"/>
  <c r="A5" i="9"/>
  <c r="A4" i="9"/>
  <c r="A3" i="9"/>
  <c r="A2" i="9"/>
  <c r="A200" i="11" l="1"/>
  <c r="E21" i="10"/>
  <c r="A200" i="10" s="1"/>
  <c r="BT10" i="9"/>
  <c r="BU11" i="9"/>
  <c r="BW26" i="9"/>
  <c r="BT40" i="9"/>
  <c r="BT42" i="9"/>
  <c r="BT47" i="9"/>
  <c r="BT49" i="9"/>
  <c r="BT54" i="9"/>
  <c r="BT56" i="9"/>
  <c r="BT58" i="9"/>
  <c r="BV10" i="9"/>
  <c r="P12" i="9"/>
  <c r="BU12" i="9"/>
  <c r="BT25" i="9"/>
  <c r="BQ26" i="9"/>
  <c r="B35" i="9"/>
  <c r="BQ35" i="9" s="1"/>
  <c r="E35" i="9" s="1"/>
  <c r="BS39" i="9"/>
  <c r="BP40" i="9"/>
  <c r="BU40" i="9"/>
  <c r="BS41" i="9"/>
  <c r="BP42" i="9"/>
  <c r="BU42" i="9"/>
  <c r="BS46" i="9"/>
  <c r="BP47" i="9"/>
  <c r="BU47" i="9"/>
  <c r="BS48" i="9"/>
  <c r="BP49" i="9"/>
  <c r="BU49" i="9"/>
  <c r="BS50" i="9"/>
  <c r="BP54" i="9"/>
  <c r="BU54" i="9"/>
  <c r="BS55" i="9"/>
  <c r="BP56" i="9"/>
  <c r="BU56" i="9"/>
  <c r="BS57" i="9"/>
  <c r="BP58" i="9"/>
  <c r="BU58" i="9"/>
  <c r="H101" i="9"/>
  <c r="H102" i="9"/>
  <c r="H104" i="9"/>
  <c r="BQ10" i="9"/>
  <c r="BP11" i="9"/>
  <c r="B21" i="9"/>
  <c r="BQ21" i="9" s="1"/>
  <c r="BU26" i="9"/>
  <c r="BW39" i="9"/>
  <c r="BS40" i="9"/>
  <c r="BW41" i="9"/>
  <c r="BS42" i="9"/>
  <c r="BW46" i="9"/>
  <c r="BS47" i="9"/>
  <c r="BW48" i="9"/>
  <c r="BS49" i="9"/>
  <c r="BW50" i="9"/>
  <c r="BS54" i="9"/>
  <c r="BW55" i="9"/>
  <c r="BS56" i="9"/>
  <c r="BW57" i="9"/>
  <c r="BS58" i="9"/>
  <c r="BP95" i="9"/>
  <c r="C95" i="9" s="1"/>
  <c r="H109" i="9"/>
  <c r="H110" i="9"/>
  <c r="F114" i="9"/>
  <c r="BU35" i="9"/>
  <c r="BU21" i="9"/>
  <c r="BT21" i="9"/>
  <c r="BR10" i="9"/>
  <c r="BW10" i="9"/>
  <c r="BQ11" i="9"/>
  <c r="P11" i="9" s="1"/>
  <c r="BV11" i="9"/>
  <c r="BR26" i="9"/>
  <c r="BV26" i="9"/>
  <c r="BR39" i="9"/>
  <c r="BV39" i="9"/>
  <c r="BR41" i="9"/>
  <c r="BV41" i="9"/>
  <c r="BR46" i="9"/>
  <c r="BV46" i="9"/>
  <c r="BR48" i="9"/>
  <c r="BV48" i="9"/>
  <c r="BR50" i="9"/>
  <c r="BV50" i="9"/>
  <c r="BR55" i="9"/>
  <c r="BV55" i="9"/>
  <c r="BR57" i="9"/>
  <c r="BV57" i="9"/>
  <c r="BR11" i="9"/>
  <c r="BW11" i="9"/>
  <c r="BP10" i="9"/>
  <c r="P10" i="9" s="1"/>
  <c r="BR25" i="9"/>
  <c r="O25" i="9" s="1"/>
  <c r="BP26" i="9"/>
  <c r="BP39" i="9"/>
  <c r="BR40" i="9"/>
  <c r="M40" i="9" s="1"/>
  <c r="BP41" i="9"/>
  <c r="BR42" i="9"/>
  <c r="BP46" i="9"/>
  <c r="BR47" i="9"/>
  <c r="M47" i="9" s="1"/>
  <c r="BP48" i="9"/>
  <c r="M48" i="9" s="1"/>
  <c r="BR49" i="9"/>
  <c r="BP50" i="9"/>
  <c r="BR54" i="9"/>
  <c r="M54" i="9" s="1"/>
  <c r="BP55" i="9"/>
  <c r="BR56" i="9"/>
  <c r="BP57" i="9"/>
  <c r="BR58" i="9"/>
  <c r="M58" i="9" s="1"/>
  <c r="BU118" i="8"/>
  <c r="BT118" i="8"/>
  <c r="BQ118" i="8"/>
  <c r="BP118" i="8"/>
  <c r="BU117" i="8"/>
  <c r="BT117" i="8"/>
  <c r="BQ117" i="8"/>
  <c r="F117" i="8" s="1"/>
  <c r="BP117" i="8"/>
  <c r="BU116" i="8"/>
  <c r="BT116" i="8"/>
  <c r="BQ116" i="8"/>
  <c r="BP116" i="8"/>
  <c r="BU115" i="8"/>
  <c r="BT115" i="8"/>
  <c r="BQ115" i="8"/>
  <c r="F115" i="8" s="1"/>
  <c r="BP115" i="8"/>
  <c r="BU114" i="8"/>
  <c r="BT114" i="8"/>
  <c r="BQ114" i="8"/>
  <c r="F114" i="8" s="1"/>
  <c r="BP114" i="8"/>
  <c r="BU113" i="8"/>
  <c r="BT113" i="8"/>
  <c r="BQ113" i="8"/>
  <c r="F113" i="8" s="1"/>
  <c r="BP113" i="8"/>
  <c r="BU110" i="8"/>
  <c r="BT110" i="8"/>
  <c r="BQ110" i="8"/>
  <c r="BP110" i="8"/>
  <c r="BU109" i="8"/>
  <c r="BT109" i="8"/>
  <c r="BQ109" i="8"/>
  <c r="H109" i="8" s="1"/>
  <c r="BP109" i="8"/>
  <c r="BU108" i="8"/>
  <c r="BT108" i="8"/>
  <c r="BQ108" i="8"/>
  <c r="H108" i="8" s="1"/>
  <c r="BP108" i="8"/>
  <c r="BU107" i="8"/>
  <c r="BT107" i="8"/>
  <c r="BQ107" i="8"/>
  <c r="BP107" i="8"/>
  <c r="H107" i="8"/>
  <c r="BU106" i="8"/>
  <c r="BT106" i="8"/>
  <c r="BQ106" i="8"/>
  <c r="BP106" i="8"/>
  <c r="H106" i="8" s="1"/>
  <c r="BU105" i="8"/>
  <c r="BT105" i="8"/>
  <c r="BQ105" i="8"/>
  <c r="BP105" i="8"/>
  <c r="BU104" i="8"/>
  <c r="BT104" i="8"/>
  <c r="BQ104" i="8"/>
  <c r="BP104" i="8"/>
  <c r="BU103" i="8"/>
  <c r="BT103" i="8"/>
  <c r="BQ103" i="8"/>
  <c r="BP103" i="8"/>
  <c r="H103" i="8"/>
  <c r="BU102" i="8"/>
  <c r="BT102" i="8"/>
  <c r="BQ102" i="8"/>
  <c r="BP102" i="8"/>
  <c r="H102" i="8" s="1"/>
  <c r="BU101" i="8"/>
  <c r="BT101" i="8"/>
  <c r="BQ101" i="8"/>
  <c r="BP101" i="8"/>
  <c r="BP95" i="8"/>
  <c r="C95" i="8" s="1"/>
  <c r="B95" i="8"/>
  <c r="BT95" i="8" s="1"/>
  <c r="C75" i="8"/>
  <c r="C74" i="8"/>
  <c r="C73" i="8"/>
  <c r="C72" i="8"/>
  <c r="C71" i="8"/>
  <c r="BT61" i="8"/>
  <c r="BP61" i="8"/>
  <c r="D61" i="8" s="1"/>
  <c r="C61" i="8"/>
  <c r="BW58" i="8"/>
  <c r="BS58" i="8"/>
  <c r="C58" i="8"/>
  <c r="BV58" i="8" s="1"/>
  <c r="BT57" i="8"/>
  <c r="BQ57" i="8"/>
  <c r="BP57" i="8"/>
  <c r="C57" i="8"/>
  <c r="BW57" i="8" s="1"/>
  <c r="BW56" i="8"/>
  <c r="BS56" i="8"/>
  <c r="C56" i="8"/>
  <c r="BV56" i="8" s="1"/>
  <c r="BT55" i="8"/>
  <c r="BQ55" i="8"/>
  <c r="BP55" i="8"/>
  <c r="C55" i="8"/>
  <c r="BW55" i="8" s="1"/>
  <c r="BW54" i="8"/>
  <c r="BS54" i="8"/>
  <c r="C54" i="8"/>
  <c r="BV54" i="8" s="1"/>
  <c r="BT50" i="8"/>
  <c r="BQ50" i="8"/>
  <c r="BP50" i="8"/>
  <c r="C50" i="8"/>
  <c r="BW50" i="8" s="1"/>
  <c r="BW49" i="8"/>
  <c r="BS49" i="8"/>
  <c r="C49" i="8"/>
  <c r="BV49" i="8" s="1"/>
  <c r="BT48" i="8"/>
  <c r="BQ48" i="8"/>
  <c r="BP48" i="8"/>
  <c r="C48" i="8"/>
  <c r="BW48" i="8" s="1"/>
  <c r="BW47" i="8"/>
  <c r="BS47" i="8"/>
  <c r="C47" i="8"/>
  <c r="BV47" i="8" s="1"/>
  <c r="BT46" i="8"/>
  <c r="BQ46" i="8"/>
  <c r="BP46" i="8"/>
  <c r="C46" i="8"/>
  <c r="BW46" i="8" s="1"/>
  <c r="BW42" i="8"/>
  <c r="BS42" i="8"/>
  <c r="C42" i="8"/>
  <c r="BV42" i="8" s="1"/>
  <c r="BT41" i="8"/>
  <c r="BQ41" i="8"/>
  <c r="BP41" i="8"/>
  <c r="C41" i="8"/>
  <c r="BW41" i="8" s="1"/>
  <c r="BW40" i="8"/>
  <c r="BS40" i="8"/>
  <c r="C40" i="8"/>
  <c r="BV40" i="8" s="1"/>
  <c r="BT39" i="8"/>
  <c r="BQ39" i="8"/>
  <c r="BP39" i="8"/>
  <c r="C39" i="8"/>
  <c r="BW39" i="8" s="1"/>
  <c r="D35" i="8"/>
  <c r="C35" i="8"/>
  <c r="B35" i="8" s="1"/>
  <c r="B34" i="8"/>
  <c r="BT34" i="8" s="1"/>
  <c r="B33" i="8"/>
  <c r="BT33" i="8" s="1"/>
  <c r="B32" i="8"/>
  <c r="BT32" i="8" s="1"/>
  <c r="B31" i="8"/>
  <c r="BT31" i="8" s="1"/>
  <c r="B30" i="8"/>
  <c r="BT30" i="8" s="1"/>
  <c r="B29" i="8"/>
  <c r="BT29" i="8" s="1"/>
  <c r="BT26" i="8"/>
  <c r="B26" i="8"/>
  <c r="BW26" i="8" s="1"/>
  <c r="BW25" i="8"/>
  <c r="BS25" i="8"/>
  <c r="B25" i="8"/>
  <c r="BV25" i="8" s="1"/>
  <c r="D21" i="8"/>
  <c r="C21" i="8"/>
  <c r="B21" i="8" s="1"/>
  <c r="B20" i="8"/>
  <c r="BT20" i="8" s="1"/>
  <c r="B19" i="8"/>
  <c r="BT19" i="8" s="1"/>
  <c r="B18" i="8"/>
  <c r="BT18" i="8" s="1"/>
  <c r="B17" i="8"/>
  <c r="BT17" i="8" s="1"/>
  <c r="B16" i="8"/>
  <c r="BT16" i="8" s="1"/>
  <c r="B15" i="8"/>
  <c r="BT15" i="8" s="1"/>
  <c r="B12" i="8"/>
  <c r="BR12" i="8" s="1"/>
  <c r="B11" i="8"/>
  <c r="BW11" i="8" s="1"/>
  <c r="BQ10" i="8"/>
  <c r="BP10" i="8"/>
  <c r="B10" i="8"/>
  <c r="BV10" i="8" s="1"/>
  <c r="A5" i="8"/>
  <c r="A4" i="8"/>
  <c r="A3" i="8"/>
  <c r="A2" i="8"/>
  <c r="H101" i="8" l="1"/>
  <c r="F118" i="8"/>
  <c r="M57" i="9"/>
  <c r="M50" i="9"/>
  <c r="M46" i="9"/>
  <c r="M39" i="9"/>
  <c r="BT200" i="9"/>
  <c r="BU10" i="8"/>
  <c r="BT11" i="8"/>
  <c r="BP26" i="8"/>
  <c r="BU39" i="8"/>
  <c r="BU41" i="8"/>
  <c r="BU46" i="8"/>
  <c r="BU48" i="8"/>
  <c r="BU50" i="8"/>
  <c r="BU55" i="8"/>
  <c r="BU57" i="8"/>
  <c r="H104" i="8"/>
  <c r="H105" i="8"/>
  <c r="H110" i="8"/>
  <c r="M56" i="9"/>
  <c r="M49" i="9"/>
  <c r="M42" i="9"/>
  <c r="O26" i="9"/>
  <c r="BP21" i="9"/>
  <c r="BP11" i="8"/>
  <c r="BT12" i="8"/>
  <c r="BU26" i="8"/>
  <c r="BU11" i="8"/>
  <c r="BQ26" i="8"/>
  <c r="F116" i="8"/>
  <c r="M55" i="9"/>
  <c r="M41" i="9"/>
  <c r="E21" i="9"/>
  <c r="A200" i="9" s="1"/>
  <c r="BP21" i="8"/>
  <c r="BU21" i="8"/>
  <c r="BT21" i="8"/>
  <c r="BQ21" i="8"/>
  <c r="BQ35" i="8"/>
  <c r="E35" i="8" s="1"/>
  <c r="BU35" i="8"/>
  <c r="BR10" i="8"/>
  <c r="P10" i="8" s="1"/>
  <c r="BW10" i="8"/>
  <c r="BQ11" i="8"/>
  <c r="BV11" i="8"/>
  <c r="BP12" i="8"/>
  <c r="BU12" i="8"/>
  <c r="BQ15" i="8"/>
  <c r="E15" i="8" s="1"/>
  <c r="BQ16" i="8"/>
  <c r="E16" i="8" s="1"/>
  <c r="BQ17" i="8"/>
  <c r="E17" i="8" s="1"/>
  <c r="BQ18" i="8"/>
  <c r="E18" i="8" s="1"/>
  <c r="BQ19" i="8"/>
  <c r="E19" i="8" s="1"/>
  <c r="BQ20" i="8"/>
  <c r="E20" i="8" s="1"/>
  <c r="BP25" i="8"/>
  <c r="BT25" i="8"/>
  <c r="BR26" i="8"/>
  <c r="BV26" i="8"/>
  <c r="BP29" i="8"/>
  <c r="E29" i="8" s="1"/>
  <c r="BP30" i="8"/>
  <c r="E30" i="8" s="1"/>
  <c r="BP31" i="8"/>
  <c r="E31" i="8" s="1"/>
  <c r="BP32" i="8"/>
  <c r="E32" i="8" s="1"/>
  <c r="BP33" i="8"/>
  <c r="E33" i="8" s="1"/>
  <c r="BP34" i="8"/>
  <c r="E34" i="8" s="1"/>
  <c r="BR39" i="8"/>
  <c r="BV39" i="8"/>
  <c r="BP40" i="8"/>
  <c r="BT40" i="8"/>
  <c r="BR41" i="8"/>
  <c r="BV41" i="8"/>
  <c r="BP42" i="8"/>
  <c r="BT42" i="8"/>
  <c r="BR46" i="8"/>
  <c r="BV46" i="8"/>
  <c r="BP47" i="8"/>
  <c r="BT47" i="8"/>
  <c r="BR48" i="8"/>
  <c r="BV48" i="8"/>
  <c r="BP49" i="8"/>
  <c r="BT49" i="8"/>
  <c r="BR50" i="8"/>
  <c r="BV50" i="8"/>
  <c r="BP54" i="8"/>
  <c r="BT54" i="8"/>
  <c r="BR55" i="8"/>
  <c r="BV55" i="8"/>
  <c r="BP56" i="8"/>
  <c r="BT56" i="8"/>
  <c r="BR57" i="8"/>
  <c r="BV57" i="8"/>
  <c r="BP58" i="8"/>
  <c r="BT58" i="8"/>
  <c r="BT10" i="8"/>
  <c r="BR11" i="8"/>
  <c r="BQ12" i="8"/>
  <c r="BV12" i="8"/>
  <c r="BQ25" i="8"/>
  <c r="BU25" i="8"/>
  <c r="BS26" i="8"/>
  <c r="BS39" i="8"/>
  <c r="BQ40" i="8"/>
  <c r="BU40" i="8"/>
  <c r="BS41" i="8"/>
  <c r="BQ42" i="8"/>
  <c r="BU42" i="8"/>
  <c r="BS46" i="8"/>
  <c r="BQ47" i="8"/>
  <c r="BU47" i="8"/>
  <c r="BS48" i="8"/>
  <c r="BQ49" i="8"/>
  <c r="BU49" i="8"/>
  <c r="BS50" i="8"/>
  <c r="BQ54" i="8"/>
  <c r="BU54" i="8"/>
  <c r="BS55" i="8"/>
  <c r="BQ56" i="8"/>
  <c r="BU56" i="8"/>
  <c r="BS57" i="8"/>
  <c r="BQ58" i="8"/>
  <c r="BU58" i="8"/>
  <c r="BR25" i="8"/>
  <c r="BR40" i="8"/>
  <c r="BR42" i="8"/>
  <c r="BR47" i="8"/>
  <c r="BR49" i="8"/>
  <c r="BR54" i="8"/>
  <c r="BR56" i="8"/>
  <c r="BR58" i="8"/>
  <c r="BU118" i="7"/>
  <c r="BT118" i="7"/>
  <c r="BQ118" i="7"/>
  <c r="BP118" i="7"/>
  <c r="BU117" i="7"/>
  <c r="BT117" i="7"/>
  <c r="BQ117" i="7"/>
  <c r="BP117" i="7"/>
  <c r="BU116" i="7"/>
  <c r="BT116" i="7"/>
  <c r="BQ116" i="7"/>
  <c r="BP116" i="7"/>
  <c r="F116" i="7" s="1"/>
  <c r="BU115" i="7"/>
  <c r="BT115" i="7"/>
  <c r="BQ115" i="7"/>
  <c r="F115" i="7" s="1"/>
  <c r="BP115" i="7"/>
  <c r="BU114" i="7"/>
  <c r="BT114" i="7"/>
  <c r="BQ114" i="7"/>
  <c r="F114" i="7" s="1"/>
  <c r="BP114" i="7"/>
  <c r="BU113" i="7"/>
  <c r="BT113" i="7"/>
  <c r="BQ113" i="7"/>
  <c r="F113" i="7" s="1"/>
  <c r="BP113" i="7"/>
  <c r="BU110" i="7"/>
  <c r="BT110" i="7"/>
  <c r="BQ110" i="7"/>
  <c r="BP110" i="7"/>
  <c r="BU109" i="7"/>
  <c r="BT109" i="7"/>
  <c r="BQ109" i="7"/>
  <c r="H109" i="7" s="1"/>
  <c r="BP109" i="7"/>
  <c r="BU108" i="7"/>
  <c r="BT108" i="7"/>
  <c r="BQ108" i="7"/>
  <c r="BP108" i="7"/>
  <c r="BU107" i="7"/>
  <c r="BT107" i="7"/>
  <c r="BQ107" i="7"/>
  <c r="BP107" i="7"/>
  <c r="BU106" i="7"/>
  <c r="BT106" i="7"/>
  <c r="BQ106" i="7"/>
  <c r="BP106" i="7"/>
  <c r="H106" i="7" s="1"/>
  <c r="BU105" i="7"/>
  <c r="BT105" i="7"/>
  <c r="BQ105" i="7"/>
  <c r="BP105" i="7"/>
  <c r="H105" i="7" s="1"/>
  <c r="BU104" i="7"/>
  <c r="BT104" i="7"/>
  <c r="BQ104" i="7"/>
  <c r="H104" i="7" s="1"/>
  <c r="BP104" i="7"/>
  <c r="BU103" i="7"/>
  <c r="BT103" i="7"/>
  <c r="BQ103" i="7"/>
  <c r="H103" i="7" s="1"/>
  <c r="BP103" i="7"/>
  <c r="BU102" i="7"/>
  <c r="BT102" i="7"/>
  <c r="BQ102" i="7"/>
  <c r="BP102" i="7"/>
  <c r="BU101" i="7"/>
  <c r="BT101" i="7"/>
  <c r="BQ101" i="7"/>
  <c r="BP101" i="7"/>
  <c r="H101" i="7"/>
  <c r="B95" i="7"/>
  <c r="BT95" i="7" s="1"/>
  <c r="C75" i="7"/>
  <c r="C74" i="7"/>
  <c r="C73" i="7"/>
  <c r="C72" i="7"/>
  <c r="C71" i="7"/>
  <c r="BP61" i="7"/>
  <c r="D61" i="7" s="1"/>
  <c r="C61" i="7"/>
  <c r="BT61" i="7" s="1"/>
  <c r="BU58" i="7"/>
  <c r="BQ58" i="7"/>
  <c r="C58" i="7"/>
  <c r="BV58" i="7" s="1"/>
  <c r="BW57" i="7"/>
  <c r="BQ57" i="7"/>
  <c r="C57" i="7"/>
  <c r="BV57" i="7" s="1"/>
  <c r="BU56" i="7"/>
  <c r="BQ56" i="7"/>
  <c r="C56" i="7"/>
  <c r="BV56" i="7" s="1"/>
  <c r="BW55" i="7"/>
  <c r="BQ55" i="7"/>
  <c r="C55" i="7"/>
  <c r="BV55" i="7" s="1"/>
  <c r="BU54" i="7"/>
  <c r="BQ54" i="7"/>
  <c r="C54" i="7"/>
  <c r="BV54" i="7" s="1"/>
  <c r="BW50" i="7"/>
  <c r="BQ50" i="7"/>
  <c r="C50" i="7"/>
  <c r="BV50" i="7" s="1"/>
  <c r="BU49" i="7"/>
  <c r="BQ49" i="7"/>
  <c r="C49" i="7"/>
  <c r="BV49" i="7" s="1"/>
  <c r="BW48" i="7"/>
  <c r="BQ48" i="7"/>
  <c r="C48" i="7"/>
  <c r="BV48" i="7" s="1"/>
  <c r="BU47" i="7"/>
  <c r="BQ47" i="7"/>
  <c r="C47" i="7"/>
  <c r="BV47" i="7" s="1"/>
  <c r="BW46" i="7"/>
  <c r="BQ46" i="7"/>
  <c r="C46" i="7"/>
  <c r="BV46" i="7" s="1"/>
  <c r="BU42" i="7"/>
  <c r="BQ42" i="7"/>
  <c r="C42" i="7"/>
  <c r="BV42" i="7" s="1"/>
  <c r="BW41" i="7"/>
  <c r="BQ41" i="7"/>
  <c r="C41" i="7"/>
  <c r="BV41" i="7" s="1"/>
  <c r="BU40" i="7"/>
  <c r="BQ40" i="7"/>
  <c r="C40" i="7"/>
  <c r="BV40" i="7" s="1"/>
  <c r="BW39" i="7"/>
  <c r="BQ39" i="7"/>
  <c r="C39" i="7"/>
  <c r="BV39" i="7" s="1"/>
  <c r="D35" i="7"/>
  <c r="C35" i="7"/>
  <c r="B35" i="7" s="1"/>
  <c r="B34" i="7"/>
  <c r="BP34" i="7" s="1"/>
  <c r="E34" i="7" s="1"/>
  <c r="B33" i="7"/>
  <c r="BP33" i="7" s="1"/>
  <c r="E33" i="7" s="1"/>
  <c r="B32" i="7"/>
  <c r="BP32" i="7" s="1"/>
  <c r="E32" i="7" s="1"/>
  <c r="B31" i="7"/>
  <c r="BP31" i="7" s="1"/>
  <c r="E31" i="7" s="1"/>
  <c r="B30" i="7"/>
  <c r="BP30" i="7" s="1"/>
  <c r="E30" i="7" s="1"/>
  <c r="B29" i="7"/>
  <c r="BP29" i="7" s="1"/>
  <c r="E29" i="7" s="1"/>
  <c r="BU26" i="7"/>
  <c r="BS26" i="7"/>
  <c r="BP26" i="7"/>
  <c r="B26" i="7"/>
  <c r="BV26" i="7" s="1"/>
  <c r="B25" i="7"/>
  <c r="BV25" i="7" s="1"/>
  <c r="D21" i="7"/>
  <c r="C21" i="7"/>
  <c r="B21" i="7" s="1"/>
  <c r="B20" i="7"/>
  <c r="BQ20" i="7" s="1"/>
  <c r="E20" i="7" s="1"/>
  <c r="B19" i="7"/>
  <c r="BQ19" i="7" s="1"/>
  <c r="E19" i="7" s="1"/>
  <c r="B18" i="7"/>
  <c r="BQ18" i="7" s="1"/>
  <c r="E18" i="7" s="1"/>
  <c r="B17" i="7"/>
  <c r="BQ17" i="7" s="1"/>
  <c r="E17" i="7" s="1"/>
  <c r="B16" i="7"/>
  <c r="BQ16" i="7" s="1"/>
  <c r="E16" i="7" s="1"/>
  <c r="B15" i="7"/>
  <c r="BQ15" i="7" s="1"/>
  <c r="E15" i="7" s="1"/>
  <c r="BT12" i="7"/>
  <c r="B12" i="7"/>
  <c r="BR12" i="7" s="1"/>
  <c r="B11" i="7"/>
  <c r="BV10" i="7"/>
  <c r="BT10" i="7"/>
  <c r="BQ10" i="7"/>
  <c r="BP10" i="7"/>
  <c r="B10" i="7"/>
  <c r="BW10" i="7" s="1"/>
  <c r="A5" i="7"/>
  <c r="A4" i="7"/>
  <c r="A3" i="7"/>
  <c r="A2" i="7"/>
  <c r="BW25" i="7" l="1"/>
  <c r="BS25" i="7"/>
  <c r="BT39" i="7"/>
  <c r="BT41" i="7"/>
  <c r="BT46" i="7"/>
  <c r="BT48" i="7"/>
  <c r="BT50" i="7"/>
  <c r="BT55" i="7"/>
  <c r="BT57" i="7"/>
  <c r="BU10" i="7"/>
  <c r="BQ12" i="7"/>
  <c r="BT15" i="7"/>
  <c r="BT17" i="7"/>
  <c r="BT19" i="7"/>
  <c r="BU25" i="7"/>
  <c r="BQ26" i="7"/>
  <c r="BW26" i="7"/>
  <c r="BT30" i="7"/>
  <c r="BT32" i="7"/>
  <c r="BT34" i="7"/>
  <c r="BP39" i="7"/>
  <c r="BU39" i="7"/>
  <c r="BS40" i="7"/>
  <c r="BP41" i="7"/>
  <c r="BU41" i="7"/>
  <c r="BS42" i="7"/>
  <c r="BP46" i="7"/>
  <c r="BU46" i="7"/>
  <c r="BS47" i="7"/>
  <c r="BP48" i="7"/>
  <c r="BU48" i="7"/>
  <c r="BS49" i="7"/>
  <c r="BP50" i="7"/>
  <c r="BU50" i="7"/>
  <c r="BS54" i="7"/>
  <c r="BP55" i="7"/>
  <c r="BU55" i="7"/>
  <c r="BS56" i="7"/>
  <c r="BP57" i="7"/>
  <c r="BU57" i="7"/>
  <c r="BS58" i="7"/>
  <c r="H107" i="7"/>
  <c r="H108" i="7"/>
  <c r="H110" i="7"/>
  <c r="BT200" i="8"/>
  <c r="M57" i="8"/>
  <c r="M55" i="8"/>
  <c r="M50" i="8"/>
  <c r="M48" i="8"/>
  <c r="M46" i="8"/>
  <c r="M41" i="8"/>
  <c r="M39" i="8"/>
  <c r="A200" i="8" s="1"/>
  <c r="O26" i="8"/>
  <c r="P11" i="8"/>
  <c r="BV12" i="7"/>
  <c r="BT16" i="7"/>
  <c r="BT18" i="7"/>
  <c r="BT20" i="7"/>
  <c r="BQ25" i="7"/>
  <c r="BT26" i="7"/>
  <c r="BT29" i="7"/>
  <c r="BT31" i="7"/>
  <c r="BT33" i="7"/>
  <c r="BS39" i="7"/>
  <c r="BW40" i="7"/>
  <c r="BS41" i="7"/>
  <c r="BW42" i="7"/>
  <c r="BS46" i="7"/>
  <c r="BW47" i="7"/>
  <c r="BS48" i="7"/>
  <c r="BW49" i="7"/>
  <c r="BS50" i="7"/>
  <c r="BW54" i="7"/>
  <c r="BS55" i="7"/>
  <c r="BW56" i="7"/>
  <c r="BS57" i="7"/>
  <c r="BW58" i="7"/>
  <c r="H102" i="7"/>
  <c r="F117" i="7"/>
  <c r="F118" i="7"/>
  <c r="E21" i="8"/>
  <c r="M58" i="8"/>
  <c r="M56" i="8"/>
  <c r="M54" i="8"/>
  <c r="M49" i="8"/>
  <c r="M47" i="8"/>
  <c r="M42" i="8"/>
  <c r="M40" i="8"/>
  <c r="O25" i="8"/>
  <c r="P12" i="8"/>
  <c r="BT11" i="7"/>
  <c r="BV11" i="7"/>
  <c r="BQ11" i="7"/>
  <c r="BU11" i="7"/>
  <c r="BP21" i="7"/>
  <c r="BT21" i="7"/>
  <c r="BQ21" i="7"/>
  <c r="BP11" i="7"/>
  <c r="BQ35" i="7"/>
  <c r="E35" i="7" s="1"/>
  <c r="BU35" i="7"/>
  <c r="BR11" i="7"/>
  <c r="BW11" i="7"/>
  <c r="BU21" i="7"/>
  <c r="BP95" i="7"/>
  <c r="C95" i="7" s="1"/>
  <c r="BR10" i="7"/>
  <c r="P10" i="7" s="1"/>
  <c r="BP12" i="7"/>
  <c r="P12" i="7" s="1"/>
  <c r="BU12" i="7"/>
  <c r="BP25" i="7"/>
  <c r="BT25" i="7"/>
  <c r="BR26" i="7"/>
  <c r="BR39" i="7"/>
  <c r="M39" i="7" s="1"/>
  <c r="BP40" i="7"/>
  <c r="BT40" i="7"/>
  <c r="BR41" i="7"/>
  <c r="BP42" i="7"/>
  <c r="M42" i="7" s="1"/>
  <c r="BT42" i="7"/>
  <c r="BR46" i="7"/>
  <c r="BP47" i="7"/>
  <c r="BT47" i="7"/>
  <c r="BR48" i="7"/>
  <c r="M48" i="7" s="1"/>
  <c r="BP49" i="7"/>
  <c r="BT49" i="7"/>
  <c r="BR50" i="7"/>
  <c r="M50" i="7" s="1"/>
  <c r="BP54" i="7"/>
  <c r="BT54" i="7"/>
  <c r="BR55" i="7"/>
  <c r="BP56" i="7"/>
  <c r="M56" i="7" s="1"/>
  <c r="BT56" i="7"/>
  <c r="BR57" i="7"/>
  <c r="BP58" i="7"/>
  <c r="BT58" i="7"/>
  <c r="BR25" i="7"/>
  <c r="BR40" i="7"/>
  <c r="BR42" i="7"/>
  <c r="BR47" i="7"/>
  <c r="BR49" i="7"/>
  <c r="BR54" i="7"/>
  <c r="BR56" i="7"/>
  <c r="BR58" i="7"/>
  <c r="BU118" i="6"/>
  <c r="BT118" i="6"/>
  <c r="BQ118" i="6"/>
  <c r="BP118" i="6"/>
  <c r="BU117" i="6"/>
  <c r="BT117" i="6"/>
  <c r="BQ117" i="6"/>
  <c r="BP117" i="6"/>
  <c r="BU116" i="6"/>
  <c r="BT116" i="6"/>
  <c r="BQ116" i="6"/>
  <c r="BP116" i="6"/>
  <c r="F116" i="6" s="1"/>
  <c r="BU115" i="6"/>
  <c r="BT115" i="6"/>
  <c r="BQ115" i="6"/>
  <c r="F115" i="6" s="1"/>
  <c r="BP115" i="6"/>
  <c r="BU114" i="6"/>
  <c r="BT114" i="6"/>
  <c r="BQ114" i="6"/>
  <c r="F114" i="6" s="1"/>
  <c r="BP114" i="6"/>
  <c r="BU113" i="6"/>
  <c r="BT113" i="6"/>
  <c r="BQ113" i="6"/>
  <c r="F113" i="6" s="1"/>
  <c r="BP113" i="6"/>
  <c r="BU110" i="6"/>
  <c r="BT110" i="6"/>
  <c r="BQ110" i="6"/>
  <c r="BP110" i="6"/>
  <c r="BU109" i="6"/>
  <c r="BT109" i="6"/>
  <c r="BQ109" i="6"/>
  <c r="H109" i="6" s="1"/>
  <c r="BP109" i="6"/>
  <c r="BU108" i="6"/>
  <c r="BT108" i="6"/>
  <c r="BQ108" i="6"/>
  <c r="H108" i="6" s="1"/>
  <c r="BP108" i="6"/>
  <c r="BU107" i="6"/>
  <c r="BT107" i="6"/>
  <c r="BQ107" i="6"/>
  <c r="H107" i="6" s="1"/>
  <c r="BP107" i="6"/>
  <c r="BU106" i="6"/>
  <c r="BT106" i="6"/>
  <c r="BQ106" i="6"/>
  <c r="BP106" i="6"/>
  <c r="BU105" i="6"/>
  <c r="BT105" i="6"/>
  <c r="BQ105" i="6"/>
  <c r="BP105" i="6"/>
  <c r="H105" i="6"/>
  <c r="BU104" i="6"/>
  <c r="BT104" i="6"/>
  <c r="BQ104" i="6"/>
  <c r="BP104" i="6"/>
  <c r="BU103" i="6"/>
  <c r="BT103" i="6"/>
  <c r="BQ103" i="6"/>
  <c r="BP103" i="6"/>
  <c r="BU102" i="6"/>
  <c r="BT102" i="6"/>
  <c r="BQ102" i="6"/>
  <c r="BP102" i="6"/>
  <c r="H102" i="6" s="1"/>
  <c r="BU101" i="6"/>
  <c r="BT101" i="6"/>
  <c r="BQ101" i="6"/>
  <c r="BP101" i="6"/>
  <c r="H101" i="6"/>
  <c r="B95" i="6"/>
  <c r="BT95" i="6" s="1"/>
  <c r="C75" i="6"/>
  <c r="C74" i="6"/>
  <c r="C73" i="6"/>
  <c r="C72" i="6"/>
  <c r="C71" i="6"/>
  <c r="BT61" i="6"/>
  <c r="BP61" i="6"/>
  <c r="D61" i="6" s="1"/>
  <c r="C61" i="6"/>
  <c r="BU58" i="6"/>
  <c r="C58" i="6"/>
  <c r="BV58" i="6" s="1"/>
  <c r="BW57" i="6"/>
  <c r="BU57" i="6"/>
  <c r="BS57" i="6"/>
  <c r="BQ57" i="6"/>
  <c r="BP57" i="6"/>
  <c r="C57" i="6"/>
  <c r="BV57" i="6" s="1"/>
  <c r="BU56" i="6"/>
  <c r="C56" i="6"/>
  <c r="BV56" i="6" s="1"/>
  <c r="BW55" i="6"/>
  <c r="BU55" i="6"/>
  <c r="BS55" i="6"/>
  <c r="BQ55" i="6"/>
  <c r="BP55" i="6"/>
  <c r="C55" i="6"/>
  <c r="BV55" i="6" s="1"/>
  <c r="BU54" i="6"/>
  <c r="C54" i="6"/>
  <c r="BV54" i="6" s="1"/>
  <c r="BW50" i="6"/>
  <c r="BU50" i="6"/>
  <c r="BS50" i="6"/>
  <c r="BQ50" i="6"/>
  <c r="BP50" i="6"/>
  <c r="C50" i="6"/>
  <c r="BV50" i="6" s="1"/>
  <c r="BU49" i="6"/>
  <c r="C49" i="6"/>
  <c r="BV49" i="6" s="1"/>
  <c r="BW48" i="6"/>
  <c r="BU48" i="6"/>
  <c r="BS48" i="6"/>
  <c r="BQ48" i="6"/>
  <c r="BP48" i="6"/>
  <c r="C48" i="6"/>
  <c r="BV48" i="6" s="1"/>
  <c r="BU47" i="6"/>
  <c r="C47" i="6"/>
  <c r="BV47" i="6" s="1"/>
  <c r="BW46" i="6"/>
  <c r="BU46" i="6"/>
  <c r="BS46" i="6"/>
  <c r="BQ46" i="6"/>
  <c r="BP46" i="6"/>
  <c r="C46" i="6"/>
  <c r="BV46" i="6" s="1"/>
  <c r="BU42" i="6"/>
  <c r="C42" i="6"/>
  <c r="BV42" i="6" s="1"/>
  <c r="BW41" i="6"/>
  <c r="BU41" i="6"/>
  <c r="BS41" i="6"/>
  <c r="BQ41" i="6"/>
  <c r="BP41" i="6"/>
  <c r="C41" i="6"/>
  <c r="BV41" i="6" s="1"/>
  <c r="BU40" i="6"/>
  <c r="C40" i="6"/>
  <c r="BV40" i="6" s="1"/>
  <c r="BW39" i="6"/>
  <c r="BU39" i="6"/>
  <c r="BS39" i="6"/>
  <c r="BQ39" i="6"/>
  <c r="BP39" i="6"/>
  <c r="C39" i="6"/>
  <c r="BV39" i="6" s="1"/>
  <c r="D35" i="6"/>
  <c r="C35" i="6"/>
  <c r="B35" i="6" s="1"/>
  <c r="BT34" i="6"/>
  <c r="B34" i="6"/>
  <c r="BP34" i="6" s="1"/>
  <c r="E34" i="6" s="1"/>
  <c r="B33" i="6"/>
  <c r="BP33" i="6" s="1"/>
  <c r="E33" i="6" s="1"/>
  <c r="BT32" i="6"/>
  <c r="B32" i="6"/>
  <c r="BP32" i="6" s="1"/>
  <c r="E32" i="6" s="1"/>
  <c r="B31" i="6"/>
  <c r="BP31" i="6" s="1"/>
  <c r="E31" i="6" s="1"/>
  <c r="BT30" i="6"/>
  <c r="B30" i="6"/>
  <c r="BP30" i="6" s="1"/>
  <c r="E30" i="6" s="1"/>
  <c r="B29" i="6"/>
  <c r="BP29" i="6" s="1"/>
  <c r="E29" i="6" s="1"/>
  <c r="BS26" i="6"/>
  <c r="B26" i="6"/>
  <c r="BV26" i="6" s="1"/>
  <c r="B25" i="6"/>
  <c r="BV25" i="6" s="1"/>
  <c r="D21" i="6"/>
  <c r="C21" i="6"/>
  <c r="B21" i="6" s="1"/>
  <c r="BU21" i="6" s="1"/>
  <c r="BT20" i="6"/>
  <c r="B20" i="6"/>
  <c r="BQ20" i="6" s="1"/>
  <c r="E20" i="6" s="1"/>
  <c r="B19" i="6"/>
  <c r="BQ19" i="6" s="1"/>
  <c r="E19" i="6" s="1"/>
  <c r="BT18" i="6"/>
  <c r="B18" i="6"/>
  <c r="BQ18" i="6" s="1"/>
  <c r="E18" i="6" s="1"/>
  <c r="B17" i="6"/>
  <c r="BQ17" i="6" s="1"/>
  <c r="E17" i="6" s="1"/>
  <c r="BT16" i="6"/>
  <c r="B16" i="6"/>
  <c r="BQ16" i="6" s="1"/>
  <c r="E16" i="6" s="1"/>
  <c r="B15" i="6"/>
  <c r="BQ15" i="6" s="1"/>
  <c r="E15" i="6" s="1"/>
  <c r="BV12" i="6"/>
  <c r="B12" i="6"/>
  <c r="BR12" i="6" s="1"/>
  <c r="BW11" i="6"/>
  <c r="B11" i="6"/>
  <c r="BT10" i="6"/>
  <c r="B10" i="6"/>
  <c r="BW10" i="6" s="1"/>
  <c r="A5" i="6"/>
  <c r="A4" i="6"/>
  <c r="A3" i="6"/>
  <c r="A2" i="6"/>
  <c r="BW25" i="6" l="1"/>
  <c r="BT31" i="6"/>
  <c r="BW40" i="6"/>
  <c r="BW47" i="6"/>
  <c r="BW54" i="6"/>
  <c r="BW56" i="6"/>
  <c r="F117" i="6"/>
  <c r="F118" i="6"/>
  <c r="M55" i="7"/>
  <c r="M41" i="7"/>
  <c r="O26" i="7"/>
  <c r="BP10" i="6"/>
  <c r="BV10" i="6"/>
  <c r="BQ12" i="6"/>
  <c r="BT15" i="6"/>
  <c r="BT17" i="6"/>
  <c r="BT19" i="6"/>
  <c r="BS25" i="6"/>
  <c r="BP26" i="6"/>
  <c r="BU26" i="6"/>
  <c r="BT39" i="6"/>
  <c r="BQ40" i="6"/>
  <c r="BT41" i="6"/>
  <c r="BQ42" i="6"/>
  <c r="BT46" i="6"/>
  <c r="BQ47" i="6"/>
  <c r="BT48" i="6"/>
  <c r="BQ49" i="6"/>
  <c r="BT50" i="6"/>
  <c r="BQ54" i="6"/>
  <c r="BT55" i="6"/>
  <c r="BQ56" i="6"/>
  <c r="BT57" i="6"/>
  <c r="BQ58" i="6"/>
  <c r="H103" i="6"/>
  <c r="H104" i="6"/>
  <c r="H106" i="6"/>
  <c r="M57" i="7"/>
  <c r="M49" i="7"/>
  <c r="M46" i="7"/>
  <c r="BU10" i="6"/>
  <c r="BQ25" i="6"/>
  <c r="BT26" i="6"/>
  <c r="BT29" i="6"/>
  <c r="BT33" i="6"/>
  <c r="BW42" i="6"/>
  <c r="BW49" i="6"/>
  <c r="BW58" i="6"/>
  <c r="BQ10" i="6"/>
  <c r="BT12" i="6"/>
  <c r="BU25" i="6"/>
  <c r="BQ26" i="6"/>
  <c r="BW26" i="6"/>
  <c r="BS40" i="6"/>
  <c r="BS42" i="6"/>
  <c r="BS47" i="6"/>
  <c r="BS49" i="6"/>
  <c r="BS54" i="6"/>
  <c r="BS56" i="6"/>
  <c r="BS58" i="6"/>
  <c r="H110" i="6"/>
  <c r="BT200" i="7"/>
  <c r="M58" i="7"/>
  <c r="M47" i="7"/>
  <c r="P11" i="7"/>
  <c r="E21" i="7"/>
  <c r="M54" i="7"/>
  <c r="M40" i="7"/>
  <c r="O25" i="7"/>
  <c r="BT11" i="6"/>
  <c r="BV11" i="6"/>
  <c r="BQ11" i="6"/>
  <c r="BU11" i="6"/>
  <c r="BP21" i="6"/>
  <c r="BT21" i="6"/>
  <c r="BQ21" i="6"/>
  <c r="BP11" i="6"/>
  <c r="BQ35" i="6"/>
  <c r="E35" i="6" s="1"/>
  <c r="BU35" i="6"/>
  <c r="BR11" i="6"/>
  <c r="BP95" i="6"/>
  <c r="C95" i="6" s="1"/>
  <c r="BR10" i="6"/>
  <c r="BP12" i="6"/>
  <c r="P12" i="6" s="1"/>
  <c r="BU12" i="6"/>
  <c r="BP25" i="6"/>
  <c r="BT25" i="6"/>
  <c r="BR26" i="6"/>
  <c r="BR39" i="6"/>
  <c r="M39" i="6" s="1"/>
  <c r="BP40" i="6"/>
  <c r="BT40" i="6"/>
  <c r="BR41" i="6"/>
  <c r="M41" i="6" s="1"/>
  <c r="BP42" i="6"/>
  <c r="M42" i="6" s="1"/>
  <c r="BT42" i="6"/>
  <c r="BR46" i="6"/>
  <c r="M46" i="6" s="1"/>
  <c r="BP47" i="6"/>
  <c r="BT47" i="6"/>
  <c r="BR48" i="6"/>
  <c r="M48" i="6" s="1"/>
  <c r="BP49" i="6"/>
  <c r="BT49" i="6"/>
  <c r="BR50" i="6"/>
  <c r="M50" i="6" s="1"/>
  <c r="BP54" i="6"/>
  <c r="BT54" i="6"/>
  <c r="BR55" i="6"/>
  <c r="M55" i="6" s="1"/>
  <c r="BP56" i="6"/>
  <c r="M56" i="6" s="1"/>
  <c r="BT56" i="6"/>
  <c r="BR57" i="6"/>
  <c r="M57" i="6" s="1"/>
  <c r="BP58" i="6"/>
  <c r="BT58" i="6"/>
  <c r="BR25" i="6"/>
  <c r="BR40" i="6"/>
  <c r="BR42" i="6"/>
  <c r="BR47" i="6"/>
  <c r="BR49" i="6"/>
  <c r="BR54" i="6"/>
  <c r="BR56" i="6"/>
  <c r="BR58" i="6"/>
  <c r="C61" i="2"/>
  <c r="BT200" i="6" l="1"/>
  <c r="M49" i="6"/>
  <c r="P10" i="6"/>
  <c r="E21" i="6"/>
  <c r="A200" i="7"/>
  <c r="O26" i="6"/>
  <c r="P11" i="6"/>
  <c r="M40" i="6"/>
  <c r="O25" i="6"/>
  <c r="M54" i="6"/>
  <c r="M58" i="6"/>
  <c r="M47" i="6"/>
  <c r="BU118" i="5"/>
  <c r="BT118" i="5"/>
  <c r="BQ118" i="5"/>
  <c r="BP118" i="5"/>
  <c r="BU117" i="5"/>
  <c r="BT117" i="5"/>
  <c r="BQ117" i="5"/>
  <c r="BP117" i="5"/>
  <c r="BU116" i="5"/>
  <c r="BT116" i="5"/>
  <c r="BQ116" i="5"/>
  <c r="BP116" i="5"/>
  <c r="F116" i="5" s="1"/>
  <c r="BU115" i="5"/>
  <c r="BT115" i="5"/>
  <c r="BQ115" i="5"/>
  <c r="F115" i="5" s="1"/>
  <c r="BP115" i="5"/>
  <c r="BU114" i="5"/>
  <c r="BT114" i="5"/>
  <c r="BQ114" i="5"/>
  <c r="F114" i="5" s="1"/>
  <c r="BP114" i="5"/>
  <c r="BU113" i="5"/>
  <c r="BT113" i="5"/>
  <c r="BQ113" i="5"/>
  <c r="F113" i="5" s="1"/>
  <c r="BP113" i="5"/>
  <c r="BU110" i="5"/>
  <c r="BT110" i="5"/>
  <c r="BQ110" i="5"/>
  <c r="H110" i="5" s="1"/>
  <c r="BP110" i="5"/>
  <c r="BU109" i="5"/>
  <c r="BT109" i="5"/>
  <c r="BQ109" i="5"/>
  <c r="BP109" i="5"/>
  <c r="H109" i="5"/>
  <c r="BU108" i="5"/>
  <c r="BT108" i="5"/>
  <c r="BQ108" i="5"/>
  <c r="BP108" i="5"/>
  <c r="BU107" i="5"/>
  <c r="BT107" i="5"/>
  <c r="BQ107" i="5"/>
  <c r="BP107" i="5"/>
  <c r="BU106" i="5"/>
  <c r="BT106" i="5"/>
  <c r="BQ106" i="5"/>
  <c r="BP106" i="5"/>
  <c r="H106" i="5" s="1"/>
  <c r="BU105" i="5"/>
  <c r="BT105" i="5"/>
  <c r="BQ105" i="5"/>
  <c r="H105" i="5" s="1"/>
  <c r="BP105" i="5"/>
  <c r="BU104" i="5"/>
  <c r="BT104" i="5"/>
  <c r="BQ104" i="5"/>
  <c r="H104" i="5" s="1"/>
  <c r="BP104" i="5"/>
  <c r="BU103" i="5"/>
  <c r="BT103" i="5"/>
  <c r="BQ103" i="5"/>
  <c r="H103" i="5" s="1"/>
  <c r="BP103" i="5"/>
  <c r="BU102" i="5"/>
  <c r="BT102" i="5"/>
  <c r="BQ102" i="5"/>
  <c r="H102" i="5" s="1"/>
  <c r="BP102" i="5"/>
  <c r="BU101" i="5"/>
  <c r="BT101" i="5"/>
  <c r="BQ101" i="5"/>
  <c r="BP101" i="5"/>
  <c r="H101" i="5"/>
  <c r="B95" i="5"/>
  <c r="BT95" i="5" s="1"/>
  <c r="C75" i="5"/>
  <c r="C74" i="5"/>
  <c r="C73" i="5"/>
  <c r="C72" i="5"/>
  <c r="C71" i="5"/>
  <c r="C61" i="5"/>
  <c r="BT61" i="5" s="1"/>
  <c r="C58" i="5"/>
  <c r="BT58" i="5" s="1"/>
  <c r="BP57" i="5"/>
  <c r="C57" i="5"/>
  <c r="BV57" i="5" s="1"/>
  <c r="C56" i="5"/>
  <c r="BT56" i="5" s="1"/>
  <c r="BP55" i="5"/>
  <c r="C55" i="5"/>
  <c r="BV55" i="5" s="1"/>
  <c r="C54" i="5"/>
  <c r="BT54" i="5" s="1"/>
  <c r="BP50" i="5"/>
  <c r="C50" i="5"/>
  <c r="BV50" i="5" s="1"/>
  <c r="C49" i="5"/>
  <c r="BT49" i="5" s="1"/>
  <c r="BP48" i="5"/>
  <c r="C48" i="5"/>
  <c r="BV48" i="5" s="1"/>
  <c r="C47" i="5"/>
  <c r="BT47" i="5" s="1"/>
  <c r="BP46" i="5"/>
  <c r="C46" i="5"/>
  <c r="BV46" i="5" s="1"/>
  <c r="C42" i="5"/>
  <c r="BT42" i="5" s="1"/>
  <c r="BP41" i="5"/>
  <c r="C41" i="5"/>
  <c r="BV41" i="5" s="1"/>
  <c r="C40" i="5"/>
  <c r="BT40" i="5" s="1"/>
  <c r="BP39" i="5"/>
  <c r="C39" i="5"/>
  <c r="BV39" i="5" s="1"/>
  <c r="D35" i="5"/>
  <c r="C35" i="5"/>
  <c r="B35" i="5" s="1"/>
  <c r="BQ35" i="5" s="1"/>
  <c r="E35" i="5" s="1"/>
  <c r="B34" i="5"/>
  <c r="BP34" i="5" s="1"/>
  <c r="E34" i="5" s="1"/>
  <c r="BT33" i="5"/>
  <c r="B33" i="5"/>
  <c r="BP33" i="5" s="1"/>
  <c r="E33" i="5" s="1"/>
  <c r="B32" i="5"/>
  <c r="BP32" i="5" s="1"/>
  <c r="E32" i="5" s="1"/>
  <c r="BT31" i="5"/>
  <c r="B31" i="5"/>
  <c r="BP31" i="5" s="1"/>
  <c r="E31" i="5" s="1"/>
  <c r="B30" i="5"/>
  <c r="BP30" i="5" s="1"/>
  <c r="E30" i="5" s="1"/>
  <c r="BT29" i="5"/>
  <c r="B29" i="5"/>
  <c r="BP29" i="5" s="1"/>
  <c r="E29" i="5" s="1"/>
  <c r="BT26" i="5"/>
  <c r="BS26" i="5"/>
  <c r="BP26" i="5"/>
  <c r="B26" i="5"/>
  <c r="BV26" i="5" s="1"/>
  <c r="BQ25" i="5"/>
  <c r="B25" i="5"/>
  <c r="BT25" i="5" s="1"/>
  <c r="D21" i="5"/>
  <c r="C21" i="5"/>
  <c r="B21" i="5" s="1"/>
  <c r="B20" i="5"/>
  <c r="BQ20" i="5" s="1"/>
  <c r="E20" i="5" s="1"/>
  <c r="BT19" i="5"/>
  <c r="B19" i="5"/>
  <c r="BQ19" i="5" s="1"/>
  <c r="E19" i="5" s="1"/>
  <c r="B18" i="5"/>
  <c r="BQ18" i="5" s="1"/>
  <c r="E18" i="5" s="1"/>
  <c r="BT17" i="5"/>
  <c r="B17" i="5"/>
  <c r="BQ17" i="5" s="1"/>
  <c r="E17" i="5" s="1"/>
  <c r="B16" i="5"/>
  <c r="BQ16" i="5" s="1"/>
  <c r="E16" i="5" s="1"/>
  <c r="BT15" i="5"/>
  <c r="B15" i="5"/>
  <c r="BQ15" i="5" s="1"/>
  <c r="E15" i="5" s="1"/>
  <c r="B12" i="5"/>
  <c r="BU12" i="5" s="1"/>
  <c r="BW11" i="5"/>
  <c r="B11" i="5"/>
  <c r="BT10" i="5"/>
  <c r="BQ10" i="5"/>
  <c r="B10" i="5"/>
  <c r="BW10" i="5" s="1"/>
  <c r="A5" i="5"/>
  <c r="A4" i="5"/>
  <c r="A3" i="5"/>
  <c r="A2" i="5"/>
  <c r="BT21" i="5" l="1"/>
  <c r="BU21" i="5"/>
  <c r="BU10" i="5"/>
  <c r="BT200" i="5" s="1"/>
  <c r="BQ12" i="5"/>
  <c r="BU25" i="5"/>
  <c r="BS39" i="5"/>
  <c r="BQ40" i="5"/>
  <c r="BS41" i="5"/>
  <c r="BQ42" i="5"/>
  <c r="BS46" i="5"/>
  <c r="BQ47" i="5"/>
  <c r="BS48" i="5"/>
  <c r="BQ49" i="5"/>
  <c r="BS50" i="5"/>
  <c r="BQ54" i="5"/>
  <c r="BS55" i="5"/>
  <c r="BQ56" i="5"/>
  <c r="BS57" i="5"/>
  <c r="BQ58" i="5"/>
  <c r="BP61" i="5"/>
  <c r="D61" i="5" s="1"/>
  <c r="H107" i="5"/>
  <c r="H108" i="5"/>
  <c r="F117" i="5"/>
  <c r="F118" i="5"/>
  <c r="BP10" i="5"/>
  <c r="BV12" i="5"/>
  <c r="BT16" i="5"/>
  <c r="BT18" i="5"/>
  <c r="BT20" i="5"/>
  <c r="BW26" i="5"/>
  <c r="BT30" i="5"/>
  <c r="BT32" i="5"/>
  <c r="BT34" i="5"/>
  <c r="BT39" i="5"/>
  <c r="BU40" i="5"/>
  <c r="BT41" i="5"/>
  <c r="BU42" i="5"/>
  <c r="BT46" i="5"/>
  <c r="BU47" i="5"/>
  <c r="BT48" i="5"/>
  <c r="BU49" i="5"/>
  <c r="BT50" i="5"/>
  <c r="BU54" i="5"/>
  <c r="BT55" i="5"/>
  <c r="BU56" i="5"/>
  <c r="BT57" i="5"/>
  <c r="BU58" i="5"/>
  <c r="BW39" i="5"/>
  <c r="BW41" i="5"/>
  <c r="BW46" i="5"/>
  <c r="BW48" i="5"/>
  <c r="BW50" i="5"/>
  <c r="BW55" i="5"/>
  <c r="BW57" i="5"/>
  <c r="A200" i="6"/>
  <c r="BV11" i="5"/>
  <c r="BQ11" i="5"/>
  <c r="BU11" i="5"/>
  <c r="BP11" i="5"/>
  <c r="P11" i="5" s="1"/>
  <c r="BT11" i="5"/>
  <c r="BR11" i="5"/>
  <c r="BR12" i="5"/>
  <c r="BP21" i="5"/>
  <c r="BR25" i="5"/>
  <c r="BV25" i="5"/>
  <c r="BR40" i="5"/>
  <c r="BV40" i="5"/>
  <c r="BR42" i="5"/>
  <c r="BV42" i="5"/>
  <c r="BR47" i="5"/>
  <c r="BV47" i="5"/>
  <c r="BR49" i="5"/>
  <c r="BV49" i="5"/>
  <c r="BR56" i="5"/>
  <c r="BV56" i="5"/>
  <c r="BR58" i="5"/>
  <c r="BV58" i="5"/>
  <c r="BV10" i="5"/>
  <c r="BT12" i="5"/>
  <c r="BQ21" i="5"/>
  <c r="BS25" i="5"/>
  <c r="BW25" i="5"/>
  <c r="BQ26" i="5"/>
  <c r="BU26" i="5"/>
  <c r="BU35" i="5"/>
  <c r="BQ39" i="5"/>
  <c r="BU39" i="5"/>
  <c r="BS40" i="5"/>
  <c r="BW40" i="5"/>
  <c r="BQ41" i="5"/>
  <c r="BU41" i="5"/>
  <c r="BS42" i="5"/>
  <c r="BW42" i="5"/>
  <c r="BQ46" i="5"/>
  <c r="BU46" i="5"/>
  <c r="BS47" i="5"/>
  <c r="BW47" i="5"/>
  <c r="BQ48" i="5"/>
  <c r="BU48" i="5"/>
  <c r="BS49" i="5"/>
  <c r="BW49" i="5"/>
  <c r="BQ50" i="5"/>
  <c r="BU50" i="5"/>
  <c r="BS54" i="5"/>
  <c r="BW54" i="5"/>
  <c r="BQ55" i="5"/>
  <c r="BU55" i="5"/>
  <c r="BS56" i="5"/>
  <c r="BW56" i="5"/>
  <c r="BQ57" i="5"/>
  <c r="BU57" i="5"/>
  <c r="BS58" i="5"/>
  <c r="BW58" i="5"/>
  <c r="BP95" i="5"/>
  <c r="C95" i="5" s="1"/>
  <c r="BR54" i="5"/>
  <c r="BV54" i="5"/>
  <c r="BR10" i="5"/>
  <c r="BP12" i="5"/>
  <c r="BP25" i="5"/>
  <c r="BR26" i="5"/>
  <c r="BR39" i="5"/>
  <c r="BP40" i="5"/>
  <c r="M40" i="5" s="1"/>
  <c r="BR41" i="5"/>
  <c r="BP42" i="5"/>
  <c r="M42" i="5" s="1"/>
  <c r="BR46" i="5"/>
  <c r="BP47" i="5"/>
  <c r="M47" i="5" s="1"/>
  <c r="BR48" i="5"/>
  <c r="BP49" i="5"/>
  <c r="M49" i="5" s="1"/>
  <c r="BR50" i="5"/>
  <c r="BP54" i="5"/>
  <c r="BR55" i="5"/>
  <c r="BP56" i="5"/>
  <c r="BR57" i="5"/>
  <c r="BP58" i="5"/>
  <c r="M58" i="5" s="1"/>
  <c r="BU118" i="3"/>
  <c r="BT118" i="3"/>
  <c r="BQ118" i="3"/>
  <c r="BP118" i="3"/>
  <c r="F118" i="3"/>
  <c r="BU117" i="3"/>
  <c r="BT117" i="3"/>
  <c r="BQ117" i="3"/>
  <c r="F117" i="3" s="1"/>
  <c r="BP117" i="3"/>
  <c r="BU116" i="3"/>
  <c r="BT116" i="3"/>
  <c r="BQ116" i="3"/>
  <c r="F116" i="3" s="1"/>
  <c r="BP116" i="3"/>
  <c r="BU115" i="3"/>
  <c r="BT115" i="3"/>
  <c r="BQ115" i="3"/>
  <c r="F115" i="3" s="1"/>
  <c r="BP115" i="3"/>
  <c r="BU114" i="3"/>
  <c r="BT114" i="3"/>
  <c r="BQ114" i="3"/>
  <c r="F114" i="3" s="1"/>
  <c r="BP114" i="3"/>
  <c r="BU113" i="3"/>
  <c r="BT113" i="3"/>
  <c r="BQ113" i="3"/>
  <c r="BP113" i="3"/>
  <c r="F113" i="3"/>
  <c r="BU110" i="3"/>
  <c r="BT110" i="3"/>
  <c r="BQ110" i="3"/>
  <c r="BP110" i="3"/>
  <c r="BU109" i="3"/>
  <c r="BT109" i="3"/>
  <c r="BQ109" i="3"/>
  <c r="BP109" i="3"/>
  <c r="BU108" i="3"/>
  <c r="BT108" i="3"/>
  <c r="BQ108" i="3"/>
  <c r="BP108" i="3"/>
  <c r="H108" i="3"/>
  <c r="BU107" i="3"/>
  <c r="BT107" i="3"/>
  <c r="BQ107" i="3"/>
  <c r="H107" i="3" s="1"/>
  <c r="BP107" i="3"/>
  <c r="BU106" i="3"/>
  <c r="BT106" i="3"/>
  <c r="BQ106" i="3"/>
  <c r="H106" i="3" s="1"/>
  <c r="BP106" i="3"/>
  <c r="BU105" i="3"/>
  <c r="BT105" i="3"/>
  <c r="BQ105" i="3"/>
  <c r="H105" i="3" s="1"/>
  <c r="BP105" i="3"/>
  <c r="BU104" i="3"/>
  <c r="BT104" i="3"/>
  <c r="BQ104" i="3"/>
  <c r="H104" i="3" s="1"/>
  <c r="BP104" i="3"/>
  <c r="BU103" i="3"/>
  <c r="BT103" i="3"/>
  <c r="BQ103" i="3"/>
  <c r="BP103" i="3"/>
  <c r="H103" i="3"/>
  <c r="BU102" i="3"/>
  <c r="BT102" i="3"/>
  <c r="BQ102" i="3"/>
  <c r="BP102" i="3"/>
  <c r="BU101" i="3"/>
  <c r="BT101" i="3"/>
  <c r="BQ101" i="3"/>
  <c r="BP101" i="3"/>
  <c r="BT95" i="3"/>
  <c r="BP95" i="3"/>
  <c r="C95" i="3" s="1"/>
  <c r="B95" i="3"/>
  <c r="C75" i="3"/>
  <c r="C74" i="3"/>
  <c r="C73" i="3"/>
  <c r="C72" i="3"/>
  <c r="C71" i="3"/>
  <c r="BT61" i="3"/>
  <c r="C61" i="3"/>
  <c r="BP61" i="3" s="1"/>
  <c r="D61" i="3" s="1"/>
  <c r="BS58" i="3"/>
  <c r="C58" i="3"/>
  <c r="BV58" i="3" s="1"/>
  <c r="BU57" i="3"/>
  <c r="BQ57" i="3"/>
  <c r="C57" i="3"/>
  <c r="BT57" i="3" s="1"/>
  <c r="BW56" i="3"/>
  <c r="BU56" i="3"/>
  <c r="BQ56" i="3"/>
  <c r="BP56" i="3"/>
  <c r="C56" i="3"/>
  <c r="BV56" i="3" s="1"/>
  <c r="C55" i="3"/>
  <c r="BT55" i="3" s="1"/>
  <c r="BS54" i="3"/>
  <c r="C54" i="3"/>
  <c r="BV54" i="3" s="1"/>
  <c r="BU50" i="3"/>
  <c r="BQ50" i="3"/>
  <c r="C50" i="3"/>
  <c r="BT50" i="3" s="1"/>
  <c r="BW49" i="3"/>
  <c r="BU49" i="3"/>
  <c r="BQ49" i="3"/>
  <c r="BP49" i="3"/>
  <c r="C49" i="3"/>
  <c r="BV49" i="3" s="1"/>
  <c r="C48" i="3"/>
  <c r="BT48" i="3" s="1"/>
  <c r="BS47" i="3"/>
  <c r="C47" i="3"/>
  <c r="BV47" i="3" s="1"/>
  <c r="BU46" i="3"/>
  <c r="BQ46" i="3"/>
  <c r="C46" i="3"/>
  <c r="BT46" i="3" s="1"/>
  <c r="BW42" i="3"/>
  <c r="BU42" i="3"/>
  <c r="BQ42" i="3"/>
  <c r="BP42" i="3"/>
  <c r="C42" i="3"/>
  <c r="BV42" i="3" s="1"/>
  <c r="C41" i="3"/>
  <c r="BT41" i="3" s="1"/>
  <c r="BS40" i="3"/>
  <c r="C40" i="3"/>
  <c r="BV40" i="3" s="1"/>
  <c r="BU39" i="3"/>
  <c r="BQ39" i="3"/>
  <c r="C39" i="3"/>
  <c r="BT39" i="3" s="1"/>
  <c r="D35" i="3"/>
  <c r="C35" i="3"/>
  <c r="B35" i="3" s="1"/>
  <c r="B34" i="3"/>
  <c r="BT34" i="3" s="1"/>
  <c r="B33" i="3"/>
  <c r="BT33" i="3" s="1"/>
  <c r="B32" i="3"/>
  <c r="BT32" i="3" s="1"/>
  <c r="B31" i="3"/>
  <c r="BT31" i="3" s="1"/>
  <c r="B30" i="3"/>
  <c r="BT30" i="3" s="1"/>
  <c r="B29" i="3"/>
  <c r="BT29" i="3" s="1"/>
  <c r="B26" i="3"/>
  <c r="BT26" i="3" s="1"/>
  <c r="BW25" i="3"/>
  <c r="BU25" i="3"/>
  <c r="BS25" i="3"/>
  <c r="BQ25" i="3"/>
  <c r="BP25" i="3"/>
  <c r="B25" i="3"/>
  <c r="BV25" i="3" s="1"/>
  <c r="D21" i="3"/>
  <c r="C21" i="3"/>
  <c r="B21" i="3" s="1"/>
  <c r="B20" i="3"/>
  <c r="BT20" i="3" s="1"/>
  <c r="B19" i="3"/>
  <c r="BT19" i="3" s="1"/>
  <c r="B18" i="3"/>
  <c r="BT18" i="3" s="1"/>
  <c r="B17" i="3"/>
  <c r="BT17" i="3" s="1"/>
  <c r="B16" i="3"/>
  <c r="BT16" i="3" s="1"/>
  <c r="B15" i="3"/>
  <c r="BT15" i="3" s="1"/>
  <c r="BV12" i="3"/>
  <c r="BT12" i="3"/>
  <c r="BQ12" i="3"/>
  <c r="BP12" i="3"/>
  <c r="B12" i="3"/>
  <c r="BR12" i="3" s="1"/>
  <c r="BU11" i="3"/>
  <c r="B11" i="3"/>
  <c r="BT11" i="3" s="1"/>
  <c r="BV10" i="3"/>
  <c r="BQ10" i="3"/>
  <c r="B10" i="3"/>
  <c r="BU10" i="3" s="1"/>
  <c r="A5" i="3"/>
  <c r="A4" i="3"/>
  <c r="A3" i="3"/>
  <c r="A2" i="3"/>
  <c r="BV11" i="3" l="1"/>
  <c r="BT40" i="3"/>
  <c r="BQ41" i="3"/>
  <c r="BT54" i="3"/>
  <c r="BQ55" i="3"/>
  <c r="BT58" i="3"/>
  <c r="M54" i="5"/>
  <c r="P12" i="5"/>
  <c r="M55" i="5"/>
  <c r="M41" i="5"/>
  <c r="BP11" i="3"/>
  <c r="P12" i="3"/>
  <c r="BU12" i="3"/>
  <c r="BQ15" i="3"/>
  <c r="E15" i="3" s="1"/>
  <c r="BQ16" i="3"/>
  <c r="E16" i="3" s="1"/>
  <c r="BQ17" i="3"/>
  <c r="E17" i="3" s="1"/>
  <c r="BQ18" i="3"/>
  <c r="E18" i="3" s="1"/>
  <c r="BQ19" i="3"/>
  <c r="E19" i="3" s="1"/>
  <c r="BQ20" i="3"/>
  <c r="E20" i="3" s="1"/>
  <c r="BT25" i="3"/>
  <c r="BQ26" i="3"/>
  <c r="BP29" i="3"/>
  <c r="E29" i="3" s="1"/>
  <c r="BP30" i="3"/>
  <c r="E30" i="3" s="1"/>
  <c r="BP31" i="3"/>
  <c r="E31" i="3" s="1"/>
  <c r="BP32" i="3"/>
  <c r="E32" i="3" s="1"/>
  <c r="BP33" i="3"/>
  <c r="E33" i="3" s="1"/>
  <c r="BP34" i="3"/>
  <c r="E34" i="3" s="1"/>
  <c r="BP40" i="3"/>
  <c r="BU40" i="3"/>
  <c r="BU41" i="3"/>
  <c r="BS42" i="3"/>
  <c r="BP47" i="3"/>
  <c r="BU47" i="3"/>
  <c r="BU48" i="3"/>
  <c r="BS49" i="3"/>
  <c r="BP54" i="3"/>
  <c r="BU54" i="3"/>
  <c r="BU55" i="3"/>
  <c r="BS56" i="3"/>
  <c r="BP58" i="3"/>
  <c r="BW58" i="3"/>
  <c r="H101" i="3"/>
  <c r="H102" i="3"/>
  <c r="H109" i="3"/>
  <c r="H110" i="3"/>
  <c r="P10" i="5"/>
  <c r="BT47" i="3"/>
  <c r="BQ48" i="3"/>
  <c r="M48" i="5"/>
  <c r="BQ11" i="3"/>
  <c r="BU26" i="3"/>
  <c r="BQ40" i="3"/>
  <c r="BW40" i="3"/>
  <c r="BT42" i="3"/>
  <c r="BQ47" i="3"/>
  <c r="BW47" i="3"/>
  <c r="BT49" i="3"/>
  <c r="BQ54" i="3"/>
  <c r="BW54" i="3"/>
  <c r="BT56" i="3"/>
  <c r="BQ58" i="3"/>
  <c r="M56" i="5"/>
  <c r="O25" i="5"/>
  <c r="O26" i="5"/>
  <c r="E21" i="5"/>
  <c r="M57" i="5"/>
  <c r="M50" i="5"/>
  <c r="M46" i="5"/>
  <c r="M39" i="5"/>
  <c r="BP21" i="3"/>
  <c r="BU21" i="3"/>
  <c r="BT21" i="3"/>
  <c r="BQ21" i="3"/>
  <c r="BQ35" i="3"/>
  <c r="E35" i="3" s="1"/>
  <c r="BU35" i="3"/>
  <c r="P11" i="3"/>
  <c r="BR26" i="3"/>
  <c r="BV26" i="3"/>
  <c r="BR41" i="3"/>
  <c r="BV41" i="3"/>
  <c r="BR48" i="3"/>
  <c r="BV48" i="3"/>
  <c r="BR55" i="3"/>
  <c r="BV55" i="3"/>
  <c r="BT10" i="3"/>
  <c r="BR11" i="3"/>
  <c r="BW11" i="3"/>
  <c r="BS26" i="3"/>
  <c r="BW26" i="3"/>
  <c r="BS39" i="3"/>
  <c r="BW39" i="3"/>
  <c r="BS41" i="3"/>
  <c r="BW41" i="3"/>
  <c r="BS46" i="3"/>
  <c r="BW46" i="3"/>
  <c r="BS48" i="3"/>
  <c r="BW48" i="3"/>
  <c r="BS50" i="3"/>
  <c r="BW50" i="3"/>
  <c r="BS55" i="3"/>
  <c r="BW55" i="3"/>
  <c r="BS57" i="3"/>
  <c r="BW57" i="3"/>
  <c r="BU58" i="3"/>
  <c r="BR10" i="3"/>
  <c r="BW10" i="3"/>
  <c r="BR39" i="3"/>
  <c r="BV39" i="3"/>
  <c r="BR46" i="3"/>
  <c r="BV46" i="3"/>
  <c r="BR50" i="3"/>
  <c r="BV50" i="3"/>
  <c r="BR57" i="3"/>
  <c r="BV57" i="3"/>
  <c r="BP10" i="3"/>
  <c r="P10" i="3" s="1"/>
  <c r="BR25" i="3"/>
  <c r="O25" i="3" s="1"/>
  <c r="BP26" i="3"/>
  <c r="BP39" i="3"/>
  <c r="BR40" i="3"/>
  <c r="BP41" i="3"/>
  <c r="BR42" i="3"/>
  <c r="BP46" i="3"/>
  <c r="BR47" i="3"/>
  <c r="BP48" i="3"/>
  <c r="BR49" i="3"/>
  <c r="BP50" i="3"/>
  <c r="BR54" i="3"/>
  <c r="BP55" i="3"/>
  <c r="BR56" i="3"/>
  <c r="BP57" i="3"/>
  <c r="BR58" i="3"/>
  <c r="BU118" i="2"/>
  <c r="BT118" i="2"/>
  <c r="BQ118" i="2"/>
  <c r="BP118" i="2"/>
  <c r="F118" i="2"/>
  <c r="BU117" i="2"/>
  <c r="BT117" i="2"/>
  <c r="BQ117" i="2"/>
  <c r="F117" i="2" s="1"/>
  <c r="BP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F114" i="2" s="1"/>
  <c r="BP114" i="2"/>
  <c r="BU113" i="2"/>
  <c r="BT113" i="2"/>
  <c r="BQ113" i="2"/>
  <c r="BP113" i="2"/>
  <c r="F113" i="2"/>
  <c r="BU110" i="2"/>
  <c r="BT110" i="2"/>
  <c r="BQ110" i="2"/>
  <c r="BP110" i="2"/>
  <c r="BU109" i="2"/>
  <c r="BT109" i="2"/>
  <c r="BQ109" i="2"/>
  <c r="BP109" i="2"/>
  <c r="BU108" i="2"/>
  <c r="BT108" i="2"/>
  <c r="BQ108" i="2"/>
  <c r="BP108" i="2"/>
  <c r="H108" i="2"/>
  <c r="BU107" i="2"/>
  <c r="BT107" i="2"/>
  <c r="BQ107" i="2"/>
  <c r="H107" i="2" s="1"/>
  <c r="BP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H104" i="2" s="1"/>
  <c r="BP104" i="2"/>
  <c r="BU103" i="2"/>
  <c r="BT103" i="2"/>
  <c r="BQ103" i="2"/>
  <c r="BP103" i="2"/>
  <c r="H103" i="2"/>
  <c r="BU102" i="2"/>
  <c r="BT102" i="2"/>
  <c r="BQ102" i="2"/>
  <c r="BP102" i="2"/>
  <c r="BU101" i="2"/>
  <c r="BT101" i="2"/>
  <c r="BQ101" i="2"/>
  <c r="BP101" i="2"/>
  <c r="BT95" i="2"/>
  <c r="BP95" i="2"/>
  <c r="C95" i="2" s="1"/>
  <c r="B95" i="2"/>
  <c r="C75" i="2"/>
  <c r="C74" i="2"/>
  <c r="C73" i="2"/>
  <c r="C72" i="2"/>
  <c r="C71" i="2"/>
  <c r="BT61" i="2"/>
  <c r="BP61" i="2"/>
  <c r="D61" i="2" s="1"/>
  <c r="BT58" i="2"/>
  <c r="BS58" i="2"/>
  <c r="BP58" i="2"/>
  <c r="C58" i="2"/>
  <c r="BV58" i="2" s="1"/>
  <c r="BU57" i="2"/>
  <c r="BQ57" i="2"/>
  <c r="C57" i="2"/>
  <c r="BT57" i="2" s="1"/>
  <c r="BT56" i="2"/>
  <c r="BS56" i="2"/>
  <c r="BP56" i="2"/>
  <c r="C56" i="2"/>
  <c r="BV56" i="2" s="1"/>
  <c r="BU55" i="2"/>
  <c r="BQ55" i="2"/>
  <c r="C55" i="2"/>
  <c r="BT55" i="2" s="1"/>
  <c r="BT54" i="2"/>
  <c r="BS54" i="2"/>
  <c r="BP54" i="2"/>
  <c r="C54" i="2"/>
  <c r="BV54" i="2" s="1"/>
  <c r="BU50" i="2"/>
  <c r="BQ50" i="2"/>
  <c r="C50" i="2"/>
  <c r="BT50" i="2" s="1"/>
  <c r="BT49" i="2"/>
  <c r="BS49" i="2"/>
  <c r="BP49" i="2"/>
  <c r="C49" i="2"/>
  <c r="BV49" i="2" s="1"/>
  <c r="BU48" i="2"/>
  <c r="BQ48" i="2"/>
  <c r="C48" i="2"/>
  <c r="BT48" i="2" s="1"/>
  <c r="BT47" i="2"/>
  <c r="BS47" i="2"/>
  <c r="BP47" i="2"/>
  <c r="C47" i="2"/>
  <c r="BV47" i="2" s="1"/>
  <c r="BU46" i="2"/>
  <c r="BQ46" i="2"/>
  <c r="C46" i="2"/>
  <c r="BT46" i="2" s="1"/>
  <c r="BT42" i="2"/>
  <c r="BS42" i="2"/>
  <c r="BP42" i="2"/>
  <c r="C42" i="2"/>
  <c r="BV42" i="2" s="1"/>
  <c r="BU41" i="2"/>
  <c r="BQ41" i="2"/>
  <c r="C41" i="2"/>
  <c r="BT41" i="2" s="1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 s="1"/>
  <c r="B34" i="2"/>
  <c r="BT34" i="2" s="1"/>
  <c r="BP33" i="2"/>
  <c r="E33" i="2"/>
  <c r="B33" i="2"/>
  <c r="BT33" i="2" s="1"/>
  <c r="B32" i="2"/>
  <c r="BT32" i="2" s="1"/>
  <c r="B31" i="2"/>
  <c r="BT31" i="2" s="1"/>
  <c r="BP30" i="2"/>
  <c r="E30" i="2" s="1"/>
  <c r="B30" i="2"/>
  <c r="BT30" i="2" s="1"/>
  <c r="BP29" i="2"/>
  <c r="E29" i="2"/>
  <c r="B29" i="2"/>
  <c r="BT29" i="2" s="1"/>
  <c r="B26" i="2"/>
  <c r="BT26" i="2" s="1"/>
  <c r="BS25" i="2"/>
  <c r="BP25" i="2"/>
  <c r="B25" i="2"/>
  <c r="BV25" i="2" s="1"/>
  <c r="D21" i="2"/>
  <c r="C21" i="2"/>
  <c r="B21" i="2" s="1"/>
  <c r="BQ20" i="2"/>
  <c r="E20" i="2" s="1"/>
  <c r="B20" i="2"/>
  <c r="BT20" i="2" s="1"/>
  <c r="BQ19" i="2"/>
  <c r="E19" i="2"/>
  <c r="B19" i="2"/>
  <c r="BT19" i="2" s="1"/>
  <c r="B18" i="2"/>
  <c r="BT18" i="2" s="1"/>
  <c r="B17" i="2"/>
  <c r="BT17" i="2" s="1"/>
  <c r="BQ16" i="2"/>
  <c r="E16" i="2" s="1"/>
  <c r="B16" i="2"/>
  <c r="BT16" i="2" s="1"/>
  <c r="BQ15" i="2"/>
  <c r="E15" i="2"/>
  <c r="B15" i="2"/>
  <c r="BT15" i="2" s="1"/>
  <c r="BT12" i="2"/>
  <c r="BP12" i="2"/>
  <c r="B12" i="2"/>
  <c r="BR12" i="2" s="1"/>
  <c r="BT11" i="2"/>
  <c r="B11" i="2"/>
  <c r="BW11" i="2" s="1"/>
  <c r="BV10" i="2"/>
  <c r="BQ10" i="2"/>
  <c r="B10" i="2"/>
  <c r="BU10" i="2" s="1"/>
  <c r="A5" i="2"/>
  <c r="A4" i="2"/>
  <c r="A3" i="2"/>
  <c r="A2" i="2"/>
  <c r="M54" i="3" l="1"/>
  <c r="BP11" i="2"/>
  <c r="BV11" i="2"/>
  <c r="BU12" i="2"/>
  <c r="BQ18" i="2"/>
  <c r="E18" i="2" s="1"/>
  <c r="BT25" i="2"/>
  <c r="BU26" i="2"/>
  <c r="BP32" i="2"/>
  <c r="E32" i="2" s="1"/>
  <c r="BW40" i="2"/>
  <c r="BW42" i="2"/>
  <c r="BW47" i="2"/>
  <c r="BW49" i="2"/>
  <c r="BW54" i="2"/>
  <c r="BW56" i="2"/>
  <c r="BW58" i="2"/>
  <c r="H101" i="2"/>
  <c r="H102" i="2"/>
  <c r="H109" i="2"/>
  <c r="H110" i="2"/>
  <c r="M57" i="3"/>
  <c r="M46" i="3"/>
  <c r="E21" i="3"/>
  <c r="BU11" i="2"/>
  <c r="BQ26" i="2"/>
  <c r="M58" i="3"/>
  <c r="M47" i="3"/>
  <c r="M40" i="3"/>
  <c r="BQ11" i="2"/>
  <c r="P11" i="2" s="1"/>
  <c r="BQ17" i="2"/>
  <c r="E17" i="2" s="1"/>
  <c r="BW25" i="2"/>
  <c r="BP31" i="2"/>
  <c r="E31" i="2" s="1"/>
  <c r="M56" i="3"/>
  <c r="M49" i="3"/>
  <c r="M42" i="3"/>
  <c r="A200" i="5"/>
  <c r="M50" i="3"/>
  <c r="M39" i="3"/>
  <c r="M55" i="3"/>
  <c r="M48" i="3"/>
  <c r="M41" i="3"/>
  <c r="BT200" i="3"/>
  <c r="O26" i="3"/>
  <c r="BP21" i="2"/>
  <c r="BT21" i="2"/>
  <c r="BQ21" i="2"/>
  <c r="BU21" i="2"/>
  <c r="BQ35" i="2"/>
  <c r="E35" i="2" s="1"/>
  <c r="BU35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E74" i="4"/>
  <c r="D74" i="4"/>
  <c r="E73" i="4"/>
  <c r="D73" i="4"/>
  <c r="E72" i="4"/>
  <c r="D72" i="4"/>
  <c r="E71" i="4"/>
  <c r="D71" i="4"/>
  <c r="C68" i="4"/>
  <c r="C67" i="4"/>
  <c r="C66" i="4"/>
  <c r="C65" i="4"/>
  <c r="C64" i="4"/>
  <c r="C63" i="4"/>
  <c r="C62" i="4"/>
  <c r="L58" i="4"/>
  <c r="K58" i="4"/>
  <c r="J58" i="4"/>
  <c r="I58" i="4"/>
  <c r="H58" i="4"/>
  <c r="G58" i="4"/>
  <c r="F58" i="4"/>
  <c r="E58" i="4"/>
  <c r="D58" i="4"/>
  <c r="L57" i="4"/>
  <c r="K57" i="4"/>
  <c r="J57" i="4"/>
  <c r="I57" i="4"/>
  <c r="H57" i="4"/>
  <c r="G57" i="4"/>
  <c r="F57" i="4"/>
  <c r="E57" i="4"/>
  <c r="D57" i="4"/>
  <c r="L56" i="4"/>
  <c r="K56" i="4"/>
  <c r="J56" i="4"/>
  <c r="I56" i="4"/>
  <c r="H56" i="4"/>
  <c r="G56" i="4"/>
  <c r="F56" i="4"/>
  <c r="E56" i="4"/>
  <c r="D56" i="4"/>
  <c r="L55" i="4"/>
  <c r="K55" i="4"/>
  <c r="J55" i="4"/>
  <c r="I55" i="4"/>
  <c r="H55" i="4"/>
  <c r="G55" i="4"/>
  <c r="F55" i="4"/>
  <c r="E55" i="4"/>
  <c r="D55" i="4"/>
  <c r="L54" i="4"/>
  <c r="K54" i="4"/>
  <c r="J54" i="4"/>
  <c r="I54" i="4"/>
  <c r="H54" i="4"/>
  <c r="G54" i="4"/>
  <c r="F54" i="4"/>
  <c r="E54" i="4"/>
  <c r="D54" i="4"/>
  <c r="L50" i="4"/>
  <c r="K50" i="4"/>
  <c r="J50" i="4"/>
  <c r="I50" i="4"/>
  <c r="H50" i="4"/>
  <c r="G50" i="4"/>
  <c r="F50" i="4"/>
  <c r="E50" i="4"/>
  <c r="D50" i="4"/>
  <c r="L49" i="4"/>
  <c r="K49" i="4"/>
  <c r="J49" i="4"/>
  <c r="I49" i="4"/>
  <c r="H49" i="4"/>
  <c r="G49" i="4"/>
  <c r="F49" i="4"/>
  <c r="E49" i="4"/>
  <c r="D49" i="4"/>
  <c r="L48" i="4"/>
  <c r="K48" i="4"/>
  <c r="J48" i="4"/>
  <c r="I48" i="4"/>
  <c r="H48" i="4"/>
  <c r="G48" i="4"/>
  <c r="F48" i="4"/>
  <c r="E48" i="4"/>
  <c r="D48" i="4"/>
  <c r="L47" i="4"/>
  <c r="K47" i="4"/>
  <c r="J47" i="4"/>
  <c r="I47" i="4"/>
  <c r="H47" i="4"/>
  <c r="G47" i="4"/>
  <c r="F47" i="4"/>
  <c r="E47" i="4"/>
  <c r="D47" i="4"/>
  <c r="L46" i="4"/>
  <c r="K46" i="4"/>
  <c r="J46" i="4"/>
  <c r="I46" i="4"/>
  <c r="H46" i="4"/>
  <c r="G46" i="4"/>
  <c r="F46" i="4"/>
  <c r="E46" i="4"/>
  <c r="D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D34" i="4"/>
  <c r="C34" i="4"/>
  <c r="D33" i="4"/>
  <c r="C33" i="4"/>
  <c r="D32" i="4"/>
  <c r="C32" i="4"/>
  <c r="D31" i="4"/>
  <c r="C31" i="4"/>
  <c r="D30" i="4"/>
  <c r="C30" i="4"/>
  <c r="D29" i="4"/>
  <c r="C29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D20" i="4"/>
  <c r="C20" i="4"/>
  <c r="D19" i="4"/>
  <c r="C19" i="4"/>
  <c r="D18" i="4"/>
  <c r="C18" i="4"/>
  <c r="D17" i="4"/>
  <c r="C17" i="4"/>
  <c r="D16" i="4"/>
  <c r="C16" i="4"/>
  <c r="D15" i="4"/>
  <c r="C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50" i="2" l="1"/>
  <c r="A200" i="3"/>
  <c r="M39" i="2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BP118" i="1"/>
  <c r="BU117" i="1"/>
  <c r="BT117" i="1"/>
  <c r="BQ117" i="1"/>
  <c r="BP117" i="1"/>
  <c r="F117" i="1" s="1"/>
  <c r="BU116" i="1"/>
  <c r="BT116" i="1"/>
  <c r="BQ116" i="1"/>
  <c r="F116" i="1" s="1"/>
  <c r="BP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BU110" i="1"/>
  <c r="BT110" i="1"/>
  <c r="BQ110" i="1"/>
  <c r="H110" i="1" s="1"/>
  <c r="BP110" i="1"/>
  <c r="BU109" i="1"/>
  <c r="BT109" i="1"/>
  <c r="BQ109" i="1"/>
  <c r="BP109" i="1"/>
  <c r="BU108" i="1"/>
  <c r="BT108" i="1"/>
  <c r="BQ108" i="1"/>
  <c r="BP108" i="1"/>
  <c r="BU107" i="1"/>
  <c r="BT107" i="1"/>
  <c r="BQ107" i="1"/>
  <c r="BP107" i="1"/>
  <c r="H107" i="1" s="1"/>
  <c r="BU106" i="1"/>
  <c r="BT106" i="1"/>
  <c r="BQ106" i="1"/>
  <c r="BP106" i="1"/>
  <c r="H106" i="1" s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BU102" i="1"/>
  <c r="BT102" i="1"/>
  <c r="BQ102" i="1"/>
  <c r="BP102" i="1"/>
  <c r="H102" i="1"/>
  <c r="BU101" i="1"/>
  <c r="BT101" i="1"/>
  <c r="BQ101" i="1"/>
  <c r="BP101" i="1"/>
  <c r="B95" i="1"/>
  <c r="B95" i="4" s="1"/>
  <c r="C75" i="1"/>
  <c r="C75" i="4" s="1"/>
  <c r="C74" i="1"/>
  <c r="C74" i="4" s="1"/>
  <c r="C73" i="1"/>
  <c r="C73" i="4" s="1"/>
  <c r="C72" i="1"/>
  <c r="C72" i="4" s="1"/>
  <c r="C71" i="1"/>
  <c r="C71" i="4" s="1"/>
  <c r="BP61" i="1"/>
  <c r="D61" i="1" s="1"/>
  <c r="C61" i="1"/>
  <c r="BV58" i="1"/>
  <c r="C58" i="1"/>
  <c r="C58" i="4" s="1"/>
  <c r="C57" i="1"/>
  <c r="C56" i="1"/>
  <c r="C56" i="4" s="1"/>
  <c r="C55" i="1"/>
  <c r="C54" i="1"/>
  <c r="C54" i="4" s="1"/>
  <c r="BT50" i="1"/>
  <c r="BP50" i="1"/>
  <c r="C50" i="1"/>
  <c r="C49" i="1"/>
  <c r="C49" i="4" s="1"/>
  <c r="BR48" i="1"/>
  <c r="C48" i="1"/>
  <c r="C48" i="4" s="1"/>
  <c r="BT47" i="1"/>
  <c r="BR47" i="1"/>
  <c r="C47" i="1"/>
  <c r="C47" i="4" s="1"/>
  <c r="BT46" i="1"/>
  <c r="C46" i="1"/>
  <c r="C46" i="4" s="1"/>
  <c r="C42" i="1"/>
  <c r="C42" i="4" s="1"/>
  <c r="C41" i="1"/>
  <c r="C41" i="4" s="1"/>
  <c r="BR40" i="1"/>
  <c r="C40" i="1"/>
  <c r="C40" i="4" s="1"/>
  <c r="BT39" i="1"/>
  <c r="C39" i="1"/>
  <c r="C39" i="4" s="1"/>
  <c r="D35" i="1"/>
  <c r="D35" i="4" s="1"/>
  <c r="C35" i="1"/>
  <c r="C35" i="4" s="1"/>
  <c r="BP34" i="1"/>
  <c r="E34" i="1" s="1"/>
  <c r="B34" i="1"/>
  <c r="B33" i="1"/>
  <c r="B32" i="1"/>
  <c r="B31" i="1"/>
  <c r="BP30" i="1"/>
  <c r="E30" i="1" s="1"/>
  <c r="B30" i="1"/>
  <c r="B29" i="1"/>
  <c r="B26" i="1"/>
  <c r="B26" i="4" s="1"/>
  <c r="BT25" i="1"/>
  <c r="BP25" i="1"/>
  <c r="B25" i="1"/>
  <c r="B25" i="4" s="1"/>
  <c r="D21" i="1"/>
  <c r="C21" i="1"/>
  <c r="C21" i="4" s="1"/>
  <c r="B20" i="1"/>
  <c r="B19" i="1"/>
  <c r="B18" i="1"/>
  <c r="B17" i="1"/>
  <c r="B16" i="1"/>
  <c r="B15" i="1"/>
  <c r="BU12" i="1"/>
  <c r="B12" i="1"/>
  <c r="B12" i="4" s="1"/>
  <c r="B11" i="1"/>
  <c r="BR10" i="1"/>
  <c r="B10" i="1"/>
  <c r="B10" i="4" s="1"/>
  <c r="A5" i="1"/>
  <c r="A4" i="1"/>
  <c r="A3" i="1"/>
  <c r="A2" i="1"/>
  <c r="BW11" i="1" l="1"/>
  <c r="B11" i="4"/>
  <c r="BT18" i="1"/>
  <c r="B18" i="4"/>
  <c r="BT33" i="1"/>
  <c r="B33" i="4"/>
  <c r="BW55" i="1"/>
  <c r="C55" i="4"/>
  <c r="BW57" i="1"/>
  <c r="C57" i="4"/>
  <c r="BQ11" i="1"/>
  <c r="BT16" i="1"/>
  <c r="B16" i="4"/>
  <c r="BT20" i="1"/>
  <c r="B20" i="4"/>
  <c r="BT29" i="1"/>
  <c r="B29" i="4"/>
  <c r="BT32" i="1"/>
  <c r="B32" i="4"/>
  <c r="BR41" i="1"/>
  <c r="BT55" i="1"/>
  <c r="BT57" i="1"/>
  <c r="BP95" i="1"/>
  <c r="C95" i="1" s="1"/>
  <c r="BU10" i="1"/>
  <c r="BT11" i="1"/>
  <c r="BR12" i="1"/>
  <c r="BT17" i="1"/>
  <c r="B17" i="4"/>
  <c r="BR25" i="1"/>
  <c r="BT30" i="1"/>
  <c r="B30" i="4"/>
  <c r="BP32" i="1"/>
  <c r="E32" i="1" s="1"/>
  <c r="B35" i="1"/>
  <c r="BT40" i="1"/>
  <c r="BT41" i="1"/>
  <c r="BP48" i="1"/>
  <c r="BW50" i="1"/>
  <c r="C50" i="4"/>
  <c r="BV54" i="1"/>
  <c r="BT95" i="1"/>
  <c r="H108" i="1"/>
  <c r="F113" i="1"/>
  <c r="BU11" i="1"/>
  <c r="B21" i="1"/>
  <c r="B21" i="4" s="1"/>
  <c r="D21" i="4"/>
  <c r="BP11" i="1"/>
  <c r="BV11" i="1"/>
  <c r="BT15" i="1"/>
  <c r="B15" i="4"/>
  <c r="BT19" i="1"/>
  <c r="B19" i="4"/>
  <c r="BT31" i="1"/>
  <c r="B31" i="4"/>
  <c r="BT34" i="1"/>
  <c r="B34" i="4"/>
  <c r="BP41" i="1"/>
  <c r="BT48" i="1"/>
  <c r="BP55" i="1"/>
  <c r="BP57" i="1"/>
  <c r="BT61" i="1"/>
  <c r="C61" i="4"/>
  <c r="H103" i="1"/>
  <c r="F118" i="1"/>
  <c r="A200" i="2"/>
  <c r="BQ21" i="1"/>
  <c r="BP21" i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BW54" i="1"/>
  <c r="BS54" i="1"/>
  <c r="BV56" i="1"/>
  <c r="BU58" i="1"/>
  <c r="BQ58" i="1"/>
  <c r="BT58" i="1"/>
  <c r="BP58" i="1"/>
  <c r="BW58" i="1"/>
  <c r="BS58" i="1"/>
  <c r="H105" i="1"/>
  <c r="BP10" i="1"/>
  <c r="P10" i="1" s="1"/>
  <c r="BP12" i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BV41" i="1"/>
  <c r="BT42" i="1"/>
  <c r="BR46" i="1"/>
  <c r="BP47" i="1"/>
  <c r="M47" i="1" s="1"/>
  <c r="BW48" i="1"/>
  <c r="BS48" i="1"/>
  <c r="BU48" i="1"/>
  <c r="BQ48" i="1"/>
  <c r="BV48" i="1"/>
  <c r="BR54" i="1"/>
  <c r="BR58" i="1"/>
  <c r="H109" i="1"/>
  <c r="BQ50" i="1"/>
  <c r="BU50" i="1"/>
  <c r="BQ55" i="1"/>
  <c r="BU55" i="1"/>
  <c r="BQ57" i="1"/>
  <c r="BU57" i="1"/>
  <c r="BR50" i="1"/>
  <c r="BV50" i="1"/>
  <c r="BR55" i="1"/>
  <c r="BV55" i="1"/>
  <c r="BR57" i="1"/>
  <c r="BV57" i="1"/>
  <c r="BR11" i="1"/>
  <c r="BS50" i="1"/>
  <c r="BS55" i="1"/>
  <c r="BS57" i="1"/>
  <c r="M48" i="1" l="1"/>
  <c r="M41" i="1"/>
  <c r="M58" i="1"/>
  <c r="E21" i="1"/>
  <c r="M55" i="1"/>
  <c r="BT21" i="1"/>
  <c r="BT200" i="1" s="1"/>
  <c r="P11" i="1"/>
  <c r="M57" i="1"/>
  <c r="M50" i="1"/>
  <c r="P12" i="1"/>
  <c r="M54" i="1"/>
  <c r="BU21" i="1"/>
  <c r="BU35" i="1"/>
  <c r="B35" i="4"/>
  <c r="BQ35" i="1"/>
  <c r="E35" i="1" s="1"/>
  <c r="M39" i="1"/>
  <c r="M56" i="1"/>
  <c r="M40" i="1"/>
  <c r="M46" i="1"/>
  <c r="M42" i="1"/>
  <c r="M49" i="1"/>
  <c r="A200" i="1" l="1"/>
</calcChain>
</file>

<file path=xl/sharedStrings.xml><?xml version="1.0" encoding="utf-8"?>
<sst xmlns="http://schemas.openxmlformats.org/spreadsheetml/2006/main" count="2931" uniqueCount="131">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</sst>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58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tabSelected="1" workbookViewId="0">
      <selection activeCell="H16" sqref="H16"/>
    </sheetView>
  </sheetViews>
  <sheetFormatPr baseColWidth="10" defaultRowHeight="15" x14ac:dyDescent="0.25"/>
  <cols>
    <col min="1" max="1" width="59.7109375" customWidth="1"/>
    <col min="2" max="2" width="21" bestFit="1" customWidth="1"/>
    <col min="3" max="3" width="16" customWidth="1"/>
    <col min="4" max="4" width="16.85546875" bestFit="1" customWidth="1"/>
    <col min="5" max="5" width="9.42578125" bestFit="1" customWidth="1"/>
  </cols>
  <sheetData>
    <row r="1" spans="1:75" ht="15.75" x14ac:dyDescent="0.25">
      <c r="A1" s="277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3"/>
      <c r="M1" s="183"/>
      <c r="N1" s="183"/>
      <c r="O1" s="187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</row>
    <row r="2" spans="1:75" ht="15.75" x14ac:dyDescent="0.25">
      <c r="A2" s="277" t="s">
        <v>126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183"/>
      <c r="N2" s="183"/>
      <c r="O2" s="187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</row>
    <row r="3" spans="1:75" ht="15.75" x14ac:dyDescent="0.25">
      <c r="A3" s="277" t="s">
        <v>127</v>
      </c>
      <c r="B3" s="182"/>
      <c r="C3" s="182"/>
      <c r="D3" s="184"/>
      <c r="E3" s="182"/>
      <c r="F3" s="182"/>
      <c r="G3" s="182"/>
      <c r="H3" s="182"/>
      <c r="I3" s="182"/>
      <c r="J3" s="182"/>
      <c r="K3" s="182"/>
      <c r="L3" s="183"/>
      <c r="M3" s="183"/>
      <c r="N3" s="183"/>
      <c r="O3" s="187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</row>
    <row r="4" spans="1:75" ht="15.75" x14ac:dyDescent="0.25">
      <c r="A4" s="277" t="s">
        <v>128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  <c r="M4" s="183"/>
      <c r="N4" s="183"/>
      <c r="O4" s="187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</row>
    <row r="5" spans="1:75" ht="15.75" x14ac:dyDescent="0.25">
      <c r="A5" s="181" t="s">
        <v>129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  <c r="M5" s="183"/>
      <c r="N5" s="183"/>
      <c r="O5" s="187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</row>
    <row r="6" spans="1:75" ht="15.75" customHeight="1" x14ac:dyDescent="0.2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210"/>
      <c r="Q6" s="210"/>
      <c r="R6" s="210"/>
      <c r="S6" s="210"/>
      <c r="T6" s="179"/>
      <c r="U6" s="179"/>
      <c r="V6" s="179"/>
      <c r="W6" s="179"/>
      <c r="X6" s="179"/>
      <c r="Y6" s="179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</row>
    <row r="7" spans="1:75" x14ac:dyDescent="0.25">
      <c r="A7" s="227" t="s">
        <v>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228"/>
      <c r="P7" s="217"/>
      <c r="Q7" s="217"/>
      <c r="R7" s="217"/>
      <c r="S7" s="217"/>
      <c r="T7" s="179"/>
      <c r="U7" s="179"/>
      <c r="V7" s="179"/>
      <c r="W7" s="179"/>
      <c r="X7" s="179"/>
      <c r="Y7" s="179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</row>
    <row r="8" spans="1:75" ht="15" customHeight="1" x14ac:dyDescent="0.2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204"/>
      <c r="Q8" s="204"/>
      <c r="R8" s="204"/>
      <c r="S8" s="204"/>
      <c r="T8" s="179"/>
      <c r="U8" s="179"/>
      <c r="V8" s="179"/>
      <c r="W8" s="179"/>
      <c r="X8" s="179"/>
      <c r="Y8" s="179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</row>
    <row r="9" spans="1:75" ht="42" x14ac:dyDescent="0.25">
      <c r="A9" s="545"/>
      <c r="B9" s="547"/>
      <c r="C9" s="229" t="s">
        <v>10</v>
      </c>
      <c r="D9" s="192" t="s">
        <v>11</v>
      </c>
      <c r="E9" s="192" t="s">
        <v>12</v>
      </c>
      <c r="F9" s="192" t="s">
        <v>13</v>
      </c>
      <c r="G9" s="192" t="s">
        <v>14</v>
      </c>
      <c r="H9" s="194" t="s">
        <v>15</v>
      </c>
      <c r="I9" s="230" t="s">
        <v>16</v>
      </c>
      <c r="J9" s="194" t="s">
        <v>17</v>
      </c>
      <c r="K9" s="547"/>
      <c r="L9" s="193" t="s">
        <v>18</v>
      </c>
      <c r="M9" s="231" t="s">
        <v>19</v>
      </c>
      <c r="N9" s="194" t="s">
        <v>20</v>
      </c>
      <c r="O9" s="547"/>
      <c r="P9" s="204"/>
      <c r="Q9" s="204"/>
      <c r="R9" s="204"/>
      <c r="S9" s="204"/>
      <c r="T9" s="179"/>
      <c r="U9" s="179"/>
      <c r="V9" s="179"/>
      <c r="W9" s="179"/>
      <c r="X9" s="179"/>
      <c r="Y9" s="179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</row>
    <row r="10" spans="1:75" x14ac:dyDescent="0.25">
      <c r="A10" s="232" t="s">
        <v>21</v>
      </c>
      <c r="B10" s="421">
        <f>+'ENERO '!B10+FEBRERO!B10+'MARZO '!B10+ABRIL!B10+MAYO!B10+JUNIO!B10+JULIO!B10+AGOSTO!B10+SEPTIEMBRE!B10+OCTUBRE!B10+NOVIEMBRE!B10+DICIEMBRE!B10</f>
        <v>77646</v>
      </c>
      <c r="C10" s="276">
        <f>+'ENERO '!C10+FEBRERO!C10+'MARZO '!C10+ABRIL!C10+MAYO!C10+JUNIO!C10+JULIO!C10+AGOSTO!C10+SEPTIEMBRE!C10+OCTUBRE!C10+NOVIEMBRE!C10+DICIEMBRE!C10</f>
        <v>23240</v>
      </c>
      <c r="D10" s="421">
        <f>+'ENERO '!D10+FEBRERO!D10+'MARZO '!D10+ABRIL!D10+MAYO!D10+JUNIO!D10+JULIO!D10+AGOSTO!D10+SEPTIEMBRE!D10+OCTUBRE!D10+NOVIEMBRE!D10+DICIEMBRE!D10</f>
        <v>5622</v>
      </c>
      <c r="E10" s="421">
        <f>+'ENERO '!E10+FEBRERO!E10+'MARZO '!E10+ABRIL!E10+MAYO!E10+JUNIO!E10+JULIO!E10+AGOSTO!E10+SEPTIEMBRE!E10+OCTUBRE!E10+NOVIEMBRE!E10+DICIEMBRE!E10</f>
        <v>4810</v>
      </c>
      <c r="F10" s="421">
        <f>+'ENERO '!F10+FEBRERO!F10+'MARZO '!F10+ABRIL!F10+MAYO!F10+JUNIO!F10+JULIO!F10+AGOSTO!F10+SEPTIEMBRE!F10+OCTUBRE!F10+NOVIEMBRE!F10+DICIEMBRE!F10</f>
        <v>4388</v>
      </c>
      <c r="G10" s="421">
        <f>+'ENERO '!G10+FEBRERO!G10+'MARZO '!G10+ABRIL!G10+MAYO!G10+JUNIO!G10+JULIO!G10+AGOSTO!G10+SEPTIEMBRE!G10+OCTUBRE!G10+NOVIEMBRE!G10+DICIEMBRE!G10</f>
        <v>27810</v>
      </c>
      <c r="H10" s="421">
        <f>+'ENERO '!H10+FEBRERO!H10+'MARZO '!H10+ABRIL!H10+MAYO!H10+JUNIO!H10+JULIO!H10+AGOSTO!H10+SEPTIEMBRE!H10+OCTUBRE!H10+NOVIEMBRE!H10+DICIEMBRE!H10</f>
        <v>11776</v>
      </c>
      <c r="I10" s="421">
        <f>+'ENERO '!I10+FEBRERO!I10+'MARZO '!I10+ABRIL!I10+MAYO!I10+JUNIO!I10+JULIO!I10+AGOSTO!I10+SEPTIEMBRE!I10+OCTUBRE!I10+NOVIEMBRE!I10+DICIEMBRE!I10</f>
        <v>39302</v>
      </c>
      <c r="J10" s="421">
        <f>+'ENERO '!J10+FEBRERO!J10+'MARZO '!J10+ABRIL!J10+MAYO!J10+JUNIO!J10+JULIO!J10+AGOSTO!J10+SEPTIEMBRE!J10+OCTUBRE!J10+NOVIEMBRE!J10+DICIEMBRE!J10</f>
        <v>38344</v>
      </c>
      <c r="K10" s="421">
        <f>+'ENERO '!K10+FEBRERO!K10+'MARZO '!K10+ABRIL!K10+MAYO!K10+JUNIO!K10+JULIO!K10+AGOSTO!K10+SEPTIEMBRE!K10+OCTUBRE!K10+NOVIEMBRE!K10+DICIEMBRE!K10</f>
        <v>74620</v>
      </c>
      <c r="L10" s="421">
        <f>+'ENERO '!L10+FEBRERO!L10+'MARZO '!L10+ABRIL!L10+MAYO!L10+JUNIO!L10+JULIO!L10+AGOSTO!L10+SEPTIEMBRE!L10+OCTUBRE!L10+NOVIEMBRE!L10+DICIEMBRE!L10</f>
        <v>1975</v>
      </c>
      <c r="M10" s="421">
        <f>+'ENERO '!M10+FEBRERO!M10+'MARZO '!M10+ABRIL!M10+MAYO!M10+JUNIO!M10+JULIO!M10+AGOSTO!M10+SEPTIEMBRE!M10+OCTUBRE!M10+NOVIEMBRE!M10+DICIEMBRE!M10</f>
        <v>2724</v>
      </c>
      <c r="N10" s="421">
        <f>+'ENERO '!N10+FEBRERO!N10+'MARZO '!N10+ABRIL!N10+MAYO!N10+JUNIO!N10+JULIO!N10+AGOSTO!N10+SEPTIEMBRE!N10+OCTUBRE!N10+NOVIEMBRE!N10+DICIEMBRE!N10</f>
        <v>8601</v>
      </c>
      <c r="O10" s="421">
        <f>+'ENERO '!O10+FEBRERO!O10+'MARZO '!O10+ABRIL!O10+MAYO!O10+JUNIO!O10+JULIO!O10+AGOSTO!O10+SEPTIEMBRE!O10+OCTUBRE!O10+NOVIEMBRE!O10+DICIEMBRE!O10</f>
        <v>0</v>
      </c>
      <c r="P10" s="278" t="s">
        <v>46</v>
      </c>
      <c r="Q10" s="179"/>
      <c r="R10" s="179"/>
      <c r="S10" s="179"/>
      <c r="T10" s="179"/>
      <c r="U10" s="179"/>
      <c r="V10" s="179"/>
      <c r="W10" s="179"/>
      <c r="X10" s="180"/>
      <c r="Y10" s="180"/>
      <c r="Z10" s="180"/>
      <c r="AA10" s="180"/>
      <c r="AB10" s="180"/>
      <c r="AC10" s="180"/>
      <c r="AD10" s="177"/>
      <c r="AE10" s="177"/>
      <c r="AF10" s="180"/>
      <c r="AG10" s="180"/>
      <c r="AH10" s="180"/>
      <c r="AI10" s="180"/>
      <c r="AJ10" s="180"/>
      <c r="AK10" s="180"/>
      <c r="AL10" s="177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262" t="s">
        <v>22</v>
      </c>
      <c r="BQ10" s="215" t="s">
        <v>22</v>
      </c>
      <c r="BR10" s="215" t="s">
        <v>22</v>
      </c>
      <c r="BS10" s="280" t="s">
        <v>22</v>
      </c>
      <c r="BT10" s="282">
        <v>0</v>
      </c>
      <c r="BU10" s="282">
        <v>0</v>
      </c>
      <c r="BV10" s="282" t="s">
        <v>22</v>
      </c>
      <c r="BW10" s="282" t="s">
        <v>22</v>
      </c>
    </row>
    <row r="11" spans="1:75" ht="15" customHeight="1" x14ac:dyDescent="0.25">
      <c r="A11" s="207" t="s">
        <v>23</v>
      </c>
      <c r="B11" s="421">
        <f>+'ENERO '!B11+FEBRERO!B11+'MARZO '!B11+ABRIL!B11+MAYO!B11+JUNIO!B11+JULIO!B11+AGOSTO!B11+SEPTIEMBRE!B11+OCTUBRE!B11+NOVIEMBRE!B11+DICIEMBRE!B11</f>
        <v>7660</v>
      </c>
      <c r="C11" s="421">
        <f>+'ENERO '!C11+FEBRERO!C11+'MARZO '!C11+ABRIL!C11+MAYO!C11+JUNIO!C11+JULIO!C11+AGOSTO!C11+SEPTIEMBRE!C11+OCTUBRE!C11+NOVIEMBRE!C11+DICIEMBRE!C11</f>
        <v>12</v>
      </c>
      <c r="D11" s="421">
        <f>+'ENERO '!D11+FEBRERO!D11+'MARZO '!D11+ABRIL!D11+MAYO!D11+JUNIO!D11+JULIO!D11+AGOSTO!D11+SEPTIEMBRE!D11+OCTUBRE!D11+NOVIEMBRE!D11+DICIEMBRE!D11</f>
        <v>115</v>
      </c>
      <c r="E11" s="421">
        <f>+'ENERO '!E11+FEBRERO!E11+'MARZO '!E11+ABRIL!E11+MAYO!E11+JUNIO!E11+JULIO!E11+AGOSTO!E11+SEPTIEMBRE!E11+OCTUBRE!E11+NOVIEMBRE!E11+DICIEMBRE!E11</f>
        <v>1373</v>
      </c>
      <c r="F11" s="421">
        <f>+'ENERO '!F11+FEBRERO!F11+'MARZO '!F11+ABRIL!F11+MAYO!F11+JUNIO!F11+JULIO!F11+AGOSTO!F11+SEPTIEMBRE!F11+OCTUBRE!F11+NOVIEMBRE!F11+DICIEMBRE!F11</f>
        <v>1851</v>
      </c>
      <c r="G11" s="421">
        <f>+'ENERO '!G11+FEBRERO!G11+'MARZO '!G11+ABRIL!G11+MAYO!G11+JUNIO!G11+JULIO!G11+AGOSTO!G11+SEPTIEMBRE!G11+OCTUBRE!G11+NOVIEMBRE!G11+DICIEMBRE!G11</f>
        <v>4230</v>
      </c>
      <c r="H11" s="421">
        <f>+'ENERO '!H11+FEBRERO!H11+'MARZO '!H11+ABRIL!H11+MAYO!H11+JUNIO!H11+JULIO!H11+AGOSTO!H11+SEPTIEMBRE!H11+OCTUBRE!H11+NOVIEMBRE!H11+DICIEMBRE!H11</f>
        <v>79</v>
      </c>
      <c r="I11" s="421">
        <f>+'ENERO '!I11+FEBRERO!I11+'MARZO '!I11+ABRIL!I11+MAYO!I11+JUNIO!I11+JULIO!I11+AGOSTO!I11+SEPTIEMBRE!I11+OCTUBRE!I11+NOVIEMBRE!I11+DICIEMBRE!I11</f>
        <v>0</v>
      </c>
      <c r="J11" s="421">
        <f>+'ENERO '!J11+FEBRERO!J11+'MARZO '!J11+ABRIL!J11+MAYO!J11+JUNIO!J11+JULIO!J11+AGOSTO!J11+SEPTIEMBRE!J11+OCTUBRE!J11+NOVIEMBRE!J11+DICIEMBRE!J11</f>
        <v>7660</v>
      </c>
      <c r="K11" s="421">
        <f>+'ENERO '!K11+FEBRERO!K11+'MARZO '!K11+ABRIL!K11+MAYO!K11+JUNIO!K11+JULIO!K11+AGOSTO!K11+SEPTIEMBRE!K11+OCTUBRE!K11+NOVIEMBRE!K11+DICIEMBRE!K11</f>
        <v>7544</v>
      </c>
      <c r="L11" s="421">
        <f>+'ENERO '!L11+FEBRERO!L11+'MARZO '!L11+ABRIL!L11+MAYO!L11+JUNIO!L11+JULIO!L11+AGOSTO!L11+SEPTIEMBRE!L11+OCTUBRE!L11+NOVIEMBRE!L11+DICIEMBRE!L11</f>
        <v>109</v>
      </c>
      <c r="M11" s="421">
        <f>+'ENERO '!M11+FEBRERO!M11+'MARZO '!M11+ABRIL!M11+MAYO!M11+JUNIO!M11+JULIO!M11+AGOSTO!M11+SEPTIEMBRE!M11+OCTUBRE!M11+NOVIEMBRE!M11+DICIEMBRE!M11</f>
        <v>62</v>
      </c>
      <c r="N11" s="421">
        <f>+'ENERO '!N11+FEBRERO!N11+'MARZO '!N11+ABRIL!N11+MAYO!N11+JUNIO!N11+JULIO!N11+AGOSTO!N11+SEPTIEMBRE!N11+OCTUBRE!N11+NOVIEMBRE!N11+DICIEMBRE!N11</f>
        <v>956</v>
      </c>
      <c r="O11" s="421">
        <f>+'ENERO '!O11+FEBRERO!O11+'MARZO '!O11+ABRIL!O11+MAYO!O11+JUNIO!O11+JULIO!O11+AGOSTO!O11+SEPTIEMBRE!O11+OCTUBRE!O11+NOVIEMBRE!O11+DICIEMBRE!O11</f>
        <v>0</v>
      </c>
      <c r="P11" s="278" t="s">
        <v>46</v>
      </c>
      <c r="Q11" s="179"/>
      <c r="R11" s="179"/>
      <c r="S11" s="179"/>
      <c r="T11" s="179"/>
      <c r="U11" s="179"/>
      <c r="V11" s="179"/>
      <c r="W11" s="179"/>
      <c r="X11" s="183"/>
      <c r="Y11" s="191"/>
      <c r="Z11" s="191"/>
      <c r="AA11" s="212"/>
      <c r="AB11" s="183"/>
      <c r="AC11" s="183"/>
      <c r="AD11" s="177"/>
      <c r="AE11" s="177"/>
      <c r="AF11" s="180"/>
      <c r="AG11" s="180"/>
      <c r="AH11" s="180"/>
      <c r="AI11" s="180"/>
      <c r="AJ11" s="180"/>
      <c r="AK11" s="180"/>
      <c r="AL11" s="177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262" t="s">
        <v>22</v>
      </c>
      <c r="BQ11" s="215" t="s">
        <v>22</v>
      </c>
      <c r="BR11" s="215" t="s">
        <v>22</v>
      </c>
      <c r="BS11" s="280" t="s">
        <v>22</v>
      </c>
      <c r="BT11" s="282">
        <v>0</v>
      </c>
      <c r="BU11" s="282">
        <v>0</v>
      </c>
      <c r="BV11" s="282" t="s">
        <v>22</v>
      </c>
      <c r="BW11" s="282" t="s">
        <v>22</v>
      </c>
    </row>
    <row r="12" spans="1:75" ht="15" customHeight="1" x14ac:dyDescent="0.25">
      <c r="A12" s="201" t="s">
        <v>24</v>
      </c>
      <c r="B12" s="421">
        <f>+'ENERO '!B12+FEBRERO!B12+'MARZO '!B12+ABRIL!B12+MAYO!B12+JUNIO!B12+JULIO!B12+AGOSTO!B12+SEPTIEMBRE!B12+OCTUBRE!B12+NOVIEMBRE!B12+DICIEMBRE!B12</f>
        <v>3386</v>
      </c>
      <c r="C12" s="421">
        <f>+'ENERO '!C12+FEBRERO!C12+'MARZO '!C12+ABRIL!C12+MAYO!C12+JUNIO!C12+JULIO!C12+AGOSTO!C12+SEPTIEMBRE!C12+OCTUBRE!C12+NOVIEMBRE!C12+DICIEMBRE!C12</f>
        <v>1</v>
      </c>
      <c r="D12" s="421">
        <f>+'ENERO '!D12+FEBRERO!D12+'MARZO '!D12+ABRIL!D12+MAYO!D12+JUNIO!D12+JULIO!D12+AGOSTO!D12+SEPTIEMBRE!D12+OCTUBRE!D12+NOVIEMBRE!D12+DICIEMBRE!D12</f>
        <v>23</v>
      </c>
      <c r="E12" s="421">
        <f>+'ENERO '!E12+FEBRERO!E12+'MARZO '!E12+ABRIL!E12+MAYO!E12+JUNIO!E12+JULIO!E12+AGOSTO!E12+SEPTIEMBRE!E12+OCTUBRE!E12+NOVIEMBRE!E12+DICIEMBRE!E12</f>
        <v>632</v>
      </c>
      <c r="F12" s="421">
        <f>+'ENERO '!F12+FEBRERO!F12+'MARZO '!F12+ABRIL!F12+MAYO!F12+JUNIO!F12+JULIO!F12+AGOSTO!F12+SEPTIEMBRE!F12+OCTUBRE!F12+NOVIEMBRE!F12+DICIEMBRE!F12</f>
        <v>776</v>
      </c>
      <c r="G12" s="421">
        <f>+'ENERO '!G12+FEBRERO!G12+'MARZO '!G12+ABRIL!G12+MAYO!G12+JUNIO!G12+JULIO!G12+AGOSTO!G12+SEPTIEMBRE!G12+OCTUBRE!G12+NOVIEMBRE!G12+DICIEMBRE!G12</f>
        <v>1894</v>
      </c>
      <c r="H12" s="421">
        <f>+'ENERO '!H12+FEBRERO!H12+'MARZO '!H12+ABRIL!H12+MAYO!H12+JUNIO!H12+JULIO!H12+AGOSTO!H12+SEPTIEMBRE!H12+OCTUBRE!H12+NOVIEMBRE!H12+DICIEMBRE!H12</f>
        <v>60</v>
      </c>
      <c r="I12" s="421">
        <f>+'ENERO '!I12+FEBRERO!I12+'MARZO '!I12+ABRIL!I12+MAYO!I12+JUNIO!I12+JULIO!I12+AGOSTO!I12+SEPTIEMBRE!I12+OCTUBRE!I12+NOVIEMBRE!I12+DICIEMBRE!I12</f>
        <v>0</v>
      </c>
      <c r="J12" s="421">
        <f>+'ENERO '!J12+FEBRERO!J12+'MARZO '!J12+ABRIL!J12+MAYO!J12+JUNIO!J12+JULIO!J12+AGOSTO!J12+SEPTIEMBRE!J12+OCTUBRE!J12+NOVIEMBRE!J12+DICIEMBRE!J12</f>
        <v>3386</v>
      </c>
      <c r="K12" s="421">
        <f>+'ENERO '!K12+FEBRERO!K12+'MARZO '!K12+ABRIL!K12+MAYO!K12+JUNIO!K12+JULIO!K12+AGOSTO!K12+SEPTIEMBRE!K12+OCTUBRE!K12+NOVIEMBRE!K12+DICIEMBRE!K12</f>
        <v>3386</v>
      </c>
      <c r="L12" s="421">
        <f>+'ENERO '!L12+FEBRERO!L12+'MARZO '!L12+ABRIL!L12+MAYO!L12+JUNIO!L12+JULIO!L12+AGOSTO!L12+SEPTIEMBRE!L12+OCTUBRE!L12+NOVIEMBRE!L12+DICIEMBRE!L12</f>
        <v>0</v>
      </c>
      <c r="M12" s="421">
        <f>+'ENERO '!M12+FEBRERO!M12+'MARZO '!M12+ABRIL!M12+MAYO!M12+JUNIO!M12+JULIO!M12+AGOSTO!M12+SEPTIEMBRE!M12+OCTUBRE!M12+NOVIEMBRE!M12+DICIEMBRE!M12</f>
        <v>0</v>
      </c>
      <c r="N12" s="421">
        <f>+'ENERO '!N12+FEBRERO!N12+'MARZO '!N12+ABRIL!N12+MAYO!N12+JUNIO!N12+JULIO!N12+AGOSTO!N12+SEPTIEMBRE!N12+OCTUBRE!N12+NOVIEMBRE!N12+DICIEMBRE!N12</f>
        <v>0</v>
      </c>
      <c r="O12" s="421">
        <f>+'ENERO '!O12+FEBRERO!O12+'MARZO '!O12+ABRIL!O12+MAYO!O12+JUNIO!O12+JULIO!O12+AGOSTO!O12+SEPTIEMBRE!O12+OCTUBRE!O12+NOVIEMBRE!O12+DICIEMBRE!O12</f>
        <v>0</v>
      </c>
      <c r="P12" s="278" t="s">
        <v>46</v>
      </c>
      <c r="Q12" s="179"/>
      <c r="R12" s="179"/>
      <c r="S12" s="179"/>
      <c r="T12" s="179"/>
      <c r="U12" s="179"/>
      <c r="V12" s="179"/>
      <c r="W12" s="179"/>
      <c r="X12" s="183"/>
      <c r="Y12" s="191"/>
      <c r="Z12" s="191"/>
      <c r="AA12" s="212"/>
      <c r="AB12" s="183"/>
      <c r="AC12" s="183"/>
      <c r="AD12" s="177"/>
      <c r="AE12" s="177"/>
      <c r="AF12" s="180"/>
      <c r="AG12" s="180"/>
      <c r="AH12" s="180"/>
      <c r="AI12" s="180"/>
      <c r="AJ12" s="180"/>
      <c r="AK12" s="180"/>
      <c r="AL12" s="177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262" t="s">
        <v>22</v>
      </c>
      <c r="BQ12" s="215" t="s">
        <v>22</v>
      </c>
      <c r="BR12" s="215" t="s">
        <v>22</v>
      </c>
      <c r="BS12" s="213"/>
      <c r="BT12" s="282">
        <v>0</v>
      </c>
      <c r="BU12" s="282">
        <v>0</v>
      </c>
      <c r="BV12" s="282" t="s">
        <v>22</v>
      </c>
      <c r="BW12" s="196"/>
    </row>
    <row r="13" spans="1:75" x14ac:dyDescent="0.25">
      <c r="A13" s="233" t="s">
        <v>25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4"/>
      <c r="O13" s="234"/>
      <c r="P13" s="220"/>
      <c r="Q13" s="220"/>
      <c r="R13" s="220"/>
      <c r="S13" s="220"/>
      <c r="T13" s="179"/>
      <c r="U13" s="179"/>
      <c r="V13" s="179"/>
      <c r="W13" s="179"/>
      <c r="X13" s="179"/>
      <c r="Y13" s="179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</row>
    <row r="14" spans="1:75" x14ac:dyDescent="0.25">
      <c r="A14" s="223" t="s">
        <v>26</v>
      </c>
      <c r="B14" s="195" t="s">
        <v>4</v>
      </c>
      <c r="C14" s="195" t="s">
        <v>27</v>
      </c>
      <c r="D14" s="195" t="s">
        <v>28</v>
      </c>
      <c r="E14" s="221"/>
      <c r="F14" s="221"/>
      <c r="G14" s="234"/>
      <c r="H14" s="182"/>
      <c r="I14" s="182"/>
      <c r="J14" s="182"/>
      <c r="K14" s="182"/>
      <c r="L14" s="182"/>
      <c r="M14" s="182"/>
      <c r="N14" s="182"/>
      <c r="O14" s="182"/>
      <c r="P14" s="279"/>
      <c r="Q14" s="182"/>
      <c r="R14" s="182"/>
      <c r="S14" s="182"/>
      <c r="T14" s="179"/>
      <c r="U14" s="179"/>
      <c r="V14" s="179"/>
      <c r="W14" s="179"/>
      <c r="X14" s="179"/>
      <c r="Y14" s="179"/>
      <c r="Z14" s="177"/>
      <c r="AA14" s="177"/>
      <c r="AB14" s="177"/>
      <c r="AC14" s="177"/>
      <c r="AD14" s="177"/>
      <c r="AE14" s="177"/>
      <c r="AF14" s="180"/>
      <c r="AG14" s="180"/>
      <c r="AH14" s="180"/>
      <c r="AI14" s="180"/>
      <c r="AJ14" s="180"/>
      <c r="AK14" s="180"/>
      <c r="AL14" s="177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77"/>
      <c r="BQ14" s="177"/>
      <c r="BR14" s="177"/>
      <c r="BS14" s="177"/>
      <c r="BT14" s="177"/>
      <c r="BU14" s="177"/>
      <c r="BV14" s="180"/>
      <c r="BW14" s="180"/>
    </row>
    <row r="15" spans="1:75" ht="15" customHeight="1" x14ac:dyDescent="0.25">
      <c r="A15" s="265" t="s">
        <v>29</v>
      </c>
      <c r="B15" s="421">
        <f>+'ENERO '!B15+FEBRERO!B15+'MARZO '!B15+ABRIL!B15+MAYO!B15+JUNIO!B15+JULIO!B15+AGOSTO!B15+SEPTIEMBRE!B15+OCTUBRE!B15+NOVIEMBRE!B15+DICIEMBRE!B15</f>
        <v>161</v>
      </c>
      <c r="C15" s="421">
        <f>+'ENERO '!C15+FEBRERO!C15+'MARZO '!C15+ABRIL!C15+MAYO!C15+JUNIO!C15+JULIO!C15+AGOSTO!C15+SEPTIEMBRE!C15+OCTUBRE!C15+NOVIEMBRE!C15+DICIEMBRE!C15</f>
        <v>6</v>
      </c>
      <c r="D15" s="421">
        <f>+'ENERO '!D15+FEBRERO!D15+'MARZO '!D15+ABRIL!D15+MAYO!D15+JUNIO!D15+JULIO!D15+AGOSTO!D15+SEPTIEMBRE!D15+OCTUBRE!D15+NOVIEMBRE!D15+DICIEMBRE!D15</f>
        <v>155</v>
      </c>
      <c r="E15" s="278" t="s">
        <v>22</v>
      </c>
      <c r="F15" s="221"/>
      <c r="G15" s="234"/>
      <c r="H15" s="182"/>
      <c r="I15" s="182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79"/>
      <c r="U15" s="179"/>
      <c r="V15" s="179"/>
      <c r="W15" s="179"/>
      <c r="X15" s="179"/>
      <c r="Y15" s="179"/>
      <c r="Z15" s="177"/>
      <c r="AA15" s="177"/>
      <c r="AB15" s="177"/>
      <c r="AC15" s="177"/>
      <c r="AD15" s="177"/>
      <c r="AE15" s="177"/>
      <c r="AF15" s="180"/>
      <c r="AG15" s="180"/>
      <c r="AH15" s="180"/>
      <c r="AI15" s="180"/>
      <c r="AJ15" s="180"/>
      <c r="AK15" s="180"/>
      <c r="AL15" s="177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77"/>
      <c r="BQ15" s="262" t="s">
        <v>22</v>
      </c>
      <c r="BR15" s="177"/>
      <c r="BS15" s="177"/>
      <c r="BT15" s="282">
        <v>0</v>
      </c>
      <c r="BU15" s="177"/>
      <c r="BV15" s="180"/>
      <c r="BW15" s="180"/>
    </row>
    <row r="16" spans="1:75" ht="15" customHeight="1" x14ac:dyDescent="0.25">
      <c r="A16" s="266" t="s">
        <v>30</v>
      </c>
      <c r="B16" s="421">
        <f>+'ENERO '!B16+FEBRERO!B16+'MARZO '!B16+ABRIL!B16+MAYO!B16+JUNIO!B16+JULIO!B16+AGOSTO!B16+SEPTIEMBRE!B16+OCTUBRE!B16+NOVIEMBRE!B16+DICIEMBRE!B16</f>
        <v>1174</v>
      </c>
      <c r="C16" s="421">
        <f>+'ENERO '!C16+FEBRERO!C16+'MARZO '!C16+ABRIL!C16+MAYO!C16+JUNIO!C16+JULIO!C16+AGOSTO!C16+SEPTIEMBRE!C16+OCTUBRE!C16+NOVIEMBRE!C16+DICIEMBRE!C16</f>
        <v>97</v>
      </c>
      <c r="D16" s="421">
        <f>+'ENERO '!D16+FEBRERO!D16+'MARZO '!D16+ABRIL!D16+MAYO!D16+JUNIO!D16+JULIO!D16+AGOSTO!D16+SEPTIEMBRE!D16+OCTUBRE!D16+NOVIEMBRE!D16+DICIEMBRE!D16</f>
        <v>1077</v>
      </c>
      <c r="E16" s="278" t="s">
        <v>22</v>
      </c>
      <c r="F16" s="221"/>
      <c r="G16" s="234"/>
      <c r="H16" s="182"/>
      <c r="I16" s="182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79"/>
      <c r="U16" s="179"/>
      <c r="V16" s="179"/>
      <c r="W16" s="179"/>
      <c r="X16" s="179"/>
      <c r="Y16" s="179"/>
      <c r="Z16" s="177"/>
      <c r="AA16" s="177"/>
      <c r="AB16" s="177"/>
      <c r="AC16" s="177"/>
      <c r="AD16" s="177"/>
      <c r="AE16" s="177"/>
      <c r="AF16" s="180"/>
      <c r="AG16" s="180"/>
      <c r="AH16" s="180"/>
      <c r="AI16" s="180"/>
      <c r="AJ16" s="180"/>
      <c r="AK16" s="180"/>
      <c r="AL16" s="177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77"/>
      <c r="BQ16" s="262" t="s">
        <v>22</v>
      </c>
      <c r="BR16" s="177"/>
      <c r="BS16" s="177"/>
      <c r="BT16" s="282">
        <v>0</v>
      </c>
      <c r="BU16" s="177"/>
      <c r="BV16" s="180"/>
      <c r="BW16" s="180"/>
    </row>
    <row r="17" spans="1:75" x14ac:dyDescent="0.25">
      <c r="A17" s="266" t="s">
        <v>31</v>
      </c>
      <c r="B17" s="421">
        <f>+'ENERO '!B17+FEBRERO!B17+'MARZO '!B17+ABRIL!B17+MAYO!B17+JUNIO!B17+JULIO!B17+AGOSTO!B17+SEPTIEMBRE!B17+OCTUBRE!B17+NOVIEMBRE!B17+DICIEMBRE!B17</f>
        <v>39495</v>
      </c>
      <c r="C17" s="421">
        <f>+'ENERO '!C17+FEBRERO!C17+'MARZO '!C17+ABRIL!C17+MAYO!C17+JUNIO!C17+JULIO!C17+AGOSTO!C17+SEPTIEMBRE!C17+OCTUBRE!C17+NOVIEMBRE!C17+DICIEMBRE!C17</f>
        <v>10320</v>
      </c>
      <c r="D17" s="421">
        <f>+'ENERO '!D17+FEBRERO!D17+'MARZO '!D17+ABRIL!D17+MAYO!D17+JUNIO!D17+JULIO!D17+AGOSTO!D17+SEPTIEMBRE!D17+OCTUBRE!D17+NOVIEMBRE!D17+DICIEMBRE!D17</f>
        <v>29175</v>
      </c>
      <c r="E17" s="278" t="s">
        <v>22</v>
      </c>
      <c r="F17" s="221"/>
      <c r="G17" s="234"/>
      <c r="H17" s="182"/>
      <c r="I17" s="182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79"/>
      <c r="U17" s="179"/>
      <c r="V17" s="179"/>
      <c r="W17" s="179"/>
      <c r="X17" s="179"/>
      <c r="Y17" s="179"/>
      <c r="Z17" s="177"/>
      <c r="AA17" s="177"/>
      <c r="AB17" s="177"/>
      <c r="AC17" s="177"/>
      <c r="AD17" s="177"/>
      <c r="AE17" s="177"/>
      <c r="AF17" s="180"/>
      <c r="AG17" s="180"/>
      <c r="AH17" s="180"/>
      <c r="AI17" s="180"/>
      <c r="AJ17" s="180"/>
      <c r="AK17" s="180"/>
      <c r="AL17" s="177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77"/>
      <c r="BQ17" s="262" t="s">
        <v>22</v>
      </c>
      <c r="BR17" s="177"/>
      <c r="BS17" s="177"/>
      <c r="BT17" s="282">
        <v>0</v>
      </c>
      <c r="BU17" s="177"/>
      <c r="BV17" s="180"/>
      <c r="BW17" s="180"/>
    </row>
    <row r="18" spans="1:75" x14ac:dyDescent="0.25">
      <c r="A18" s="266" t="s">
        <v>32</v>
      </c>
      <c r="B18" s="421">
        <f>+'ENERO '!B18+FEBRERO!B18+'MARZO '!B18+ABRIL!B18+MAYO!B18+JUNIO!B18+JULIO!B18+AGOSTO!B18+SEPTIEMBRE!B18+OCTUBRE!B18+NOVIEMBRE!B18+DICIEMBRE!B18</f>
        <v>32376</v>
      </c>
      <c r="C18" s="421">
        <f>+'ENERO '!C18+FEBRERO!C18+'MARZO '!C18+ABRIL!C18+MAYO!C18+JUNIO!C18+JULIO!C18+AGOSTO!C18+SEPTIEMBRE!C18+OCTUBRE!C18+NOVIEMBRE!C18+DICIEMBRE!C18</f>
        <v>16611</v>
      </c>
      <c r="D18" s="421">
        <f>+'ENERO '!D18+FEBRERO!D18+'MARZO '!D18+ABRIL!D18+MAYO!D18+JUNIO!D18+JULIO!D18+AGOSTO!D18+SEPTIEMBRE!D18+OCTUBRE!D18+NOVIEMBRE!D18+DICIEMBRE!D18</f>
        <v>15765</v>
      </c>
      <c r="E18" s="278" t="s">
        <v>22</v>
      </c>
      <c r="F18" s="221"/>
      <c r="G18" s="234"/>
      <c r="H18" s="182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79"/>
      <c r="U18" s="179"/>
      <c r="V18" s="179"/>
      <c r="W18" s="179"/>
      <c r="X18" s="179"/>
      <c r="Y18" s="179"/>
      <c r="Z18" s="177"/>
      <c r="AA18" s="177"/>
      <c r="AB18" s="177"/>
      <c r="AC18" s="177"/>
      <c r="AD18" s="177"/>
      <c r="AE18" s="177"/>
      <c r="AF18" s="180"/>
      <c r="AG18" s="180"/>
      <c r="AH18" s="180"/>
      <c r="AI18" s="180"/>
      <c r="AJ18" s="180"/>
      <c r="AK18" s="180"/>
      <c r="AL18" s="177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77"/>
      <c r="BQ18" s="262" t="s">
        <v>22</v>
      </c>
      <c r="BR18" s="177"/>
      <c r="BS18" s="177"/>
      <c r="BT18" s="282">
        <v>0</v>
      </c>
      <c r="BU18" s="177"/>
      <c r="BV18" s="180"/>
      <c r="BW18" s="180"/>
    </row>
    <row r="19" spans="1:75" x14ac:dyDescent="0.25">
      <c r="A19" s="267" t="s">
        <v>33</v>
      </c>
      <c r="B19" s="421">
        <f>+'ENERO '!B19+FEBRERO!B19+'MARZO '!B19+ABRIL!B19+MAYO!B19+JUNIO!B19+JULIO!B19+AGOSTO!B19+SEPTIEMBRE!B19+OCTUBRE!B19+NOVIEMBRE!B19+DICIEMBRE!B19</f>
        <v>4405</v>
      </c>
      <c r="C19" s="421">
        <f>+'ENERO '!C19+FEBRERO!C19+'MARZO '!C19+ABRIL!C19+MAYO!C19+JUNIO!C19+JULIO!C19+AGOSTO!C19+SEPTIEMBRE!C19+OCTUBRE!C19+NOVIEMBRE!C19+DICIEMBRE!C19</f>
        <v>1815</v>
      </c>
      <c r="D19" s="421">
        <f>+'ENERO '!D19+FEBRERO!D19+'MARZO '!D19+ABRIL!D19+MAYO!D19+JUNIO!D19+JULIO!D19+AGOSTO!D19+SEPTIEMBRE!D19+OCTUBRE!D19+NOVIEMBRE!D19+DICIEMBRE!D19</f>
        <v>2590</v>
      </c>
      <c r="E19" s="278" t="s">
        <v>22</v>
      </c>
      <c r="F19" s="221"/>
      <c r="G19" s="234"/>
      <c r="H19" s="182"/>
      <c r="I19" s="182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79"/>
      <c r="U19" s="179"/>
      <c r="V19" s="179"/>
      <c r="W19" s="179"/>
      <c r="X19" s="179"/>
      <c r="Y19" s="179"/>
      <c r="Z19" s="177"/>
      <c r="AA19" s="177"/>
      <c r="AB19" s="177"/>
      <c r="AC19" s="177"/>
      <c r="AD19" s="177"/>
      <c r="AE19" s="177"/>
      <c r="AF19" s="180"/>
      <c r="AG19" s="180"/>
      <c r="AH19" s="180"/>
      <c r="AI19" s="180"/>
      <c r="AJ19" s="180"/>
      <c r="AK19" s="180"/>
      <c r="AL19" s="177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77"/>
      <c r="BQ19" s="262" t="s">
        <v>22</v>
      </c>
      <c r="BR19" s="177"/>
      <c r="BS19" s="177"/>
      <c r="BT19" s="282">
        <v>0</v>
      </c>
      <c r="BU19" s="177"/>
      <c r="BV19" s="180"/>
      <c r="BW19" s="180"/>
    </row>
    <row r="20" spans="1:75" x14ac:dyDescent="0.25">
      <c r="A20" s="268" t="s">
        <v>34</v>
      </c>
      <c r="B20" s="421">
        <f>+'ENERO '!B20+FEBRERO!B20+'MARZO '!B20+ABRIL!B20+MAYO!B20+JUNIO!B20+JULIO!B20+AGOSTO!B20+SEPTIEMBRE!B20+OCTUBRE!B20+NOVIEMBRE!B20+DICIEMBRE!B20</f>
        <v>35</v>
      </c>
      <c r="C20" s="421">
        <f>+'ENERO '!C20+FEBRERO!C20+'MARZO '!C20+ABRIL!C20+MAYO!C20+JUNIO!C20+JULIO!C20+AGOSTO!C20+SEPTIEMBRE!C20+OCTUBRE!C20+NOVIEMBRE!C20+DICIEMBRE!C20</f>
        <v>13</v>
      </c>
      <c r="D20" s="421">
        <f>+'ENERO '!D20+FEBRERO!D20+'MARZO '!D20+ABRIL!D20+MAYO!D20+JUNIO!D20+JULIO!D20+AGOSTO!D20+SEPTIEMBRE!D20+OCTUBRE!D20+NOVIEMBRE!D20+DICIEMBRE!D20</f>
        <v>22</v>
      </c>
      <c r="E20" s="278" t="s">
        <v>22</v>
      </c>
      <c r="F20" s="235"/>
      <c r="G20" s="235"/>
      <c r="H20" s="235"/>
      <c r="I20" s="235"/>
      <c r="J20" s="235"/>
      <c r="K20" s="183"/>
      <c r="L20" s="183"/>
      <c r="M20" s="183"/>
      <c r="N20" s="183"/>
      <c r="O20" s="183"/>
      <c r="P20" s="183"/>
      <c r="Q20" s="183"/>
      <c r="R20" s="183"/>
      <c r="S20" s="183"/>
      <c r="T20" s="179"/>
      <c r="U20" s="179"/>
      <c r="V20" s="179"/>
      <c r="W20" s="179"/>
      <c r="X20" s="179"/>
      <c r="Y20" s="179"/>
      <c r="Z20" s="177"/>
      <c r="AA20" s="177"/>
      <c r="AB20" s="177"/>
      <c r="AC20" s="177"/>
      <c r="AD20" s="177"/>
      <c r="AE20" s="177"/>
      <c r="AF20" s="180"/>
      <c r="AG20" s="180"/>
      <c r="AH20" s="180"/>
      <c r="AI20" s="180"/>
      <c r="AJ20" s="180"/>
      <c r="AK20" s="180"/>
      <c r="AL20" s="177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77"/>
      <c r="BQ20" s="262" t="s">
        <v>22</v>
      </c>
      <c r="BR20" s="177"/>
      <c r="BS20" s="177"/>
      <c r="BT20" s="282">
        <v>0</v>
      </c>
      <c r="BU20" s="177"/>
      <c r="BV20" s="180"/>
      <c r="BW20" s="180"/>
    </row>
    <row r="21" spans="1:75" x14ac:dyDescent="0.25">
      <c r="A21" s="200" t="s">
        <v>35</v>
      </c>
      <c r="B21" s="421">
        <f>+'ENERO '!B21+FEBRERO!B21+'MARZO '!B21+ABRIL!B21+MAYO!B21+JUNIO!B21+JULIO!B21+AGOSTO!B21+SEPTIEMBRE!B21+OCTUBRE!B21+NOVIEMBRE!B21+DICIEMBRE!B21</f>
        <v>77646</v>
      </c>
      <c r="C21" s="421">
        <f>+'ENERO '!C21+FEBRERO!C21+'MARZO '!C21+ABRIL!C21+MAYO!C21+JUNIO!C21+JULIO!C21+AGOSTO!C21+SEPTIEMBRE!C21+OCTUBRE!C21+NOVIEMBRE!C21+DICIEMBRE!C21</f>
        <v>28862</v>
      </c>
      <c r="D21" s="421">
        <f>+'ENERO '!D21+FEBRERO!D21+'MARZO '!D21+ABRIL!D21+MAYO!D21+JUNIO!D21+JULIO!D21+AGOSTO!D21+SEPTIEMBRE!D21+OCTUBRE!D21+NOVIEMBRE!D21+DICIEMBRE!D21</f>
        <v>48784</v>
      </c>
      <c r="E21" s="278" t="s">
        <v>130</v>
      </c>
      <c r="F21" s="235"/>
      <c r="G21" s="235"/>
      <c r="H21" s="235"/>
      <c r="I21" s="235"/>
      <c r="J21" s="235"/>
      <c r="K21" s="182"/>
      <c r="L21" s="182"/>
      <c r="M21" s="182"/>
      <c r="N21" s="183"/>
      <c r="O21" s="183"/>
      <c r="P21" s="183"/>
      <c r="Q21" s="183"/>
      <c r="R21" s="183"/>
      <c r="S21" s="183"/>
      <c r="T21" s="179"/>
      <c r="U21" s="179"/>
      <c r="V21" s="179"/>
      <c r="W21" s="179"/>
      <c r="X21" s="180"/>
      <c r="Y21" s="179"/>
      <c r="Z21" s="177"/>
      <c r="AA21" s="177"/>
      <c r="AB21" s="183"/>
      <c r="AC21" s="177"/>
      <c r="AD21" s="177"/>
      <c r="AE21" s="177"/>
      <c r="AF21" s="180"/>
      <c r="AG21" s="180"/>
      <c r="AH21" s="180"/>
      <c r="AI21" s="180"/>
      <c r="AJ21" s="180"/>
      <c r="AK21" s="180"/>
      <c r="AL21" s="177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262" t="s">
        <v>22</v>
      </c>
      <c r="BQ21" s="262" t="s">
        <v>22</v>
      </c>
      <c r="BR21" s="196"/>
      <c r="BS21" s="196"/>
      <c r="BT21" s="282">
        <v>0</v>
      </c>
      <c r="BU21" s="282">
        <v>0</v>
      </c>
      <c r="BV21" s="180"/>
      <c r="BW21" s="180"/>
    </row>
    <row r="22" spans="1:75" ht="15" customHeight="1" x14ac:dyDescent="0.25">
      <c r="A22" s="227" t="s">
        <v>36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183"/>
      <c r="O22" s="183"/>
      <c r="P22" s="183"/>
      <c r="Q22" s="183"/>
      <c r="R22" s="183"/>
      <c r="S22" s="183"/>
      <c r="T22" s="179"/>
      <c r="U22" s="179"/>
      <c r="V22" s="179"/>
      <c r="W22" s="179"/>
      <c r="X22" s="179"/>
      <c r="Y22" s="179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</row>
    <row r="23" spans="1:75" ht="15.75" x14ac:dyDescent="0.25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187"/>
      <c r="P23" s="182"/>
      <c r="Q23" s="182"/>
      <c r="R23" s="182"/>
      <c r="S23" s="183"/>
      <c r="T23" s="179"/>
      <c r="U23" s="179"/>
      <c r="V23" s="179"/>
      <c r="W23" s="179"/>
      <c r="X23" s="179"/>
      <c r="Y23" s="179"/>
      <c r="Z23" s="177"/>
      <c r="AA23" s="177"/>
      <c r="AB23" s="177"/>
      <c r="AC23" s="177"/>
      <c r="AD23" s="177"/>
      <c r="AE23" s="177"/>
      <c r="AF23" s="180"/>
      <c r="AG23" s="180"/>
      <c r="AH23" s="180"/>
      <c r="AI23" s="180"/>
      <c r="AJ23" s="180"/>
      <c r="AK23" s="180"/>
      <c r="AL23" s="177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77"/>
      <c r="BQ23" s="177"/>
      <c r="BR23" s="177"/>
      <c r="BS23" s="177"/>
      <c r="BT23" s="177"/>
      <c r="BU23" s="177"/>
      <c r="BV23" s="180"/>
      <c r="BW23" s="180"/>
    </row>
    <row r="24" spans="1:75" ht="21" x14ac:dyDescent="0.25">
      <c r="A24" s="547"/>
      <c r="B24" s="558"/>
      <c r="C24" s="188" t="s">
        <v>10</v>
      </c>
      <c r="D24" s="192" t="s">
        <v>11</v>
      </c>
      <c r="E24" s="192" t="s">
        <v>12</v>
      </c>
      <c r="F24" s="192" t="s">
        <v>13</v>
      </c>
      <c r="G24" s="192" t="s">
        <v>14</v>
      </c>
      <c r="H24" s="194" t="s">
        <v>15</v>
      </c>
      <c r="I24" s="230" t="s">
        <v>16</v>
      </c>
      <c r="J24" s="194" t="s">
        <v>17</v>
      </c>
      <c r="K24" s="547"/>
      <c r="L24" s="193" t="s">
        <v>18</v>
      </c>
      <c r="M24" s="231" t="s">
        <v>40</v>
      </c>
      <c r="N24" s="194" t="s">
        <v>41</v>
      </c>
      <c r="O24" s="187"/>
      <c r="P24" s="551"/>
      <c r="Q24" s="551"/>
      <c r="R24" s="551"/>
      <c r="S24" s="204"/>
      <c r="T24" s="179"/>
      <c r="U24" s="179"/>
      <c r="V24" s="179"/>
      <c r="W24" s="179"/>
      <c r="X24" s="179"/>
      <c r="Y24" s="179"/>
      <c r="Z24" s="177"/>
      <c r="AA24" s="177"/>
      <c r="AB24" s="177"/>
      <c r="AC24" s="177"/>
      <c r="AD24" s="177"/>
      <c r="AE24" s="177"/>
      <c r="AF24" s="180"/>
      <c r="AG24" s="180"/>
      <c r="AH24" s="180"/>
      <c r="AI24" s="180"/>
      <c r="AJ24" s="180"/>
      <c r="AK24" s="180"/>
      <c r="AL24" s="177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77"/>
      <c r="BQ24" s="177"/>
      <c r="BR24" s="177"/>
      <c r="BS24" s="177"/>
      <c r="BT24" s="177"/>
      <c r="BU24" s="177"/>
      <c r="BV24" s="180"/>
      <c r="BW24" s="180"/>
    </row>
    <row r="25" spans="1:75" ht="15" customHeight="1" x14ac:dyDescent="0.25">
      <c r="A25" s="206" t="s">
        <v>42</v>
      </c>
      <c r="B25" s="421">
        <f>+'ENERO '!B25+FEBRERO!B25+'MARZO '!B25+ABRIL!B25+MAYO!B25+JUNIO!B25+JULIO!B25+AGOSTO!B25+SEPTIEMBRE!B25+OCTUBRE!B25+NOVIEMBRE!B25+DICIEMBRE!B25</f>
        <v>0</v>
      </c>
      <c r="C25" s="421">
        <f>+'ENERO '!C25+FEBRERO!C25+'MARZO '!C25+ABRIL!C25+MAYO!C25+JUNIO!C25+JULIO!C25+AGOSTO!C25+SEPTIEMBRE!C25+OCTUBRE!C25+NOVIEMBRE!C25+DICIEMBRE!C25</f>
        <v>0</v>
      </c>
      <c r="D25" s="421">
        <f>+'ENERO '!D25+FEBRERO!D25+'MARZO '!D25+ABRIL!D25+MAYO!D25+JUNIO!D25+JULIO!D25+AGOSTO!D25+SEPTIEMBRE!D25+OCTUBRE!D25+NOVIEMBRE!D25+DICIEMBRE!D25</f>
        <v>0</v>
      </c>
      <c r="E25" s="421">
        <f>+'ENERO '!E25+FEBRERO!E25+'MARZO '!E25+ABRIL!E25+MAYO!E25+JUNIO!E25+JULIO!E25+AGOSTO!E25+SEPTIEMBRE!E25+OCTUBRE!E25+NOVIEMBRE!E25+DICIEMBRE!E25</f>
        <v>0</v>
      </c>
      <c r="F25" s="421">
        <f>+'ENERO '!F25+FEBRERO!F25+'MARZO '!F25+ABRIL!F25+MAYO!F25+JUNIO!F25+JULIO!F25+AGOSTO!F25+SEPTIEMBRE!F25+OCTUBRE!F25+NOVIEMBRE!F25+DICIEMBRE!F25</f>
        <v>0</v>
      </c>
      <c r="G25" s="421">
        <f>+'ENERO '!G25+FEBRERO!G25+'MARZO '!G25+ABRIL!G25+MAYO!G25+JUNIO!G25+JULIO!G25+AGOSTO!G25+SEPTIEMBRE!G25+OCTUBRE!G25+NOVIEMBRE!G25+DICIEMBRE!G25</f>
        <v>0</v>
      </c>
      <c r="H25" s="421">
        <f>+'ENERO '!H25+FEBRERO!H25+'MARZO '!H25+ABRIL!H25+MAYO!H25+JUNIO!H25+JULIO!H25+AGOSTO!H25+SEPTIEMBRE!H25+OCTUBRE!H25+NOVIEMBRE!H25+DICIEMBRE!H25</f>
        <v>0</v>
      </c>
      <c r="I25" s="421">
        <f>+'ENERO '!I25+FEBRERO!I25+'MARZO '!I25+ABRIL!I25+MAYO!I25+JUNIO!I25+JULIO!I25+AGOSTO!I25+SEPTIEMBRE!I25+OCTUBRE!I25+NOVIEMBRE!I25+DICIEMBRE!I25</f>
        <v>0</v>
      </c>
      <c r="J25" s="421">
        <f>+'ENERO '!J25+FEBRERO!J25+'MARZO '!J25+ABRIL!J25+MAYO!J25+JUNIO!J25+JULIO!J25+AGOSTO!J25+SEPTIEMBRE!J25+OCTUBRE!J25+NOVIEMBRE!J25+DICIEMBRE!J25</f>
        <v>0</v>
      </c>
      <c r="K25" s="421">
        <f>+'ENERO '!K25+FEBRERO!K25+'MARZO '!K25+ABRIL!K25+MAYO!K25+JUNIO!K25+JULIO!K25+AGOSTO!K25+SEPTIEMBRE!K25+OCTUBRE!K25+NOVIEMBRE!K25+DICIEMBRE!K25</f>
        <v>0</v>
      </c>
      <c r="L25" s="421">
        <f>+'ENERO '!L25+FEBRERO!L25+'MARZO '!L25+ABRIL!L25+MAYO!L25+JUNIO!L25+JULIO!L25+AGOSTO!L25+SEPTIEMBRE!L25+OCTUBRE!L25+NOVIEMBRE!L25+DICIEMBRE!L25</f>
        <v>0</v>
      </c>
      <c r="M25" s="421">
        <f>+'ENERO '!M25+FEBRERO!M25+'MARZO '!M25+ABRIL!M25+MAYO!M25+JUNIO!M25+JULIO!M25+AGOSTO!M25+SEPTIEMBRE!M25+OCTUBRE!M25+NOVIEMBRE!M25+DICIEMBRE!M25</f>
        <v>0</v>
      </c>
      <c r="N25" s="421">
        <f>+'ENERO '!N25+FEBRERO!N25+'MARZO '!N25+ABRIL!N25+MAYO!N25+JUNIO!N25+JULIO!N25+AGOSTO!N25+SEPTIEMBRE!N25+OCTUBRE!N25+NOVIEMBRE!N25+DICIEMBRE!N25</f>
        <v>0</v>
      </c>
      <c r="O25" s="278" t="s">
        <v>46</v>
      </c>
      <c r="P25" s="179"/>
      <c r="Q25" s="179"/>
      <c r="R25" s="179"/>
      <c r="S25" s="179"/>
      <c r="T25" s="179"/>
      <c r="U25" s="179"/>
      <c r="V25" s="179"/>
      <c r="W25" s="179"/>
      <c r="X25" s="180"/>
      <c r="Y25" s="180"/>
      <c r="Z25" s="180"/>
      <c r="AA25" s="191"/>
      <c r="AB25" s="180"/>
      <c r="AC25" s="180"/>
      <c r="AD25" s="177"/>
      <c r="AE25" s="177"/>
      <c r="AF25" s="180"/>
      <c r="AG25" s="180"/>
      <c r="AH25" s="180"/>
      <c r="AI25" s="180"/>
      <c r="AJ25" s="180"/>
      <c r="AK25" s="180"/>
      <c r="AL25" s="177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262" t="s">
        <v>22</v>
      </c>
      <c r="BQ25" s="262" t="s">
        <v>22</v>
      </c>
      <c r="BR25" s="262" t="s">
        <v>22</v>
      </c>
      <c r="BS25" s="262" t="s">
        <v>22</v>
      </c>
      <c r="BT25" s="282">
        <v>0</v>
      </c>
      <c r="BU25" s="282">
        <v>0</v>
      </c>
      <c r="BV25" s="282" t="s">
        <v>22</v>
      </c>
      <c r="BW25" s="282">
        <v>0</v>
      </c>
    </row>
    <row r="26" spans="1:75" ht="15" customHeight="1" x14ac:dyDescent="0.25">
      <c r="A26" s="208" t="s">
        <v>43</v>
      </c>
      <c r="B26" s="421">
        <f>+'ENERO '!B26+FEBRERO!B26+'MARZO '!B26+ABRIL!B26+MAYO!B26+JUNIO!B26+JULIO!B26+AGOSTO!B26+SEPTIEMBRE!B26+OCTUBRE!B26+NOVIEMBRE!B26+DICIEMBRE!B26</f>
        <v>0</v>
      </c>
      <c r="C26" s="421">
        <f>+'ENERO '!C26+FEBRERO!C26+'MARZO '!C26+ABRIL!C26+MAYO!C26+JUNIO!C26+JULIO!C26+AGOSTO!C26+SEPTIEMBRE!C26+OCTUBRE!C26+NOVIEMBRE!C26+DICIEMBRE!C26</f>
        <v>0</v>
      </c>
      <c r="D26" s="421">
        <f>+'ENERO '!D26+FEBRERO!D26+'MARZO '!D26+ABRIL!D26+MAYO!D26+JUNIO!D26+JULIO!D26+AGOSTO!D26+SEPTIEMBRE!D26+OCTUBRE!D26+NOVIEMBRE!D26+DICIEMBRE!D26</f>
        <v>0</v>
      </c>
      <c r="E26" s="421">
        <f>+'ENERO '!E26+FEBRERO!E26+'MARZO '!E26+ABRIL!E26+MAYO!E26+JUNIO!E26+JULIO!E26+AGOSTO!E26+SEPTIEMBRE!E26+OCTUBRE!E26+NOVIEMBRE!E26+DICIEMBRE!E26</f>
        <v>0</v>
      </c>
      <c r="F26" s="421">
        <f>+'ENERO '!F26+FEBRERO!F26+'MARZO '!F26+ABRIL!F26+MAYO!F26+JUNIO!F26+JULIO!F26+AGOSTO!F26+SEPTIEMBRE!F26+OCTUBRE!F26+NOVIEMBRE!F26+DICIEMBRE!F26</f>
        <v>0</v>
      </c>
      <c r="G26" s="421">
        <f>+'ENERO '!G26+FEBRERO!G26+'MARZO '!G26+ABRIL!G26+MAYO!G26+JUNIO!G26+JULIO!G26+AGOSTO!G26+SEPTIEMBRE!G26+OCTUBRE!G26+NOVIEMBRE!G26+DICIEMBRE!G26</f>
        <v>0</v>
      </c>
      <c r="H26" s="421">
        <f>+'ENERO '!H26+FEBRERO!H26+'MARZO '!H26+ABRIL!H26+MAYO!H26+JUNIO!H26+JULIO!H26+AGOSTO!H26+SEPTIEMBRE!H26+OCTUBRE!H26+NOVIEMBRE!H26+DICIEMBRE!H26</f>
        <v>0</v>
      </c>
      <c r="I26" s="421">
        <f>+'ENERO '!I26+FEBRERO!I26+'MARZO '!I26+ABRIL!I26+MAYO!I26+JUNIO!I26+JULIO!I26+AGOSTO!I26+SEPTIEMBRE!I26+OCTUBRE!I26+NOVIEMBRE!I26+DICIEMBRE!I26</f>
        <v>0</v>
      </c>
      <c r="J26" s="421">
        <f>+'ENERO '!J26+FEBRERO!J26+'MARZO '!J26+ABRIL!J26+MAYO!J26+JUNIO!J26+JULIO!J26+AGOSTO!J26+SEPTIEMBRE!J26+OCTUBRE!J26+NOVIEMBRE!J26+DICIEMBRE!J26</f>
        <v>0</v>
      </c>
      <c r="K26" s="421">
        <f>+'ENERO '!K26+FEBRERO!K26+'MARZO '!K26+ABRIL!K26+MAYO!K26+JUNIO!K26+JULIO!K26+AGOSTO!K26+SEPTIEMBRE!K26+OCTUBRE!K26+NOVIEMBRE!K26+DICIEMBRE!K26</f>
        <v>0</v>
      </c>
      <c r="L26" s="421">
        <f>+'ENERO '!L26+FEBRERO!L26+'MARZO '!L26+ABRIL!L26+MAYO!L26+JUNIO!L26+JULIO!L26+AGOSTO!L26+SEPTIEMBRE!L26+OCTUBRE!L26+NOVIEMBRE!L26+DICIEMBRE!L26</f>
        <v>0</v>
      </c>
      <c r="M26" s="421">
        <f>+'ENERO '!M26+FEBRERO!M26+'MARZO '!M26+ABRIL!M26+MAYO!M26+JUNIO!M26+JULIO!M26+AGOSTO!M26+SEPTIEMBRE!M26+OCTUBRE!M26+NOVIEMBRE!M26+DICIEMBRE!M26</f>
        <v>0</v>
      </c>
      <c r="N26" s="421">
        <f>+'ENERO '!N26+FEBRERO!N26+'MARZO '!N26+ABRIL!N26+MAYO!N26+JUNIO!N26+JULIO!N26+AGOSTO!N26+SEPTIEMBRE!N26+OCTUBRE!N26+NOVIEMBRE!N26+DICIEMBRE!N26</f>
        <v>0</v>
      </c>
      <c r="O26" s="278" t="s">
        <v>46</v>
      </c>
      <c r="P26" s="179"/>
      <c r="Q26" s="179"/>
      <c r="R26" s="179"/>
      <c r="S26" s="179"/>
      <c r="T26" s="179"/>
      <c r="U26" s="179"/>
      <c r="V26" s="179"/>
      <c r="W26" s="179"/>
      <c r="X26" s="183"/>
      <c r="Y26" s="191"/>
      <c r="Z26" s="191"/>
      <c r="AA26" s="191"/>
      <c r="AB26" s="183"/>
      <c r="AC26" s="183"/>
      <c r="AD26" s="177"/>
      <c r="AE26" s="177"/>
      <c r="AF26" s="180"/>
      <c r="AG26" s="180"/>
      <c r="AH26" s="180"/>
      <c r="AI26" s="180"/>
      <c r="AJ26" s="180"/>
      <c r="AK26" s="180"/>
      <c r="AL26" s="177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262" t="s">
        <v>22</v>
      </c>
      <c r="BQ26" s="262" t="s">
        <v>22</v>
      </c>
      <c r="BR26" s="262" t="s">
        <v>22</v>
      </c>
      <c r="BS26" s="262" t="s">
        <v>22</v>
      </c>
      <c r="BT26" s="282">
        <v>0</v>
      </c>
      <c r="BU26" s="282">
        <v>0</v>
      </c>
      <c r="BV26" s="282" t="s">
        <v>22</v>
      </c>
      <c r="BW26" s="282">
        <v>0</v>
      </c>
    </row>
    <row r="27" spans="1:75" ht="15" customHeight="1" x14ac:dyDescent="0.25">
      <c r="A27" s="233" t="s">
        <v>44</v>
      </c>
      <c r="B27" s="233"/>
      <c r="C27" s="233"/>
      <c r="D27" s="233"/>
      <c r="E27" s="233"/>
      <c r="F27" s="233"/>
      <c r="G27" s="233"/>
      <c r="H27" s="233"/>
      <c r="I27" s="236"/>
      <c r="J27" s="236"/>
      <c r="K27" s="236"/>
      <c r="L27" s="236"/>
      <c r="M27" s="236"/>
      <c r="N27" s="236"/>
      <c r="O27" s="236"/>
      <c r="P27" s="220"/>
      <c r="Q27" s="220"/>
      <c r="R27" s="220"/>
      <c r="S27" s="220"/>
      <c r="T27" s="179"/>
      <c r="U27" s="179"/>
      <c r="V27" s="179"/>
      <c r="W27" s="179"/>
      <c r="X27" s="179"/>
      <c r="Y27" s="179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</row>
    <row r="28" spans="1:75" x14ac:dyDescent="0.25">
      <c r="A28" s="223" t="s">
        <v>45</v>
      </c>
      <c r="B28" s="195" t="s">
        <v>4</v>
      </c>
      <c r="C28" s="195" t="s">
        <v>27</v>
      </c>
      <c r="D28" s="195" t="s">
        <v>28</v>
      </c>
      <c r="E28" s="221"/>
      <c r="F28" s="221"/>
      <c r="G28" s="234"/>
      <c r="H28" s="182"/>
      <c r="I28" s="182"/>
      <c r="J28" s="182"/>
      <c r="K28" s="182"/>
      <c r="L28" s="182"/>
      <c r="M28" s="182"/>
      <c r="N28" s="182"/>
      <c r="O28" s="182"/>
      <c r="P28" s="279" t="s">
        <v>46</v>
      </c>
      <c r="Q28" s="182"/>
      <c r="R28" s="182"/>
      <c r="S28" s="182"/>
      <c r="T28" s="179"/>
      <c r="U28" s="179"/>
      <c r="V28" s="179"/>
      <c r="W28" s="179"/>
      <c r="X28" s="179"/>
      <c r="Y28" s="179"/>
      <c r="Z28" s="177"/>
      <c r="AA28" s="177"/>
      <c r="AB28" s="177"/>
      <c r="AC28" s="177"/>
      <c r="AD28" s="177"/>
      <c r="AE28" s="177"/>
      <c r="AF28" s="180"/>
      <c r="AG28" s="180"/>
      <c r="AH28" s="180"/>
      <c r="AI28" s="180"/>
      <c r="AJ28" s="180"/>
      <c r="AK28" s="180"/>
      <c r="AL28" s="177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77"/>
      <c r="BQ28" s="177"/>
      <c r="BR28" s="177"/>
      <c r="BS28" s="177"/>
      <c r="BT28" s="177"/>
      <c r="BU28" s="177"/>
      <c r="BV28" s="180"/>
      <c r="BW28" s="180"/>
    </row>
    <row r="29" spans="1:75" x14ac:dyDescent="0.25">
      <c r="A29" s="269" t="s">
        <v>47</v>
      </c>
      <c r="B29" s="421">
        <f>+'ENERO '!B29+FEBRERO!B29+'MARZO '!B29+ABRIL!B29+MAYO!B29+JUNIO!B29+JULIO!B29+AGOSTO!B29+SEPTIEMBRE!B29+OCTUBRE!B29+NOVIEMBRE!B29+DICIEMBRE!B29</f>
        <v>0</v>
      </c>
      <c r="C29" s="421">
        <f>+'ENERO '!C29+FEBRERO!C29+'MARZO '!C29+ABRIL!C29+MAYO!C29+JUNIO!C29+JULIO!C29+AGOSTO!C29+SEPTIEMBRE!C29+OCTUBRE!C29+NOVIEMBRE!C29+DICIEMBRE!C29</f>
        <v>0</v>
      </c>
      <c r="D29" s="421">
        <f>+'ENERO '!D29+FEBRERO!D29+'MARZO '!D29+ABRIL!D29+MAYO!D29+JUNIO!D29+JULIO!D29+AGOSTO!D29+SEPTIEMBRE!D29+OCTUBRE!D29+NOVIEMBRE!D29+DICIEMBRE!D29</f>
        <v>0</v>
      </c>
      <c r="E29" s="189" t="s">
        <v>46</v>
      </c>
      <c r="F29" s="221"/>
      <c r="G29" s="234"/>
      <c r="H29" s="182"/>
      <c r="I29" s="182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79"/>
      <c r="U29" s="179"/>
      <c r="V29" s="179"/>
      <c r="W29" s="179"/>
      <c r="X29" s="179"/>
      <c r="Y29" s="179"/>
      <c r="Z29" s="177"/>
      <c r="AA29" s="177"/>
      <c r="AB29" s="177"/>
      <c r="AC29" s="177"/>
      <c r="AD29" s="177"/>
      <c r="AE29" s="177"/>
      <c r="AF29" s="180"/>
      <c r="AG29" s="180"/>
      <c r="AH29" s="180"/>
      <c r="AI29" s="180"/>
      <c r="AJ29" s="180"/>
      <c r="AK29" s="180"/>
      <c r="AL29" s="177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262" t="s">
        <v>22</v>
      </c>
      <c r="BQ29" s="177"/>
      <c r="BR29" s="177"/>
      <c r="BS29" s="177"/>
      <c r="BT29" s="282">
        <v>0</v>
      </c>
      <c r="BU29" s="177"/>
      <c r="BV29" s="180"/>
      <c r="BW29" s="180"/>
    </row>
    <row r="30" spans="1:75" ht="15" customHeight="1" x14ac:dyDescent="0.25">
      <c r="A30" s="243" t="s">
        <v>48</v>
      </c>
      <c r="B30" s="421">
        <f>+'ENERO '!B30+FEBRERO!B30+'MARZO '!B30+ABRIL!B30+MAYO!B30+JUNIO!B30+JULIO!B30+AGOSTO!B30+SEPTIEMBRE!B30+OCTUBRE!B30+NOVIEMBRE!B30+DICIEMBRE!B30</f>
        <v>0</v>
      </c>
      <c r="C30" s="421">
        <f>+'ENERO '!C30+FEBRERO!C30+'MARZO '!C30+ABRIL!C30+MAYO!C30+JUNIO!C30+JULIO!C30+AGOSTO!C30+SEPTIEMBRE!C30+OCTUBRE!C30+NOVIEMBRE!C30+DICIEMBRE!C30</f>
        <v>0</v>
      </c>
      <c r="D30" s="421">
        <f>+'ENERO '!D30+FEBRERO!D30+'MARZO '!D30+ABRIL!D30+MAYO!D30+JUNIO!D30+JULIO!D30+AGOSTO!D30+SEPTIEMBRE!D30+OCTUBRE!D30+NOVIEMBRE!D30+DICIEMBRE!D30</f>
        <v>0</v>
      </c>
      <c r="E30" s="189" t="s">
        <v>46</v>
      </c>
      <c r="F30" s="221"/>
      <c r="G30" s="234"/>
      <c r="H30" s="182"/>
      <c r="I30" s="182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79"/>
      <c r="U30" s="179"/>
      <c r="V30" s="179"/>
      <c r="W30" s="179"/>
      <c r="X30" s="179"/>
      <c r="Y30" s="179"/>
      <c r="Z30" s="177"/>
      <c r="AA30" s="177"/>
      <c r="AB30" s="177"/>
      <c r="AC30" s="177"/>
      <c r="AD30" s="177"/>
      <c r="AE30" s="177"/>
      <c r="AF30" s="180"/>
      <c r="AG30" s="180"/>
      <c r="AH30" s="180"/>
      <c r="AI30" s="180"/>
      <c r="AJ30" s="180"/>
      <c r="AK30" s="180"/>
      <c r="AL30" s="177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262" t="s">
        <v>22</v>
      </c>
      <c r="BQ30" s="177"/>
      <c r="BR30" s="177"/>
      <c r="BS30" s="177"/>
      <c r="BT30" s="282">
        <v>0</v>
      </c>
      <c r="BU30" s="177"/>
      <c r="BV30" s="180"/>
      <c r="BW30" s="180"/>
    </row>
    <row r="31" spans="1:75" ht="15" customHeight="1" x14ac:dyDescent="0.25">
      <c r="A31" s="243" t="s">
        <v>49</v>
      </c>
      <c r="B31" s="421">
        <f>+'ENERO '!B31+FEBRERO!B31+'MARZO '!B31+ABRIL!B31+MAYO!B31+JUNIO!B31+JULIO!B31+AGOSTO!B31+SEPTIEMBRE!B31+OCTUBRE!B31+NOVIEMBRE!B31+DICIEMBRE!B31</f>
        <v>0</v>
      </c>
      <c r="C31" s="421">
        <f>+'ENERO '!C31+FEBRERO!C31+'MARZO '!C31+ABRIL!C31+MAYO!C31+JUNIO!C31+JULIO!C31+AGOSTO!C31+SEPTIEMBRE!C31+OCTUBRE!C31+NOVIEMBRE!C31+DICIEMBRE!C31</f>
        <v>0</v>
      </c>
      <c r="D31" s="421">
        <f>+'ENERO '!D31+FEBRERO!D31+'MARZO '!D31+ABRIL!D31+MAYO!D31+JUNIO!D31+JULIO!D31+AGOSTO!D31+SEPTIEMBRE!D31+OCTUBRE!D31+NOVIEMBRE!D31+DICIEMBRE!D31</f>
        <v>0</v>
      </c>
      <c r="E31" s="189" t="s">
        <v>46</v>
      </c>
      <c r="F31" s="221"/>
      <c r="G31" s="234"/>
      <c r="H31" s="182"/>
      <c r="I31" s="182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79"/>
      <c r="U31" s="179"/>
      <c r="V31" s="179"/>
      <c r="W31" s="179"/>
      <c r="X31" s="179"/>
      <c r="Y31" s="179"/>
      <c r="Z31" s="177"/>
      <c r="AA31" s="177"/>
      <c r="AB31" s="177"/>
      <c r="AC31" s="177"/>
      <c r="AD31" s="177"/>
      <c r="AE31" s="177"/>
      <c r="AF31" s="180"/>
      <c r="AG31" s="180"/>
      <c r="AH31" s="180"/>
      <c r="AI31" s="180"/>
      <c r="AJ31" s="180"/>
      <c r="AK31" s="180"/>
      <c r="AL31" s="177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262" t="s">
        <v>22</v>
      </c>
      <c r="BQ31" s="177"/>
      <c r="BR31" s="177"/>
      <c r="BS31" s="177"/>
      <c r="BT31" s="282">
        <v>0</v>
      </c>
      <c r="BU31" s="177"/>
      <c r="BV31" s="180"/>
      <c r="BW31" s="180"/>
    </row>
    <row r="32" spans="1:75" ht="15" customHeight="1" x14ac:dyDescent="0.25">
      <c r="A32" s="243" t="s">
        <v>50</v>
      </c>
      <c r="B32" s="421">
        <f>+'ENERO '!B32+FEBRERO!B32+'MARZO '!B32+ABRIL!B32+MAYO!B32+JUNIO!B32+JULIO!B32+AGOSTO!B32+SEPTIEMBRE!B32+OCTUBRE!B32+NOVIEMBRE!B32+DICIEMBRE!B32</f>
        <v>0</v>
      </c>
      <c r="C32" s="421">
        <f>+'ENERO '!C32+FEBRERO!C32+'MARZO '!C32+ABRIL!C32+MAYO!C32+JUNIO!C32+JULIO!C32+AGOSTO!C32+SEPTIEMBRE!C32+OCTUBRE!C32+NOVIEMBRE!C32+DICIEMBRE!C32</f>
        <v>0</v>
      </c>
      <c r="D32" s="421">
        <f>+'ENERO '!D32+FEBRERO!D32+'MARZO '!D32+ABRIL!D32+MAYO!D32+JUNIO!D32+JULIO!D32+AGOSTO!D32+SEPTIEMBRE!D32+OCTUBRE!D32+NOVIEMBRE!D32+DICIEMBRE!D32</f>
        <v>0</v>
      </c>
      <c r="E32" s="189" t="s">
        <v>46</v>
      </c>
      <c r="F32" s="221"/>
      <c r="G32" s="234"/>
      <c r="H32" s="182"/>
      <c r="I32" s="182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79"/>
      <c r="U32" s="179"/>
      <c r="V32" s="179"/>
      <c r="W32" s="179"/>
      <c r="X32" s="179"/>
      <c r="Y32" s="179"/>
      <c r="Z32" s="177"/>
      <c r="AA32" s="177"/>
      <c r="AB32" s="177"/>
      <c r="AC32" s="177"/>
      <c r="AD32" s="177"/>
      <c r="AE32" s="177"/>
      <c r="AF32" s="180"/>
      <c r="AG32" s="180"/>
      <c r="AH32" s="180"/>
      <c r="AI32" s="180"/>
      <c r="AJ32" s="180"/>
      <c r="AK32" s="180"/>
      <c r="AL32" s="177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262" t="s">
        <v>22</v>
      </c>
      <c r="BQ32" s="177"/>
      <c r="BR32" s="177"/>
      <c r="BS32" s="177"/>
      <c r="BT32" s="282">
        <v>0</v>
      </c>
      <c r="BU32" s="177"/>
      <c r="BV32" s="180"/>
      <c r="BW32" s="180"/>
    </row>
    <row r="33" spans="1:75" ht="15" customHeight="1" x14ac:dyDescent="0.25">
      <c r="A33" s="243" t="s">
        <v>51</v>
      </c>
      <c r="B33" s="421">
        <f>+'ENERO '!B33+FEBRERO!B33+'MARZO '!B33+ABRIL!B33+MAYO!B33+JUNIO!B33+JULIO!B33+AGOSTO!B33+SEPTIEMBRE!B33+OCTUBRE!B33+NOVIEMBRE!B33+DICIEMBRE!B33</f>
        <v>0</v>
      </c>
      <c r="C33" s="421">
        <f>+'ENERO '!C33+FEBRERO!C33+'MARZO '!C33+ABRIL!C33+MAYO!C33+JUNIO!C33+JULIO!C33+AGOSTO!C33+SEPTIEMBRE!C33+OCTUBRE!C33+NOVIEMBRE!C33+DICIEMBRE!C33</f>
        <v>0</v>
      </c>
      <c r="D33" s="421">
        <f>+'ENERO '!D33+FEBRERO!D33+'MARZO '!D33+ABRIL!D33+MAYO!D33+JUNIO!D33+JULIO!D33+AGOSTO!D33+SEPTIEMBRE!D33+OCTUBRE!D33+NOVIEMBRE!D33+DICIEMBRE!D33</f>
        <v>0</v>
      </c>
      <c r="E33" s="189" t="s">
        <v>46</v>
      </c>
      <c r="F33" s="235"/>
      <c r="G33" s="235"/>
      <c r="H33" s="235"/>
      <c r="I33" s="235"/>
      <c r="J33" s="235"/>
      <c r="K33" s="183"/>
      <c r="L33" s="183"/>
      <c r="M33" s="183"/>
      <c r="N33" s="183"/>
      <c r="O33" s="183"/>
      <c r="P33" s="183"/>
      <c r="Q33" s="183"/>
      <c r="R33" s="183"/>
      <c r="S33" s="183"/>
      <c r="T33" s="179"/>
      <c r="U33" s="179"/>
      <c r="V33" s="179"/>
      <c r="W33" s="179"/>
      <c r="X33" s="179"/>
      <c r="Y33" s="179"/>
      <c r="Z33" s="177"/>
      <c r="AA33" s="177"/>
      <c r="AB33" s="177"/>
      <c r="AC33" s="177"/>
      <c r="AD33" s="177"/>
      <c r="AE33" s="177"/>
      <c r="AF33" s="180"/>
      <c r="AG33" s="180"/>
      <c r="AH33" s="180"/>
      <c r="AI33" s="180"/>
      <c r="AJ33" s="180"/>
      <c r="AK33" s="180"/>
      <c r="AL33" s="177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262" t="s">
        <v>22</v>
      </c>
      <c r="BQ33" s="177"/>
      <c r="BR33" s="177"/>
      <c r="BS33" s="177"/>
      <c r="BT33" s="282">
        <v>0</v>
      </c>
      <c r="BU33" s="177"/>
      <c r="BV33" s="180"/>
      <c r="BW33" s="180"/>
    </row>
    <row r="34" spans="1:75" ht="15" customHeight="1" x14ac:dyDescent="0.25">
      <c r="A34" s="243" t="s">
        <v>52</v>
      </c>
      <c r="B34" s="421">
        <f>+'ENERO '!B34+FEBRERO!B34+'MARZO '!B34+ABRIL!B34+MAYO!B34+JUNIO!B34+JULIO!B34+AGOSTO!B34+SEPTIEMBRE!B34+OCTUBRE!B34+NOVIEMBRE!B34+DICIEMBRE!B34</f>
        <v>0</v>
      </c>
      <c r="C34" s="421">
        <f>+'ENERO '!C34+FEBRERO!C34+'MARZO '!C34+ABRIL!C34+MAYO!C34+JUNIO!C34+JULIO!C34+AGOSTO!C34+SEPTIEMBRE!C34+OCTUBRE!C34+NOVIEMBRE!C34+DICIEMBRE!C34</f>
        <v>0</v>
      </c>
      <c r="D34" s="421">
        <f>+'ENERO '!D34+FEBRERO!D34+'MARZO '!D34+ABRIL!D34+MAYO!D34+JUNIO!D34+JULIO!D34+AGOSTO!D34+SEPTIEMBRE!D34+OCTUBRE!D34+NOVIEMBRE!D34+DICIEMBRE!D34</f>
        <v>0</v>
      </c>
      <c r="E34" s="189" t="s">
        <v>46</v>
      </c>
      <c r="F34" s="235"/>
      <c r="G34" s="235"/>
      <c r="H34" s="235"/>
      <c r="I34" s="235"/>
      <c r="J34" s="235"/>
      <c r="K34" s="183"/>
      <c r="L34" s="183"/>
      <c r="M34" s="183"/>
      <c r="N34" s="183"/>
      <c r="O34" s="183"/>
      <c r="P34" s="183"/>
      <c r="Q34" s="183"/>
      <c r="R34" s="183"/>
      <c r="S34" s="183"/>
      <c r="T34" s="179"/>
      <c r="U34" s="179"/>
      <c r="V34" s="179"/>
      <c r="W34" s="179"/>
      <c r="X34" s="179"/>
      <c r="Y34" s="179"/>
      <c r="Z34" s="177"/>
      <c r="AA34" s="177"/>
      <c r="AB34" s="177"/>
      <c r="AC34" s="177"/>
      <c r="AD34" s="177"/>
      <c r="AE34" s="177"/>
      <c r="AF34" s="180"/>
      <c r="AG34" s="180"/>
      <c r="AH34" s="180"/>
      <c r="AI34" s="180"/>
      <c r="AJ34" s="180"/>
      <c r="AK34" s="180"/>
      <c r="AL34" s="177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262" t="s">
        <v>22</v>
      </c>
      <c r="BQ34" s="177"/>
      <c r="BR34" s="177"/>
      <c r="BS34" s="177"/>
      <c r="BT34" s="282">
        <v>0</v>
      </c>
      <c r="BU34" s="177"/>
      <c r="BV34" s="180"/>
      <c r="BW34" s="180"/>
    </row>
    <row r="35" spans="1:75" x14ac:dyDescent="0.25">
      <c r="A35" s="200" t="s">
        <v>35</v>
      </c>
      <c r="B35" s="421">
        <f>+'ENERO '!B35+FEBRERO!B35+'MARZO '!B35+ABRIL!B35+MAYO!B35+JUNIO!B35+JULIO!B35+AGOSTO!B35+SEPTIEMBRE!B35+OCTUBRE!B35+NOVIEMBRE!B35+DICIEMBRE!B35</f>
        <v>0</v>
      </c>
      <c r="C35" s="421">
        <f>+'ENERO '!C35+FEBRERO!C35+'MARZO '!C35+ABRIL!C35+MAYO!C35+JUNIO!C35+JULIO!C35+AGOSTO!C35+SEPTIEMBRE!C35+OCTUBRE!C35+NOVIEMBRE!C35+DICIEMBRE!C35</f>
        <v>0</v>
      </c>
      <c r="D35" s="421">
        <f>+'ENERO '!D35+FEBRERO!D35+'MARZO '!D35+ABRIL!D35+MAYO!D35+JUNIO!D35+JULIO!D35+AGOSTO!D35+SEPTIEMBRE!D35+OCTUBRE!D35+NOVIEMBRE!D35+DICIEMBRE!D35</f>
        <v>0</v>
      </c>
      <c r="E35" s="189" t="s">
        <v>46</v>
      </c>
      <c r="F35" s="235"/>
      <c r="G35" s="235"/>
      <c r="H35" s="235"/>
      <c r="I35" s="235"/>
      <c r="J35" s="235"/>
      <c r="K35" s="182"/>
      <c r="L35" s="183"/>
      <c r="M35" s="183"/>
      <c r="N35" s="183"/>
      <c r="O35" s="183"/>
      <c r="P35" s="183"/>
      <c r="Q35" s="183"/>
      <c r="R35" s="183"/>
      <c r="S35" s="183"/>
      <c r="T35" s="179"/>
      <c r="U35" s="179"/>
      <c r="V35" s="179"/>
      <c r="W35" s="179"/>
      <c r="X35" s="180"/>
      <c r="Y35" s="179"/>
      <c r="Z35" s="177"/>
      <c r="AA35" s="177"/>
      <c r="AB35" s="180"/>
      <c r="AC35" s="177"/>
      <c r="AD35" s="177"/>
      <c r="AE35" s="177"/>
      <c r="AF35" s="180"/>
      <c r="AG35" s="180"/>
      <c r="AH35" s="180"/>
      <c r="AI35" s="180"/>
      <c r="AJ35" s="180"/>
      <c r="AK35" s="180"/>
      <c r="AL35" s="177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96"/>
      <c r="BQ35" s="262" t="s">
        <v>22</v>
      </c>
      <c r="BR35" s="177"/>
      <c r="BS35" s="177"/>
      <c r="BT35" s="196"/>
      <c r="BU35" s="282">
        <v>0</v>
      </c>
      <c r="BV35" s="180"/>
      <c r="BW35" s="180"/>
    </row>
    <row r="36" spans="1:75" ht="15" customHeight="1" x14ac:dyDescent="0.25">
      <c r="A36" s="237" t="s">
        <v>53</v>
      </c>
      <c r="B36" s="238"/>
      <c r="C36" s="238"/>
      <c r="D36" s="238"/>
      <c r="E36" s="239"/>
      <c r="F36" s="239"/>
      <c r="G36" s="239"/>
      <c r="H36" s="239"/>
      <c r="I36" s="239"/>
      <c r="J36" s="239"/>
      <c r="K36" s="239"/>
      <c r="L36" s="177"/>
      <c r="M36" s="177"/>
      <c r="N36" s="177"/>
      <c r="O36" s="177"/>
      <c r="P36" s="177"/>
      <c r="Q36" s="177"/>
      <c r="R36" s="177"/>
      <c r="S36" s="177"/>
      <c r="T36" s="179"/>
      <c r="U36" s="179"/>
      <c r="V36" s="179"/>
      <c r="W36" s="179"/>
      <c r="X36" s="179"/>
      <c r="Y36" s="179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</row>
    <row r="37" spans="1:75" ht="15" customHeight="1" x14ac:dyDescent="0.2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177"/>
      <c r="N37" s="177"/>
      <c r="O37" s="177"/>
      <c r="P37" s="177"/>
      <c r="Q37" s="177"/>
      <c r="R37" s="177"/>
      <c r="S37" s="177"/>
      <c r="T37" s="179"/>
      <c r="U37" s="179"/>
      <c r="V37" s="179"/>
      <c r="W37" s="179"/>
      <c r="X37" s="179"/>
      <c r="Y37" s="179"/>
      <c r="Z37" s="177"/>
      <c r="AA37" s="177"/>
      <c r="AB37" s="177"/>
      <c r="AC37" s="177"/>
      <c r="AD37" s="177"/>
      <c r="AE37" s="177"/>
      <c r="AF37" s="180"/>
      <c r="AG37" s="180"/>
      <c r="AH37" s="180"/>
      <c r="AI37" s="180"/>
      <c r="AJ37" s="180"/>
      <c r="AK37" s="180"/>
      <c r="AL37" s="177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77"/>
      <c r="BQ37" s="177"/>
      <c r="BR37" s="177"/>
      <c r="BS37" s="177"/>
      <c r="BT37" s="177"/>
      <c r="BU37" s="177"/>
      <c r="BV37" s="180"/>
      <c r="BW37" s="180"/>
    </row>
    <row r="38" spans="1:75" x14ac:dyDescent="0.25">
      <c r="A38" s="554"/>
      <c r="B38" s="555"/>
      <c r="C38" s="556"/>
      <c r="D38" s="188" t="s">
        <v>10</v>
      </c>
      <c r="E38" s="192" t="s">
        <v>11</v>
      </c>
      <c r="F38" s="192" t="s">
        <v>12</v>
      </c>
      <c r="G38" s="192" t="s">
        <v>13</v>
      </c>
      <c r="H38" s="192" t="s">
        <v>14</v>
      </c>
      <c r="I38" s="194" t="s">
        <v>15</v>
      </c>
      <c r="J38" s="193" t="s">
        <v>16</v>
      </c>
      <c r="K38" s="194" t="s">
        <v>17</v>
      </c>
      <c r="L38" s="547"/>
      <c r="M38" s="177"/>
      <c r="N38" s="177"/>
      <c r="O38" s="177"/>
      <c r="P38" s="177"/>
      <c r="Q38" s="177"/>
      <c r="R38" s="177"/>
      <c r="S38" s="177"/>
      <c r="T38" s="179"/>
      <c r="U38" s="179"/>
      <c r="V38" s="179"/>
      <c r="W38" s="179"/>
      <c r="X38" s="179"/>
      <c r="Y38" s="179"/>
      <c r="Z38" s="177"/>
      <c r="AA38" s="177"/>
      <c r="AB38" s="177"/>
      <c r="AC38" s="177"/>
      <c r="AD38" s="177"/>
      <c r="AE38" s="177"/>
      <c r="AF38" s="180"/>
      <c r="AG38" s="180"/>
      <c r="AH38" s="180"/>
      <c r="AI38" s="180"/>
      <c r="AJ38" s="180"/>
      <c r="AK38" s="180"/>
      <c r="AL38" s="177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77"/>
      <c r="BQ38" s="177"/>
      <c r="BR38" s="177"/>
      <c r="BS38" s="177"/>
      <c r="BT38" s="177"/>
      <c r="BU38" s="177"/>
      <c r="BV38" s="180"/>
      <c r="BW38" s="180"/>
    </row>
    <row r="39" spans="1:75" x14ac:dyDescent="0.25">
      <c r="A39" s="559" t="s">
        <v>42</v>
      </c>
      <c r="B39" s="560"/>
      <c r="C39" s="421">
        <f>+'ENERO '!C39+FEBRERO!C39+'MARZO '!C39+ABRIL!C39+MAYO!C39+JUNIO!C39+JULIO!C39+AGOSTO!C39+SEPTIEMBRE!C39+OCTUBRE!C39+NOVIEMBRE!C39+DICIEMBRE!C39</f>
        <v>0</v>
      </c>
      <c r="D39" s="421">
        <f>+'ENERO '!D39+FEBRERO!D39+'MARZO '!D39+ABRIL!D39+MAYO!D39+JUNIO!D39+JULIO!D39+AGOSTO!D39+SEPTIEMBRE!D39+OCTUBRE!D39+NOVIEMBRE!D39+DICIEMBRE!D39</f>
        <v>0</v>
      </c>
      <c r="E39" s="421">
        <f>+'ENERO '!E39+FEBRERO!E39+'MARZO '!E39+ABRIL!E39+MAYO!E39+JUNIO!E39+JULIO!E39+AGOSTO!E39+SEPTIEMBRE!E39+OCTUBRE!E39+NOVIEMBRE!E39+DICIEMBRE!E39</f>
        <v>0</v>
      </c>
      <c r="F39" s="421">
        <f>+'ENERO '!F39+FEBRERO!F39+'MARZO '!F39+ABRIL!F39+MAYO!F39+JUNIO!F39+JULIO!F39+AGOSTO!F39+SEPTIEMBRE!F39+OCTUBRE!F39+NOVIEMBRE!F39+DICIEMBRE!F39</f>
        <v>0</v>
      </c>
      <c r="G39" s="421">
        <f>+'ENERO '!G39+FEBRERO!G39+'MARZO '!G39+ABRIL!G39+MAYO!G39+JUNIO!G39+JULIO!G39+AGOSTO!G39+SEPTIEMBRE!G39+OCTUBRE!G39+NOVIEMBRE!G39+DICIEMBRE!G39</f>
        <v>0</v>
      </c>
      <c r="H39" s="421">
        <f>+'ENERO '!H39+FEBRERO!H39+'MARZO '!H39+ABRIL!H39+MAYO!H39+JUNIO!H39+JULIO!H39+AGOSTO!H39+SEPTIEMBRE!H39+OCTUBRE!H39+NOVIEMBRE!H39+DICIEMBRE!H39</f>
        <v>0</v>
      </c>
      <c r="I39" s="421">
        <f>+'ENERO '!I39+FEBRERO!I39+'MARZO '!I39+ABRIL!I39+MAYO!I39+JUNIO!I39+JULIO!I39+AGOSTO!I39+SEPTIEMBRE!I39+OCTUBRE!I39+NOVIEMBRE!I39+DICIEMBRE!I39</f>
        <v>0</v>
      </c>
      <c r="J39" s="421">
        <f>+'ENERO '!J39+FEBRERO!J39+'MARZO '!J39+ABRIL!J39+MAYO!J39+JUNIO!J39+JULIO!J39+AGOSTO!J39+SEPTIEMBRE!J39+OCTUBRE!J39+NOVIEMBRE!J39+DICIEMBRE!J39</f>
        <v>0</v>
      </c>
      <c r="K39" s="421">
        <f>+'ENERO '!K39+FEBRERO!K39+'MARZO '!K39+ABRIL!K39+MAYO!K39+JUNIO!K39+JULIO!K39+AGOSTO!K39+SEPTIEMBRE!K39+OCTUBRE!K39+NOVIEMBRE!K39+DICIEMBRE!K39</f>
        <v>0</v>
      </c>
      <c r="L39" s="421">
        <f>+'ENERO '!L39+FEBRERO!L39+'MARZO '!L39+ABRIL!L39+MAYO!L39+JUNIO!L39+JULIO!L39+AGOSTO!L39+SEPTIEMBRE!L39+OCTUBRE!L39+NOVIEMBRE!L39+DICIEMBRE!L39</f>
        <v>0</v>
      </c>
      <c r="M39" s="278" t="s">
        <v>46</v>
      </c>
      <c r="N39" s="281"/>
      <c r="O39" s="240"/>
      <c r="P39" s="179"/>
      <c r="Q39" s="179"/>
      <c r="R39" s="179"/>
      <c r="S39" s="179"/>
      <c r="T39" s="179"/>
      <c r="U39" s="179"/>
      <c r="V39" s="179"/>
      <c r="W39" s="179"/>
      <c r="X39" s="180"/>
      <c r="Y39" s="180"/>
      <c r="Z39" s="180"/>
      <c r="AA39" s="191"/>
      <c r="AB39" s="180"/>
      <c r="AC39" s="180"/>
      <c r="AD39" s="177"/>
      <c r="AE39" s="177"/>
      <c r="AF39" s="180"/>
      <c r="AG39" s="180"/>
      <c r="AH39" s="180"/>
      <c r="AI39" s="180"/>
      <c r="AJ39" s="180"/>
      <c r="AK39" s="180"/>
      <c r="AL39" s="177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262" t="s">
        <v>22</v>
      </c>
      <c r="BQ39" s="262" t="s">
        <v>22</v>
      </c>
      <c r="BR39" s="262" t="s">
        <v>22</v>
      </c>
      <c r="BS39" s="262" t="s">
        <v>22</v>
      </c>
      <c r="BT39" s="282">
        <v>0</v>
      </c>
      <c r="BU39" s="282">
        <v>0</v>
      </c>
      <c r="BV39" s="282" t="s">
        <v>22</v>
      </c>
      <c r="BW39" s="282">
        <v>0</v>
      </c>
    </row>
    <row r="40" spans="1:75" x14ac:dyDescent="0.25">
      <c r="A40" s="561" t="s">
        <v>54</v>
      </c>
      <c r="B40" s="562"/>
      <c r="C40" s="421">
        <f>+'ENERO '!C40+FEBRERO!C40+'MARZO '!C40+ABRIL!C40+MAYO!C40+JUNIO!C40+JULIO!C40+AGOSTO!C40+SEPTIEMBRE!C40+OCTUBRE!C40+NOVIEMBRE!C40+DICIEMBRE!C40</f>
        <v>0</v>
      </c>
      <c r="D40" s="421">
        <f>+'ENERO '!D40+FEBRERO!D40+'MARZO '!D40+ABRIL!D40+MAYO!D40+JUNIO!D40+JULIO!D40+AGOSTO!D40+SEPTIEMBRE!D40+OCTUBRE!D40+NOVIEMBRE!D40+DICIEMBRE!D40</f>
        <v>0</v>
      </c>
      <c r="E40" s="421">
        <f>+'ENERO '!E40+FEBRERO!E40+'MARZO '!E40+ABRIL!E40+MAYO!E40+JUNIO!E40+JULIO!E40+AGOSTO!E40+SEPTIEMBRE!E40+OCTUBRE!E40+NOVIEMBRE!E40+DICIEMBRE!E40</f>
        <v>0</v>
      </c>
      <c r="F40" s="421">
        <f>+'ENERO '!F40+FEBRERO!F40+'MARZO '!F40+ABRIL!F40+MAYO!F40+JUNIO!F40+JULIO!F40+AGOSTO!F40+SEPTIEMBRE!F40+OCTUBRE!F40+NOVIEMBRE!F40+DICIEMBRE!F40</f>
        <v>0</v>
      </c>
      <c r="G40" s="421">
        <f>+'ENERO '!G40+FEBRERO!G40+'MARZO '!G40+ABRIL!G40+MAYO!G40+JUNIO!G40+JULIO!G40+AGOSTO!G40+SEPTIEMBRE!G40+OCTUBRE!G40+NOVIEMBRE!G40+DICIEMBRE!G40</f>
        <v>0</v>
      </c>
      <c r="H40" s="421">
        <f>+'ENERO '!H40+FEBRERO!H40+'MARZO '!H40+ABRIL!H40+MAYO!H40+JUNIO!H40+JULIO!H40+AGOSTO!H40+SEPTIEMBRE!H40+OCTUBRE!H40+NOVIEMBRE!H40+DICIEMBRE!H40</f>
        <v>0</v>
      </c>
      <c r="I40" s="421">
        <f>+'ENERO '!I40+FEBRERO!I40+'MARZO '!I40+ABRIL!I40+MAYO!I40+JUNIO!I40+JULIO!I40+AGOSTO!I40+SEPTIEMBRE!I40+OCTUBRE!I40+NOVIEMBRE!I40+DICIEMBRE!I40</f>
        <v>0</v>
      </c>
      <c r="J40" s="421">
        <f>+'ENERO '!J40+FEBRERO!J40+'MARZO '!J40+ABRIL!J40+MAYO!J40+JUNIO!J40+JULIO!J40+AGOSTO!J40+SEPTIEMBRE!J40+OCTUBRE!J40+NOVIEMBRE!J40+DICIEMBRE!J40</f>
        <v>0</v>
      </c>
      <c r="K40" s="421">
        <f>+'ENERO '!K40+FEBRERO!K40+'MARZO '!K40+ABRIL!K40+MAYO!K40+JUNIO!K40+JULIO!K40+AGOSTO!K40+SEPTIEMBRE!K40+OCTUBRE!K40+NOVIEMBRE!K40+DICIEMBRE!K40</f>
        <v>0</v>
      </c>
      <c r="L40" s="421">
        <f>+'ENERO '!L40+FEBRERO!L40+'MARZO '!L40+ABRIL!L40+MAYO!L40+JUNIO!L40+JULIO!L40+AGOSTO!L40+SEPTIEMBRE!L40+OCTUBRE!L40+NOVIEMBRE!L40+DICIEMBRE!L40</f>
        <v>0</v>
      </c>
      <c r="M40" s="278" t="s">
        <v>46</v>
      </c>
      <c r="N40" s="240"/>
      <c r="O40" s="240"/>
      <c r="P40" s="179"/>
      <c r="Q40" s="179"/>
      <c r="R40" s="179"/>
      <c r="S40" s="179"/>
      <c r="T40" s="179"/>
      <c r="U40" s="179"/>
      <c r="V40" s="179"/>
      <c r="W40" s="179"/>
      <c r="X40" s="180"/>
      <c r="Y40" s="180"/>
      <c r="Z40" s="180"/>
      <c r="AA40" s="191"/>
      <c r="AB40" s="180"/>
      <c r="AC40" s="180"/>
      <c r="AD40" s="177"/>
      <c r="AE40" s="177"/>
      <c r="AF40" s="180"/>
      <c r="AG40" s="180"/>
      <c r="AH40" s="180"/>
      <c r="AI40" s="180"/>
      <c r="AJ40" s="180"/>
      <c r="AK40" s="180"/>
      <c r="AL40" s="177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262" t="s">
        <v>22</v>
      </c>
      <c r="BQ40" s="262" t="s">
        <v>22</v>
      </c>
      <c r="BR40" s="262" t="s">
        <v>22</v>
      </c>
      <c r="BS40" s="262" t="s">
        <v>22</v>
      </c>
      <c r="BT40" s="282">
        <v>0</v>
      </c>
      <c r="BU40" s="282">
        <v>0</v>
      </c>
      <c r="BV40" s="282" t="s">
        <v>22</v>
      </c>
      <c r="BW40" s="282">
        <v>0</v>
      </c>
    </row>
    <row r="41" spans="1:75" ht="15" customHeight="1" x14ac:dyDescent="0.25">
      <c r="A41" s="563" t="s">
        <v>43</v>
      </c>
      <c r="B41" s="564"/>
      <c r="C41" s="421">
        <f>+'ENERO '!C41+FEBRERO!C41+'MARZO '!C41+ABRIL!C41+MAYO!C41+JUNIO!C41+JULIO!C41+AGOSTO!C41+SEPTIEMBRE!C41+OCTUBRE!C41+NOVIEMBRE!C41+DICIEMBRE!C41</f>
        <v>0</v>
      </c>
      <c r="D41" s="421">
        <f>+'ENERO '!D41+FEBRERO!D41+'MARZO '!D41+ABRIL!D41+MAYO!D41+JUNIO!D41+JULIO!D41+AGOSTO!D41+SEPTIEMBRE!D41+OCTUBRE!D41+NOVIEMBRE!D41+DICIEMBRE!D41</f>
        <v>0</v>
      </c>
      <c r="E41" s="421">
        <f>+'ENERO '!E41+FEBRERO!E41+'MARZO '!E41+ABRIL!E41+MAYO!E41+JUNIO!E41+JULIO!E41+AGOSTO!E41+SEPTIEMBRE!E41+OCTUBRE!E41+NOVIEMBRE!E41+DICIEMBRE!E41</f>
        <v>0</v>
      </c>
      <c r="F41" s="421">
        <f>+'ENERO '!F41+FEBRERO!F41+'MARZO '!F41+ABRIL!F41+MAYO!F41+JUNIO!F41+JULIO!F41+AGOSTO!F41+SEPTIEMBRE!F41+OCTUBRE!F41+NOVIEMBRE!F41+DICIEMBRE!F41</f>
        <v>0</v>
      </c>
      <c r="G41" s="421">
        <f>+'ENERO '!G41+FEBRERO!G41+'MARZO '!G41+ABRIL!G41+MAYO!G41+JUNIO!G41+JULIO!G41+AGOSTO!G41+SEPTIEMBRE!G41+OCTUBRE!G41+NOVIEMBRE!G41+DICIEMBRE!G41</f>
        <v>0</v>
      </c>
      <c r="H41" s="421">
        <f>+'ENERO '!H41+FEBRERO!H41+'MARZO '!H41+ABRIL!H41+MAYO!H41+JUNIO!H41+JULIO!H41+AGOSTO!H41+SEPTIEMBRE!H41+OCTUBRE!H41+NOVIEMBRE!H41+DICIEMBRE!H41</f>
        <v>0</v>
      </c>
      <c r="I41" s="421">
        <f>+'ENERO '!I41+FEBRERO!I41+'MARZO '!I41+ABRIL!I41+MAYO!I41+JUNIO!I41+JULIO!I41+AGOSTO!I41+SEPTIEMBRE!I41+OCTUBRE!I41+NOVIEMBRE!I41+DICIEMBRE!I41</f>
        <v>0</v>
      </c>
      <c r="J41" s="421">
        <f>+'ENERO '!J41+FEBRERO!J41+'MARZO '!J41+ABRIL!J41+MAYO!J41+JUNIO!J41+JULIO!J41+AGOSTO!J41+SEPTIEMBRE!J41+OCTUBRE!J41+NOVIEMBRE!J41+DICIEMBRE!J41</f>
        <v>0</v>
      </c>
      <c r="K41" s="421">
        <f>+'ENERO '!K41+FEBRERO!K41+'MARZO '!K41+ABRIL!K41+MAYO!K41+JUNIO!K41+JULIO!K41+AGOSTO!K41+SEPTIEMBRE!K41+OCTUBRE!K41+NOVIEMBRE!K41+DICIEMBRE!K41</f>
        <v>0</v>
      </c>
      <c r="L41" s="421">
        <f>+'ENERO '!L41+FEBRERO!L41+'MARZO '!L41+ABRIL!L41+MAYO!L41+JUNIO!L41+JULIO!L41+AGOSTO!L41+SEPTIEMBRE!L41+OCTUBRE!L41+NOVIEMBRE!L41+DICIEMBRE!L41</f>
        <v>0</v>
      </c>
      <c r="M41" s="278" t="s">
        <v>46</v>
      </c>
      <c r="N41" s="240"/>
      <c r="O41" s="240"/>
      <c r="P41" s="179"/>
      <c r="Q41" s="179"/>
      <c r="R41" s="179"/>
      <c r="S41" s="179"/>
      <c r="T41" s="179"/>
      <c r="U41" s="179"/>
      <c r="V41" s="179"/>
      <c r="W41" s="179"/>
      <c r="X41" s="180"/>
      <c r="Y41" s="180"/>
      <c r="Z41" s="180"/>
      <c r="AA41" s="191"/>
      <c r="AB41" s="180"/>
      <c r="AC41" s="180"/>
      <c r="AD41" s="177"/>
      <c r="AE41" s="177"/>
      <c r="AF41" s="180"/>
      <c r="AG41" s="180"/>
      <c r="AH41" s="180"/>
      <c r="AI41" s="180"/>
      <c r="AJ41" s="180"/>
      <c r="AK41" s="180"/>
      <c r="AL41" s="177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262" t="s">
        <v>22</v>
      </c>
      <c r="BQ41" s="262" t="s">
        <v>22</v>
      </c>
      <c r="BR41" s="262" t="s">
        <v>22</v>
      </c>
      <c r="BS41" s="262" t="s">
        <v>22</v>
      </c>
      <c r="BT41" s="282">
        <v>0</v>
      </c>
      <c r="BU41" s="282">
        <v>0</v>
      </c>
      <c r="BV41" s="282" t="s">
        <v>22</v>
      </c>
      <c r="BW41" s="282">
        <v>0</v>
      </c>
    </row>
    <row r="42" spans="1:75" ht="15" customHeight="1" x14ac:dyDescent="0.25">
      <c r="A42" s="565" t="s">
        <v>55</v>
      </c>
      <c r="B42" s="566"/>
      <c r="C42" s="421">
        <f>+'ENERO '!C42+FEBRERO!C42+'MARZO '!C42+ABRIL!C42+MAYO!C42+JUNIO!C42+JULIO!C42+AGOSTO!C42+SEPTIEMBRE!C42+OCTUBRE!C42+NOVIEMBRE!C42+DICIEMBRE!C42</f>
        <v>0</v>
      </c>
      <c r="D42" s="421">
        <f>+'ENERO '!D42+FEBRERO!D42+'MARZO '!D42+ABRIL!D42+MAYO!D42+JUNIO!D42+JULIO!D42+AGOSTO!D42+SEPTIEMBRE!D42+OCTUBRE!D42+NOVIEMBRE!D42+DICIEMBRE!D42</f>
        <v>0</v>
      </c>
      <c r="E42" s="421">
        <f>+'ENERO '!E42+FEBRERO!E42+'MARZO '!E42+ABRIL!E42+MAYO!E42+JUNIO!E42+JULIO!E42+AGOSTO!E42+SEPTIEMBRE!E42+OCTUBRE!E42+NOVIEMBRE!E42+DICIEMBRE!E42</f>
        <v>0</v>
      </c>
      <c r="F42" s="421">
        <f>+'ENERO '!F42+FEBRERO!F42+'MARZO '!F42+ABRIL!F42+MAYO!F42+JUNIO!F42+JULIO!F42+AGOSTO!F42+SEPTIEMBRE!F42+OCTUBRE!F42+NOVIEMBRE!F42+DICIEMBRE!F42</f>
        <v>0</v>
      </c>
      <c r="G42" s="421">
        <f>+'ENERO '!G42+FEBRERO!G42+'MARZO '!G42+ABRIL!G42+MAYO!G42+JUNIO!G42+JULIO!G42+AGOSTO!G42+SEPTIEMBRE!G42+OCTUBRE!G42+NOVIEMBRE!G42+DICIEMBRE!G42</f>
        <v>0</v>
      </c>
      <c r="H42" s="421">
        <f>+'ENERO '!H42+FEBRERO!H42+'MARZO '!H42+ABRIL!H42+MAYO!H42+JUNIO!H42+JULIO!H42+AGOSTO!H42+SEPTIEMBRE!H42+OCTUBRE!H42+NOVIEMBRE!H42+DICIEMBRE!H42</f>
        <v>0</v>
      </c>
      <c r="I42" s="421">
        <f>+'ENERO '!I42+FEBRERO!I42+'MARZO '!I42+ABRIL!I42+MAYO!I42+JUNIO!I42+JULIO!I42+AGOSTO!I42+SEPTIEMBRE!I42+OCTUBRE!I42+NOVIEMBRE!I42+DICIEMBRE!I42</f>
        <v>0</v>
      </c>
      <c r="J42" s="421">
        <f>+'ENERO '!J42+FEBRERO!J42+'MARZO '!J42+ABRIL!J42+MAYO!J42+JUNIO!J42+JULIO!J42+AGOSTO!J42+SEPTIEMBRE!J42+OCTUBRE!J42+NOVIEMBRE!J42+DICIEMBRE!J42</f>
        <v>0</v>
      </c>
      <c r="K42" s="421">
        <f>+'ENERO '!K42+FEBRERO!K42+'MARZO '!K42+ABRIL!K42+MAYO!K42+JUNIO!K42+JULIO!K42+AGOSTO!K42+SEPTIEMBRE!K42+OCTUBRE!K42+NOVIEMBRE!K42+DICIEMBRE!K42</f>
        <v>0</v>
      </c>
      <c r="L42" s="421">
        <f>+'ENERO '!L42+FEBRERO!L42+'MARZO '!L42+ABRIL!L42+MAYO!L42+JUNIO!L42+JULIO!L42+AGOSTO!L42+SEPTIEMBRE!L42+OCTUBRE!L42+NOVIEMBRE!L42+DICIEMBRE!L42</f>
        <v>0</v>
      </c>
      <c r="M42" s="278" t="s">
        <v>46</v>
      </c>
      <c r="N42" s="240"/>
      <c r="O42" s="240"/>
      <c r="P42" s="179"/>
      <c r="Q42" s="179"/>
      <c r="R42" s="179"/>
      <c r="S42" s="179"/>
      <c r="T42" s="179"/>
      <c r="U42" s="179"/>
      <c r="V42" s="179"/>
      <c r="W42" s="179"/>
      <c r="X42" s="180"/>
      <c r="Y42" s="180"/>
      <c r="Z42" s="180"/>
      <c r="AA42" s="191"/>
      <c r="AB42" s="180"/>
      <c r="AC42" s="180"/>
      <c r="AD42" s="177"/>
      <c r="AE42" s="177"/>
      <c r="AF42" s="180"/>
      <c r="AG42" s="180"/>
      <c r="AH42" s="180"/>
      <c r="AI42" s="180"/>
      <c r="AJ42" s="180"/>
      <c r="AK42" s="180"/>
      <c r="AL42" s="177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262" t="s">
        <v>22</v>
      </c>
      <c r="BQ42" s="262" t="s">
        <v>22</v>
      </c>
      <c r="BR42" s="262" t="s">
        <v>22</v>
      </c>
      <c r="BS42" s="262" t="s">
        <v>22</v>
      </c>
      <c r="BT42" s="282">
        <v>0</v>
      </c>
      <c r="BU42" s="282">
        <v>0</v>
      </c>
      <c r="BV42" s="282" t="s">
        <v>22</v>
      </c>
      <c r="BW42" s="282">
        <v>0</v>
      </c>
    </row>
    <row r="43" spans="1:75" ht="15" customHeight="1" x14ac:dyDescent="0.25">
      <c r="A43" s="241" t="s">
        <v>56</v>
      </c>
      <c r="B43" s="241"/>
      <c r="C43" s="421">
        <f>+'ENERO '!C43+FEBRERO!C43+'MARZO '!C43+ABRIL!C43+MAYO!C43+JUNIO!C43+JULIO!C43+AGOSTO!C43+SEPTIEMBRE!C43+OCTUBRE!C43+NOVIEMBRE!C43+DICIEMBRE!C43</f>
        <v>0</v>
      </c>
      <c r="D43" s="421">
        <f>+'ENERO '!D43+FEBRERO!D43+'MARZO '!D43+ABRIL!D43+MAYO!D43+JUNIO!D43+JULIO!D43+AGOSTO!D43+SEPTIEMBRE!D43+OCTUBRE!D43+NOVIEMBRE!D43+DICIEMBRE!D43</f>
        <v>0</v>
      </c>
      <c r="E43" s="421">
        <f>+'ENERO '!E43+FEBRERO!E43+'MARZO '!E43+ABRIL!E43+MAYO!E43+JUNIO!E43+JULIO!E43+AGOSTO!E43+SEPTIEMBRE!E43+OCTUBRE!E43+NOVIEMBRE!E43+DICIEMBRE!E43</f>
        <v>0</v>
      </c>
      <c r="F43" s="421">
        <f>+'ENERO '!F43+FEBRERO!F43+'MARZO '!F43+ABRIL!F43+MAYO!F43+JUNIO!F43+JULIO!F43+AGOSTO!F43+SEPTIEMBRE!F43+OCTUBRE!F43+NOVIEMBRE!F43+DICIEMBRE!F43</f>
        <v>0</v>
      </c>
      <c r="G43" s="421">
        <f>+'ENERO '!G43+FEBRERO!G43+'MARZO '!G43+ABRIL!G43+MAYO!G43+JUNIO!G43+JULIO!G43+AGOSTO!G43+SEPTIEMBRE!G43+OCTUBRE!G43+NOVIEMBRE!G43+DICIEMBRE!G43</f>
        <v>0</v>
      </c>
      <c r="H43" s="421">
        <f>+'ENERO '!H43+FEBRERO!H43+'MARZO '!H43+ABRIL!H43+MAYO!H43+JUNIO!H43+JULIO!H43+AGOSTO!H43+SEPTIEMBRE!H43+OCTUBRE!H43+NOVIEMBRE!H43+DICIEMBRE!H43</f>
        <v>0</v>
      </c>
      <c r="I43" s="421">
        <f>+'ENERO '!I43+FEBRERO!I43+'MARZO '!I43+ABRIL!I43+MAYO!I43+JUNIO!I43+JULIO!I43+AGOSTO!I43+SEPTIEMBRE!I43+OCTUBRE!I43+NOVIEMBRE!I43+DICIEMBRE!I43</f>
        <v>0</v>
      </c>
      <c r="J43" s="421">
        <f>+'ENERO '!J43+FEBRERO!J43+'MARZO '!J43+ABRIL!J43+MAYO!J43+JUNIO!J43+JULIO!J43+AGOSTO!J43+SEPTIEMBRE!J43+OCTUBRE!J43+NOVIEMBRE!J43+DICIEMBRE!J43</f>
        <v>0</v>
      </c>
      <c r="K43" s="421">
        <f>+'ENERO '!K43+FEBRERO!K43+'MARZO '!K43+ABRIL!K43+MAYO!K43+JUNIO!K43+JULIO!K43+AGOSTO!K43+SEPTIEMBRE!K43+OCTUBRE!K43+NOVIEMBRE!K43+DICIEMBRE!K43</f>
        <v>0</v>
      </c>
      <c r="L43" s="421">
        <f>+'ENERO '!L43+FEBRERO!L43+'MARZO '!L43+ABRIL!L43+MAYO!L43+JUNIO!L43+JULIO!L43+AGOSTO!L43+SEPTIEMBRE!L43+OCTUBRE!L43+NOVIEMBRE!L43+DICIEMBRE!L43</f>
        <v>0</v>
      </c>
      <c r="M43" s="242"/>
      <c r="N43" s="228"/>
      <c r="O43" s="228"/>
      <c r="P43" s="217"/>
      <c r="Q43" s="217"/>
      <c r="R43" s="217"/>
      <c r="S43" s="217"/>
      <c r="T43" s="179"/>
      <c r="U43" s="179"/>
      <c r="V43" s="179"/>
      <c r="W43" s="179"/>
      <c r="X43" s="179"/>
      <c r="Y43" s="179"/>
      <c r="Z43" s="177"/>
      <c r="AA43" s="177"/>
      <c r="AB43" s="177"/>
      <c r="AC43" s="177"/>
      <c r="AD43" s="177"/>
      <c r="AE43" s="177"/>
      <c r="AF43" s="180"/>
      <c r="AG43" s="180"/>
      <c r="AH43" s="180"/>
      <c r="AI43" s="180"/>
      <c r="AJ43" s="180"/>
      <c r="AK43" s="180"/>
      <c r="AL43" s="177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77"/>
      <c r="BQ43" s="177"/>
      <c r="BR43" s="177"/>
      <c r="BS43" s="177"/>
      <c r="BT43" s="177"/>
      <c r="BU43" s="177"/>
      <c r="BV43" s="180"/>
      <c r="BW43" s="180"/>
    </row>
    <row r="44" spans="1:75" ht="15" customHeight="1" x14ac:dyDescent="0.2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177"/>
      <c r="N44" s="177"/>
      <c r="O44" s="177"/>
      <c r="P44" s="177"/>
      <c r="Q44" s="177"/>
      <c r="R44" s="177"/>
      <c r="S44" s="177"/>
      <c r="T44" s="179"/>
      <c r="U44" s="179"/>
      <c r="V44" s="179"/>
      <c r="W44" s="179"/>
      <c r="X44" s="179"/>
      <c r="Y44" s="179"/>
      <c r="Z44" s="177"/>
      <c r="AA44" s="177"/>
      <c r="AB44" s="177"/>
      <c r="AC44" s="177"/>
      <c r="AD44" s="177"/>
      <c r="AE44" s="177"/>
      <c r="AF44" s="180"/>
      <c r="AG44" s="180"/>
      <c r="AH44" s="180"/>
      <c r="AI44" s="180"/>
      <c r="AJ44" s="180"/>
      <c r="AK44" s="180"/>
      <c r="AL44" s="177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77"/>
      <c r="BQ44" s="177"/>
      <c r="BR44" s="177"/>
      <c r="BS44" s="177"/>
      <c r="BT44" s="177"/>
      <c r="BU44" s="177"/>
      <c r="BV44" s="180"/>
      <c r="BW44" s="180"/>
    </row>
    <row r="45" spans="1:75" ht="15" customHeight="1" x14ac:dyDescent="0.25">
      <c r="A45" s="554"/>
      <c r="B45" s="555"/>
      <c r="C45" s="547"/>
      <c r="D45" s="188" t="s">
        <v>10</v>
      </c>
      <c r="E45" s="192" t="s">
        <v>11</v>
      </c>
      <c r="F45" s="192" t="s">
        <v>12</v>
      </c>
      <c r="G45" s="192" t="s">
        <v>13</v>
      </c>
      <c r="H45" s="192" t="s">
        <v>14</v>
      </c>
      <c r="I45" s="205" t="s">
        <v>15</v>
      </c>
      <c r="J45" s="188" t="s">
        <v>16</v>
      </c>
      <c r="K45" s="205" t="s">
        <v>17</v>
      </c>
      <c r="L45" s="547"/>
      <c r="M45" s="197"/>
      <c r="N45" s="177"/>
      <c r="O45" s="177"/>
      <c r="P45" s="177"/>
      <c r="Q45" s="177"/>
      <c r="R45" s="177"/>
      <c r="S45" s="177"/>
      <c r="T45" s="179"/>
      <c r="U45" s="179"/>
      <c r="V45" s="179"/>
      <c r="W45" s="179"/>
      <c r="X45" s="179"/>
      <c r="Y45" s="179"/>
      <c r="Z45" s="177"/>
      <c r="AA45" s="177"/>
      <c r="AB45" s="177"/>
      <c r="AC45" s="177"/>
      <c r="AD45" s="177"/>
      <c r="AE45" s="177"/>
      <c r="AF45" s="180"/>
      <c r="AG45" s="180"/>
      <c r="AH45" s="180"/>
      <c r="AI45" s="180"/>
      <c r="AJ45" s="180"/>
      <c r="AK45" s="180"/>
      <c r="AL45" s="177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77"/>
      <c r="BQ45" s="177"/>
      <c r="BR45" s="177"/>
      <c r="BS45" s="177"/>
      <c r="BT45" s="177"/>
      <c r="BU45" s="177"/>
      <c r="BV45" s="180"/>
      <c r="BW45" s="180"/>
    </row>
    <row r="46" spans="1:75" ht="15" customHeight="1" x14ac:dyDescent="0.25">
      <c r="A46" s="559" t="s">
        <v>42</v>
      </c>
      <c r="B46" s="560"/>
      <c r="C46" s="421">
        <f>+'ENERO '!C46+FEBRERO!C46+'MARZO '!C46+ABRIL!C46+MAYO!C46+JUNIO!C46+JULIO!C46+AGOSTO!C46+SEPTIEMBRE!C46+OCTUBRE!C46+NOVIEMBRE!C46+DICIEMBRE!C46</f>
        <v>0</v>
      </c>
      <c r="D46" s="421">
        <f>+'ENERO '!D46+FEBRERO!D46+'MARZO '!D46+ABRIL!D46+MAYO!D46+JUNIO!D46+JULIO!D46+AGOSTO!D46+SEPTIEMBRE!D46+OCTUBRE!D46+NOVIEMBRE!D46+DICIEMBRE!D46</f>
        <v>0</v>
      </c>
      <c r="E46" s="421">
        <f>+'ENERO '!E46+FEBRERO!E46+'MARZO '!E46+ABRIL!E46+MAYO!E46+JUNIO!E46+JULIO!E46+AGOSTO!E46+SEPTIEMBRE!E46+OCTUBRE!E46+NOVIEMBRE!E46+DICIEMBRE!E46</f>
        <v>0</v>
      </c>
      <c r="F46" s="421">
        <f>+'ENERO '!F46+FEBRERO!F46+'MARZO '!F46+ABRIL!F46+MAYO!F46+JUNIO!F46+JULIO!F46+AGOSTO!F46+SEPTIEMBRE!F46+OCTUBRE!F46+NOVIEMBRE!F46+DICIEMBRE!F46</f>
        <v>0</v>
      </c>
      <c r="G46" s="421">
        <f>+'ENERO '!G46+FEBRERO!G46+'MARZO '!G46+ABRIL!G46+MAYO!G46+JUNIO!G46+JULIO!G46+AGOSTO!G46+SEPTIEMBRE!G46+OCTUBRE!G46+NOVIEMBRE!G46+DICIEMBRE!G46</f>
        <v>0</v>
      </c>
      <c r="H46" s="421">
        <f>+'ENERO '!H46+FEBRERO!H46+'MARZO '!H46+ABRIL!H46+MAYO!H46+JUNIO!H46+JULIO!H46+AGOSTO!H46+SEPTIEMBRE!H46+OCTUBRE!H46+NOVIEMBRE!H46+DICIEMBRE!H46</f>
        <v>0</v>
      </c>
      <c r="I46" s="421">
        <f>+'ENERO '!I46+FEBRERO!I46+'MARZO '!I46+ABRIL!I46+MAYO!I46+JUNIO!I46+JULIO!I46+AGOSTO!I46+SEPTIEMBRE!I46+OCTUBRE!I46+NOVIEMBRE!I46+DICIEMBRE!I46</f>
        <v>0</v>
      </c>
      <c r="J46" s="421">
        <f>+'ENERO '!J46+FEBRERO!J46+'MARZO '!J46+ABRIL!J46+MAYO!J46+JUNIO!J46+JULIO!J46+AGOSTO!J46+SEPTIEMBRE!J46+OCTUBRE!J46+NOVIEMBRE!J46+DICIEMBRE!J46</f>
        <v>0</v>
      </c>
      <c r="K46" s="421">
        <f>+'ENERO '!K46+FEBRERO!K46+'MARZO '!K46+ABRIL!K46+MAYO!K46+JUNIO!K46+JULIO!K46+AGOSTO!K46+SEPTIEMBRE!K46+OCTUBRE!K46+NOVIEMBRE!K46+DICIEMBRE!K46</f>
        <v>0</v>
      </c>
      <c r="L46" s="421">
        <f>+'ENERO '!L46+FEBRERO!L46+'MARZO '!L46+ABRIL!L46+MAYO!L46+JUNIO!L46+JULIO!L46+AGOSTO!L46+SEPTIEMBRE!L46+OCTUBRE!L46+NOVIEMBRE!L46+DICIEMBRE!L46</f>
        <v>0</v>
      </c>
      <c r="M46" s="278" t="s">
        <v>46</v>
      </c>
      <c r="N46" s="240"/>
      <c r="O46" s="240"/>
      <c r="P46" s="179"/>
      <c r="Q46" s="179"/>
      <c r="R46" s="179"/>
      <c r="S46" s="179"/>
      <c r="T46" s="179"/>
      <c r="U46" s="179"/>
      <c r="V46" s="179"/>
      <c r="W46" s="179"/>
      <c r="X46" s="180"/>
      <c r="Y46" s="180"/>
      <c r="Z46" s="180"/>
      <c r="AA46" s="191"/>
      <c r="AB46" s="180"/>
      <c r="AC46" s="180"/>
      <c r="AD46" s="177"/>
      <c r="AE46" s="177"/>
      <c r="AF46" s="180"/>
      <c r="AG46" s="180"/>
      <c r="AH46" s="180"/>
      <c r="AI46" s="180"/>
      <c r="AJ46" s="180"/>
      <c r="AK46" s="180"/>
      <c r="AL46" s="177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262" t="s">
        <v>22</v>
      </c>
      <c r="BQ46" s="262" t="s">
        <v>22</v>
      </c>
      <c r="BR46" s="262" t="s">
        <v>22</v>
      </c>
      <c r="BS46" s="262" t="s">
        <v>22</v>
      </c>
      <c r="BT46" s="282">
        <v>0</v>
      </c>
      <c r="BU46" s="282">
        <v>0</v>
      </c>
      <c r="BV46" s="282" t="s">
        <v>22</v>
      </c>
      <c r="BW46" s="282">
        <v>0</v>
      </c>
    </row>
    <row r="47" spans="1:75" ht="15" customHeight="1" x14ac:dyDescent="0.25">
      <c r="A47" s="561" t="s">
        <v>54</v>
      </c>
      <c r="B47" s="562"/>
      <c r="C47" s="421">
        <f>+'ENERO '!C47+FEBRERO!C47+'MARZO '!C47+ABRIL!C47+MAYO!C47+JUNIO!C47+JULIO!C47+AGOSTO!C47+SEPTIEMBRE!C47+OCTUBRE!C47+NOVIEMBRE!C47+DICIEMBRE!C47</f>
        <v>0</v>
      </c>
      <c r="D47" s="421">
        <f>+'ENERO '!D47+FEBRERO!D47+'MARZO '!D47+ABRIL!D47+MAYO!D47+JUNIO!D47+JULIO!D47+AGOSTO!D47+SEPTIEMBRE!D47+OCTUBRE!D47+NOVIEMBRE!D47+DICIEMBRE!D47</f>
        <v>0</v>
      </c>
      <c r="E47" s="421">
        <f>+'ENERO '!E47+FEBRERO!E47+'MARZO '!E47+ABRIL!E47+MAYO!E47+JUNIO!E47+JULIO!E47+AGOSTO!E47+SEPTIEMBRE!E47+OCTUBRE!E47+NOVIEMBRE!E47+DICIEMBRE!E47</f>
        <v>0</v>
      </c>
      <c r="F47" s="421">
        <f>+'ENERO '!F47+FEBRERO!F47+'MARZO '!F47+ABRIL!F47+MAYO!F47+JUNIO!F47+JULIO!F47+AGOSTO!F47+SEPTIEMBRE!F47+OCTUBRE!F47+NOVIEMBRE!F47+DICIEMBRE!F47</f>
        <v>0</v>
      </c>
      <c r="G47" s="421">
        <f>+'ENERO '!G47+FEBRERO!G47+'MARZO '!G47+ABRIL!G47+MAYO!G47+JUNIO!G47+JULIO!G47+AGOSTO!G47+SEPTIEMBRE!G47+OCTUBRE!G47+NOVIEMBRE!G47+DICIEMBRE!G47</f>
        <v>0</v>
      </c>
      <c r="H47" s="421">
        <f>+'ENERO '!H47+FEBRERO!H47+'MARZO '!H47+ABRIL!H47+MAYO!H47+JUNIO!H47+JULIO!H47+AGOSTO!H47+SEPTIEMBRE!H47+OCTUBRE!H47+NOVIEMBRE!H47+DICIEMBRE!H47</f>
        <v>0</v>
      </c>
      <c r="I47" s="421">
        <f>+'ENERO '!I47+FEBRERO!I47+'MARZO '!I47+ABRIL!I47+MAYO!I47+JUNIO!I47+JULIO!I47+AGOSTO!I47+SEPTIEMBRE!I47+OCTUBRE!I47+NOVIEMBRE!I47+DICIEMBRE!I47</f>
        <v>0</v>
      </c>
      <c r="J47" s="421">
        <f>+'ENERO '!J47+FEBRERO!J47+'MARZO '!J47+ABRIL!J47+MAYO!J47+JUNIO!J47+JULIO!J47+AGOSTO!J47+SEPTIEMBRE!J47+OCTUBRE!J47+NOVIEMBRE!J47+DICIEMBRE!J47</f>
        <v>0</v>
      </c>
      <c r="K47" s="421">
        <f>+'ENERO '!K47+FEBRERO!K47+'MARZO '!K47+ABRIL!K47+MAYO!K47+JUNIO!K47+JULIO!K47+AGOSTO!K47+SEPTIEMBRE!K47+OCTUBRE!K47+NOVIEMBRE!K47+DICIEMBRE!K47</f>
        <v>0</v>
      </c>
      <c r="L47" s="421">
        <f>+'ENERO '!L47+FEBRERO!L47+'MARZO '!L47+ABRIL!L47+MAYO!L47+JUNIO!L47+JULIO!L47+AGOSTO!L47+SEPTIEMBRE!L47+OCTUBRE!L47+NOVIEMBRE!L47+DICIEMBRE!L47</f>
        <v>0</v>
      </c>
      <c r="M47" s="278" t="s">
        <v>46</v>
      </c>
      <c r="N47" s="240"/>
      <c r="O47" s="240"/>
      <c r="P47" s="179"/>
      <c r="Q47" s="179"/>
      <c r="R47" s="179"/>
      <c r="S47" s="179"/>
      <c r="T47" s="179"/>
      <c r="U47" s="179"/>
      <c r="V47" s="179"/>
      <c r="W47" s="179"/>
      <c r="X47" s="180"/>
      <c r="Y47" s="180"/>
      <c r="Z47" s="180"/>
      <c r="AA47" s="191"/>
      <c r="AB47" s="180"/>
      <c r="AC47" s="180"/>
      <c r="AD47" s="177"/>
      <c r="AE47" s="177"/>
      <c r="AF47" s="180"/>
      <c r="AG47" s="180"/>
      <c r="AH47" s="180"/>
      <c r="AI47" s="180"/>
      <c r="AJ47" s="180"/>
      <c r="AK47" s="180"/>
      <c r="AL47" s="177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262" t="s">
        <v>22</v>
      </c>
      <c r="BQ47" s="262" t="s">
        <v>22</v>
      </c>
      <c r="BR47" s="262" t="s">
        <v>22</v>
      </c>
      <c r="BS47" s="262" t="s">
        <v>22</v>
      </c>
      <c r="BT47" s="282">
        <v>0</v>
      </c>
      <c r="BU47" s="282">
        <v>0</v>
      </c>
      <c r="BV47" s="282" t="s">
        <v>22</v>
      </c>
      <c r="BW47" s="282">
        <v>0</v>
      </c>
    </row>
    <row r="48" spans="1:75" ht="15" customHeight="1" x14ac:dyDescent="0.25">
      <c r="A48" s="561" t="s">
        <v>43</v>
      </c>
      <c r="B48" s="562"/>
      <c r="C48" s="421">
        <f>+'ENERO '!C48+FEBRERO!C48+'MARZO '!C48+ABRIL!C48+MAYO!C48+JUNIO!C48+JULIO!C48+AGOSTO!C48+SEPTIEMBRE!C48+OCTUBRE!C48+NOVIEMBRE!C48+DICIEMBRE!C48</f>
        <v>0</v>
      </c>
      <c r="D48" s="421">
        <f>+'ENERO '!D48+FEBRERO!D48+'MARZO '!D48+ABRIL!D48+MAYO!D48+JUNIO!D48+JULIO!D48+AGOSTO!D48+SEPTIEMBRE!D48+OCTUBRE!D48+NOVIEMBRE!D48+DICIEMBRE!D48</f>
        <v>0</v>
      </c>
      <c r="E48" s="421">
        <f>+'ENERO '!E48+FEBRERO!E48+'MARZO '!E48+ABRIL!E48+MAYO!E48+JUNIO!E48+JULIO!E48+AGOSTO!E48+SEPTIEMBRE!E48+OCTUBRE!E48+NOVIEMBRE!E48+DICIEMBRE!E48</f>
        <v>0</v>
      </c>
      <c r="F48" s="421">
        <f>+'ENERO '!F48+FEBRERO!F48+'MARZO '!F48+ABRIL!F48+MAYO!F48+JUNIO!F48+JULIO!F48+AGOSTO!F48+SEPTIEMBRE!F48+OCTUBRE!F48+NOVIEMBRE!F48+DICIEMBRE!F48</f>
        <v>0</v>
      </c>
      <c r="G48" s="421">
        <f>+'ENERO '!G48+FEBRERO!G48+'MARZO '!G48+ABRIL!G48+MAYO!G48+JUNIO!G48+JULIO!G48+AGOSTO!G48+SEPTIEMBRE!G48+OCTUBRE!G48+NOVIEMBRE!G48+DICIEMBRE!G48</f>
        <v>0</v>
      </c>
      <c r="H48" s="421">
        <f>+'ENERO '!H48+FEBRERO!H48+'MARZO '!H48+ABRIL!H48+MAYO!H48+JUNIO!H48+JULIO!H48+AGOSTO!H48+SEPTIEMBRE!H48+OCTUBRE!H48+NOVIEMBRE!H48+DICIEMBRE!H48</f>
        <v>0</v>
      </c>
      <c r="I48" s="421">
        <f>+'ENERO '!I48+FEBRERO!I48+'MARZO '!I48+ABRIL!I48+MAYO!I48+JUNIO!I48+JULIO!I48+AGOSTO!I48+SEPTIEMBRE!I48+OCTUBRE!I48+NOVIEMBRE!I48+DICIEMBRE!I48</f>
        <v>0</v>
      </c>
      <c r="J48" s="421">
        <f>+'ENERO '!J48+FEBRERO!J48+'MARZO '!J48+ABRIL!J48+MAYO!J48+JUNIO!J48+JULIO!J48+AGOSTO!J48+SEPTIEMBRE!J48+OCTUBRE!J48+NOVIEMBRE!J48+DICIEMBRE!J48</f>
        <v>0</v>
      </c>
      <c r="K48" s="421">
        <f>+'ENERO '!K48+FEBRERO!K48+'MARZO '!K48+ABRIL!K48+MAYO!K48+JUNIO!K48+JULIO!K48+AGOSTO!K48+SEPTIEMBRE!K48+OCTUBRE!K48+NOVIEMBRE!K48+DICIEMBRE!K48</f>
        <v>0</v>
      </c>
      <c r="L48" s="421">
        <f>+'ENERO '!L48+FEBRERO!L48+'MARZO '!L48+ABRIL!L48+MAYO!L48+JUNIO!L48+JULIO!L48+AGOSTO!L48+SEPTIEMBRE!L48+OCTUBRE!L48+NOVIEMBRE!L48+DICIEMBRE!L48</f>
        <v>0</v>
      </c>
      <c r="M48" s="278" t="s">
        <v>46</v>
      </c>
      <c r="N48" s="281"/>
      <c r="O48" s="240"/>
      <c r="P48" s="179"/>
      <c r="Q48" s="179"/>
      <c r="R48" s="179"/>
      <c r="S48" s="179"/>
      <c r="T48" s="179"/>
      <c r="U48" s="179"/>
      <c r="V48" s="179"/>
      <c r="W48" s="179"/>
      <c r="X48" s="180"/>
      <c r="Y48" s="180"/>
      <c r="Z48" s="180"/>
      <c r="AA48" s="191"/>
      <c r="AB48" s="180"/>
      <c r="AC48" s="180"/>
      <c r="AD48" s="177"/>
      <c r="AE48" s="177"/>
      <c r="AF48" s="180"/>
      <c r="AG48" s="180"/>
      <c r="AH48" s="180"/>
      <c r="AI48" s="180"/>
      <c r="AJ48" s="180"/>
      <c r="AK48" s="180"/>
      <c r="AL48" s="177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262" t="s">
        <v>22</v>
      </c>
      <c r="BQ48" s="262" t="s">
        <v>22</v>
      </c>
      <c r="BR48" s="262" t="s">
        <v>22</v>
      </c>
      <c r="BS48" s="262" t="s">
        <v>22</v>
      </c>
      <c r="BT48" s="282">
        <v>0</v>
      </c>
      <c r="BU48" s="282">
        <v>0</v>
      </c>
      <c r="BV48" s="282" t="s">
        <v>22</v>
      </c>
      <c r="BW48" s="282">
        <v>0</v>
      </c>
    </row>
    <row r="49" spans="1:75" ht="15" customHeight="1" x14ac:dyDescent="0.25">
      <c r="A49" s="561" t="s">
        <v>57</v>
      </c>
      <c r="B49" s="562"/>
      <c r="C49" s="421">
        <f>+'ENERO '!C49+FEBRERO!C49+'MARZO '!C49+ABRIL!C49+MAYO!C49+JUNIO!C49+JULIO!C49+AGOSTO!C49+SEPTIEMBRE!C49+OCTUBRE!C49+NOVIEMBRE!C49+DICIEMBRE!C49</f>
        <v>0</v>
      </c>
      <c r="D49" s="421">
        <f>+'ENERO '!D49+FEBRERO!D49+'MARZO '!D49+ABRIL!D49+MAYO!D49+JUNIO!D49+JULIO!D49+AGOSTO!D49+SEPTIEMBRE!D49+OCTUBRE!D49+NOVIEMBRE!D49+DICIEMBRE!D49</f>
        <v>0</v>
      </c>
      <c r="E49" s="421">
        <f>+'ENERO '!E49+FEBRERO!E49+'MARZO '!E49+ABRIL!E49+MAYO!E49+JUNIO!E49+JULIO!E49+AGOSTO!E49+SEPTIEMBRE!E49+OCTUBRE!E49+NOVIEMBRE!E49+DICIEMBRE!E49</f>
        <v>0</v>
      </c>
      <c r="F49" s="421">
        <f>+'ENERO '!F49+FEBRERO!F49+'MARZO '!F49+ABRIL!F49+MAYO!F49+JUNIO!F49+JULIO!F49+AGOSTO!F49+SEPTIEMBRE!F49+OCTUBRE!F49+NOVIEMBRE!F49+DICIEMBRE!F49</f>
        <v>0</v>
      </c>
      <c r="G49" s="421">
        <f>+'ENERO '!G49+FEBRERO!G49+'MARZO '!G49+ABRIL!G49+MAYO!G49+JUNIO!G49+JULIO!G49+AGOSTO!G49+SEPTIEMBRE!G49+OCTUBRE!G49+NOVIEMBRE!G49+DICIEMBRE!G49</f>
        <v>0</v>
      </c>
      <c r="H49" s="421">
        <f>+'ENERO '!H49+FEBRERO!H49+'MARZO '!H49+ABRIL!H49+MAYO!H49+JUNIO!H49+JULIO!H49+AGOSTO!H49+SEPTIEMBRE!H49+OCTUBRE!H49+NOVIEMBRE!H49+DICIEMBRE!H49</f>
        <v>0</v>
      </c>
      <c r="I49" s="421">
        <f>+'ENERO '!I49+FEBRERO!I49+'MARZO '!I49+ABRIL!I49+MAYO!I49+JUNIO!I49+JULIO!I49+AGOSTO!I49+SEPTIEMBRE!I49+OCTUBRE!I49+NOVIEMBRE!I49+DICIEMBRE!I49</f>
        <v>0</v>
      </c>
      <c r="J49" s="421">
        <f>+'ENERO '!J49+FEBRERO!J49+'MARZO '!J49+ABRIL!J49+MAYO!J49+JUNIO!J49+JULIO!J49+AGOSTO!J49+SEPTIEMBRE!J49+OCTUBRE!J49+NOVIEMBRE!J49+DICIEMBRE!J49</f>
        <v>0</v>
      </c>
      <c r="K49" s="421">
        <f>+'ENERO '!K49+FEBRERO!K49+'MARZO '!K49+ABRIL!K49+MAYO!K49+JUNIO!K49+JULIO!K49+AGOSTO!K49+SEPTIEMBRE!K49+OCTUBRE!K49+NOVIEMBRE!K49+DICIEMBRE!K49</f>
        <v>0</v>
      </c>
      <c r="L49" s="421">
        <f>+'ENERO '!L49+FEBRERO!L49+'MARZO '!L49+ABRIL!L49+MAYO!L49+JUNIO!L49+JULIO!L49+AGOSTO!L49+SEPTIEMBRE!L49+OCTUBRE!L49+NOVIEMBRE!L49+DICIEMBRE!L49</f>
        <v>0</v>
      </c>
      <c r="M49" s="278" t="s">
        <v>46</v>
      </c>
      <c r="N49" s="240"/>
      <c r="O49" s="240"/>
      <c r="P49" s="179"/>
      <c r="Q49" s="179"/>
      <c r="R49" s="179"/>
      <c r="S49" s="179"/>
      <c r="T49" s="179"/>
      <c r="U49" s="179"/>
      <c r="V49" s="179"/>
      <c r="W49" s="179"/>
      <c r="X49" s="180"/>
      <c r="Y49" s="180"/>
      <c r="Z49" s="180"/>
      <c r="AA49" s="191"/>
      <c r="AB49" s="180"/>
      <c r="AC49" s="180"/>
      <c r="AD49" s="177"/>
      <c r="AE49" s="177"/>
      <c r="AF49" s="180"/>
      <c r="AG49" s="180"/>
      <c r="AH49" s="180"/>
      <c r="AI49" s="180"/>
      <c r="AJ49" s="180"/>
      <c r="AK49" s="180"/>
      <c r="AL49" s="177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262" t="s">
        <v>22</v>
      </c>
      <c r="BQ49" s="262" t="s">
        <v>22</v>
      </c>
      <c r="BR49" s="262" t="s">
        <v>22</v>
      </c>
      <c r="BS49" s="262" t="s">
        <v>22</v>
      </c>
      <c r="BT49" s="282">
        <v>0</v>
      </c>
      <c r="BU49" s="282">
        <v>0</v>
      </c>
      <c r="BV49" s="282" t="s">
        <v>22</v>
      </c>
      <c r="BW49" s="282">
        <v>0</v>
      </c>
    </row>
    <row r="50" spans="1:75" ht="15" customHeight="1" x14ac:dyDescent="0.25">
      <c r="A50" s="567" t="s">
        <v>58</v>
      </c>
      <c r="B50" s="568"/>
      <c r="C50" s="421">
        <f>+'ENERO '!C50+FEBRERO!C50+'MARZO '!C50+ABRIL!C50+MAYO!C50+JUNIO!C50+JULIO!C50+AGOSTO!C50+SEPTIEMBRE!C50+OCTUBRE!C50+NOVIEMBRE!C50+DICIEMBRE!C50</f>
        <v>0</v>
      </c>
      <c r="D50" s="421">
        <f>+'ENERO '!D50+FEBRERO!D50+'MARZO '!D50+ABRIL!D50+MAYO!D50+JUNIO!D50+JULIO!D50+AGOSTO!D50+SEPTIEMBRE!D50+OCTUBRE!D50+NOVIEMBRE!D50+DICIEMBRE!D50</f>
        <v>0</v>
      </c>
      <c r="E50" s="421">
        <f>+'ENERO '!E50+FEBRERO!E50+'MARZO '!E50+ABRIL!E50+MAYO!E50+JUNIO!E50+JULIO!E50+AGOSTO!E50+SEPTIEMBRE!E50+OCTUBRE!E50+NOVIEMBRE!E50+DICIEMBRE!E50</f>
        <v>0</v>
      </c>
      <c r="F50" s="421">
        <f>+'ENERO '!F50+FEBRERO!F50+'MARZO '!F50+ABRIL!F50+MAYO!F50+JUNIO!F50+JULIO!F50+AGOSTO!F50+SEPTIEMBRE!F50+OCTUBRE!F50+NOVIEMBRE!F50+DICIEMBRE!F50</f>
        <v>0</v>
      </c>
      <c r="G50" s="421">
        <f>+'ENERO '!G50+FEBRERO!G50+'MARZO '!G50+ABRIL!G50+MAYO!G50+JUNIO!G50+JULIO!G50+AGOSTO!G50+SEPTIEMBRE!G50+OCTUBRE!G50+NOVIEMBRE!G50+DICIEMBRE!G50</f>
        <v>0</v>
      </c>
      <c r="H50" s="421">
        <f>+'ENERO '!H50+FEBRERO!H50+'MARZO '!H50+ABRIL!H50+MAYO!H50+JUNIO!H50+JULIO!H50+AGOSTO!H50+SEPTIEMBRE!H50+OCTUBRE!H50+NOVIEMBRE!H50+DICIEMBRE!H50</f>
        <v>0</v>
      </c>
      <c r="I50" s="421">
        <f>+'ENERO '!I50+FEBRERO!I50+'MARZO '!I50+ABRIL!I50+MAYO!I50+JUNIO!I50+JULIO!I50+AGOSTO!I50+SEPTIEMBRE!I50+OCTUBRE!I50+NOVIEMBRE!I50+DICIEMBRE!I50</f>
        <v>0</v>
      </c>
      <c r="J50" s="421">
        <f>+'ENERO '!J50+FEBRERO!J50+'MARZO '!J50+ABRIL!J50+MAYO!J50+JUNIO!J50+JULIO!J50+AGOSTO!J50+SEPTIEMBRE!J50+OCTUBRE!J50+NOVIEMBRE!J50+DICIEMBRE!J50</f>
        <v>0</v>
      </c>
      <c r="K50" s="421">
        <f>+'ENERO '!K50+FEBRERO!K50+'MARZO '!K50+ABRIL!K50+MAYO!K50+JUNIO!K50+JULIO!K50+AGOSTO!K50+SEPTIEMBRE!K50+OCTUBRE!K50+NOVIEMBRE!K50+DICIEMBRE!K50</f>
        <v>0</v>
      </c>
      <c r="L50" s="421">
        <f>+'ENERO '!L50+FEBRERO!L50+'MARZO '!L50+ABRIL!L50+MAYO!L50+JUNIO!L50+JULIO!L50+AGOSTO!L50+SEPTIEMBRE!L50+OCTUBRE!L50+NOVIEMBRE!L50+DICIEMBRE!L50</f>
        <v>0</v>
      </c>
      <c r="M50" s="278" t="s">
        <v>46</v>
      </c>
      <c r="N50" s="240"/>
      <c r="O50" s="240"/>
      <c r="P50" s="179"/>
      <c r="Q50" s="179"/>
      <c r="R50" s="179"/>
      <c r="S50" s="179"/>
      <c r="T50" s="179"/>
      <c r="U50" s="179"/>
      <c r="V50" s="179"/>
      <c r="W50" s="179"/>
      <c r="X50" s="180"/>
      <c r="Y50" s="180"/>
      <c r="Z50" s="180"/>
      <c r="AA50" s="191"/>
      <c r="AB50" s="180"/>
      <c r="AC50" s="180"/>
      <c r="AD50" s="177"/>
      <c r="AE50" s="177"/>
      <c r="AF50" s="180"/>
      <c r="AG50" s="180"/>
      <c r="AH50" s="180"/>
      <c r="AI50" s="180"/>
      <c r="AJ50" s="180"/>
      <c r="AK50" s="180"/>
      <c r="AL50" s="177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262" t="s">
        <v>22</v>
      </c>
      <c r="BQ50" s="262" t="s">
        <v>22</v>
      </c>
      <c r="BR50" s="262" t="s">
        <v>22</v>
      </c>
      <c r="BS50" s="262" t="s">
        <v>22</v>
      </c>
      <c r="BT50" s="282">
        <v>0</v>
      </c>
      <c r="BU50" s="282">
        <v>0</v>
      </c>
      <c r="BV50" s="282" t="s">
        <v>22</v>
      </c>
      <c r="BW50" s="282">
        <v>0</v>
      </c>
    </row>
    <row r="51" spans="1:75" ht="15" customHeight="1" x14ac:dyDescent="0.25">
      <c r="A51" s="241" t="s">
        <v>59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177"/>
      <c r="O51" s="177"/>
      <c r="P51" s="177"/>
      <c r="Q51" s="177"/>
      <c r="R51" s="177"/>
      <c r="S51" s="177"/>
      <c r="T51" s="179"/>
      <c r="U51" s="179"/>
      <c r="V51" s="179"/>
      <c r="W51" s="179"/>
      <c r="X51" s="179"/>
      <c r="Y51" s="179"/>
      <c r="Z51" s="177"/>
      <c r="AA51" s="177"/>
      <c r="AB51" s="177"/>
      <c r="AC51" s="177"/>
      <c r="AD51" s="177"/>
      <c r="AE51" s="177"/>
      <c r="AF51" s="180"/>
      <c r="AG51" s="180"/>
      <c r="AH51" s="180"/>
      <c r="AI51" s="180"/>
      <c r="AJ51" s="180"/>
      <c r="AK51" s="180"/>
      <c r="AL51" s="177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77"/>
      <c r="BQ51" s="177"/>
      <c r="BR51" s="177"/>
      <c r="BS51" s="177"/>
      <c r="BT51" s="177"/>
      <c r="BU51" s="177"/>
      <c r="BV51" s="180"/>
      <c r="BW51" s="180"/>
    </row>
    <row r="52" spans="1:75" ht="15" customHeight="1" x14ac:dyDescent="0.25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178"/>
      <c r="N52" s="178"/>
      <c r="O52" s="177"/>
      <c r="P52" s="177"/>
      <c r="Q52" s="177"/>
      <c r="R52" s="177"/>
      <c r="S52" s="177"/>
      <c r="T52" s="179"/>
      <c r="U52" s="179"/>
      <c r="V52" s="179"/>
      <c r="W52" s="179"/>
      <c r="X52" s="179"/>
      <c r="Y52" s="179"/>
      <c r="Z52" s="177"/>
      <c r="AA52" s="177"/>
      <c r="AB52" s="177"/>
      <c r="AC52" s="177"/>
      <c r="AD52" s="177"/>
      <c r="AE52" s="177"/>
      <c r="AF52" s="180"/>
      <c r="AG52" s="180"/>
      <c r="AH52" s="180"/>
      <c r="AI52" s="180"/>
      <c r="AJ52" s="180"/>
      <c r="AK52" s="180"/>
      <c r="AL52" s="177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77"/>
      <c r="BQ52" s="177"/>
      <c r="BR52" s="177"/>
      <c r="BS52" s="177"/>
      <c r="BT52" s="177"/>
      <c r="BU52" s="177"/>
      <c r="BV52" s="180"/>
      <c r="BW52" s="180"/>
    </row>
    <row r="53" spans="1:75" ht="15" customHeight="1" x14ac:dyDescent="0.25">
      <c r="A53" s="554"/>
      <c r="B53" s="555"/>
      <c r="C53" s="556"/>
      <c r="D53" s="188" t="s">
        <v>10</v>
      </c>
      <c r="E53" s="192" t="s">
        <v>11</v>
      </c>
      <c r="F53" s="192" t="s">
        <v>12</v>
      </c>
      <c r="G53" s="192" t="s">
        <v>13</v>
      </c>
      <c r="H53" s="192" t="s">
        <v>14</v>
      </c>
      <c r="I53" s="194" t="s">
        <v>15</v>
      </c>
      <c r="J53" s="188" t="s">
        <v>16</v>
      </c>
      <c r="K53" s="205" t="s">
        <v>17</v>
      </c>
      <c r="L53" s="547"/>
      <c r="M53" s="178"/>
      <c r="N53" s="178"/>
      <c r="O53" s="177"/>
      <c r="P53" s="177"/>
      <c r="Q53" s="177"/>
      <c r="R53" s="177"/>
      <c r="S53" s="177"/>
      <c r="T53" s="179"/>
      <c r="U53" s="179"/>
      <c r="V53" s="179"/>
      <c r="W53" s="179"/>
      <c r="X53" s="179"/>
      <c r="Y53" s="179"/>
      <c r="Z53" s="177"/>
      <c r="AA53" s="177"/>
      <c r="AB53" s="177"/>
      <c r="AC53" s="177"/>
      <c r="AD53" s="177"/>
      <c r="AE53" s="177"/>
      <c r="AF53" s="180"/>
      <c r="AG53" s="180"/>
      <c r="AH53" s="180"/>
      <c r="AI53" s="180"/>
      <c r="AJ53" s="180"/>
      <c r="AK53" s="180"/>
      <c r="AL53" s="177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77"/>
      <c r="BQ53" s="177"/>
      <c r="BR53" s="177"/>
      <c r="BS53" s="177"/>
      <c r="BT53" s="177"/>
      <c r="BU53" s="177"/>
      <c r="BV53" s="180"/>
      <c r="BW53" s="180"/>
    </row>
    <row r="54" spans="1:75" ht="15" customHeight="1" x14ac:dyDescent="0.25">
      <c r="A54" s="569" t="s">
        <v>42</v>
      </c>
      <c r="B54" s="570"/>
      <c r="C54" s="421">
        <f>+'ENERO '!C54+FEBRERO!C54+'MARZO '!C54+ABRIL!C54+MAYO!C54+JUNIO!C54+JULIO!C54+AGOSTO!C54+SEPTIEMBRE!C54+OCTUBRE!C54+NOVIEMBRE!C54+DICIEMBRE!C54</f>
        <v>0</v>
      </c>
      <c r="D54" s="421">
        <f>+'ENERO '!D54+FEBRERO!D54+'MARZO '!D54+ABRIL!D54+MAYO!D54+JUNIO!D54+JULIO!D54+AGOSTO!D54+SEPTIEMBRE!D54+OCTUBRE!D54+NOVIEMBRE!D54+DICIEMBRE!D54</f>
        <v>0</v>
      </c>
      <c r="E54" s="421">
        <f>+'ENERO '!E54+FEBRERO!E54+'MARZO '!E54+ABRIL!E54+MAYO!E54+JUNIO!E54+JULIO!E54+AGOSTO!E54+SEPTIEMBRE!E54+OCTUBRE!E54+NOVIEMBRE!E54+DICIEMBRE!E54</f>
        <v>0</v>
      </c>
      <c r="F54" s="421">
        <f>+'ENERO '!F54+FEBRERO!F54+'MARZO '!F54+ABRIL!F54+MAYO!F54+JUNIO!F54+JULIO!F54+AGOSTO!F54+SEPTIEMBRE!F54+OCTUBRE!F54+NOVIEMBRE!F54+DICIEMBRE!F54</f>
        <v>0</v>
      </c>
      <c r="G54" s="421">
        <f>+'ENERO '!G54+FEBRERO!G54+'MARZO '!G54+ABRIL!G54+MAYO!G54+JUNIO!G54+JULIO!G54+AGOSTO!G54+SEPTIEMBRE!G54+OCTUBRE!G54+NOVIEMBRE!G54+DICIEMBRE!G54</f>
        <v>0</v>
      </c>
      <c r="H54" s="421">
        <f>+'ENERO '!H54+FEBRERO!H54+'MARZO '!H54+ABRIL!H54+MAYO!H54+JUNIO!H54+JULIO!H54+AGOSTO!H54+SEPTIEMBRE!H54+OCTUBRE!H54+NOVIEMBRE!H54+DICIEMBRE!H54</f>
        <v>0</v>
      </c>
      <c r="I54" s="421">
        <f>+'ENERO '!I54+FEBRERO!I54+'MARZO '!I54+ABRIL!I54+MAYO!I54+JUNIO!I54+JULIO!I54+AGOSTO!I54+SEPTIEMBRE!I54+OCTUBRE!I54+NOVIEMBRE!I54+DICIEMBRE!I54</f>
        <v>0</v>
      </c>
      <c r="J54" s="421">
        <f>+'ENERO '!J54+FEBRERO!J54+'MARZO '!J54+ABRIL!J54+MAYO!J54+JUNIO!J54+JULIO!J54+AGOSTO!J54+SEPTIEMBRE!J54+OCTUBRE!J54+NOVIEMBRE!J54+DICIEMBRE!J54</f>
        <v>0</v>
      </c>
      <c r="K54" s="421">
        <f>+'ENERO '!K54+FEBRERO!K54+'MARZO '!K54+ABRIL!K54+MAYO!K54+JUNIO!K54+JULIO!K54+AGOSTO!K54+SEPTIEMBRE!K54+OCTUBRE!K54+NOVIEMBRE!K54+DICIEMBRE!K54</f>
        <v>0</v>
      </c>
      <c r="L54" s="421">
        <f>+'ENERO '!L54+FEBRERO!L54+'MARZO '!L54+ABRIL!L54+MAYO!L54+JUNIO!L54+JULIO!L54+AGOSTO!L54+SEPTIEMBRE!L54+OCTUBRE!L54+NOVIEMBRE!L54+DICIEMBRE!L54</f>
        <v>0</v>
      </c>
      <c r="M54" s="278" t="s">
        <v>46</v>
      </c>
      <c r="N54" s="235"/>
      <c r="O54" s="235"/>
      <c r="P54" s="179"/>
      <c r="Q54" s="179"/>
      <c r="R54" s="179"/>
      <c r="S54" s="179"/>
      <c r="T54" s="179"/>
      <c r="U54" s="179"/>
      <c r="V54" s="179"/>
      <c r="W54" s="179"/>
      <c r="X54" s="180"/>
      <c r="Y54" s="180"/>
      <c r="Z54" s="180"/>
      <c r="AA54" s="191"/>
      <c r="AB54" s="180"/>
      <c r="AC54" s="180"/>
      <c r="AD54" s="177"/>
      <c r="AE54" s="177"/>
      <c r="AF54" s="180"/>
      <c r="AG54" s="180"/>
      <c r="AH54" s="180"/>
      <c r="AI54" s="180"/>
      <c r="AJ54" s="180"/>
      <c r="AK54" s="180"/>
      <c r="AL54" s="177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262" t="s">
        <v>22</v>
      </c>
      <c r="BQ54" s="262" t="s">
        <v>22</v>
      </c>
      <c r="BR54" s="262" t="s">
        <v>22</v>
      </c>
      <c r="BS54" s="262" t="s">
        <v>22</v>
      </c>
      <c r="BT54" s="282">
        <v>0</v>
      </c>
      <c r="BU54" s="282">
        <v>0</v>
      </c>
      <c r="BV54" s="282" t="s">
        <v>22</v>
      </c>
      <c r="BW54" s="282">
        <v>0</v>
      </c>
    </row>
    <row r="55" spans="1:75" ht="15" customHeight="1" x14ac:dyDescent="0.25">
      <c r="A55" s="561" t="s">
        <v>54</v>
      </c>
      <c r="B55" s="562"/>
      <c r="C55" s="421">
        <f>+'ENERO '!C55+FEBRERO!C55+'MARZO '!C55+ABRIL!C55+MAYO!C55+JUNIO!C55+JULIO!C55+AGOSTO!C55+SEPTIEMBRE!C55+OCTUBRE!C55+NOVIEMBRE!C55+DICIEMBRE!C55</f>
        <v>0</v>
      </c>
      <c r="D55" s="421">
        <f>+'ENERO '!D55+FEBRERO!D55+'MARZO '!D55+ABRIL!D55+MAYO!D55+JUNIO!D55+JULIO!D55+AGOSTO!D55+SEPTIEMBRE!D55+OCTUBRE!D55+NOVIEMBRE!D55+DICIEMBRE!D55</f>
        <v>0</v>
      </c>
      <c r="E55" s="421">
        <f>+'ENERO '!E55+FEBRERO!E55+'MARZO '!E55+ABRIL!E55+MAYO!E55+JUNIO!E55+JULIO!E55+AGOSTO!E55+SEPTIEMBRE!E55+OCTUBRE!E55+NOVIEMBRE!E55+DICIEMBRE!E55</f>
        <v>0</v>
      </c>
      <c r="F55" s="421">
        <f>+'ENERO '!F55+FEBRERO!F55+'MARZO '!F55+ABRIL!F55+MAYO!F55+JUNIO!F55+JULIO!F55+AGOSTO!F55+SEPTIEMBRE!F55+OCTUBRE!F55+NOVIEMBRE!F55+DICIEMBRE!F55</f>
        <v>0</v>
      </c>
      <c r="G55" s="421">
        <f>+'ENERO '!G55+FEBRERO!G55+'MARZO '!G55+ABRIL!G55+MAYO!G55+JUNIO!G55+JULIO!G55+AGOSTO!G55+SEPTIEMBRE!G55+OCTUBRE!G55+NOVIEMBRE!G55+DICIEMBRE!G55</f>
        <v>0</v>
      </c>
      <c r="H55" s="421">
        <f>+'ENERO '!H55+FEBRERO!H55+'MARZO '!H55+ABRIL!H55+MAYO!H55+JUNIO!H55+JULIO!H55+AGOSTO!H55+SEPTIEMBRE!H55+OCTUBRE!H55+NOVIEMBRE!H55+DICIEMBRE!H55</f>
        <v>0</v>
      </c>
      <c r="I55" s="421">
        <f>+'ENERO '!I55+FEBRERO!I55+'MARZO '!I55+ABRIL!I55+MAYO!I55+JUNIO!I55+JULIO!I55+AGOSTO!I55+SEPTIEMBRE!I55+OCTUBRE!I55+NOVIEMBRE!I55+DICIEMBRE!I55</f>
        <v>0</v>
      </c>
      <c r="J55" s="421">
        <f>+'ENERO '!J55+FEBRERO!J55+'MARZO '!J55+ABRIL!J55+MAYO!J55+JUNIO!J55+JULIO!J55+AGOSTO!J55+SEPTIEMBRE!J55+OCTUBRE!J55+NOVIEMBRE!J55+DICIEMBRE!J55</f>
        <v>0</v>
      </c>
      <c r="K55" s="421">
        <f>+'ENERO '!K55+FEBRERO!K55+'MARZO '!K55+ABRIL!K55+MAYO!K55+JUNIO!K55+JULIO!K55+AGOSTO!K55+SEPTIEMBRE!K55+OCTUBRE!K55+NOVIEMBRE!K55+DICIEMBRE!K55</f>
        <v>0</v>
      </c>
      <c r="L55" s="421">
        <f>+'ENERO '!L55+FEBRERO!L55+'MARZO '!L55+ABRIL!L55+MAYO!L55+JUNIO!L55+JULIO!L55+AGOSTO!L55+SEPTIEMBRE!L55+OCTUBRE!L55+NOVIEMBRE!L55+DICIEMBRE!L55</f>
        <v>0</v>
      </c>
      <c r="M55" s="278" t="s">
        <v>46</v>
      </c>
      <c r="N55" s="235"/>
      <c r="O55" s="235"/>
      <c r="P55" s="179"/>
      <c r="Q55" s="179"/>
      <c r="R55" s="179"/>
      <c r="S55" s="179"/>
      <c r="T55" s="179"/>
      <c r="U55" s="179"/>
      <c r="V55" s="179"/>
      <c r="W55" s="179"/>
      <c r="X55" s="180"/>
      <c r="Y55" s="180"/>
      <c r="Z55" s="180"/>
      <c r="AA55" s="191"/>
      <c r="AB55" s="180"/>
      <c r="AC55" s="180"/>
      <c r="AD55" s="177"/>
      <c r="AE55" s="177"/>
      <c r="AF55" s="180"/>
      <c r="AG55" s="180"/>
      <c r="AH55" s="180"/>
      <c r="AI55" s="180"/>
      <c r="AJ55" s="180"/>
      <c r="AK55" s="180"/>
      <c r="AL55" s="177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262" t="s">
        <v>22</v>
      </c>
      <c r="BQ55" s="262" t="s">
        <v>22</v>
      </c>
      <c r="BR55" s="262" t="s">
        <v>22</v>
      </c>
      <c r="BS55" s="262" t="s">
        <v>22</v>
      </c>
      <c r="BT55" s="282">
        <v>0</v>
      </c>
      <c r="BU55" s="282">
        <v>0</v>
      </c>
      <c r="BV55" s="282" t="s">
        <v>22</v>
      </c>
      <c r="BW55" s="282">
        <v>0</v>
      </c>
    </row>
    <row r="56" spans="1:75" ht="15" customHeight="1" x14ac:dyDescent="0.25">
      <c r="A56" s="243" t="s">
        <v>43</v>
      </c>
      <c r="B56" s="244"/>
      <c r="C56" s="421">
        <f>+'ENERO '!C56+FEBRERO!C56+'MARZO '!C56+ABRIL!C56+MAYO!C56+JUNIO!C56+JULIO!C56+AGOSTO!C56+SEPTIEMBRE!C56+OCTUBRE!C56+NOVIEMBRE!C56+DICIEMBRE!C56</f>
        <v>0</v>
      </c>
      <c r="D56" s="421">
        <f>+'ENERO '!D56+FEBRERO!D56+'MARZO '!D56+ABRIL!D56+MAYO!D56+JUNIO!D56+JULIO!D56+AGOSTO!D56+SEPTIEMBRE!D56+OCTUBRE!D56+NOVIEMBRE!D56+DICIEMBRE!D56</f>
        <v>0</v>
      </c>
      <c r="E56" s="421">
        <f>+'ENERO '!E56+FEBRERO!E56+'MARZO '!E56+ABRIL!E56+MAYO!E56+JUNIO!E56+JULIO!E56+AGOSTO!E56+SEPTIEMBRE!E56+OCTUBRE!E56+NOVIEMBRE!E56+DICIEMBRE!E56</f>
        <v>0</v>
      </c>
      <c r="F56" s="421">
        <f>+'ENERO '!F56+FEBRERO!F56+'MARZO '!F56+ABRIL!F56+MAYO!F56+JUNIO!F56+JULIO!F56+AGOSTO!F56+SEPTIEMBRE!F56+OCTUBRE!F56+NOVIEMBRE!F56+DICIEMBRE!F56</f>
        <v>0</v>
      </c>
      <c r="G56" s="421">
        <f>+'ENERO '!G56+FEBRERO!G56+'MARZO '!G56+ABRIL!G56+MAYO!G56+JUNIO!G56+JULIO!G56+AGOSTO!G56+SEPTIEMBRE!G56+OCTUBRE!G56+NOVIEMBRE!G56+DICIEMBRE!G56</f>
        <v>0</v>
      </c>
      <c r="H56" s="421">
        <f>+'ENERO '!H56+FEBRERO!H56+'MARZO '!H56+ABRIL!H56+MAYO!H56+JUNIO!H56+JULIO!H56+AGOSTO!H56+SEPTIEMBRE!H56+OCTUBRE!H56+NOVIEMBRE!H56+DICIEMBRE!H56</f>
        <v>0</v>
      </c>
      <c r="I56" s="421">
        <f>+'ENERO '!I56+FEBRERO!I56+'MARZO '!I56+ABRIL!I56+MAYO!I56+JUNIO!I56+JULIO!I56+AGOSTO!I56+SEPTIEMBRE!I56+OCTUBRE!I56+NOVIEMBRE!I56+DICIEMBRE!I56</f>
        <v>0</v>
      </c>
      <c r="J56" s="421">
        <f>+'ENERO '!J56+FEBRERO!J56+'MARZO '!J56+ABRIL!J56+MAYO!J56+JUNIO!J56+JULIO!J56+AGOSTO!J56+SEPTIEMBRE!J56+OCTUBRE!J56+NOVIEMBRE!J56+DICIEMBRE!J56</f>
        <v>0</v>
      </c>
      <c r="K56" s="421">
        <f>+'ENERO '!K56+FEBRERO!K56+'MARZO '!K56+ABRIL!K56+MAYO!K56+JUNIO!K56+JULIO!K56+AGOSTO!K56+SEPTIEMBRE!K56+OCTUBRE!K56+NOVIEMBRE!K56+DICIEMBRE!K56</f>
        <v>0</v>
      </c>
      <c r="L56" s="421">
        <f>+'ENERO '!L56+FEBRERO!L56+'MARZO '!L56+ABRIL!L56+MAYO!L56+JUNIO!L56+JULIO!L56+AGOSTO!L56+SEPTIEMBRE!L56+OCTUBRE!L56+NOVIEMBRE!L56+DICIEMBRE!L56</f>
        <v>0</v>
      </c>
      <c r="M56" s="278" t="s">
        <v>46</v>
      </c>
      <c r="N56" s="235"/>
      <c r="O56" s="235"/>
      <c r="P56" s="179"/>
      <c r="Q56" s="179"/>
      <c r="R56" s="179"/>
      <c r="S56" s="179"/>
      <c r="T56" s="179"/>
      <c r="U56" s="179"/>
      <c r="V56" s="179"/>
      <c r="W56" s="179"/>
      <c r="X56" s="180"/>
      <c r="Y56" s="180"/>
      <c r="Z56" s="180"/>
      <c r="AA56" s="191"/>
      <c r="AB56" s="180"/>
      <c r="AC56" s="180"/>
      <c r="AD56" s="177"/>
      <c r="AE56" s="177"/>
      <c r="AF56" s="180"/>
      <c r="AG56" s="180"/>
      <c r="AH56" s="180"/>
      <c r="AI56" s="180"/>
      <c r="AJ56" s="180"/>
      <c r="AK56" s="180"/>
      <c r="AL56" s="177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262" t="s">
        <v>22</v>
      </c>
      <c r="BQ56" s="262" t="s">
        <v>22</v>
      </c>
      <c r="BR56" s="262" t="s">
        <v>22</v>
      </c>
      <c r="BS56" s="262" t="s">
        <v>22</v>
      </c>
      <c r="BT56" s="282">
        <v>0</v>
      </c>
      <c r="BU56" s="282">
        <v>0</v>
      </c>
      <c r="BV56" s="282" t="s">
        <v>22</v>
      </c>
      <c r="BW56" s="282">
        <v>0</v>
      </c>
    </row>
    <row r="57" spans="1:75" ht="15" customHeight="1" x14ac:dyDescent="0.25">
      <c r="A57" s="571" t="s">
        <v>57</v>
      </c>
      <c r="B57" s="572"/>
      <c r="C57" s="421">
        <f>+'ENERO '!C57+FEBRERO!C57+'MARZO '!C57+ABRIL!C57+MAYO!C57+JUNIO!C57+JULIO!C57+AGOSTO!C57+SEPTIEMBRE!C57+OCTUBRE!C57+NOVIEMBRE!C57+DICIEMBRE!C57</f>
        <v>0</v>
      </c>
      <c r="D57" s="421">
        <f>+'ENERO '!D57+FEBRERO!D57+'MARZO '!D57+ABRIL!D57+MAYO!D57+JUNIO!D57+JULIO!D57+AGOSTO!D57+SEPTIEMBRE!D57+OCTUBRE!D57+NOVIEMBRE!D57+DICIEMBRE!D57</f>
        <v>0</v>
      </c>
      <c r="E57" s="421">
        <f>+'ENERO '!E57+FEBRERO!E57+'MARZO '!E57+ABRIL!E57+MAYO!E57+JUNIO!E57+JULIO!E57+AGOSTO!E57+SEPTIEMBRE!E57+OCTUBRE!E57+NOVIEMBRE!E57+DICIEMBRE!E57</f>
        <v>0</v>
      </c>
      <c r="F57" s="421">
        <f>+'ENERO '!F57+FEBRERO!F57+'MARZO '!F57+ABRIL!F57+MAYO!F57+JUNIO!F57+JULIO!F57+AGOSTO!F57+SEPTIEMBRE!F57+OCTUBRE!F57+NOVIEMBRE!F57+DICIEMBRE!F57</f>
        <v>0</v>
      </c>
      <c r="G57" s="421">
        <f>+'ENERO '!G57+FEBRERO!G57+'MARZO '!G57+ABRIL!G57+MAYO!G57+JUNIO!G57+JULIO!G57+AGOSTO!G57+SEPTIEMBRE!G57+OCTUBRE!G57+NOVIEMBRE!G57+DICIEMBRE!G57</f>
        <v>0</v>
      </c>
      <c r="H57" s="421">
        <f>+'ENERO '!H57+FEBRERO!H57+'MARZO '!H57+ABRIL!H57+MAYO!H57+JUNIO!H57+JULIO!H57+AGOSTO!H57+SEPTIEMBRE!H57+OCTUBRE!H57+NOVIEMBRE!H57+DICIEMBRE!H57</f>
        <v>0</v>
      </c>
      <c r="I57" s="421">
        <f>+'ENERO '!I57+FEBRERO!I57+'MARZO '!I57+ABRIL!I57+MAYO!I57+JUNIO!I57+JULIO!I57+AGOSTO!I57+SEPTIEMBRE!I57+OCTUBRE!I57+NOVIEMBRE!I57+DICIEMBRE!I57</f>
        <v>0</v>
      </c>
      <c r="J57" s="421">
        <f>+'ENERO '!J57+FEBRERO!J57+'MARZO '!J57+ABRIL!J57+MAYO!J57+JUNIO!J57+JULIO!J57+AGOSTO!J57+SEPTIEMBRE!J57+OCTUBRE!J57+NOVIEMBRE!J57+DICIEMBRE!J57</f>
        <v>0</v>
      </c>
      <c r="K57" s="421">
        <f>+'ENERO '!K57+FEBRERO!K57+'MARZO '!K57+ABRIL!K57+MAYO!K57+JUNIO!K57+JULIO!K57+AGOSTO!K57+SEPTIEMBRE!K57+OCTUBRE!K57+NOVIEMBRE!K57+DICIEMBRE!K57</f>
        <v>0</v>
      </c>
      <c r="L57" s="421">
        <f>+'ENERO '!L57+FEBRERO!L57+'MARZO '!L57+ABRIL!L57+MAYO!L57+JUNIO!L57+JULIO!L57+AGOSTO!L57+SEPTIEMBRE!L57+OCTUBRE!L57+NOVIEMBRE!L57+DICIEMBRE!L57</f>
        <v>0</v>
      </c>
      <c r="M57" s="278" t="s">
        <v>46</v>
      </c>
      <c r="N57" s="281"/>
      <c r="O57" s="235"/>
      <c r="P57" s="179"/>
      <c r="Q57" s="179"/>
      <c r="R57" s="179"/>
      <c r="S57" s="179"/>
      <c r="T57" s="179"/>
      <c r="U57" s="179"/>
      <c r="V57" s="179"/>
      <c r="W57" s="179"/>
      <c r="X57" s="180"/>
      <c r="Y57" s="180"/>
      <c r="Z57" s="180"/>
      <c r="AA57" s="191"/>
      <c r="AB57" s="180"/>
      <c r="AC57" s="180"/>
      <c r="AD57" s="177"/>
      <c r="AE57" s="177"/>
      <c r="AF57" s="180"/>
      <c r="AG57" s="180"/>
      <c r="AH57" s="180"/>
      <c r="AI57" s="180"/>
      <c r="AJ57" s="180"/>
      <c r="AK57" s="180"/>
      <c r="AL57" s="177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262" t="s">
        <v>22</v>
      </c>
      <c r="BQ57" s="262" t="s">
        <v>22</v>
      </c>
      <c r="BR57" s="262" t="s">
        <v>22</v>
      </c>
      <c r="BS57" s="262" t="s">
        <v>22</v>
      </c>
      <c r="BT57" s="282">
        <v>0</v>
      </c>
      <c r="BU57" s="282">
        <v>0</v>
      </c>
      <c r="BV57" s="282" t="s">
        <v>22</v>
      </c>
      <c r="BW57" s="282">
        <v>0</v>
      </c>
    </row>
    <row r="58" spans="1:75" ht="15" customHeight="1" x14ac:dyDescent="0.25">
      <c r="A58" s="245" t="s">
        <v>58</v>
      </c>
      <c r="B58" s="246"/>
      <c r="C58" s="421">
        <f>+'ENERO '!C58+FEBRERO!C58+'MARZO '!C58+ABRIL!C58+MAYO!C58+JUNIO!C58+JULIO!C58+AGOSTO!C58+SEPTIEMBRE!C58+OCTUBRE!C58+NOVIEMBRE!C58+DICIEMBRE!C58</f>
        <v>0</v>
      </c>
      <c r="D58" s="421">
        <f>+'ENERO '!D58+FEBRERO!D58+'MARZO '!D58+ABRIL!D58+MAYO!D58+JUNIO!D58+JULIO!D58+AGOSTO!D58+SEPTIEMBRE!D58+OCTUBRE!D58+NOVIEMBRE!D58+DICIEMBRE!D58</f>
        <v>0</v>
      </c>
      <c r="E58" s="421">
        <f>+'ENERO '!E58+FEBRERO!E58+'MARZO '!E58+ABRIL!E58+MAYO!E58+JUNIO!E58+JULIO!E58+AGOSTO!E58+SEPTIEMBRE!E58+OCTUBRE!E58+NOVIEMBRE!E58+DICIEMBRE!E58</f>
        <v>0</v>
      </c>
      <c r="F58" s="421">
        <f>+'ENERO '!F58+FEBRERO!F58+'MARZO '!F58+ABRIL!F58+MAYO!F58+JUNIO!F58+JULIO!F58+AGOSTO!F58+SEPTIEMBRE!F58+OCTUBRE!F58+NOVIEMBRE!F58+DICIEMBRE!F58</f>
        <v>0</v>
      </c>
      <c r="G58" s="421">
        <f>+'ENERO '!G58+FEBRERO!G58+'MARZO '!G58+ABRIL!G58+MAYO!G58+JUNIO!G58+JULIO!G58+AGOSTO!G58+SEPTIEMBRE!G58+OCTUBRE!G58+NOVIEMBRE!G58+DICIEMBRE!G58</f>
        <v>0</v>
      </c>
      <c r="H58" s="421">
        <f>+'ENERO '!H58+FEBRERO!H58+'MARZO '!H58+ABRIL!H58+MAYO!H58+JUNIO!H58+JULIO!H58+AGOSTO!H58+SEPTIEMBRE!H58+OCTUBRE!H58+NOVIEMBRE!H58+DICIEMBRE!H58</f>
        <v>0</v>
      </c>
      <c r="I58" s="421">
        <f>+'ENERO '!I58+FEBRERO!I58+'MARZO '!I58+ABRIL!I58+MAYO!I58+JUNIO!I58+JULIO!I58+AGOSTO!I58+SEPTIEMBRE!I58+OCTUBRE!I58+NOVIEMBRE!I58+DICIEMBRE!I58</f>
        <v>0</v>
      </c>
      <c r="J58" s="421">
        <f>+'ENERO '!J58+FEBRERO!J58+'MARZO '!J58+ABRIL!J58+MAYO!J58+JUNIO!J58+JULIO!J58+AGOSTO!J58+SEPTIEMBRE!J58+OCTUBRE!J58+NOVIEMBRE!J58+DICIEMBRE!J58</f>
        <v>0</v>
      </c>
      <c r="K58" s="421">
        <f>+'ENERO '!K58+FEBRERO!K58+'MARZO '!K58+ABRIL!K58+MAYO!K58+JUNIO!K58+JULIO!K58+AGOSTO!K58+SEPTIEMBRE!K58+OCTUBRE!K58+NOVIEMBRE!K58+DICIEMBRE!K58</f>
        <v>0</v>
      </c>
      <c r="L58" s="421">
        <f>+'ENERO '!L58+FEBRERO!L58+'MARZO '!L58+ABRIL!L58+MAYO!L58+JUNIO!L58+JULIO!L58+AGOSTO!L58+SEPTIEMBRE!L58+OCTUBRE!L58+NOVIEMBRE!L58+DICIEMBRE!L58</f>
        <v>0</v>
      </c>
      <c r="M58" s="278" t="s">
        <v>46</v>
      </c>
      <c r="N58" s="235"/>
      <c r="O58" s="235"/>
      <c r="P58" s="179"/>
      <c r="Q58" s="179"/>
      <c r="R58" s="179"/>
      <c r="S58" s="179"/>
      <c r="T58" s="179"/>
      <c r="U58" s="179"/>
      <c r="V58" s="179"/>
      <c r="W58" s="179"/>
      <c r="X58" s="180"/>
      <c r="Y58" s="180"/>
      <c r="Z58" s="180"/>
      <c r="AA58" s="191"/>
      <c r="AB58" s="180"/>
      <c r="AC58" s="180"/>
      <c r="AD58" s="177"/>
      <c r="AE58" s="177"/>
      <c r="AF58" s="180"/>
      <c r="AG58" s="180"/>
      <c r="AH58" s="180"/>
      <c r="AI58" s="180"/>
      <c r="AJ58" s="180"/>
      <c r="AK58" s="180"/>
      <c r="AL58" s="177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262" t="s">
        <v>22</v>
      </c>
      <c r="BQ58" s="262" t="s">
        <v>22</v>
      </c>
      <c r="BR58" s="262" t="s">
        <v>22</v>
      </c>
      <c r="BS58" s="262" t="s">
        <v>22</v>
      </c>
      <c r="BT58" s="282">
        <v>0</v>
      </c>
      <c r="BU58" s="282">
        <v>0</v>
      </c>
      <c r="BV58" s="282" t="s">
        <v>22</v>
      </c>
      <c r="BW58" s="282">
        <v>0</v>
      </c>
    </row>
    <row r="59" spans="1:75" x14ac:dyDescent="0.25">
      <c r="A59" s="250" t="s">
        <v>60</v>
      </c>
      <c r="B59" s="177"/>
      <c r="C59" s="177"/>
      <c r="D59" s="179"/>
      <c r="E59" s="179"/>
      <c r="F59" s="177"/>
      <c r="G59" s="177"/>
      <c r="H59" s="177"/>
      <c r="I59" s="177"/>
      <c r="J59" s="177"/>
      <c r="K59" s="177"/>
      <c r="L59" s="177"/>
      <c r="M59" s="177"/>
      <c r="N59" s="190"/>
      <c r="O59" s="190"/>
      <c r="P59" s="190"/>
      <c r="Q59" s="190"/>
      <c r="R59" s="190"/>
      <c r="S59" s="190"/>
      <c r="T59" s="179"/>
      <c r="U59" s="179"/>
      <c r="V59" s="179"/>
      <c r="W59" s="179"/>
      <c r="X59" s="179"/>
      <c r="Y59" s="179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</row>
    <row r="60" spans="1:75" x14ac:dyDescent="0.25">
      <c r="A60" s="573" t="s">
        <v>61</v>
      </c>
      <c r="B60" s="573"/>
      <c r="C60" s="195" t="s">
        <v>35</v>
      </c>
      <c r="D60" s="177"/>
      <c r="E60" s="177"/>
      <c r="F60" s="177"/>
      <c r="G60" s="177"/>
      <c r="H60" s="204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9"/>
      <c r="U60" s="179"/>
      <c r="V60" s="179"/>
      <c r="W60" s="179"/>
      <c r="X60" s="179"/>
      <c r="Y60" s="179"/>
      <c r="Z60" s="177"/>
      <c r="AA60" s="177"/>
      <c r="AB60" s="177"/>
      <c r="AC60" s="177"/>
      <c r="AD60" s="177"/>
      <c r="AE60" s="177"/>
      <c r="AF60" s="180"/>
      <c r="AG60" s="180"/>
      <c r="AH60" s="180"/>
      <c r="AI60" s="180"/>
      <c r="AJ60" s="180"/>
      <c r="AK60" s="180"/>
      <c r="AL60" s="177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77"/>
      <c r="BQ60" s="177"/>
      <c r="BR60" s="177"/>
      <c r="BS60" s="177"/>
      <c r="BT60" s="177"/>
      <c r="BU60" s="177"/>
      <c r="BV60" s="180"/>
      <c r="BW60" s="180"/>
    </row>
    <row r="61" spans="1:75" ht="15" customHeight="1" x14ac:dyDescent="0.25">
      <c r="A61" s="574" t="s">
        <v>62</v>
      </c>
      <c r="B61" s="574"/>
      <c r="C61" s="421">
        <f>+'ENERO '!C61+FEBRERO!C61+'MARZO '!C61+ABRIL!C61+MAYO!C61+JUNIO!C61+JULIO!C61+AGOSTO!C61+SEPTIEMBRE!C61+OCTUBRE!C61+NOVIEMBRE!C61+DICIEMBRE!C61</f>
        <v>12484</v>
      </c>
      <c r="D61" s="284" t="s">
        <v>22</v>
      </c>
      <c r="E61" s="177"/>
      <c r="F61" s="204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9"/>
      <c r="U61" s="179"/>
      <c r="V61" s="179"/>
      <c r="W61" s="179"/>
      <c r="X61" s="179"/>
      <c r="Y61" s="179"/>
      <c r="Z61" s="177"/>
      <c r="AA61" s="177"/>
      <c r="AB61" s="177"/>
      <c r="AC61" s="177"/>
      <c r="AD61" s="177"/>
      <c r="AE61" s="177"/>
      <c r="AF61" s="180"/>
      <c r="AG61" s="180"/>
      <c r="AH61" s="180"/>
      <c r="AI61" s="180"/>
      <c r="AJ61" s="180"/>
      <c r="AK61" s="180"/>
      <c r="AL61" s="177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262" t="s">
        <v>22</v>
      </c>
      <c r="BQ61" s="177"/>
      <c r="BR61" s="177"/>
      <c r="BS61" s="177"/>
      <c r="BT61" s="282">
        <v>0</v>
      </c>
      <c r="BU61" s="177"/>
      <c r="BV61" s="180"/>
      <c r="BW61" s="180"/>
    </row>
    <row r="62" spans="1:75" ht="15.75" x14ac:dyDescent="0.25">
      <c r="A62" s="546" t="s">
        <v>63</v>
      </c>
      <c r="B62" s="270" t="s">
        <v>64</v>
      </c>
      <c r="C62" s="421">
        <f>+'ENERO '!C62+FEBRERO!C62+'MARZO '!C62+ABRIL!C62+MAYO!C62+JUNIO!C62+JULIO!C62+AGOSTO!C62+SEPTIEMBRE!C62+OCTUBRE!C62+NOVIEMBRE!C62+DICIEMBRE!C62</f>
        <v>10118</v>
      </c>
      <c r="D62" s="248"/>
      <c r="E62" s="186"/>
      <c r="F62" s="248"/>
      <c r="G62" s="186"/>
      <c r="H62" s="186"/>
      <c r="I62" s="186"/>
      <c r="J62" s="186"/>
      <c r="K62" s="183"/>
      <c r="L62" s="183"/>
      <c r="M62" s="183"/>
      <c r="N62" s="183"/>
      <c r="O62" s="183"/>
      <c r="P62" s="183"/>
      <c r="Q62" s="183"/>
      <c r="R62" s="183"/>
      <c r="S62" s="183"/>
      <c r="T62" s="179"/>
      <c r="U62" s="179"/>
      <c r="V62" s="179"/>
      <c r="W62" s="179"/>
      <c r="X62" s="179"/>
      <c r="Y62" s="179"/>
      <c r="Z62" s="177"/>
      <c r="AA62" s="177"/>
      <c r="AB62" s="177"/>
      <c r="AC62" s="177"/>
      <c r="AD62" s="177"/>
      <c r="AE62" s="177"/>
      <c r="AF62" s="180"/>
      <c r="AG62" s="180"/>
      <c r="AH62" s="180"/>
      <c r="AI62" s="180"/>
      <c r="AJ62" s="180"/>
      <c r="AK62" s="180"/>
      <c r="AL62" s="177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77"/>
      <c r="BQ62" s="177"/>
      <c r="BR62" s="177"/>
      <c r="BS62" s="177"/>
      <c r="BT62" s="177"/>
      <c r="BU62" s="177"/>
      <c r="BV62" s="180"/>
      <c r="BW62" s="180"/>
    </row>
    <row r="63" spans="1:75" ht="15" customHeight="1" x14ac:dyDescent="0.25">
      <c r="A63" s="556"/>
      <c r="B63" s="263" t="s">
        <v>65</v>
      </c>
      <c r="C63" s="421">
        <f>+'ENERO '!C63+FEBRERO!C63+'MARZO '!C63+ABRIL!C63+MAYO!C63+JUNIO!C63+JULIO!C63+AGOSTO!C63+SEPTIEMBRE!C63+OCTUBRE!C63+NOVIEMBRE!C63+DICIEMBRE!C63</f>
        <v>143</v>
      </c>
      <c r="D63" s="248"/>
      <c r="E63" s="186"/>
      <c r="F63" s="248"/>
      <c r="G63" s="186"/>
      <c r="H63" s="186"/>
      <c r="I63" s="186"/>
      <c r="J63" s="186"/>
      <c r="K63" s="183"/>
      <c r="L63" s="183"/>
      <c r="M63" s="183"/>
      <c r="N63" s="183"/>
      <c r="O63" s="183"/>
      <c r="P63" s="183"/>
      <c r="Q63" s="183"/>
      <c r="R63" s="183"/>
      <c r="S63" s="183"/>
      <c r="T63" s="179"/>
      <c r="U63" s="179"/>
      <c r="V63" s="179"/>
      <c r="W63" s="179"/>
      <c r="X63" s="179"/>
      <c r="Y63" s="179"/>
      <c r="Z63" s="177"/>
      <c r="AA63" s="177"/>
      <c r="AB63" s="177"/>
      <c r="AC63" s="177"/>
      <c r="AD63" s="177"/>
      <c r="AE63" s="177"/>
      <c r="AF63" s="180"/>
      <c r="AG63" s="180"/>
      <c r="AH63" s="180"/>
      <c r="AI63" s="180"/>
      <c r="AJ63" s="180"/>
      <c r="AK63" s="180"/>
      <c r="AL63" s="177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77"/>
      <c r="BQ63" s="177"/>
      <c r="BR63" s="177"/>
      <c r="BS63" s="177"/>
      <c r="BT63" s="177"/>
      <c r="BU63" s="177"/>
      <c r="BV63" s="180"/>
      <c r="BW63" s="180"/>
    </row>
    <row r="64" spans="1:75" ht="16.5" thickBot="1" x14ac:dyDescent="0.3">
      <c r="A64" s="556"/>
      <c r="B64" s="264" t="s">
        <v>66</v>
      </c>
      <c r="C64" s="421">
        <f>+'ENERO '!C64+FEBRERO!C64+'MARZO '!C64+ABRIL!C64+MAYO!C64+JUNIO!C64+JULIO!C64+AGOSTO!C64+SEPTIEMBRE!C64+OCTUBRE!C64+NOVIEMBRE!C64+DICIEMBRE!C64</f>
        <v>13</v>
      </c>
      <c r="D64" s="248"/>
      <c r="E64" s="186"/>
      <c r="F64" s="248"/>
      <c r="G64" s="186"/>
      <c r="H64" s="186"/>
      <c r="I64" s="186"/>
      <c r="J64" s="186"/>
      <c r="K64" s="183"/>
      <c r="L64" s="183"/>
      <c r="M64" s="183"/>
      <c r="N64" s="183"/>
      <c r="O64" s="183"/>
      <c r="P64" s="183"/>
      <c r="Q64" s="183"/>
      <c r="R64" s="183"/>
      <c r="S64" s="183"/>
      <c r="T64" s="179"/>
      <c r="U64" s="179"/>
      <c r="V64" s="179"/>
      <c r="W64" s="179"/>
      <c r="X64" s="179"/>
      <c r="Y64" s="179"/>
      <c r="Z64" s="177"/>
      <c r="AA64" s="177"/>
      <c r="AB64" s="177"/>
      <c r="AC64" s="177"/>
      <c r="AD64" s="177"/>
      <c r="AE64" s="177"/>
      <c r="AF64" s="180"/>
      <c r="AG64" s="180"/>
      <c r="AH64" s="180"/>
      <c r="AI64" s="180"/>
      <c r="AJ64" s="180"/>
      <c r="AK64" s="180"/>
      <c r="AL64" s="177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77"/>
      <c r="BQ64" s="177"/>
      <c r="BR64" s="177"/>
      <c r="BS64" s="177"/>
      <c r="BT64" s="177"/>
      <c r="BU64" s="177"/>
      <c r="BV64" s="180"/>
      <c r="BW64" s="180"/>
    </row>
    <row r="65" spans="1:75" ht="15" customHeight="1" thickTop="1" x14ac:dyDescent="0.25">
      <c r="A65" s="575" t="s">
        <v>67</v>
      </c>
      <c r="B65" s="576"/>
      <c r="C65" s="421">
        <f>+'ENERO '!C65+FEBRERO!C65+'MARZO '!C65+ABRIL!C65+MAYO!C65+JUNIO!C65+JULIO!C65+AGOSTO!C65+SEPTIEMBRE!C65+OCTUBRE!C65+NOVIEMBRE!C65+DICIEMBRE!C65</f>
        <v>380</v>
      </c>
      <c r="D65" s="186"/>
      <c r="E65" s="186"/>
      <c r="F65" s="186"/>
      <c r="G65" s="186"/>
      <c r="H65" s="186"/>
      <c r="I65" s="186"/>
      <c r="J65" s="183"/>
      <c r="K65" s="183"/>
      <c r="L65" s="183"/>
      <c r="M65" s="183"/>
      <c r="N65" s="203"/>
      <c r="O65" s="203"/>
      <c r="P65" s="191"/>
      <c r="Q65" s="191"/>
      <c r="R65" s="191"/>
      <c r="S65" s="191"/>
      <c r="T65" s="179"/>
      <c r="U65" s="179"/>
      <c r="V65" s="179"/>
      <c r="W65" s="179"/>
      <c r="X65" s="179"/>
      <c r="Y65" s="179"/>
      <c r="Z65" s="177"/>
      <c r="AA65" s="177"/>
      <c r="AB65" s="177"/>
      <c r="AC65" s="177"/>
      <c r="AD65" s="177"/>
      <c r="AE65" s="177"/>
      <c r="AF65" s="180"/>
      <c r="AG65" s="180"/>
      <c r="AH65" s="180"/>
      <c r="AI65" s="180"/>
      <c r="AJ65" s="180"/>
      <c r="AK65" s="180"/>
      <c r="AL65" s="177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77"/>
      <c r="BQ65" s="177"/>
      <c r="BR65" s="177"/>
      <c r="BS65" s="177"/>
      <c r="BT65" s="177"/>
      <c r="BU65" s="177"/>
      <c r="BV65" s="176"/>
      <c r="BW65" s="176"/>
    </row>
    <row r="66" spans="1:75" ht="15.75" x14ac:dyDescent="0.25">
      <c r="A66" s="577" t="s">
        <v>68</v>
      </c>
      <c r="B66" s="578"/>
      <c r="C66" s="421">
        <f>+'ENERO '!C66+FEBRERO!C66+'MARZO '!C66+ABRIL!C66+MAYO!C66+JUNIO!C66+JULIO!C66+AGOSTO!C66+SEPTIEMBRE!C66+OCTUBRE!C66+NOVIEMBRE!C66+DICIEMBRE!C66</f>
        <v>1830</v>
      </c>
      <c r="D66" s="249"/>
      <c r="E66" s="186"/>
      <c r="F66" s="186"/>
      <c r="G66" s="186"/>
      <c r="H66" s="186"/>
      <c r="I66" s="186"/>
      <c r="J66" s="183"/>
      <c r="K66" s="183"/>
      <c r="L66" s="183"/>
      <c r="M66" s="183"/>
      <c r="N66" s="203"/>
      <c r="O66" s="203"/>
      <c r="P66" s="191"/>
      <c r="Q66" s="191"/>
      <c r="R66" s="191"/>
      <c r="S66" s="191"/>
      <c r="T66" s="179"/>
      <c r="U66" s="179"/>
      <c r="V66" s="179"/>
      <c r="W66" s="179"/>
      <c r="X66" s="179"/>
      <c r="Y66" s="179"/>
      <c r="Z66" s="177"/>
      <c r="AA66" s="177"/>
      <c r="AB66" s="177"/>
      <c r="AC66" s="177"/>
      <c r="AD66" s="177"/>
      <c r="AE66" s="177"/>
      <c r="AF66" s="180"/>
      <c r="AG66" s="180"/>
      <c r="AH66" s="180"/>
      <c r="AI66" s="180"/>
      <c r="AJ66" s="180"/>
      <c r="AK66" s="180"/>
      <c r="AL66" s="177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77"/>
      <c r="BQ66" s="177"/>
      <c r="BR66" s="177"/>
      <c r="BS66" s="177"/>
      <c r="BT66" s="177"/>
      <c r="BU66" s="177"/>
      <c r="BV66" s="176"/>
      <c r="BW66" s="176"/>
    </row>
    <row r="67" spans="1:75" ht="15" customHeight="1" x14ac:dyDescent="0.25">
      <c r="A67" s="577" t="s">
        <v>69</v>
      </c>
      <c r="B67" s="578"/>
      <c r="C67" s="421">
        <f>+'ENERO '!C67+FEBRERO!C67+'MARZO '!C67+ABRIL!C67+MAYO!C67+JUNIO!C67+JULIO!C67+AGOSTO!C67+SEPTIEMBRE!C67+OCTUBRE!C67+NOVIEMBRE!C67+DICIEMBRE!C67</f>
        <v>0</v>
      </c>
      <c r="D67" s="186"/>
      <c r="E67" s="186"/>
      <c r="F67" s="186"/>
      <c r="G67" s="186"/>
      <c r="H67" s="186"/>
      <c r="I67" s="186"/>
      <c r="J67" s="183"/>
      <c r="K67" s="183"/>
      <c r="L67" s="183"/>
      <c r="M67" s="183"/>
      <c r="N67" s="203"/>
      <c r="O67" s="203"/>
      <c r="P67" s="191"/>
      <c r="Q67" s="191"/>
      <c r="R67" s="191"/>
      <c r="S67" s="191"/>
      <c r="T67" s="179"/>
      <c r="U67" s="179"/>
      <c r="V67" s="179"/>
      <c r="W67" s="179"/>
      <c r="X67" s="179"/>
      <c r="Y67" s="179"/>
      <c r="Z67" s="177"/>
      <c r="AA67" s="177"/>
      <c r="AB67" s="177"/>
      <c r="AC67" s="177"/>
      <c r="AD67" s="177"/>
      <c r="AE67" s="177"/>
      <c r="AF67" s="180"/>
      <c r="AG67" s="180"/>
      <c r="AH67" s="180"/>
      <c r="AI67" s="180"/>
      <c r="AJ67" s="180"/>
      <c r="AK67" s="180"/>
      <c r="AL67" s="177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77"/>
      <c r="BQ67" s="177"/>
      <c r="BR67" s="177"/>
      <c r="BS67" s="177"/>
      <c r="BT67" s="177"/>
      <c r="BU67" s="177"/>
      <c r="BV67" s="176"/>
      <c r="BW67" s="176"/>
    </row>
    <row r="68" spans="1:75" ht="15" customHeight="1" x14ac:dyDescent="0.25">
      <c r="A68" s="579" t="s">
        <v>70</v>
      </c>
      <c r="B68" s="580"/>
      <c r="C68" s="421">
        <f>+'ENERO '!C68+FEBRERO!C68+'MARZO '!C68+ABRIL!C68+MAYO!C68+JUNIO!C68+JULIO!C68+AGOSTO!C68+SEPTIEMBRE!C68+OCTUBRE!C68+NOVIEMBRE!C68+DICIEMBRE!C68</f>
        <v>0</v>
      </c>
      <c r="D68" s="186"/>
      <c r="E68" s="186"/>
      <c r="F68" s="186"/>
      <c r="G68" s="186"/>
      <c r="H68" s="186"/>
      <c r="I68" s="186"/>
      <c r="J68" s="183"/>
      <c r="K68" s="183"/>
      <c r="L68" s="183"/>
      <c r="M68" s="183"/>
      <c r="N68" s="203"/>
      <c r="O68" s="203"/>
      <c r="P68" s="191"/>
      <c r="Q68" s="191"/>
      <c r="R68" s="191"/>
      <c r="S68" s="191"/>
      <c r="T68" s="179"/>
      <c r="U68" s="179"/>
      <c r="V68" s="179"/>
      <c r="W68" s="179"/>
      <c r="X68" s="179"/>
      <c r="Y68" s="179"/>
      <c r="Z68" s="177"/>
      <c r="AA68" s="177"/>
      <c r="AB68" s="177"/>
      <c r="AC68" s="177"/>
      <c r="AD68" s="177"/>
      <c r="AE68" s="177"/>
      <c r="AF68" s="180"/>
      <c r="AG68" s="180"/>
      <c r="AH68" s="180"/>
      <c r="AI68" s="180"/>
      <c r="AJ68" s="180"/>
      <c r="AK68" s="180"/>
      <c r="AL68" s="177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77"/>
      <c r="BQ68" s="177"/>
      <c r="BR68" s="177"/>
      <c r="BS68" s="177"/>
      <c r="BT68" s="177"/>
      <c r="BU68" s="177"/>
      <c r="BV68" s="176"/>
      <c r="BW68" s="176"/>
    </row>
    <row r="69" spans="1:75" ht="15" customHeight="1" x14ac:dyDescent="0.25">
      <c r="A69" s="250" t="s">
        <v>71</v>
      </c>
      <c r="B69" s="224"/>
      <c r="C69" s="224"/>
      <c r="D69" s="224"/>
      <c r="E69" s="224"/>
      <c r="F69" s="186"/>
      <c r="G69" s="183"/>
      <c r="H69" s="183"/>
      <c r="I69" s="203"/>
      <c r="J69" s="203"/>
      <c r="K69" s="203"/>
      <c r="L69" s="203"/>
      <c r="M69" s="203"/>
      <c r="N69" s="203"/>
      <c r="O69" s="179"/>
      <c r="P69" s="179"/>
      <c r="Q69" s="179"/>
      <c r="R69" s="179"/>
      <c r="S69" s="179"/>
      <c r="T69" s="179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6"/>
      <c r="BW69" s="176"/>
    </row>
    <row r="70" spans="1:75" ht="15.75" x14ac:dyDescent="0.25">
      <c r="A70" s="515" t="s">
        <v>72</v>
      </c>
      <c r="B70" s="516"/>
      <c r="C70" s="225" t="s">
        <v>35</v>
      </c>
      <c r="D70" s="188" t="s">
        <v>16</v>
      </c>
      <c r="E70" s="205" t="s">
        <v>17</v>
      </c>
      <c r="F70" s="186"/>
      <c r="G70" s="183"/>
      <c r="H70" s="183"/>
      <c r="I70" s="203"/>
      <c r="J70" s="203"/>
      <c r="K70" s="203"/>
      <c r="L70" s="203"/>
      <c r="M70" s="203"/>
      <c r="N70" s="203"/>
      <c r="O70" s="179"/>
      <c r="P70" s="179"/>
      <c r="Q70" s="179"/>
      <c r="R70" s="179"/>
      <c r="S70" s="179"/>
      <c r="T70" s="179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80"/>
      <c r="AG70" s="180"/>
      <c r="AH70" s="180"/>
      <c r="AI70" s="180"/>
      <c r="AJ70" s="180"/>
      <c r="AK70" s="180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77"/>
      <c r="BQ70" s="177"/>
      <c r="BR70" s="177"/>
      <c r="BS70" s="177"/>
      <c r="BT70" s="177"/>
      <c r="BU70" s="177"/>
      <c r="BV70" s="176"/>
      <c r="BW70" s="176"/>
    </row>
    <row r="71" spans="1:75" ht="33" x14ac:dyDescent="0.25">
      <c r="A71" s="537" t="s">
        <v>73</v>
      </c>
      <c r="B71" s="271" t="s">
        <v>74</v>
      </c>
      <c r="C71" s="421">
        <f>+'ENERO '!C71+FEBRERO!C71+'MARZO '!C71+ABRIL!C71+MAYO!C71+JUNIO!C71+JULIO!C71+AGOSTO!C71+SEPTIEMBRE!C71+OCTUBRE!C71+NOVIEMBRE!C71+DICIEMBRE!C71</f>
        <v>7</v>
      </c>
      <c r="D71" s="421">
        <f>+'ENERO '!D71+FEBRERO!D71+'MARZO '!D71+ABRIL!D71+MAYO!D71+JUNIO!D71+JULIO!D71+AGOSTO!D71+SEPTIEMBRE!D71+OCTUBRE!D71+NOVIEMBRE!D71+DICIEMBRE!D71</f>
        <v>0</v>
      </c>
      <c r="E71" s="421">
        <f>+'ENERO '!E71+FEBRERO!E71+'MARZO '!E71+ABRIL!E71+MAYO!E71+JUNIO!E71+JULIO!E71+AGOSTO!E71+SEPTIEMBRE!E71+OCTUBRE!E71+NOVIEMBRE!E71+DICIEMBRE!E71</f>
        <v>7</v>
      </c>
      <c r="F71" s="186"/>
      <c r="G71" s="186"/>
      <c r="H71" s="186"/>
      <c r="I71" s="186"/>
      <c r="J71" s="183"/>
      <c r="K71" s="183"/>
      <c r="L71" s="183"/>
      <c r="M71" s="183"/>
      <c r="N71" s="203"/>
      <c r="O71" s="203"/>
      <c r="P71" s="191"/>
      <c r="Q71" s="191"/>
      <c r="R71" s="191"/>
      <c r="S71" s="191"/>
      <c r="T71" s="179"/>
      <c r="U71" s="179"/>
      <c r="V71" s="179"/>
      <c r="W71" s="179"/>
      <c r="X71" s="179"/>
      <c r="Y71" s="179"/>
      <c r="Z71" s="177"/>
      <c r="AA71" s="177"/>
      <c r="AB71" s="177"/>
      <c r="AC71" s="177"/>
      <c r="AD71" s="177"/>
      <c r="AE71" s="177"/>
      <c r="AF71" s="180"/>
      <c r="AG71" s="180"/>
      <c r="AH71" s="180"/>
      <c r="AI71" s="180"/>
      <c r="AJ71" s="180"/>
      <c r="AK71" s="180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77"/>
      <c r="BQ71" s="177"/>
      <c r="BR71" s="177"/>
      <c r="BS71" s="177"/>
      <c r="BT71" s="177"/>
      <c r="BU71" s="177"/>
      <c r="BV71" s="176"/>
      <c r="BW71" s="176"/>
    </row>
    <row r="72" spans="1:75" ht="33" x14ac:dyDescent="0.25">
      <c r="A72" s="538"/>
      <c r="B72" s="272" t="s">
        <v>75</v>
      </c>
      <c r="C72" s="421">
        <f>+'ENERO '!C72+FEBRERO!C72+'MARZO '!C72+ABRIL!C72+MAYO!C72+JUNIO!C72+JULIO!C72+AGOSTO!C72+SEPTIEMBRE!C72+OCTUBRE!C72+NOVIEMBRE!C72+DICIEMBRE!C72</f>
        <v>10</v>
      </c>
      <c r="D72" s="421">
        <f>+'ENERO '!D72+FEBRERO!D72+'MARZO '!D72+ABRIL!D72+MAYO!D72+JUNIO!D72+JULIO!D72+AGOSTO!D72+SEPTIEMBRE!D72+OCTUBRE!D72+NOVIEMBRE!D72+DICIEMBRE!D72</f>
        <v>0</v>
      </c>
      <c r="E72" s="421">
        <f>+'ENERO '!E72+FEBRERO!E72+'MARZO '!E72+ABRIL!E72+MAYO!E72+JUNIO!E72+JULIO!E72+AGOSTO!E72+SEPTIEMBRE!E72+OCTUBRE!E72+NOVIEMBRE!E72+DICIEMBRE!E72</f>
        <v>10</v>
      </c>
      <c r="F72" s="186"/>
      <c r="G72" s="186"/>
      <c r="H72" s="186"/>
      <c r="I72" s="186"/>
      <c r="J72" s="183"/>
      <c r="K72" s="183"/>
      <c r="L72" s="183"/>
      <c r="M72" s="183"/>
      <c r="N72" s="203"/>
      <c r="O72" s="203"/>
      <c r="P72" s="191"/>
      <c r="Q72" s="191"/>
      <c r="R72" s="191"/>
      <c r="S72" s="191"/>
      <c r="T72" s="179"/>
      <c r="U72" s="179"/>
      <c r="V72" s="179"/>
      <c r="W72" s="179"/>
      <c r="X72" s="179"/>
      <c r="Y72" s="179"/>
      <c r="Z72" s="177"/>
      <c r="AA72" s="177"/>
      <c r="AB72" s="177"/>
      <c r="AC72" s="177"/>
      <c r="AD72" s="177"/>
      <c r="AE72" s="177"/>
      <c r="AF72" s="180"/>
      <c r="AG72" s="180"/>
      <c r="AH72" s="180"/>
      <c r="AI72" s="180"/>
      <c r="AJ72" s="180"/>
      <c r="AK72" s="180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77"/>
      <c r="BQ72" s="177"/>
      <c r="BR72" s="177"/>
      <c r="BS72" s="177"/>
      <c r="BT72" s="177"/>
      <c r="BU72" s="177"/>
      <c r="BV72" s="176"/>
      <c r="BW72" s="176"/>
    </row>
    <row r="73" spans="1:75" ht="15.75" x14ac:dyDescent="0.25">
      <c r="A73" s="539" t="s">
        <v>76</v>
      </c>
      <c r="B73" s="540"/>
      <c r="C73" s="421">
        <f>+'ENERO '!C73+FEBRERO!C73+'MARZO '!C73+ABRIL!C73+MAYO!C73+JUNIO!C73+JULIO!C73+AGOSTO!C73+SEPTIEMBRE!C73+OCTUBRE!C73+NOVIEMBRE!C73+DICIEMBRE!C73</f>
        <v>2</v>
      </c>
      <c r="D73" s="421">
        <f>+'ENERO '!D73+FEBRERO!D73+'MARZO '!D73+ABRIL!D73+MAYO!D73+JUNIO!D73+JULIO!D73+AGOSTO!D73+SEPTIEMBRE!D73+OCTUBRE!D73+NOVIEMBRE!D73+DICIEMBRE!D73</f>
        <v>0</v>
      </c>
      <c r="E73" s="421">
        <f>+'ENERO '!E73+FEBRERO!E73+'MARZO '!E73+ABRIL!E73+MAYO!E73+JUNIO!E73+JULIO!E73+AGOSTO!E73+SEPTIEMBRE!E73+OCTUBRE!E73+NOVIEMBRE!E73+DICIEMBRE!E73</f>
        <v>2</v>
      </c>
      <c r="F73" s="186"/>
      <c r="G73" s="186"/>
      <c r="H73" s="186"/>
      <c r="I73" s="186"/>
      <c r="J73" s="183"/>
      <c r="K73" s="183"/>
      <c r="L73" s="183"/>
      <c r="M73" s="183"/>
      <c r="N73" s="203"/>
      <c r="O73" s="203"/>
      <c r="P73" s="191"/>
      <c r="Q73" s="191"/>
      <c r="R73" s="191"/>
      <c r="S73" s="191"/>
      <c r="T73" s="179"/>
      <c r="U73" s="179"/>
      <c r="V73" s="179"/>
      <c r="W73" s="179"/>
      <c r="X73" s="179"/>
      <c r="Y73" s="179"/>
      <c r="Z73" s="177"/>
      <c r="AA73" s="177"/>
      <c r="AB73" s="177"/>
      <c r="AC73" s="177"/>
      <c r="AD73" s="177"/>
      <c r="AE73" s="177"/>
      <c r="AF73" s="180"/>
      <c r="AG73" s="180"/>
      <c r="AH73" s="180"/>
      <c r="AI73" s="180"/>
      <c r="AJ73" s="180"/>
      <c r="AK73" s="180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77"/>
      <c r="BQ73" s="177"/>
      <c r="BR73" s="177"/>
      <c r="BS73" s="177"/>
      <c r="BT73" s="177"/>
      <c r="BU73" s="177"/>
      <c r="BV73" s="176"/>
      <c r="BW73" s="176"/>
    </row>
    <row r="74" spans="1:75" ht="15" customHeight="1" x14ac:dyDescent="0.25">
      <c r="A74" s="539" t="s">
        <v>77</v>
      </c>
      <c r="B74" s="540"/>
      <c r="C74" s="421">
        <f>+'ENERO '!C74+FEBRERO!C74+'MARZO '!C74+ABRIL!C74+MAYO!C74+JUNIO!C74+JULIO!C74+AGOSTO!C74+SEPTIEMBRE!C74+OCTUBRE!C74+NOVIEMBRE!C74+DICIEMBRE!C74</f>
        <v>26</v>
      </c>
      <c r="D74" s="421">
        <f>+'ENERO '!D74+FEBRERO!D74+'MARZO '!D74+ABRIL!D74+MAYO!D74+JUNIO!D74+JULIO!D74+AGOSTO!D74+SEPTIEMBRE!D74+OCTUBRE!D74+NOVIEMBRE!D74+DICIEMBRE!D74</f>
        <v>1</v>
      </c>
      <c r="E74" s="421">
        <f>+'ENERO '!E74+FEBRERO!E74+'MARZO '!E74+ABRIL!E74+MAYO!E74+JUNIO!E74+JULIO!E74+AGOSTO!E74+SEPTIEMBRE!E74+OCTUBRE!E74+NOVIEMBRE!E74+DICIEMBRE!E74</f>
        <v>25</v>
      </c>
      <c r="F74" s="190"/>
      <c r="G74" s="190"/>
      <c r="H74" s="190"/>
      <c r="I74" s="177"/>
      <c r="J74" s="179"/>
      <c r="K74" s="177"/>
      <c r="L74" s="177"/>
      <c r="M74" s="177"/>
      <c r="N74" s="198"/>
      <c r="O74" s="198"/>
      <c r="P74" s="177"/>
      <c r="Q74" s="177"/>
      <c r="R74" s="177"/>
      <c r="S74" s="177"/>
      <c r="T74" s="179"/>
      <c r="U74" s="179"/>
      <c r="V74" s="179"/>
      <c r="W74" s="179"/>
      <c r="X74" s="179"/>
      <c r="Y74" s="179"/>
      <c r="Z74" s="177"/>
      <c r="AA74" s="177"/>
      <c r="AB74" s="177"/>
      <c r="AC74" s="177"/>
      <c r="AD74" s="177"/>
      <c r="AE74" s="177"/>
      <c r="AF74" s="180"/>
      <c r="AG74" s="180"/>
      <c r="AH74" s="180"/>
      <c r="AI74" s="180"/>
      <c r="AJ74" s="180"/>
      <c r="AK74" s="180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77"/>
      <c r="BQ74" s="177"/>
      <c r="BR74" s="177"/>
      <c r="BS74" s="177"/>
      <c r="BT74" s="177"/>
      <c r="BU74" s="177"/>
      <c r="BV74" s="176"/>
      <c r="BW74" s="176"/>
    </row>
    <row r="75" spans="1:75" ht="15" customHeight="1" x14ac:dyDescent="0.25">
      <c r="A75" s="541" t="s">
        <v>78</v>
      </c>
      <c r="B75" s="542"/>
      <c r="C75" s="421">
        <f>+'ENERO '!C75+FEBRERO!C75+'MARZO '!C75+ABRIL!C75+MAYO!C75+JUNIO!C75+JULIO!C75+AGOSTO!C75+SEPTIEMBRE!C75+OCTUBRE!C75+NOVIEMBRE!C75+DICIEMBRE!C75</f>
        <v>89</v>
      </c>
      <c r="D75" s="421">
        <f>+'ENERO '!D75+FEBRERO!D75+'MARZO '!D75+ABRIL!D75+MAYO!D75+JUNIO!D75+JULIO!D75+AGOSTO!D75+SEPTIEMBRE!D75+OCTUBRE!D75+NOVIEMBRE!D75+DICIEMBRE!D75</f>
        <v>58</v>
      </c>
      <c r="E75" s="421">
        <f>+'ENERO '!E75+FEBRERO!E75+'MARZO '!E75+ABRIL!E75+MAYO!E75+JUNIO!E75+JULIO!E75+AGOSTO!E75+SEPTIEMBRE!E75+OCTUBRE!E75+NOVIEMBRE!E75+DICIEMBRE!E75</f>
        <v>31</v>
      </c>
      <c r="F75" s="177"/>
      <c r="G75" s="190"/>
      <c r="H75" s="177"/>
      <c r="I75" s="179"/>
      <c r="J75" s="177"/>
      <c r="K75" s="177"/>
      <c r="L75" s="177"/>
      <c r="M75" s="198"/>
      <c r="N75" s="198"/>
      <c r="O75" s="198"/>
      <c r="P75" s="177"/>
      <c r="Q75" s="177"/>
      <c r="R75" s="177"/>
      <c r="S75" s="177"/>
      <c r="T75" s="179"/>
      <c r="U75" s="179"/>
      <c r="V75" s="179"/>
      <c r="W75" s="179"/>
      <c r="X75" s="179"/>
      <c r="Y75" s="179"/>
      <c r="Z75" s="177"/>
      <c r="AA75" s="177"/>
      <c r="AB75" s="177"/>
      <c r="AC75" s="177"/>
      <c r="AD75" s="177"/>
      <c r="AE75" s="177"/>
      <c r="AF75" s="180"/>
      <c r="AG75" s="180"/>
      <c r="AH75" s="180"/>
      <c r="AI75" s="180"/>
      <c r="AJ75" s="180"/>
      <c r="AK75" s="180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77"/>
      <c r="BQ75" s="177"/>
      <c r="BR75" s="177"/>
      <c r="BS75" s="177"/>
      <c r="BT75" s="177"/>
      <c r="BU75" s="177"/>
      <c r="BV75" s="176"/>
      <c r="BW75" s="176"/>
    </row>
    <row r="76" spans="1:75" ht="15.75" x14ac:dyDescent="0.25">
      <c r="A76" s="250" t="s">
        <v>79</v>
      </c>
      <c r="B76" s="224"/>
      <c r="C76" s="224"/>
      <c r="D76" s="224"/>
      <c r="E76" s="224"/>
      <c r="F76" s="177"/>
      <c r="G76" s="190"/>
      <c r="H76" s="177"/>
      <c r="I76" s="179"/>
      <c r="J76" s="177"/>
      <c r="K76" s="177"/>
      <c r="L76" s="177"/>
      <c r="M76" s="198"/>
      <c r="N76" s="198"/>
      <c r="O76" s="198"/>
      <c r="P76" s="177"/>
      <c r="Q76" s="177"/>
      <c r="R76" s="177"/>
      <c r="S76" s="177"/>
      <c r="T76" s="179"/>
      <c r="U76" s="179"/>
      <c r="V76" s="179"/>
      <c r="W76" s="179"/>
      <c r="X76" s="179"/>
      <c r="Y76" s="179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6"/>
      <c r="BW76" s="176"/>
    </row>
    <row r="77" spans="1:75" ht="15" customHeight="1" x14ac:dyDescent="0.25">
      <c r="A77" s="515" t="s">
        <v>72</v>
      </c>
      <c r="B77" s="516"/>
      <c r="C77" s="251" t="s">
        <v>35</v>
      </c>
      <c r="D77" s="177"/>
      <c r="E77" s="190"/>
      <c r="F77" s="177"/>
      <c r="G77" s="179"/>
      <c r="H77" s="177"/>
      <c r="I77" s="177"/>
      <c r="J77" s="177"/>
      <c r="K77" s="198"/>
      <c r="L77" s="198"/>
      <c r="M77" s="198"/>
      <c r="N77" s="198"/>
      <c r="O77" s="198"/>
      <c r="P77" s="177"/>
      <c r="Q77" s="177"/>
      <c r="R77" s="179"/>
      <c r="S77" s="179"/>
      <c r="T77" s="179"/>
      <c r="U77" s="179"/>
      <c r="V77" s="179"/>
      <c r="W77" s="179"/>
      <c r="X77" s="177"/>
      <c r="Y77" s="177"/>
      <c r="Z77" s="177"/>
      <c r="AA77" s="177"/>
      <c r="AB77" s="177"/>
      <c r="AC77" s="177"/>
      <c r="AD77" s="177"/>
      <c r="AE77" s="177"/>
      <c r="AF77" s="180"/>
      <c r="AG77" s="180"/>
      <c r="AH77" s="180"/>
      <c r="AI77" s="180"/>
      <c r="AJ77" s="180"/>
      <c r="AK77" s="180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77"/>
      <c r="BQ77" s="177"/>
      <c r="BR77" s="177"/>
      <c r="BS77" s="177"/>
      <c r="BT77" s="177"/>
      <c r="BU77" s="177"/>
      <c r="BV77" s="176"/>
      <c r="BW77" s="176"/>
    </row>
    <row r="78" spans="1:75" ht="22.5" x14ac:dyDescent="0.25">
      <c r="A78" s="517" t="s">
        <v>80</v>
      </c>
      <c r="B78" s="271" t="s">
        <v>81</v>
      </c>
      <c r="C78" s="421">
        <f>+'ENERO '!C78+FEBRERO!C78+'MARZO '!C78+ABRIL!C78+MAYO!C78+JUNIO!C78+JULIO!C78+AGOSTO!C78+SEPTIEMBRE!C78+OCTUBRE!C78+NOVIEMBRE!C78+DICIEMBRE!C78</f>
        <v>1</v>
      </c>
      <c r="D78" s="177"/>
      <c r="E78" s="190"/>
      <c r="F78" s="177"/>
      <c r="G78" s="179"/>
      <c r="H78" s="177"/>
      <c r="I78" s="177"/>
      <c r="J78" s="177"/>
      <c r="K78" s="198"/>
      <c r="L78" s="198"/>
      <c r="M78" s="198"/>
      <c r="N78" s="198"/>
      <c r="O78" s="198"/>
      <c r="P78" s="177"/>
      <c r="Q78" s="177"/>
      <c r="R78" s="179"/>
      <c r="S78" s="179"/>
      <c r="T78" s="179"/>
      <c r="U78" s="179"/>
      <c r="V78" s="179"/>
      <c r="W78" s="179"/>
      <c r="X78" s="177"/>
      <c r="Y78" s="177"/>
      <c r="Z78" s="177"/>
      <c r="AA78" s="177"/>
      <c r="AB78" s="177"/>
      <c r="AC78" s="177"/>
      <c r="AD78" s="177"/>
      <c r="AE78" s="177"/>
      <c r="AF78" s="180"/>
      <c r="AG78" s="180"/>
      <c r="AH78" s="180"/>
      <c r="AI78" s="180"/>
      <c r="AJ78" s="180"/>
      <c r="AK78" s="180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77"/>
      <c r="BQ78" s="177"/>
      <c r="BR78" s="177"/>
      <c r="BS78" s="177"/>
      <c r="BT78" s="177"/>
      <c r="BU78" s="177"/>
      <c r="BV78" s="176"/>
      <c r="BW78" s="176"/>
    </row>
    <row r="79" spans="1:75" ht="22.5" x14ac:dyDescent="0.25">
      <c r="A79" s="518"/>
      <c r="B79" s="272" t="s">
        <v>82</v>
      </c>
      <c r="C79" s="421">
        <f>+'ENERO '!C79+FEBRERO!C79+'MARZO '!C79+ABRIL!C79+MAYO!C79+JUNIO!C79+JULIO!C79+AGOSTO!C79+SEPTIEMBRE!C79+OCTUBRE!C79+NOVIEMBRE!C79+DICIEMBRE!C79</f>
        <v>9</v>
      </c>
      <c r="D79" s="177"/>
      <c r="E79" s="190"/>
      <c r="F79" s="177"/>
      <c r="G79" s="179"/>
      <c r="H79" s="177"/>
      <c r="I79" s="177"/>
      <c r="J79" s="177"/>
      <c r="K79" s="198"/>
      <c r="L79" s="198"/>
      <c r="M79" s="198"/>
      <c r="N79" s="198"/>
      <c r="O79" s="198"/>
      <c r="P79" s="177"/>
      <c r="Q79" s="177"/>
      <c r="R79" s="179"/>
      <c r="S79" s="179"/>
      <c r="T79" s="179"/>
      <c r="U79" s="179"/>
      <c r="V79" s="179"/>
      <c r="W79" s="179"/>
      <c r="X79" s="177"/>
      <c r="Y79" s="177"/>
      <c r="Z79" s="177"/>
      <c r="AA79" s="177"/>
      <c r="AB79" s="177"/>
      <c r="AC79" s="177"/>
      <c r="AD79" s="177"/>
      <c r="AE79" s="177"/>
      <c r="AF79" s="180"/>
      <c r="AG79" s="180"/>
      <c r="AH79" s="180"/>
      <c r="AI79" s="180"/>
      <c r="AJ79" s="180"/>
      <c r="AK79" s="180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77"/>
      <c r="BQ79" s="177"/>
      <c r="BR79" s="177"/>
      <c r="BS79" s="177"/>
      <c r="BT79" s="177"/>
      <c r="BU79" s="177"/>
      <c r="BV79" s="176"/>
      <c r="BW79" s="176"/>
    </row>
    <row r="80" spans="1:75" x14ac:dyDescent="0.25">
      <c r="A80" s="216" t="s">
        <v>83</v>
      </c>
      <c r="B80" s="216"/>
      <c r="C80" s="273"/>
      <c r="D80" s="273"/>
      <c r="E80" s="273"/>
      <c r="F80" s="273"/>
      <c r="G80" s="273"/>
      <c r="H80" s="273"/>
      <c r="I80" s="185"/>
      <c r="J80" s="185"/>
      <c r="K80" s="185"/>
      <c r="L80" s="185"/>
      <c r="M80" s="185"/>
      <c r="N80" s="185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76"/>
      <c r="BW80" s="176"/>
    </row>
    <row r="81" spans="1:75" x14ac:dyDescent="0.25">
      <c r="A81" s="530" t="s">
        <v>84</v>
      </c>
      <c r="B81" s="532" t="s">
        <v>85</v>
      </c>
      <c r="C81" s="182"/>
      <c r="D81" s="202"/>
      <c r="E81" s="183"/>
      <c r="F81" s="182"/>
      <c r="G81" s="182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261"/>
      <c r="AG81" s="261"/>
      <c r="AH81" s="261"/>
      <c r="AI81" s="261"/>
      <c r="AJ81" s="261"/>
      <c r="AK81" s="261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76"/>
      <c r="BW81" s="176"/>
    </row>
    <row r="82" spans="1:75" x14ac:dyDescent="0.25">
      <c r="A82" s="531"/>
      <c r="B82" s="533"/>
      <c r="C82" s="182"/>
      <c r="D82" s="202"/>
      <c r="E82" s="183"/>
      <c r="F82" s="182"/>
      <c r="G82" s="182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261"/>
      <c r="AG82" s="261"/>
      <c r="AH82" s="261"/>
      <c r="AI82" s="261"/>
      <c r="AJ82" s="261"/>
      <c r="AK82" s="261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76"/>
      <c r="BW82" s="176"/>
    </row>
    <row r="83" spans="1:75" x14ac:dyDescent="0.25">
      <c r="A83" s="274" t="s">
        <v>86</v>
      </c>
      <c r="B83" s="421">
        <f>+'ENERO '!B83+FEBRERO!B83+'MARZO '!B83+ABRIL!B83+MAYO!B83+JUNIO!B83+JULIO!B83+AGOSTO!B83+SEPTIEMBRE!B83+OCTUBRE!B83+NOVIEMBRE!B83+DICIEMBRE!B83</f>
        <v>16</v>
      </c>
      <c r="C83" s="182"/>
      <c r="D83" s="182"/>
      <c r="E83" s="182"/>
      <c r="F83" s="182"/>
      <c r="G83" s="182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261"/>
      <c r="AG83" s="261"/>
      <c r="AH83" s="261"/>
      <c r="AI83" s="261"/>
      <c r="AJ83" s="261"/>
      <c r="AK83" s="261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76"/>
      <c r="BW83" s="176"/>
    </row>
    <row r="84" spans="1:75" x14ac:dyDescent="0.25">
      <c r="A84" s="252" t="s">
        <v>87</v>
      </c>
      <c r="B84" s="421">
        <f>+'ENERO '!B84+FEBRERO!B84+'MARZO '!B84+ABRIL!B84+MAYO!B84+JUNIO!B84+JULIO!B84+AGOSTO!B84+SEPTIEMBRE!B84+OCTUBRE!B84+NOVIEMBRE!B84+DICIEMBRE!B84</f>
        <v>1</v>
      </c>
      <c r="C84" s="182"/>
      <c r="D84" s="182"/>
      <c r="E84" s="182"/>
      <c r="F84" s="182"/>
      <c r="G84" s="182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261"/>
      <c r="AG84" s="261"/>
      <c r="AH84" s="261"/>
      <c r="AI84" s="261"/>
      <c r="AJ84" s="261"/>
      <c r="AK84" s="261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76"/>
      <c r="BW84" s="176"/>
    </row>
    <row r="85" spans="1:75" ht="15" customHeight="1" x14ac:dyDescent="0.25">
      <c r="A85" s="252" t="s">
        <v>88</v>
      </c>
      <c r="B85" s="421">
        <f>+'ENERO '!B85+FEBRERO!B85+'MARZO '!B85+ABRIL!B85+MAYO!B85+JUNIO!B85+JULIO!B85+AGOSTO!B85+SEPTIEMBRE!B85+OCTUBRE!B85+NOVIEMBRE!B85+DICIEMBRE!B85</f>
        <v>135</v>
      </c>
      <c r="C85" s="182"/>
      <c r="D85" s="182"/>
      <c r="E85" s="182"/>
      <c r="F85" s="182"/>
      <c r="G85" s="182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261"/>
      <c r="AG85" s="261"/>
      <c r="AH85" s="261"/>
      <c r="AI85" s="261"/>
      <c r="AJ85" s="261"/>
      <c r="AK85" s="261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76"/>
      <c r="BW85" s="176"/>
    </row>
    <row r="86" spans="1:75" x14ac:dyDescent="0.25">
      <c r="A86" s="252" t="s">
        <v>89</v>
      </c>
      <c r="B86" s="421">
        <f>+'ENERO '!B86+FEBRERO!B86+'MARZO '!B86+ABRIL!B86+MAYO!B86+JUNIO!B86+JULIO!B86+AGOSTO!B86+SEPTIEMBRE!B86+OCTUBRE!B86+NOVIEMBRE!B86+DICIEMBRE!B86</f>
        <v>65</v>
      </c>
      <c r="C86" s="182"/>
      <c r="D86" s="182"/>
      <c r="E86" s="182"/>
      <c r="F86" s="182"/>
      <c r="G86" s="182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261"/>
      <c r="AG86" s="261"/>
      <c r="AH86" s="261"/>
      <c r="AI86" s="261"/>
      <c r="AJ86" s="261"/>
      <c r="AK86" s="261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76"/>
      <c r="BW86" s="176"/>
    </row>
    <row r="87" spans="1:75" ht="15" customHeight="1" x14ac:dyDescent="0.25">
      <c r="A87" s="252" t="s">
        <v>90</v>
      </c>
      <c r="B87" s="421">
        <f>+'ENERO '!B87+FEBRERO!B87+'MARZO '!B87+ABRIL!B87+MAYO!B87+JUNIO!B87+JULIO!B87+AGOSTO!B87+SEPTIEMBRE!B87+OCTUBRE!B87+NOVIEMBRE!B87+DICIEMBRE!B87</f>
        <v>0</v>
      </c>
      <c r="C87" s="182"/>
      <c r="D87" s="182"/>
      <c r="E87" s="182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261"/>
      <c r="AG87" s="261"/>
      <c r="AH87" s="261"/>
      <c r="AI87" s="261"/>
      <c r="AJ87" s="261"/>
      <c r="AK87" s="261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76"/>
      <c r="BW87" s="176"/>
    </row>
    <row r="88" spans="1:75" ht="15" customHeight="1" x14ac:dyDescent="0.25">
      <c r="A88" s="253" t="s">
        <v>91</v>
      </c>
      <c r="B88" s="421">
        <f>+'ENERO '!B88+FEBRERO!B88+'MARZO '!B88+ABRIL!B88+MAYO!B88+JUNIO!B88+JULIO!B88+AGOSTO!B88+SEPTIEMBRE!B88+OCTUBRE!B88+NOVIEMBRE!B88+DICIEMBRE!B88</f>
        <v>8</v>
      </c>
      <c r="C88" s="182"/>
      <c r="D88" s="182"/>
      <c r="E88" s="182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261"/>
      <c r="AG88" s="261"/>
      <c r="AH88" s="261"/>
      <c r="AI88" s="261"/>
      <c r="AJ88" s="261"/>
      <c r="AK88" s="261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76"/>
      <c r="BW88" s="176"/>
    </row>
    <row r="89" spans="1:75" x14ac:dyDescent="0.25">
      <c r="A89" s="253" t="s">
        <v>92</v>
      </c>
      <c r="B89" s="421">
        <f>+'ENERO '!B89+FEBRERO!B89+'MARZO '!B89+ABRIL!B89+MAYO!B89+JUNIO!B89+JULIO!B89+AGOSTO!B89+SEPTIEMBRE!B89+OCTUBRE!B89+NOVIEMBRE!B89+DICIEMBRE!B89</f>
        <v>0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261"/>
      <c r="AG89" s="261"/>
      <c r="AH89" s="261"/>
      <c r="AI89" s="261"/>
      <c r="AJ89" s="261"/>
      <c r="AK89" s="261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76"/>
      <c r="BW89" s="176"/>
    </row>
    <row r="90" spans="1:75" x14ac:dyDescent="0.25">
      <c r="A90" s="253" t="s">
        <v>93</v>
      </c>
      <c r="B90" s="421">
        <f>+'ENERO '!B90+FEBRERO!B90+'MARZO '!B90+ABRIL!B90+MAYO!B90+JUNIO!B90+JULIO!B90+AGOSTO!B90+SEPTIEMBRE!B90+OCTUBRE!B90+NOVIEMBRE!B90+DICIEMBRE!B90</f>
        <v>12</v>
      </c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261"/>
      <c r="AG90" s="261"/>
      <c r="AH90" s="261"/>
      <c r="AI90" s="261"/>
      <c r="AJ90" s="261"/>
      <c r="AK90" s="261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76"/>
      <c r="BW90" s="176"/>
    </row>
    <row r="91" spans="1:75" x14ac:dyDescent="0.25">
      <c r="A91" s="253" t="s">
        <v>94</v>
      </c>
      <c r="B91" s="421">
        <f>+'ENERO '!B91+FEBRERO!B91+'MARZO '!B91+ABRIL!B91+MAYO!B91+JUNIO!B91+JULIO!B91+AGOSTO!B91+SEPTIEMBRE!B91+OCTUBRE!B91+NOVIEMBRE!B91+DICIEMBRE!B91</f>
        <v>14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261"/>
      <c r="AG91" s="261"/>
      <c r="AH91" s="261"/>
      <c r="AI91" s="261"/>
      <c r="AJ91" s="261"/>
      <c r="AK91" s="261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76"/>
      <c r="BW91" s="176"/>
    </row>
    <row r="92" spans="1:75" ht="15" customHeight="1" x14ac:dyDescent="0.25">
      <c r="A92" s="275" t="s">
        <v>95</v>
      </c>
      <c r="B92" s="421">
        <f>+'ENERO '!B92+FEBRERO!B92+'MARZO '!B92+ABRIL!B92+MAYO!B92+JUNIO!B92+JULIO!B92+AGOSTO!B92+SEPTIEMBRE!B92+OCTUBRE!B92+NOVIEMBRE!B92+DICIEMBRE!B92</f>
        <v>222</v>
      </c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261"/>
      <c r="AG92" s="261"/>
      <c r="AH92" s="261"/>
      <c r="AI92" s="261"/>
      <c r="AJ92" s="261"/>
      <c r="AK92" s="261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76"/>
      <c r="BW92" s="176"/>
    </row>
    <row r="93" spans="1:75" x14ac:dyDescent="0.25">
      <c r="A93" s="254" t="s">
        <v>96</v>
      </c>
      <c r="B93" s="421">
        <f>+'ENERO '!B93+FEBRERO!B93+'MARZO '!B93+ABRIL!B93+MAYO!B93+JUNIO!B93+JULIO!B93+AGOSTO!B93+SEPTIEMBRE!B93+OCTUBRE!B93+NOVIEMBRE!B93+DICIEMBRE!B93</f>
        <v>629</v>
      </c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261"/>
      <c r="AG93" s="261"/>
      <c r="AH93" s="261"/>
      <c r="AI93" s="261"/>
      <c r="AJ93" s="261"/>
      <c r="AK93" s="261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76"/>
      <c r="BW93" s="176"/>
    </row>
    <row r="94" spans="1:75" ht="15" customHeight="1" x14ac:dyDescent="0.25">
      <c r="A94" s="254" t="s">
        <v>97</v>
      </c>
      <c r="B94" s="421">
        <f>+'ENERO '!B94+FEBRERO!B94+'MARZO '!B94+ABRIL!B94+MAYO!B94+JUNIO!B94+JULIO!B94+AGOSTO!B94+SEPTIEMBRE!B94+OCTUBRE!B94+NOVIEMBRE!B94+DICIEMBRE!B94</f>
        <v>659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261"/>
      <c r="AG94" s="261"/>
      <c r="AH94" s="261"/>
      <c r="AI94" s="261"/>
      <c r="AJ94" s="261"/>
      <c r="AK94" s="261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76"/>
      <c r="BW94" s="176"/>
    </row>
    <row r="95" spans="1:75" x14ac:dyDescent="0.25">
      <c r="A95" s="255" t="s">
        <v>35</v>
      </c>
      <c r="B95" s="421">
        <f>+'ENERO '!B95+FEBRERO!B95+'MARZO '!B95+ABRIL!B95+MAYO!B95+JUNIO!B95+JULIO!B95+AGOSTO!B95+SEPTIEMBRE!B95+OCTUBRE!B95+NOVIEMBRE!B95+DICIEMBRE!B95</f>
        <v>1761</v>
      </c>
      <c r="C95" s="211" t="s">
        <v>22</v>
      </c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261"/>
      <c r="AG95" s="261"/>
      <c r="AH95" s="261"/>
      <c r="AI95" s="261"/>
      <c r="AJ95" s="261"/>
      <c r="AK95" s="261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262" t="s">
        <v>22</v>
      </c>
      <c r="BQ95" s="177"/>
      <c r="BR95" s="177"/>
      <c r="BS95" s="177"/>
      <c r="BT95" s="282">
        <v>0</v>
      </c>
      <c r="BU95" s="196"/>
      <c r="BV95" s="176"/>
      <c r="BW95" s="176"/>
    </row>
    <row r="96" spans="1:75" ht="15" customHeight="1" x14ac:dyDescent="0.25">
      <c r="A96" s="242" t="s">
        <v>98</v>
      </c>
      <c r="B96" s="219"/>
      <c r="C96" s="219"/>
      <c r="D96" s="177"/>
      <c r="E96" s="256"/>
      <c r="F96" s="209"/>
      <c r="G96" s="199"/>
      <c r="H96" s="177"/>
      <c r="I96" s="179"/>
      <c r="J96" s="177"/>
      <c r="K96" s="177"/>
      <c r="L96" s="177"/>
      <c r="M96" s="198"/>
      <c r="N96" s="198"/>
      <c r="O96" s="198"/>
      <c r="P96" s="177"/>
      <c r="Q96" s="177"/>
      <c r="R96" s="177"/>
      <c r="S96" s="177"/>
      <c r="T96" s="179"/>
      <c r="U96" s="179"/>
      <c r="V96" s="179"/>
      <c r="W96" s="179"/>
      <c r="X96" s="183"/>
      <c r="Y96" s="191"/>
      <c r="Z96" s="191"/>
      <c r="AA96" s="191"/>
      <c r="AB96" s="183"/>
      <c r="AC96" s="183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6"/>
      <c r="BW96" s="176"/>
    </row>
    <row r="97" spans="1:75" x14ac:dyDescent="0.25">
      <c r="A97" s="519" t="s">
        <v>99</v>
      </c>
      <c r="B97" s="519"/>
      <c r="C97" s="519"/>
      <c r="D97" s="519"/>
      <c r="E97" s="251" t="s">
        <v>35</v>
      </c>
      <c r="F97" s="257"/>
      <c r="G97" s="257"/>
      <c r="H97" s="222"/>
      <c r="I97" s="222"/>
      <c r="J97" s="222"/>
      <c r="K97" s="222"/>
      <c r="L97" s="177"/>
      <c r="M97" s="177"/>
      <c r="N97" s="177"/>
      <c r="O97" s="177"/>
      <c r="P97" s="177"/>
      <c r="Q97" s="177"/>
      <c r="R97" s="177"/>
      <c r="S97" s="177"/>
      <c r="T97" s="179"/>
      <c r="U97" s="179"/>
      <c r="V97" s="179"/>
      <c r="W97" s="179"/>
      <c r="X97" s="179"/>
      <c r="Y97" s="179"/>
      <c r="Z97" s="177"/>
      <c r="AA97" s="177"/>
      <c r="AB97" s="177"/>
      <c r="AC97" s="177"/>
      <c r="AD97" s="177"/>
      <c r="AE97" s="177"/>
      <c r="AF97" s="180"/>
      <c r="AG97" s="180"/>
      <c r="AH97" s="180"/>
      <c r="AI97" s="180"/>
      <c r="AJ97" s="180"/>
      <c r="AK97" s="180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77"/>
      <c r="BQ97" s="177"/>
      <c r="BR97" s="177"/>
      <c r="BS97" s="177"/>
      <c r="BT97" s="177"/>
      <c r="BU97" s="177"/>
      <c r="BV97" s="176"/>
      <c r="BW97" s="176"/>
    </row>
    <row r="98" spans="1:75" x14ac:dyDescent="0.25">
      <c r="A98" s="195" t="s">
        <v>100</v>
      </c>
      <c r="B98" s="534" t="s">
        <v>101</v>
      </c>
      <c r="C98" s="535"/>
      <c r="D98" s="536"/>
      <c r="E98" s="421">
        <f>+'ENERO '!E98+FEBRERO!E98+'MARZO '!E98+ABRIL!E98+MAYO!E98+JUNIO!E98+JULIO!E98+AGOSTO!E98+SEPTIEMBRE!E98+OCTUBRE!E98+NOVIEMBRE!E98+DICIEMBRE!E98</f>
        <v>0</v>
      </c>
      <c r="F98" s="177"/>
      <c r="G98" s="177"/>
      <c r="H98" s="190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9"/>
      <c r="U98" s="179"/>
      <c r="V98" s="179"/>
      <c r="W98" s="179"/>
      <c r="X98" s="179"/>
      <c r="Y98" s="179"/>
      <c r="Z98" s="177"/>
      <c r="AA98" s="177"/>
      <c r="AB98" s="177"/>
      <c r="AC98" s="177"/>
      <c r="AD98" s="177"/>
      <c r="AE98" s="177"/>
      <c r="AF98" s="180"/>
      <c r="AG98" s="180"/>
      <c r="AH98" s="180"/>
      <c r="AI98" s="180"/>
      <c r="AJ98" s="180"/>
      <c r="AK98" s="180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77"/>
      <c r="BQ98" s="177"/>
      <c r="BR98" s="177"/>
      <c r="BS98" s="177"/>
      <c r="BT98" s="177"/>
      <c r="BU98" s="177"/>
      <c r="BV98" s="176"/>
      <c r="BW98" s="176"/>
    </row>
    <row r="99" spans="1:75" ht="15" customHeight="1" x14ac:dyDescent="0.25">
      <c r="A99" s="242" t="s">
        <v>102</v>
      </c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186"/>
      <c r="M99" s="183"/>
      <c r="N99" s="183"/>
      <c r="O99" s="183"/>
      <c r="P99" s="183"/>
      <c r="Q99" s="183"/>
      <c r="R99" s="183"/>
      <c r="S99" s="183"/>
      <c r="T99" s="179"/>
      <c r="U99" s="179"/>
      <c r="V99" s="179"/>
      <c r="W99" s="179"/>
      <c r="X99" s="183"/>
      <c r="Y99" s="177"/>
      <c r="Z99" s="191"/>
      <c r="AA99" s="191"/>
      <c r="AB99" s="183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6"/>
      <c r="BW99" s="176"/>
    </row>
    <row r="100" spans="1:75" ht="21" x14ac:dyDescent="0.25">
      <c r="A100" s="519" t="s">
        <v>99</v>
      </c>
      <c r="B100" s="519"/>
      <c r="C100" s="519"/>
      <c r="D100" s="519"/>
      <c r="E100" s="251" t="s">
        <v>35</v>
      </c>
      <c r="F100" s="195" t="s">
        <v>7</v>
      </c>
      <c r="G100" s="195" t="s">
        <v>103</v>
      </c>
      <c r="H100" s="189"/>
      <c r="I100" s="186"/>
      <c r="J100" s="186"/>
      <c r="K100" s="186"/>
      <c r="L100" s="186"/>
      <c r="M100" s="183"/>
      <c r="N100" s="183"/>
      <c r="O100" s="183"/>
      <c r="P100" s="183"/>
      <c r="Q100" s="183"/>
      <c r="R100" s="183"/>
      <c r="S100" s="183"/>
      <c r="T100" s="179"/>
      <c r="U100" s="179"/>
      <c r="V100" s="179"/>
      <c r="W100" s="179"/>
      <c r="X100" s="183"/>
      <c r="Y100" s="180"/>
      <c r="Z100" s="191"/>
      <c r="AA100" s="191"/>
      <c r="AB100" s="183"/>
      <c r="AC100" s="180"/>
      <c r="AD100" s="177"/>
      <c r="AE100" s="177"/>
      <c r="AF100" s="180"/>
      <c r="AG100" s="180"/>
      <c r="AH100" s="180"/>
      <c r="AI100" s="180"/>
      <c r="AJ100" s="180"/>
      <c r="AK100" s="180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77"/>
      <c r="BQ100" s="177"/>
      <c r="BR100" s="177"/>
      <c r="BS100" s="177"/>
      <c r="BT100" s="177"/>
      <c r="BU100" s="177"/>
      <c r="BV100" s="176"/>
      <c r="BW100" s="176"/>
    </row>
    <row r="101" spans="1:75" ht="15" customHeight="1" x14ac:dyDescent="0.25">
      <c r="A101" s="512" t="s">
        <v>104</v>
      </c>
      <c r="B101" s="581" t="s">
        <v>105</v>
      </c>
      <c r="C101" s="582"/>
      <c r="D101" s="583"/>
      <c r="E101" s="421">
        <f>+'ENERO '!E101+FEBRERO!E101+'MARZO '!E101+ABRIL!E101+MAYO!E101+JUNIO!E101+JULIO!E101+AGOSTO!E101+SEPTIEMBRE!E101+OCTUBRE!E101+NOVIEMBRE!E101+DICIEMBRE!E101</f>
        <v>0</v>
      </c>
      <c r="F101" s="421">
        <f>+'ENERO '!F101+FEBRERO!F101+'MARZO '!F101+ABRIL!F101+MAYO!F101+JUNIO!F101+JULIO!F101+AGOSTO!F101+SEPTIEMBRE!F101+OCTUBRE!F101+NOVIEMBRE!F101+DICIEMBRE!F101</f>
        <v>0</v>
      </c>
      <c r="G101" s="421">
        <f>+'ENERO '!G101+FEBRERO!G101+'MARZO '!G101+ABRIL!G101+MAYO!G101+JUNIO!G101+JULIO!G101+AGOSTO!G101+SEPTIEMBRE!G101+OCTUBRE!G101+NOVIEMBRE!G101+DICIEMBRE!G101</f>
        <v>0</v>
      </c>
      <c r="H101" s="278" t="s">
        <v>22</v>
      </c>
      <c r="I101" s="186"/>
      <c r="J101" s="186"/>
      <c r="K101" s="186"/>
      <c r="L101" s="186"/>
      <c r="M101" s="183"/>
      <c r="N101" s="183"/>
      <c r="O101" s="183"/>
      <c r="P101" s="183"/>
      <c r="Q101" s="183"/>
      <c r="R101" s="183"/>
      <c r="S101" s="183"/>
      <c r="T101" s="179"/>
      <c r="U101" s="179"/>
      <c r="V101" s="179"/>
      <c r="W101" s="179"/>
      <c r="X101" s="183"/>
      <c r="Y101" s="180"/>
      <c r="Z101" s="180"/>
      <c r="AA101" s="180"/>
      <c r="AB101" s="183"/>
      <c r="AC101" s="180"/>
      <c r="AD101" s="177"/>
      <c r="AE101" s="177"/>
      <c r="AF101" s="180"/>
      <c r="AG101" s="180"/>
      <c r="AH101" s="180"/>
      <c r="AI101" s="180"/>
      <c r="AJ101" s="180"/>
      <c r="AK101" s="180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262" t="s">
        <v>22</v>
      </c>
      <c r="BQ101" s="262" t="s">
        <v>22</v>
      </c>
      <c r="BR101" s="180"/>
      <c r="BS101" s="177"/>
      <c r="BT101" s="282">
        <v>0</v>
      </c>
      <c r="BU101" s="282" t="s">
        <v>22</v>
      </c>
      <c r="BV101" s="176"/>
      <c r="BW101" s="176"/>
    </row>
    <row r="102" spans="1:75" ht="15" customHeight="1" x14ac:dyDescent="0.25">
      <c r="A102" s="513"/>
      <c r="B102" s="584" t="s">
        <v>106</v>
      </c>
      <c r="C102" s="585"/>
      <c r="D102" s="586"/>
      <c r="E102" s="421">
        <f>+'ENERO '!E102+FEBRERO!E102+'MARZO '!E102+ABRIL!E102+MAYO!E102+JUNIO!E102+JULIO!E102+AGOSTO!E102+SEPTIEMBRE!E102+OCTUBRE!E102+NOVIEMBRE!E102+DICIEMBRE!E102</f>
        <v>0</v>
      </c>
      <c r="F102" s="421">
        <f>+'ENERO '!F102+FEBRERO!F102+'MARZO '!F102+ABRIL!F102+MAYO!F102+JUNIO!F102+JULIO!F102+AGOSTO!F102+SEPTIEMBRE!F102+OCTUBRE!F102+NOVIEMBRE!F102+DICIEMBRE!F102</f>
        <v>0</v>
      </c>
      <c r="G102" s="421">
        <f>+'ENERO '!G102+FEBRERO!G102+'MARZO '!G102+ABRIL!G102+MAYO!G102+JUNIO!G102+JULIO!G102+AGOSTO!G102+SEPTIEMBRE!G102+OCTUBRE!G102+NOVIEMBRE!G102+DICIEMBRE!G102</f>
        <v>0</v>
      </c>
      <c r="H102" s="278" t="s">
        <v>22</v>
      </c>
      <c r="I102" s="186"/>
      <c r="J102" s="186"/>
      <c r="K102" s="186"/>
      <c r="L102" s="186"/>
      <c r="M102" s="183"/>
      <c r="N102" s="183"/>
      <c r="O102" s="183"/>
      <c r="P102" s="183"/>
      <c r="Q102" s="183"/>
      <c r="R102" s="183"/>
      <c r="S102" s="183"/>
      <c r="T102" s="179"/>
      <c r="U102" s="179"/>
      <c r="V102" s="179"/>
      <c r="W102" s="179"/>
      <c r="X102" s="183"/>
      <c r="Y102" s="180"/>
      <c r="Z102" s="180"/>
      <c r="AA102" s="180"/>
      <c r="AB102" s="183"/>
      <c r="AC102" s="180"/>
      <c r="AD102" s="177"/>
      <c r="AE102" s="177"/>
      <c r="AF102" s="180"/>
      <c r="AG102" s="180"/>
      <c r="AH102" s="180"/>
      <c r="AI102" s="180"/>
      <c r="AJ102" s="180"/>
      <c r="AK102" s="180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262" t="s">
        <v>22</v>
      </c>
      <c r="BQ102" s="262" t="s">
        <v>22</v>
      </c>
      <c r="BR102" s="180"/>
      <c r="BS102" s="177"/>
      <c r="BT102" s="282">
        <v>0</v>
      </c>
      <c r="BU102" s="282" t="s">
        <v>22</v>
      </c>
      <c r="BV102" s="176"/>
      <c r="BW102" s="176"/>
    </row>
    <row r="103" spans="1:75" ht="15" customHeight="1" x14ac:dyDescent="0.25">
      <c r="A103" s="514"/>
      <c r="B103" s="587" t="s">
        <v>107</v>
      </c>
      <c r="C103" s="587"/>
      <c r="D103" s="587"/>
      <c r="E103" s="421">
        <f>+'ENERO '!E103+FEBRERO!E103+'MARZO '!E103+ABRIL!E103+MAYO!E103+JUNIO!E103+JULIO!E103+AGOSTO!E103+SEPTIEMBRE!E103+OCTUBRE!E103+NOVIEMBRE!E103+DICIEMBRE!E103</f>
        <v>0</v>
      </c>
      <c r="F103" s="421">
        <f>+'ENERO '!F103+FEBRERO!F103+'MARZO '!F103+ABRIL!F103+MAYO!F103+JUNIO!F103+JULIO!F103+AGOSTO!F103+SEPTIEMBRE!F103+OCTUBRE!F103+NOVIEMBRE!F103+DICIEMBRE!F103</f>
        <v>0</v>
      </c>
      <c r="G103" s="421">
        <f>+'ENERO '!G103+FEBRERO!G103+'MARZO '!G103+ABRIL!G103+MAYO!G103+JUNIO!G103+JULIO!G103+AGOSTO!G103+SEPTIEMBRE!G103+OCTUBRE!G103+NOVIEMBRE!G103+DICIEMBRE!G103</f>
        <v>0</v>
      </c>
      <c r="H103" s="278" t="s">
        <v>22</v>
      </c>
      <c r="I103" s="186"/>
      <c r="J103" s="186"/>
      <c r="K103" s="186"/>
      <c r="L103" s="186"/>
      <c r="M103" s="183"/>
      <c r="N103" s="183"/>
      <c r="O103" s="183"/>
      <c r="P103" s="183"/>
      <c r="Q103" s="183"/>
      <c r="R103" s="183"/>
      <c r="S103" s="183"/>
      <c r="T103" s="179"/>
      <c r="U103" s="179"/>
      <c r="V103" s="179"/>
      <c r="W103" s="179"/>
      <c r="X103" s="183"/>
      <c r="Y103" s="180"/>
      <c r="Z103" s="180"/>
      <c r="AA103" s="180"/>
      <c r="AB103" s="183"/>
      <c r="AC103" s="180"/>
      <c r="AD103" s="177"/>
      <c r="AE103" s="177"/>
      <c r="AF103" s="180"/>
      <c r="AG103" s="180"/>
      <c r="AH103" s="180"/>
      <c r="AI103" s="180"/>
      <c r="AJ103" s="180"/>
      <c r="AK103" s="180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262" t="s">
        <v>22</v>
      </c>
      <c r="BQ103" s="262" t="s">
        <v>22</v>
      </c>
      <c r="BR103" s="180"/>
      <c r="BS103" s="177"/>
      <c r="BT103" s="282">
        <v>0</v>
      </c>
      <c r="BU103" s="282" t="s">
        <v>22</v>
      </c>
      <c r="BV103" s="176"/>
      <c r="BW103" s="176"/>
    </row>
    <row r="104" spans="1:75" ht="15" customHeight="1" x14ac:dyDescent="0.25">
      <c r="A104" s="546" t="s">
        <v>108</v>
      </c>
      <c r="B104" s="522" t="s">
        <v>109</v>
      </c>
      <c r="C104" s="526" t="s">
        <v>110</v>
      </c>
      <c r="D104" s="527"/>
      <c r="E104" s="421">
        <f>+'ENERO '!E104+FEBRERO!E104+'MARZO '!E104+ABRIL!E104+MAYO!E104+JUNIO!E104+JULIO!E104+AGOSTO!E104+SEPTIEMBRE!E104+OCTUBRE!E104+NOVIEMBRE!E104+DICIEMBRE!E104</f>
        <v>0</v>
      </c>
      <c r="F104" s="421">
        <f>+'ENERO '!F104+FEBRERO!F104+'MARZO '!F104+ABRIL!F104+MAYO!F104+JUNIO!F104+JULIO!F104+AGOSTO!F104+SEPTIEMBRE!F104+OCTUBRE!F104+NOVIEMBRE!F104+DICIEMBRE!F104</f>
        <v>0</v>
      </c>
      <c r="G104" s="421">
        <f>+'ENERO '!G104+FEBRERO!G104+'MARZO '!G104+ABRIL!G104+MAYO!G104+JUNIO!G104+JULIO!G104+AGOSTO!G104+SEPTIEMBRE!G104+OCTUBRE!G104+NOVIEMBRE!G104+DICIEMBRE!G104</f>
        <v>0</v>
      </c>
      <c r="H104" s="278" t="s">
        <v>22</v>
      </c>
      <c r="I104" s="186"/>
      <c r="J104" s="186"/>
      <c r="K104" s="186"/>
      <c r="L104" s="186"/>
      <c r="M104" s="183"/>
      <c r="N104" s="183"/>
      <c r="O104" s="183"/>
      <c r="P104" s="183"/>
      <c r="Q104" s="183"/>
      <c r="R104" s="183"/>
      <c r="S104" s="183"/>
      <c r="T104" s="179"/>
      <c r="U104" s="179"/>
      <c r="V104" s="179"/>
      <c r="W104" s="179"/>
      <c r="X104" s="183"/>
      <c r="Y104" s="180"/>
      <c r="Z104" s="180"/>
      <c r="AA104" s="180"/>
      <c r="AB104" s="183"/>
      <c r="AC104" s="180"/>
      <c r="AD104" s="177"/>
      <c r="AE104" s="177"/>
      <c r="AF104" s="180"/>
      <c r="AG104" s="180"/>
      <c r="AH104" s="180"/>
      <c r="AI104" s="180"/>
      <c r="AJ104" s="180"/>
      <c r="AK104" s="180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262" t="s">
        <v>22</v>
      </c>
      <c r="BQ104" s="262" t="s">
        <v>22</v>
      </c>
      <c r="BR104" s="180"/>
      <c r="BS104" s="177"/>
      <c r="BT104" s="282">
        <v>0</v>
      </c>
      <c r="BU104" s="282" t="s">
        <v>22</v>
      </c>
      <c r="BV104" s="176"/>
      <c r="BW104" s="176"/>
    </row>
    <row r="105" spans="1:75" ht="15" customHeight="1" x14ac:dyDescent="0.25">
      <c r="A105" s="556"/>
      <c r="B105" s="523"/>
      <c r="C105" s="528" t="s">
        <v>111</v>
      </c>
      <c r="D105" s="529"/>
      <c r="E105" s="421">
        <f>+'ENERO '!E105+FEBRERO!E105+'MARZO '!E105+ABRIL!E105+MAYO!E105+JUNIO!E105+JULIO!E105+AGOSTO!E105+SEPTIEMBRE!E105+OCTUBRE!E105+NOVIEMBRE!E105+DICIEMBRE!E105</f>
        <v>2238</v>
      </c>
      <c r="F105" s="421">
        <f>+'ENERO '!F105+FEBRERO!F105+'MARZO '!F105+ABRIL!F105+MAYO!F105+JUNIO!F105+JULIO!F105+AGOSTO!F105+SEPTIEMBRE!F105+OCTUBRE!F105+NOVIEMBRE!F105+DICIEMBRE!F105</f>
        <v>2238</v>
      </c>
      <c r="G105" s="421">
        <f>+'ENERO '!G105+FEBRERO!G105+'MARZO '!G105+ABRIL!G105+MAYO!G105+JUNIO!G105+JULIO!G105+AGOSTO!G105+SEPTIEMBRE!G105+OCTUBRE!G105+NOVIEMBRE!G105+DICIEMBRE!G105</f>
        <v>0</v>
      </c>
      <c r="H105" s="278" t="s">
        <v>22</v>
      </c>
      <c r="I105" s="186"/>
      <c r="J105" s="186"/>
      <c r="K105" s="186"/>
      <c r="L105" s="186"/>
      <c r="M105" s="183"/>
      <c r="N105" s="183"/>
      <c r="O105" s="183"/>
      <c r="P105" s="183"/>
      <c r="Q105" s="183"/>
      <c r="R105" s="183"/>
      <c r="S105" s="183"/>
      <c r="T105" s="179"/>
      <c r="U105" s="179"/>
      <c r="V105" s="179"/>
      <c r="W105" s="179"/>
      <c r="X105" s="183"/>
      <c r="Y105" s="180"/>
      <c r="Z105" s="180"/>
      <c r="AA105" s="180"/>
      <c r="AB105" s="183"/>
      <c r="AC105" s="180"/>
      <c r="AD105" s="177"/>
      <c r="AE105" s="177"/>
      <c r="AF105" s="180"/>
      <c r="AG105" s="180"/>
      <c r="AH105" s="180"/>
      <c r="AI105" s="180"/>
      <c r="AJ105" s="180"/>
      <c r="AK105" s="180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262" t="s">
        <v>22</v>
      </c>
      <c r="BQ105" s="262" t="s">
        <v>22</v>
      </c>
      <c r="BR105" s="180"/>
      <c r="BS105" s="177"/>
      <c r="BT105" s="282">
        <v>0</v>
      </c>
      <c r="BU105" s="282" t="s">
        <v>22</v>
      </c>
      <c r="BV105" s="176"/>
      <c r="BW105" s="176"/>
    </row>
    <row r="106" spans="1:75" ht="15" customHeight="1" x14ac:dyDescent="0.25">
      <c r="A106" s="556"/>
      <c r="B106" s="525"/>
      <c r="C106" s="520" t="s">
        <v>112</v>
      </c>
      <c r="D106" s="521"/>
      <c r="E106" s="421">
        <f>+'ENERO '!E106+FEBRERO!E106+'MARZO '!E106+ABRIL!E106+MAYO!E106+JUNIO!E106+JULIO!E106+AGOSTO!E106+SEPTIEMBRE!E106+OCTUBRE!E106+NOVIEMBRE!E106+DICIEMBRE!E106</f>
        <v>0</v>
      </c>
      <c r="F106" s="421">
        <f>+'ENERO '!F106+FEBRERO!F106+'MARZO '!F106+ABRIL!F106+MAYO!F106+JUNIO!F106+JULIO!F106+AGOSTO!F106+SEPTIEMBRE!F106+OCTUBRE!F106+NOVIEMBRE!F106+DICIEMBRE!F106</f>
        <v>0</v>
      </c>
      <c r="G106" s="421">
        <f>+'ENERO '!G106+FEBRERO!G106+'MARZO '!G106+ABRIL!G106+MAYO!G106+JUNIO!G106+JULIO!G106+AGOSTO!G106+SEPTIEMBRE!G106+OCTUBRE!G106+NOVIEMBRE!G106+DICIEMBRE!G106</f>
        <v>0</v>
      </c>
      <c r="H106" s="278" t="s">
        <v>22</v>
      </c>
      <c r="I106" s="186"/>
      <c r="J106" s="186"/>
      <c r="K106" s="186"/>
      <c r="L106" s="186"/>
      <c r="M106" s="183"/>
      <c r="N106" s="183"/>
      <c r="O106" s="183"/>
      <c r="P106" s="183"/>
      <c r="Q106" s="183"/>
      <c r="R106" s="183"/>
      <c r="S106" s="183"/>
      <c r="T106" s="179"/>
      <c r="U106" s="179"/>
      <c r="V106" s="179"/>
      <c r="W106" s="179"/>
      <c r="X106" s="183"/>
      <c r="Y106" s="180"/>
      <c r="Z106" s="180"/>
      <c r="AA106" s="180"/>
      <c r="AB106" s="183"/>
      <c r="AC106" s="180"/>
      <c r="AD106" s="177"/>
      <c r="AE106" s="177"/>
      <c r="AF106" s="180"/>
      <c r="AG106" s="180"/>
      <c r="AH106" s="180"/>
      <c r="AI106" s="180"/>
      <c r="AJ106" s="180"/>
      <c r="AK106" s="180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262" t="s">
        <v>22</v>
      </c>
      <c r="BQ106" s="262" t="s">
        <v>22</v>
      </c>
      <c r="BR106" s="180"/>
      <c r="BS106" s="177"/>
      <c r="BT106" s="282">
        <v>0</v>
      </c>
      <c r="BU106" s="282" t="s">
        <v>22</v>
      </c>
      <c r="BV106" s="176"/>
      <c r="BW106" s="176"/>
    </row>
    <row r="107" spans="1:75" ht="15" customHeight="1" x14ac:dyDescent="0.25">
      <c r="A107" s="556"/>
      <c r="B107" s="522" t="s">
        <v>106</v>
      </c>
      <c r="C107" s="526" t="s">
        <v>110</v>
      </c>
      <c r="D107" s="527"/>
      <c r="E107" s="421">
        <f>+'ENERO '!E107+FEBRERO!E107+'MARZO '!E107+ABRIL!E107+MAYO!E107+JUNIO!E107+JULIO!E107+AGOSTO!E107+SEPTIEMBRE!E107+OCTUBRE!E107+NOVIEMBRE!E107+DICIEMBRE!E107</f>
        <v>0</v>
      </c>
      <c r="F107" s="421">
        <f>+'ENERO '!F107+FEBRERO!F107+'MARZO '!F107+ABRIL!F107+MAYO!F107+JUNIO!F107+JULIO!F107+AGOSTO!F107+SEPTIEMBRE!F107+OCTUBRE!F107+NOVIEMBRE!F107+DICIEMBRE!F107</f>
        <v>0</v>
      </c>
      <c r="G107" s="421">
        <f>+'ENERO '!G107+FEBRERO!G107+'MARZO '!G107+ABRIL!G107+MAYO!G107+JUNIO!G107+JULIO!G107+AGOSTO!G107+SEPTIEMBRE!G107+OCTUBRE!G107+NOVIEMBRE!G107+DICIEMBRE!G107</f>
        <v>0</v>
      </c>
      <c r="H107" s="278" t="s">
        <v>22</v>
      </c>
      <c r="I107" s="186"/>
      <c r="J107" s="186"/>
      <c r="K107" s="186"/>
      <c r="L107" s="186"/>
      <c r="M107" s="183"/>
      <c r="N107" s="183"/>
      <c r="O107" s="183"/>
      <c r="P107" s="183"/>
      <c r="Q107" s="183"/>
      <c r="R107" s="183"/>
      <c r="S107" s="183"/>
      <c r="T107" s="179"/>
      <c r="U107" s="179"/>
      <c r="V107" s="179"/>
      <c r="W107" s="179"/>
      <c r="X107" s="183"/>
      <c r="Y107" s="180"/>
      <c r="Z107" s="180"/>
      <c r="AA107" s="180"/>
      <c r="AB107" s="183"/>
      <c r="AC107" s="180"/>
      <c r="AD107" s="177"/>
      <c r="AE107" s="177"/>
      <c r="AF107" s="180"/>
      <c r="AG107" s="180"/>
      <c r="AH107" s="180"/>
      <c r="AI107" s="180"/>
      <c r="AJ107" s="180"/>
      <c r="AK107" s="180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262" t="s">
        <v>22</v>
      </c>
      <c r="BQ107" s="262" t="s">
        <v>22</v>
      </c>
      <c r="BR107" s="180"/>
      <c r="BS107" s="177"/>
      <c r="BT107" s="282">
        <v>0</v>
      </c>
      <c r="BU107" s="282" t="s">
        <v>22</v>
      </c>
      <c r="BV107" s="176"/>
      <c r="BW107" s="176"/>
    </row>
    <row r="108" spans="1:75" ht="15" customHeight="1" x14ac:dyDescent="0.25">
      <c r="A108" s="556"/>
      <c r="B108" s="523"/>
      <c r="C108" s="528" t="s">
        <v>113</v>
      </c>
      <c r="D108" s="529"/>
      <c r="E108" s="421">
        <f>+'ENERO '!E108+FEBRERO!E108+'MARZO '!E108+ABRIL!E108+MAYO!E108+JUNIO!E108+JULIO!E108+AGOSTO!E108+SEPTIEMBRE!E108+OCTUBRE!E108+NOVIEMBRE!E108+DICIEMBRE!E108</f>
        <v>2493</v>
      </c>
      <c r="F108" s="421">
        <f>+'ENERO '!F108+FEBRERO!F108+'MARZO '!F108+ABRIL!F108+MAYO!F108+JUNIO!F108+JULIO!F108+AGOSTO!F108+SEPTIEMBRE!F108+OCTUBRE!F108+NOVIEMBRE!F108+DICIEMBRE!F108</f>
        <v>2493</v>
      </c>
      <c r="G108" s="421">
        <f>+'ENERO '!G108+FEBRERO!G108+'MARZO '!G108+ABRIL!G108+MAYO!G108+JUNIO!G108+JULIO!G108+AGOSTO!G108+SEPTIEMBRE!G108+OCTUBRE!G108+NOVIEMBRE!G108+DICIEMBRE!G108</f>
        <v>0</v>
      </c>
      <c r="H108" s="278" t="s">
        <v>22</v>
      </c>
      <c r="I108" s="186"/>
      <c r="J108" s="186"/>
      <c r="K108" s="186"/>
      <c r="L108" s="186"/>
      <c r="M108" s="183"/>
      <c r="N108" s="183"/>
      <c r="O108" s="183"/>
      <c r="P108" s="183"/>
      <c r="Q108" s="183"/>
      <c r="R108" s="183"/>
      <c r="S108" s="183"/>
      <c r="T108" s="179"/>
      <c r="U108" s="179"/>
      <c r="V108" s="179"/>
      <c r="W108" s="179"/>
      <c r="X108" s="183"/>
      <c r="Y108" s="180"/>
      <c r="Z108" s="180"/>
      <c r="AA108" s="180"/>
      <c r="AB108" s="183"/>
      <c r="AC108" s="180"/>
      <c r="AD108" s="177"/>
      <c r="AE108" s="177"/>
      <c r="AF108" s="180"/>
      <c r="AG108" s="180"/>
      <c r="AH108" s="180"/>
      <c r="AI108" s="180"/>
      <c r="AJ108" s="180"/>
      <c r="AK108" s="180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262" t="s">
        <v>22</v>
      </c>
      <c r="BQ108" s="262" t="s">
        <v>22</v>
      </c>
      <c r="BR108" s="180"/>
      <c r="BS108" s="177"/>
      <c r="BT108" s="282">
        <v>0</v>
      </c>
      <c r="BU108" s="282" t="s">
        <v>22</v>
      </c>
      <c r="BV108" s="176"/>
      <c r="BW108" s="176"/>
    </row>
    <row r="109" spans="1:75" ht="15" customHeight="1" x14ac:dyDescent="0.25">
      <c r="A109" s="556"/>
      <c r="B109" s="524"/>
      <c r="C109" s="528" t="s">
        <v>114</v>
      </c>
      <c r="D109" s="529"/>
      <c r="E109" s="421">
        <f>+'ENERO '!E109+FEBRERO!E109+'MARZO '!E109+ABRIL!E109+MAYO!E109+JUNIO!E109+JULIO!E109+AGOSTO!E109+SEPTIEMBRE!E109+OCTUBRE!E109+NOVIEMBRE!E109+DICIEMBRE!E109</f>
        <v>0</v>
      </c>
      <c r="F109" s="421">
        <f>+'ENERO '!F109+FEBRERO!F109+'MARZO '!F109+ABRIL!F109+MAYO!F109+JUNIO!F109+JULIO!F109+AGOSTO!F109+SEPTIEMBRE!F109+OCTUBRE!F109+NOVIEMBRE!F109+DICIEMBRE!F109</f>
        <v>0</v>
      </c>
      <c r="G109" s="421">
        <f>+'ENERO '!G109+FEBRERO!G109+'MARZO '!G109+ABRIL!G109+MAYO!G109+JUNIO!G109+JULIO!G109+AGOSTO!G109+SEPTIEMBRE!G109+OCTUBRE!G109+NOVIEMBRE!G109+DICIEMBRE!G109</f>
        <v>0</v>
      </c>
      <c r="H109" s="278" t="s">
        <v>22</v>
      </c>
      <c r="I109" s="179"/>
      <c r="J109" s="179"/>
      <c r="K109" s="179"/>
      <c r="L109" s="179"/>
      <c r="M109" s="179"/>
      <c r="N109" s="179"/>
      <c r="O109" s="226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80"/>
      <c r="AA109" s="180"/>
      <c r="AB109" s="177"/>
      <c r="AC109" s="177"/>
      <c r="AD109" s="177"/>
      <c r="AE109" s="177"/>
      <c r="AF109" s="180"/>
      <c r="AG109" s="180"/>
      <c r="AH109" s="180"/>
      <c r="AI109" s="180"/>
      <c r="AJ109" s="180"/>
      <c r="AK109" s="180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262" t="s">
        <v>22</v>
      </c>
      <c r="BQ109" s="262" t="s">
        <v>22</v>
      </c>
      <c r="BR109" s="180"/>
      <c r="BS109" s="177"/>
      <c r="BT109" s="282">
        <v>0</v>
      </c>
      <c r="BU109" s="282" t="s">
        <v>22</v>
      </c>
      <c r="BV109" s="176"/>
      <c r="BW109" s="176"/>
    </row>
    <row r="110" spans="1:75" ht="15" customHeight="1" x14ac:dyDescent="0.25">
      <c r="A110" s="547"/>
      <c r="B110" s="525"/>
      <c r="C110" s="520" t="s">
        <v>112</v>
      </c>
      <c r="D110" s="521"/>
      <c r="E110" s="421">
        <f>+'ENERO '!E110+FEBRERO!E110+'MARZO '!E110+ABRIL!E110+MAYO!E110+JUNIO!E110+JULIO!E110+AGOSTO!E110+SEPTIEMBRE!E110+OCTUBRE!E110+NOVIEMBRE!E110+DICIEMBRE!E110</f>
        <v>0</v>
      </c>
      <c r="F110" s="421">
        <f>+'ENERO '!F110+FEBRERO!F110+'MARZO '!F110+ABRIL!F110+MAYO!F110+JUNIO!F110+JULIO!F110+AGOSTO!F110+SEPTIEMBRE!F110+OCTUBRE!F110+NOVIEMBRE!F110+DICIEMBRE!F110</f>
        <v>0</v>
      </c>
      <c r="G110" s="421">
        <f>+'ENERO '!G110+FEBRERO!G110+'MARZO '!G110+ABRIL!G110+MAYO!G110+JUNIO!G110+JULIO!G110+AGOSTO!G110+SEPTIEMBRE!G110+OCTUBRE!G110+NOVIEMBRE!G110+DICIEMBRE!G110</f>
        <v>0</v>
      </c>
      <c r="H110" s="278" t="s">
        <v>22</v>
      </c>
      <c r="I110" s="179"/>
      <c r="J110" s="179"/>
      <c r="K110" s="179"/>
      <c r="L110" s="179"/>
      <c r="M110" s="179"/>
      <c r="N110" s="179"/>
      <c r="O110" s="226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80"/>
      <c r="AA110" s="180"/>
      <c r="AB110" s="177"/>
      <c r="AC110" s="177"/>
      <c r="AD110" s="177"/>
      <c r="AE110" s="177"/>
      <c r="AF110" s="180"/>
      <c r="AG110" s="180"/>
      <c r="AH110" s="180"/>
      <c r="AI110" s="180"/>
      <c r="AJ110" s="180"/>
      <c r="AK110" s="180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262" t="s">
        <v>22</v>
      </c>
      <c r="BQ110" s="262" t="s">
        <v>22</v>
      </c>
      <c r="BR110" s="180"/>
      <c r="BS110" s="177"/>
      <c r="BT110" s="282">
        <v>0</v>
      </c>
      <c r="BU110" s="282" t="s">
        <v>22</v>
      </c>
      <c r="BV110" s="176"/>
      <c r="BW110" s="176"/>
    </row>
    <row r="111" spans="1:75" ht="15" customHeight="1" x14ac:dyDescent="0.25">
      <c r="A111" s="236" t="s">
        <v>115</v>
      </c>
      <c r="B111" s="258"/>
      <c r="C111" s="222"/>
      <c r="D111" s="222"/>
      <c r="E111" s="259"/>
      <c r="F111" s="189"/>
      <c r="G111" s="179"/>
      <c r="H111" s="179"/>
      <c r="I111" s="179"/>
      <c r="J111" s="179"/>
      <c r="K111" s="179"/>
      <c r="L111" s="179"/>
      <c r="M111" s="179"/>
      <c r="N111" s="179"/>
      <c r="O111" s="226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6"/>
      <c r="BW111" s="176"/>
    </row>
    <row r="112" spans="1:75" ht="15" customHeight="1" x14ac:dyDescent="0.25">
      <c r="A112" s="515" t="s">
        <v>116</v>
      </c>
      <c r="B112" s="516"/>
      <c r="C112" s="195" t="s">
        <v>4</v>
      </c>
      <c r="D112" s="195" t="s">
        <v>7</v>
      </c>
      <c r="E112" s="195" t="s">
        <v>117</v>
      </c>
      <c r="F112" s="189"/>
      <c r="G112" s="179"/>
      <c r="H112" s="179"/>
      <c r="I112" s="179"/>
      <c r="J112" s="179"/>
      <c r="K112" s="179"/>
      <c r="L112" s="179"/>
      <c r="M112" s="179"/>
      <c r="N112" s="179"/>
      <c r="O112" s="226"/>
      <c r="P112" s="177"/>
      <c r="Q112" s="177"/>
      <c r="R112" s="177"/>
      <c r="S112" s="177"/>
      <c r="T112" s="177"/>
      <c r="U112" s="177"/>
      <c r="V112" s="177"/>
      <c r="W112" s="177"/>
      <c r="X112" s="180"/>
      <c r="Y112" s="180"/>
      <c r="Z112" s="177"/>
      <c r="AA112" s="177"/>
      <c r="AB112" s="177"/>
      <c r="AC112" s="180"/>
      <c r="AD112" s="177"/>
      <c r="AE112" s="177"/>
      <c r="AF112" s="180"/>
      <c r="AG112" s="180"/>
      <c r="AH112" s="180"/>
      <c r="AI112" s="180"/>
      <c r="AJ112" s="180"/>
      <c r="AK112" s="180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77"/>
      <c r="BQ112" s="177"/>
      <c r="BR112" s="177"/>
      <c r="BS112" s="177"/>
      <c r="BT112" s="177"/>
      <c r="BU112" s="177"/>
      <c r="BV112" s="176"/>
      <c r="BW112" s="176"/>
    </row>
    <row r="113" spans="1:75" ht="15" customHeight="1" x14ac:dyDescent="0.25">
      <c r="A113" s="512" t="s">
        <v>118</v>
      </c>
      <c r="B113" s="247" t="s">
        <v>119</v>
      </c>
      <c r="C113" s="421">
        <f>+'ENERO '!C113+FEBRERO!C113+'MARZO '!C113+ABRIL!C113+MAYO!C113+JUNIO!C113+JULIO!C113+AGOSTO!C113+SEPTIEMBRE!C113+OCTUBRE!C113+NOVIEMBRE!C113+DICIEMBRE!C113</f>
        <v>2493</v>
      </c>
      <c r="D113" s="421">
        <f>+'ENERO '!D113+FEBRERO!D113+'MARZO '!D113+ABRIL!D113+MAYO!D113+JUNIO!D113+JULIO!D113+AGOSTO!D113+SEPTIEMBRE!D113+OCTUBRE!D113+NOVIEMBRE!D113+DICIEMBRE!D113</f>
        <v>2493</v>
      </c>
      <c r="E113" s="421">
        <f>+'ENERO '!E113+FEBRERO!E113+'MARZO '!E113+ABRIL!E113+MAYO!E113+JUNIO!E113+JULIO!E113+AGOSTO!E113+SEPTIEMBRE!E113+OCTUBRE!E113+NOVIEMBRE!E113+DICIEMBRE!E113</f>
        <v>0</v>
      </c>
      <c r="F113" s="278" t="s">
        <v>22</v>
      </c>
      <c r="G113" s="179"/>
      <c r="H113" s="179"/>
      <c r="I113" s="179"/>
      <c r="J113" s="179"/>
      <c r="K113" s="179"/>
      <c r="L113" s="179"/>
      <c r="M113" s="179"/>
      <c r="N113" s="179"/>
      <c r="O113" s="226"/>
      <c r="P113" s="177"/>
      <c r="Q113" s="177"/>
      <c r="R113" s="177"/>
      <c r="S113" s="177"/>
      <c r="T113" s="177"/>
      <c r="U113" s="177"/>
      <c r="V113" s="177"/>
      <c r="W113" s="177"/>
      <c r="X113" s="180"/>
      <c r="Y113" s="180"/>
      <c r="Z113" s="177"/>
      <c r="AA113" s="177"/>
      <c r="AB113" s="177"/>
      <c r="AC113" s="180"/>
      <c r="AD113" s="177"/>
      <c r="AE113" s="177"/>
      <c r="AF113" s="180"/>
      <c r="AG113" s="180"/>
      <c r="AH113" s="180"/>
      <c r="AI113" s="180"/>
      <c r="AJ113" s="180"/>
      <c r="AK113" s="180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262" t="s">
        <v>22</v>
      </c>
      <c r="BQ113" s="262" t="s">
        <v>22</v>
      </c>
      <c r="BR113" s="180"/>
      <c r="BS113" s="177"/>
      <c r="BT113" s="282">
        <v>0</v>
      </c>
      <c r="BU113" s="282" t="s">
        <v>22</v>
      </c>
      <c r="BV113" s="176"/>
      <c r="BW113" s="176"/>
    </row>
    <row r="114" spans="1:75" ht="15" customHeight="1" x14ac:dyDescent="0.25">
      <c r="A114" s="513"/>
      <c r="B114" s="207" t="s">
        <v>120</v>
      </c>
      <c r="C114" s="421">
        <f>+'ENERO '!C114+FEBRERO!C114+'MARZO '!C114+ABRIL!C114+MAYO!C114+JUNIO!C114+JULIO!C114+AGOSTO!C114+SEPTIEMBRE!C114+OCTUBRE!C114+NOVIEMBRE!C114+DICIEMBRE!C114</f>
        <v>2238</v>
      </c>
      <c r="D114" s="421">
        <f>+'ENERO '!D114+FEBRERO!D114+'MARZO '!D114+ABRIL!D114+MAYO!D114+JUNIO!D114+JULIO!D114+AGOSTO!D114+SEPTIEMBRE!D114+OCTUBRE!D114+NOVIEMBRE!D114+DICIEMBRE!D114</f>
        <v>2238</v>
      </c>
      <c r="E114" s="421">
        <f>+'ENERO '!E114+FEBRERO!E114+'MARZO '!E114+ABRIL!E114+MAYO!E114+JUNIO!E114+JULIO!E114+AGOSTO!E114+SEPTIEMBRE!E114+OCTUBRE!E114+NOVIEMBRE!E114+DICIEMBRE!E114</f>
        <v>0</v>
      </c>
      <c r="F114" s="278" t="s">
        <v>22</v>
      </c>
      <c r="G114" s="179"/>
      <c r="H114" s="179"/>
      <c r="I114" s="179"/>
      <c r="J114" s="179"/>
      <c r="K114" s="179"/>
      <c r="L114" s="179"/>
      <c r="M114" s="179"/>
      <c r="N114" s="179"/>
      <c r="O114" s="226"/>
      <c r="P114" s="177"/>
      <c r="Q114" s="177"/>
      <c r="R114" s="177"/>
      <c r="S114" s="177"/>
      <c r="T114" s="177"/>
      <c r="U114" s="177"/>
      <c r="V114" s="177"/>
      <c r="W114" s="177"/>
      <c r="X114" s="180"/>
      <c r="Y114" s="180"/>
      <c r="Z114" s="177"/>
      <c r="AA114" s="177"/>
      <c r="AB114" s="177"/>
      <c r="AC114" s="180"/>
      <c r="AD114" s="177"/>
      <c r="AE114" s="177"/>
      <c r="AF114" s="180"/>
      <c r="AG114" s="180"/>
      <c r="AH114" s="180"/>
      <c r="AI114" s="180"/>
      <c r="AJ114" s="180"/>
      <c r="AK114" s="180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262" t="s">
        <v>22</v>
      </c>
      <c r="BQ114" s="262" t="s">
        <v>22</v>
      </c>
      <c r="BR114" s="180"/>
      <c r="BS114" s="177"/>
      <c r="BT114" s="282">
        <v>0</v>
      </c>
      <c r="BU114" s="282" t="s">
        <v>22</v>
      </c>
      <c r="BV114" s="176"/>
      <c r="BW114" s="176"/>
    </row>
    <row r="115" spans="1:75" ht="15" customHeight="1" x14ac:dyDescent="0.25">
      <c r="A115" s="514"/>
      <c r="B115" s="260" t="s">
        <v>121</v>
      </c>
      <c r="C115" s="421">
        <f>+'ENERO '!C115+FEBRERO!C115+'MARZO '!C115+ABRIL!C115+MAYO!C115+JUNIO!C115+JULIO!C115+AGOSTO!C115+SEPTIEMBRE!C115+OCTUBRE!C115+NOVIEMBRE!C115+DICIEMBRE!C115</f>
        <v>0</v>
      </c>
      <c r="D115" s="421">
        <f>+'ENERO '!D115+FEBRERO!D115+'MARZO '!D115+ABRIL!D115+MAYO!D115+JUNIO!D115+JULIO!D115+AGOSTO!D115+SEPTIEMBRE!D115+OCTUBRE!D115+NOVIEMBRE!D115+DICIEMBRE!D115</f>
        <v>0</v>
      </c>
      <c r="E115" s="421">
        <f>+'ENERO '!E115+FEBRERO!E115+'MARZO '!E115+ABRIL!E115+MAYO!E115+JUNIO!E115+JULIO!E115+AGOSTO!E115+SEPTIEMBRE!E115+OCTUBRE!E115+NOVIEMBRE!E115+DICIEMBRE!E115</f>
        <v>0</v>
      </c>
      <c r="F115" s="278" t="s">
        <v>22</v>
      </c>
      <c r="G115" s="179"/>
      <c r="H115" s="179"/>
      <c r="I115" s="179"/>
      <c r="J115" s="179"/>
      <c r="K115" s="179"/>
      <c r="L115" s="179"/>
      <c r="M115" s="179"/>
      <c r="N115" s="179"/>
      <c r="O115" s="226"/>
      <c r="P115" s="177"/>
      <c r="Q115" s="177"/>
      <c r="R115" s="177"/>
      <c r="S115" s="177"/>
      <c r="T115" s="177"/>
      <c r="U115" s="177"/>
      <c r="V115" s="177"/>
      <c r="W115" s="177"/>
      <c r="X115" s="180"/>
      <c r="Y115" s="180"/>
      <c r="Z115" s="177"/>
      <c r="AA115" s="177"/>
      <c r="AB115" s="177"/>
      <c r="AC115" s="180"/>
      <c r="AD115" s="177"/>
      <c r="AE115" s="177"/>
      <c r="AF115" s="180"/>
      <c r="AG115" s="180"/>
      <c r="AH115" s="180"/>
      <c r="AI115" s="180"/>
      <c r="AJ115" s="180"/>
      <c r="AK115" s="180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262" t="s">
        <v>22</v>
      </c>
      <c r="BQ115" s="262" t="s">
        <v>22</v>
      </c>
      <c r="BR115" s="180"/>
      <c r="BS115" s="177"/>
      <c r="BT115" s="282">
        <v>0</v>
      </c>
      <c r="BU115" s="282" t="s">
        <v>22</v>
      </c>
      <c r="BV115" s="176"/>
      <c r="BW115" s="176"/>
    </row>
    <row r="116" spans="1:75" ht="15" customHeight="1" x14ac:dyDescent="0.25">
      <c r="A116" s="512" t="s">
        <v>122</v>
      </c>
      <c r="B116" s="247" t="s">
        <v>123</v>
      </c>
      <c r="C116" s="421">
        <f>+'ENERO '!C116+FEBRERO!C116+'MARZO '!C116+ABRIL!C116+MAYO!C116+JUNIO!C116+JULIO!C116+AGOSTO!C116+SEPTIEMBRE!C116+OCTUBRE!C116+NOVIEMBRE!C116+DICIEMBRE!C116</f>
        <v>0</v>
      </c>
      <c r="D116" s="421">
        <f>+'ENERO '!D116+FEBRERO!D116+'MARZO '!D116+ABRIL!D116+MAYO!D116+JUNIO!D116+JULIO!D116+AGOSTO!D116+SEPTIEMBRE!D116+OCTUBRE!D116+NOVIEMBRE!D116+DICIEMBRE!D116</f>
        <v>0</v>
      </c>
      <c r="E116" s="421">
        <f>+'ENERO '!E116+FEBRERO!E116+'MARZO '!E116+ABRIL!E116+MAYO!E116+JUNIO!E116+JULIO!E116+AGOSTO!E116+SEPTIEMBRE!E116+OCTUBRE!E116+NOVIEMBRE!E116+DICIEMBRE!E116</f>
        <v>0</v>
      </c>
      <c r="F116" s="278" t="s">
        <v>22</v>
      </c>
      <c r="G116" s="179"/>
      <c r="H116" s="179"/>
      <c r="I116" s="179"/>
      <c r="J116" s="179"/>
      <c r="K116" s="179"/>
      <c r="L116" s="179"/>
      <c r="M116" s="179"/>
      <c r="N116" s="179"/>
      <c r="O116" s="226"/>
      <c r="P116" s="177"/>
      <c r="Q116" s="177"/>
      <c r="R116" s="177"/>
      <c r="S116" s="177"/>
      <c r="T116" s="177"/>
      <c r="U116" s="177"/>
      <c r="V116" s="177"/>
      <c r="W116" s="177"/>
      <c r="X116" s="180"/>
      <c r="Y116" s="180"/>
      <c r="Z116" s="177"/>
      <c r="AA116" s="177"/>
      <c r="AB116" s="177"/>
      <c r="AC116" s="180"/>
      <c r="AD116" s="177"/>
      <c r="AE116" s="177"/>
      <c r="AF116" s="180"/>
      <c r="AG116" s="180"/>
      <c r="AH116" s="180"/>
      <c r="AI116" s="180"/>
      <c r="AJ116" s="180"/>
      <c r="AK116" s="180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262" t="s">
        <v>22</v>
      </c>
      <c r="BQ116" s="262" t="s">
        <v>22</v>
      </c>
      <c r="BR116" s="180"/>
      <c r="BS116" s="177"/>
      <c r="BT116" s="282">
        <v>0</v>
      </c>
      <c r="BU116" s="282" t="s">
        <v>22</v>
      </c>
      <c r="BV116" s="176"/>
      <c r="BW116" s="176"/>
    </row>
    <row r="117" spans="1:75" ht="15" customHeight="1" x14ac:dyDescent="0.25">
      <c r="A117" s="513"/>
      <c r="B117" s="207" t="s">
        <v>124</v>
      </c>
      <c r="C117" s="421">
        <f>+'ENERO '!C117+FEBRERO!C117+'MARZO '!C117+ABRIL!C117+MAYO!C117+JUNIO!C117+JULIO!C117+AGOSTO!C117+SEPTIEMBRE!C117+OCTUBRE!C117+NOVIEMBRE!C117+DICIEMBRE!C117</f>
        <v>0</v>
      </c>
      <c r="D117" s="421">
        <f>+'ENERO '!D117+FEBRERO!D117+'MARZO '!D117+ABRIL!D117+MAYO!D117+JUNIO!D117+JULIO!D117+AGOSTO!D117+SEPTIEMBRE!D117+OCTUBRE!D117+NOVIEMBRE!D117+DICIEMBRE!D117</f>
        <v>0</v>
      </c>
      <c r="E117" s="421">
        <f>+'ENERO '!E117+FEBRERO!E117+'MARZO '!E117+ABRIL!E117+MAYO!E117+JUNIO!E117+JULIO!E117+AGOSTO!E117+SEPTIEMBRE!E117+OCTUBRE!E117+NOVIEMBRE!E117+DICIEMBRE!E117</f>
        <v>0</v>
      </c>
      <c r="F117" s="278" t="s">
        <v>22</v>
      </c>
      <c r="G117" s="179"/>
      <c r="H117" s="179"/>
      <c r="I117" s="179"/>
      <c r="J117" s="179"/>
      <c r="K117" s="179"/>
      <c r="L117" s="179"/>
      <c r="M117" s="179"/>
      <c r="N117" s="179"/>
      <c r="O117" s="226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80"/>
      <c r="AD117" s="177"/>
      <c r="AE117" s="177"/>
      <c r="AF117" s="180"/>
      <c r="AG117" s="180"/>
      <c r="AH117" s="180"/>
      <c r="AI117" s="180"/>
      <c r="AJ117" s="180"/>
      <c r="AK117" s="180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262" t="s">
        <v>22</v>
      </c>
      <c r="BQ117" s="262" t="s">
        <v>22</v>
      </c>
      <c r="BR117" s="180"/>
      <c r="BS117" s="177"/>
      <c r="BT117" s="282">
        <v>0</v>
      </c>
      <c r="BU117" s="282" t="s">
        <v>22</v>
      </c>
      <c r="BV117" s="176"/>
      <c r="BW117" s="176"/>
    </row>
    <row r="118" spans="1:75" ht="15" customHeight="1" x14ac:dyDescent="0.25">
      <c r="A118" s="514"/>
      <c r="B118" s="208" t="s">
        <v>125</v>
      </c>
      <c r="C118" s="421">
        <f>+'ENERO '!C118+FEBRERO!C118+'MARZO '!C118+ABRIL!C118+MAYO!C118+JUNIO!C118+JULIO!C118+AGOSTO!C118+SEPTIEMBRE!C118+OCTUBRE!C118+NOVIEMBRE!C118+DICIEMBRE!C118</f>
        <v>0</v>
      </c>
      <c r="D118" s="421">
        <f>+'ENERO '!D118+FEBRERO!D118+'MARZO '!D118+ABRIL!D118+MAYO!D118+JUNIO!D118+JULIO!D118+AGOSTO!D118+SEPTIEMBRE!D118+OCTUBRE!D118+NOVIEMBRE!D118+DICIEMBRE!D118</f>
        <v>0</v>
      </c>
      <c r="E118" s="421">
        <f>+'ENERO '!E118+FEBRERO!E118+'MARZO '!E118+ABRIL!E118+MAYO!E118+JUNIO!E118+JULIO!E118+AGOSTO!E118+SEPTIEMBRE!E118+OCTUBRE!E118+NOVIEMBRE!E118+DICIEMBRE!E118</f>
        <v>0</v>
      </c>
      <c r="F118" s="278" t="s">
        <v>22</v>
      </c>
      <c r="G118" s="179"/>
      <c r="H118" s="179"/>
      <c r="I118" s="179"/>
      <c r="J118" s="179"/>
      <c r="K118" s="179"/>
      <c r="L118" s="179"/>
      <c r="M118" s="179"/>
      <c r="N118" s="179"/>
      <c r="O118" s="226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80"/>
      <c r="AD118" s="177"/>
      <c r="AE118" s="177"/>
      <c r="AF118" s="180"/>
      <c r="AG118" s="180"/>
      <c r="AH118" s="180"/>
      <c r="AI118" s="180"/>
      <c r="AJ118" s="180"/>
      <c r="AK118" s="180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262" t="s">
        <v>22</v>
      </c>
      <c r="BQ118" s="262" t="s">
        <v>22</v>
      </c>
      <c r="BR118" s="180"/>
      <c r="BS118" s="177"/>
      <c r="BT118" s="282">
        <v>0</v>
      </c>
      <c r="BU118" s="282" t="s">
        <v>22</v>
      </c>
      <c r="BV118" s="176"/>
      <c r="BW118" s="176"/>
    </row>
    <row r="119" spans="1:75" ht="15" customHeight="1" x14ac:dyDescent="0.25">
      <c r="A119" s="214"/>
      <c r="B119" s="214"/>
      <c r="C119" s="214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83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176"/>
      <c r="BW119" s="176"/>
    </row>
    <row r="120" spans="1:75" ht="15" customHeight="1" x14ac:dyDescent="0.25">
      <c r="A120" s="214"/>
      <c r="B120" s="214"/>
      <c r="C120" s="214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83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176"/>
      <c r="BW120" s="176"/>
    </row>
    <row r="121" spans="1:75" ht="15" customHeight="1" x14ac:dyDescent="0.25">
      <c r="A121" s="214"/>
      <c r="B121" s="214"/>
      <c r="C121" s="214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83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176"/>
      <c r="BW121" s="176"/>
    </row>
    <row r="122" spans="1:75" ht="15" customHeight="1" x14ac:dyDescent="0.25">
      <c r="A122" s="214"/>
      <c r="B122" s="214"/>
      <c r="C122" s="214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83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176"/>
      <c r="BW122" s="17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A6" sqref="A6:O6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545"/>
      <c r="B9" s="547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547"/>
      <c r="L9" s="19" t="s">
        <v>18</v>
      </c>
      <c r="M9" s="20" t="s">
        <v>19</v>
      </c>
      <c r="N9" s="17" t="s">
        <v>20</v>
      </c>
      <c r="O9" s="547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547"/>
      <c r="B24" s="558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547"/>
      <c r="L24" s="19" t="s">
        <v>18</v>
      </c>
      <c r="M24" s="20" t="s">
        <v>40</v>
      </c>
      <c r="N24" s="17" t="s">
        <v>41</v>
      </c>
      <c r="O24" s="4"/>
      <c r="P24" s="551"/>
      <c r="Q24" s="551"/>
      <c r="R24" s="551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554"/>
      <c r="B38" s="555"/>
      <c r="C38" s="556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547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559" t="s">
        <v>42</v>
      </c>
      <c r="B39" s="560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561" t="s">
        <v>54</v>
      </c>
      <c r="B40" s="562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563" t="s">
        <v>43</v>
      </c>
      <c r="B41" s="564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565" t="s">
        <v>55</v>
      </c>
      <c r="B42" s="566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554"/>
      <c r="B45" s="555"/>
      <c r="C45" s="547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547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559" t="s">
        <v>42</v>
      </c>
      <c r="B46" s="560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561" t="s">
        <v>54</v>
      </c>
      <c r="B47" s="562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561" t="s">
        <v>43</v>
      </c>
      <c r="B48" s="562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561" t="s">
        <v>57</v>
      </c>
      <c r="B49" s="562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567" t="s">
        <v>58</v>
      </c>
      <c r="B50" s="568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554"/>
      <c r="B53" s="555"/>
      <c r="C53" s="556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547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569" t="s">
        <v>42</v>
      </c>
      <c r="B54" s="570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561" t="s">
        <v>54</v>
      </c>
      <c r="B55" s="562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571" t="s">
        <v>57</v>
      </c>
      <c r="B57" s="572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573" t="s">
        <v>61</v>
      </c>
      <c r="B60" s="573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574" t="s">
        <v>62</v>
      </c>
      <c r="B61" s="574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546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556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556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575" t="s">
        <v>67</v>
      </c>
      <c r="B65" s="576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577" t="s">
        <v>68</v>
      </c>
      <c r="B66" s="578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577" t="s">
        <v>69</v>
      </c>
      <c r="B67" s="578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579" t="s">
        <v>70</v>
      </c>
      <c r="B68" s="580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515" t="s">
        <v>72</v>
      </c>
      <c r="B70" s="516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537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538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539" t="s">
        <v>76</v>
      </c>
      <c r="B73" s="540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539" t="s">
        <v>77</v>
      </c>
      <c r="B74" s="540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541" t="s">
        <v>78</v>
      </c>
      <c r="B75" s="542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515" t="s">
        <v>72</v>
      </c>
      <c r="B77" s="516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517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518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530" t="s">
        <v>84</v>
      </c>
      <c r="B81" s="532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531"/>
      <c r="B82" s="533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519" t="s">
        <v>99</v>
      </c>
      <c r="B97" s="519"/>
      <c r="C97" s="519"/>
      <c r="D97" s="519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534" t="s">
        <v>101</v>
      </c>
      <c r="C98" s="535"/>
      <c r="D98" s="536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519" t="s">
        <v>99</v>
      </c>
      <c r="B100" s="519"/>
      <c r="C100" s="519"/>
      <c r="D100" s="519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512" t="s">
        <v>104</v>
      </c>
      <c r="B101" s="581" t="s">
        <v>105</v>
      </c>
      <c r="C101" s="582"/>
      <c r="D101" s="583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513"/>
      <c r="B102" s="584" t="s">
        <v>106</v>
      </c>
      <c r="C102" s="585"/>
      <c r="D102" s="586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514"/>
      <c r="B103" s="587" t="s">
        <v>107</v>
      </c>
      <c r="C103" s="587"/>
      <c r="D103" s="587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546" t="s">
        <v>108</v>
      </c>
      <c r="B104" s="522" t="s">
        <v>109</v>
      </c>
      <c r="C104" s="526" t="s">
        <v>110</v>
      </c>
      <c r="D104" s="527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556"/>
      <c r="B105" s="523"/>
      <c r="C105" s="528" t="s">
        <v>111</v>
      </c>
      <c r="D105" s="529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556"/>
      <c r="B106" s="525"/>
      <c r="C106" s="520" t="s">
        <v>112</v>
      </c>
      <c r="D106" s="521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556"/>
      <c r="B107" s="522" t="s">
        <v>106</v>
      </c>
      <c r="C107" s="526" t="s">
        <v>110</v>
      </c>
      <c r="D107" s="527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556"/>
      <c r="B108" s="523"/>
      <c r="C108" s="528" t="s">
        <v>113</v>
      </c>
      <c r="D108" s="529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556"/>
      <c r="B109" s="524"/>
      <c r="C109" s="528" t="s">
        <v>114</v>
      </c>
      <c r="D109" s="529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547"/>
      <c r="B110" s="525"/>
      <c r="C110" s="520" t="s">
        <v>112</v>
      </c>
      <c r="D110" s="521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515" t="s">
        <v>116</v>
      </c>
      <c r="B112" s="516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512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513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514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512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513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514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49:B49"/>
    <mergeCell ref="A50:B50"/>
    <mergeCell ref="A52:B53"/>
    <mergeCell ref="C52:C53"/>
    <mergeCell ref="D52:I52"/>
    <mergeCell ref="D44:I44"/>
    <mergeCell ref="J44:K44"/>
    <mergeCell ref="L44:L45"/>
    <mergeCell ref="A46:B46"/>
    <mergeCell ref="A47:B47"/>
    <mergeCell ref="C44:C45"/>
    <mergeCell ref="A48:B48"/>
    <mergeCell ref="A39:B39"/>
    <mergeCell ref="A40:B40"/>
    <mergeCell ref="A41:B41"/>
    <mergeCell ref="A42:B42"/>
    <mergeCell ref="A44:B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G9" sqref="G9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",[2]NOMBRE!B2," - ","( ",[2]NOMBRE!C2,[2]NOMBRE!D2,[2]NOMBRE!E2,[2]NOMBRE!F2,[2]NOMBRE!G2," )")</f>
        <v>COMUNA: LINARES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",[2]NOMBRE!B3," - ","( ",[2]NOMBRE!C3,[2]NOMBRE!D3,[2]NOMBRE!E3,[2]NOMBRE!F3,[2]NOMBRE!G3," )")</f>
        <v>ESTABLECIMIENTO: HOSPITAL LINARES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",[2]NOMBRE!B6," - ","( ",[2]NOMBRE!C6,[2]NOMBRE!D6," )")</f>
        <v>MES: FEBRERO - ( 02 )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",[2]NOMBRE!B7)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6201</v>
      </c>
      <c r="C10" s="421">
        <v>1621</v>
      </c>
      <c r="D10" s="405">
        <v>355</v>
      </c>
      <c r="E10" s="405">
        <v>367</v>
      </c>
      <c r="F10" s="405">
        <v>412</v>
      </c>
      <c r="G10" s="405">
        <v>2450</v>
      </c>
      <c r="H10" s="412">
        <v>996</v>
      </c>
      <c r="I10" s="404">
        <v>3161</v>
      </c>
      <c r="J10" s="418">
        <v>3040</v>
      </c>
      <c r="K10" s="433">
        <v>5884</v>
      </c>
      <c r="L10" s="404">
        <v>136</v>
      </c>
      <c r="M10" s="405">
        <v>197</v>
      </c>
      <c r="N10" s="418">
        <v>641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636</v>
      </c>
      <c r="C11" s="444">
        <v>1</v>
      </c>
      <c r="D11" s="439">
        <v>12</v>
      </c>
      <c r="E11" s="439">
        <v>131</v>
      </c>
      <c r="F11" s="439">
        <v>147</v>
      </c>
      <c r="G11" s="439">
        <v>335</v>
      </c>
      <c r="H11" s="425">
        <v>10</v>
      </c>
      <c r="I11" s="402"/>
      <c r="J11" s="426">
        <v>636</v>
      </c>
      <c r="K11" s="441">
        <v>630</v>
      </c>
      <c r="L11" s="438">
        <v>8</v>
      </c>
      <c r="M11" s="439">
        <v>10</v>
      </c>
      <c r="N11" s="426">
        <v>88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309</v>
      </c>
      <c r="C12" s="423">
        <v>1</v>
      </c>
      <c r="D12" s="396">
        <v>2</v>
      </c>
      <c r="E12" s="396">
        <v>46</v>
      </c>
      <c r="F12" s="396">
        <v>87</v>
      </c>
      <c r="G12" s="396">
        <v>167</v>
      </c>
      <c r="H12" s="397">
        <v>6</v>
      </c>
      <c r="I12" s="413"/>
      <c r="J12" s="398">
        <v>309</v>
      </c>
      <c r="K12" s="440">
        <v>309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303" t="s">
        <v>4</v>
      </c>
      <c r="C14" s="303" t="s">
        <v>27</v>
      </c>
      <c r="D14" s="303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13</v>
      </c>
      <c r="C15" s="385">
        <v>1</v>
      </c>
      <c r="D15" s="385">
        <v>12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80</v>
      </c>
      <c r="C16" s="386">
        <v>6</v>
      </c>
      <c r="D16" s="386">
        <v>74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2904</v>
      </c>
      <c r="C17" s="386">
        <v>472</v>
      </c>
      <c r="D17" s="386">
        <v>2432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2457</v>
      </c>
      <c r="C18" s="386">
        <v>1093</v>
      </c>
      <c r="D18" s="386">
        <v>1364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743</v>
      </c>
      <c r="C19" s="387">
        <v>402</v>
      </c>
      <c r="D19" s="387">
        <v>341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4</v>
      </c>
      <c r="C20" s="388">
        <v>2</v>
      </c>
      <c r="D20" s="388">
        <v>2</v>
      </c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6201</v>
      </c>
      <c r="C21" s="416">
        <f>SUM(C15:C20)</f>
        <v>1976</v>
      </c>
      <c r="D21" s="416">
        <f>SUM(D15:D20)</f>
        <v>4225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303" t="s">
        <v>4</v>
      </c>
      <c r="C28" s="303" t="s">
        <v>27</v>
      </c>
      <c r="D28" s="303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303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977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799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371" t="s">
        <v>65</v>
      </c>
      <c r="C63" s="384">
        <v>6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372" t="s">
        <v>66</v>
      </c>
      <c r="C64" s="443">
        <v>2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29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141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333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0</v>
      </c>
      <c r="D71" s="403"/>
      <c r="E71" s="418"/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4</v>
      </c>
      <c r="D72" s="395"/>
      <c r="E72" s="398">
        <v>4</v>
      </c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2</v>
      </c>
      <c r="D74" s="429"/>
      <c r="E74" s="432">
        <v>2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2</v>
      </c>
      <c r="D75" s="437">
        <v>2</v>
      </c>
      <c r="E75" s="422"/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359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>
        <v>4</v>
      </c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>
        <v>3</v>
      </c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5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6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>
        <v>1</v>
      </c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2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26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50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29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122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359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303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359" t="s">
        <v>35</v>
      </c>
      <c r="F100" s="303" t="s">
        <v>7</v>
      </c>
      <c r="G100" s="303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169</v>
      </c>
      <c r="F105" s="386">
        <v>169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173</v>
      </c>
      <c r="F108" s="386">
        <v>173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303" t="s">
        <v>4</v>
      </c>
      <c r="D112" s="303" t="s">
        <v>7</v>
      </c>
      <c r="E112" s="303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355" t="s">
        <v>119</v>
      </c>
      <c r="C113" s="431">
        <v>173</v>
      </c>
      <c r="D113" s="446">
        <v>173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169</v>
      </c>
      <c r="D114" s="406">
        <v>169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355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57731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G16" sqref="G16"/>
    </sheetView>
  </sheetViews>
  <sheetFormatPr baseColWidth="10" defaultRowHeight="15" x14ac:dyDescent="0.2"/>
  <cols>
    <col min="1" max="1" width="41.710937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",[3]NOMBRE!B2," - ","( ",[3]NOMBRE!C2,[3]NOMBRE!D2,[3]NOMBRE!E2,[3]NOMBRE!F2,[3]NOMBRE!G2," )")</f>
        <v>COMUNA: LINARES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",[3]NOMBRE!B3," - ","( ",[3]NOMBRE!C3,[3]NOMBRE!D3,[3]NOMBRE!E3,[3]NOMBRE!F3,[3]NOMBRE!G3,"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",[3]NOMBRE!B6," - ","( ",[3]NOMBRE!C6,[3]NOMBRE!D6," )")</f>
        <v>MES: MARZO - ( 03 )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",[3]NOMBRE!B7)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7231</v>
      </c>
      <c r="C10" s="421">
        <v>2005</v>
      </c>
      <c r="D10" s="405">
        <v>515</v>
      </c>
      <c r="E10" s="405">
        <v>487</v>
      </c>
      <c r="F10" s="405">
        <v>466</v>
      </c>
      <c r="G10" s="405">
        <v>2745</v>
      </c>
      <c r="H10" s="412">
        <v>1013</v>
      </c>
      <c r="I10" s="404">
        <v>3637</v>
      </c>
      <c r="J10" s="418">
        <v>3594</v>
      </c>
      <c r="K10" s="433">
        <v>6948</v>
      </c>
      <c r="L10" s="404">
        <v>136</v>
      </c>
      <c r="M10" s="405">
        <v>218</v>
      </c>
      <c r="N10" s="418">
        <v>712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685</v>
      </c>
      <c r="C11" s="444">
        <v>2</v>
      </c>
      <c r="D11" s="439">
        <v>9</v>
      </c>
      <c r="E11" s="439">
        <v>124</v>
      </c>
      <c r="F11" s="439">
        <v>152</v>
      </c>
      <c r="G11" s="439">
        <v>374</v>
      </c>
      <c r="H11" s="425">
        <v>24</v>
      </c>
      <c r="I11" s="402"/>
      <c r="J11" s="426">
        <v>685</v>
      </c>
      <c r="K11" s="441">
        <v>669</v>
      </c>
      <c r="L11" s="438">
        <v>33</v>
      </c>
      <c r="M11" s="439">
        <v>5</v>
      </c>
      <c r="N11" s="426">
        <v>71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287</v>
      </c>
      <c r="C12" s="423"/>
      <c r="D12" s="396">
        <v>2</v>
      </c>
      <c r="E12" s="396">
        <v>62</v>
      </c>
      <c r="F12" s="396">
        <v>73</v>
      </c>
      <c r="G12" s="396">
        <v>144</v>
      </c>
      <c r="H12" s="397">
        <v>6</v>
      </c>
      <c r="I12" s="413"/>
      <c r="J12" s="398">
        <v>287</v>
      </c>
      <c r="K12" s="440">
        <v>287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460" t="s">
        <v>4</v>
      </c>
      <c r="C14" s="460" t="s">
        <v>27</v>
      </c>
      <c r="D14" s="460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12</v>
      </c>
      <c r="C15" s="385"/>
      <c r="D15" s="385">
        <v>12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77</v>
      </c>
      <c r="C16" s="386">
        <v>6</v>
      </c>
      <c r="D16" s="386">
        <v>71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3115</v>
      </c>
      <c r="C17" s="386">
        <v>657</v>
      </c>
      <c r="D17" s="386">
        <v>2458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3376</v>
      </c>
      <c r="C18" s="386">
        <v>1561</v>
      </c>
      <c r="D18" s="386">
        <v>1815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649</v>
      </c>
      <c r="C19" s="387">
        <v>294</v>
      </c>
      <c r="D19" s="387">
        <v>355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2</v>
      </c>
      <c r="C20" s="388">
        <v>2</v>
      </c>
      <c r="D20" s="388"/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7231</v>
      </c>
      <c r="C21" s="416">
        <f>SUM(C15:C20)</f>
        <v>2520</v>
      </c>
      <c r="D21" s="416">
        <f>SUM(D15:D20)</f>
        <v>4711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460" t="s">
        <v>4</v>
      </c>
      <c r="C28" s="460" t="s">
        <v>27</v>
      </c>
      <c r="D28" s="460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460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983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808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459" t="s">
        <v>65</v>
      </c>
      <c r="C63" s="384">
        <v>2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463" t="s">
        <v>66</v>
      </c>
      <c r="C64" s="443"/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26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147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462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1</v>
      </c>
      <c r="D71" s="403"/>
      <c r="E71" s="418">
        <v>1</v>
      </c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5</v>
      </c>
      <c r="D72" s="395"/>
      <c r="E72" s="398">
        <v>5</v>
      </c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2</v>
      </c>
      <c r="D74" s="429"/>
      <c r="E74" s="432">
        <v>2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4</v>
      </c>
      <c r="D75" s="437">
        <v>3</v>
      </c>
      <c r="E75" s="422">
        <v>1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458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>
        <v>1</v>
      </c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>
        <v>5</v>
      </c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>
        <v>2</v>
      </c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15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4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>
        <v>1</v>
      </c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2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17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55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24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120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458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460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458" t="s">
        <v>35</v>
      </c>
      <c r="F100" s="460" t="s">
        <v>7</v>
      </c>
      <c r="G100" s="460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173</v>
      </c>
      <c r="F105" s="386">
        <v>173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172</v>
      </c>
      <c r="F108" s="386">
        <v>172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460" t="s">
        <v>4</v>
      </c>
      <c r="D112" s="460" t="s">
        <v>7</v>
      </c>
      <c r="E112" s="460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461" t="s">
        <v>119</v>
      </c>
      <c r="C113" s="431">
        <v>172</v>
      </c>
      <c r="D113" s="446">
        <v>172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173</v>
      </c>
      <c r="D114" s="406">
        <v>173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461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66228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",[4]NOMBRE!B2," - ","( ",[4]NOMBRE!C2,[4]NOMBRE!D2,[4]NOMBRE!E2,[4]NOMBRE!F2,[4]NOMBRE!G2," )")</f>
        <v>COMUNA: LINARES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",[4]NOMBRE!B3," - ","( ",[4]NOMBRE!C3,[4]NOMBRE!D3,[4]NOMBRE!E3,[4]NOMBRE!F3,[4]NOMBRE!G3," )")</f>
        <v>ESTABLECIMIENTO: HOSPITAL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",[4]NOMBRE!B6," - ","( ",[4]NOMBRE!C6,[4]NOMBRE!D6," )")</f>
        <v>MES: ABRIL - ( 04 )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",[4]NOMBRE!B7)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7291</v>
      </c>
      <c r="C10" s="421">
        <v>2257</v>
      </c>
      <c r="D10" s="405">
        <v>659</v>
      </c>
      <c r="E10" s="405">
        <v>480</v>
      </c>
      <c r="F10" s="405">
        <v>409</v>
      </c>
      <c r="G10" s="405">
        <v>2409</v>
      </c>
      <c r="H10" s="412">
        <v>1077</v>
      </c>
      <c r="I10" s="404">
        <v>3627</v>
      </c>
      <c r="J10" s="418">
        <v>3664</v>
      </c>
      <c r="K10" s="433">
        <v>7027</v>
      </c>
      <c r="L10" s="404">
        <v>158</v>
      </c>
      <c r="M10" s="405">
        <v>198</v>
      </c>
      <c r="N10" s="418">
        <v>759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622</v>
      </c>
      <c r="C11" s="444">
        <v>1</v>
      </c>
      <c r="D11" s="439">
        <v>11</v>
      </c>
      <c r="E11" s="439">
        <v>117</v>
      </c>
      <c r="F11" s="439">
        <v>154</v>
      </c>
      <c r="G11" s="439">
        <v>333</v>
      </c>
      <c r="H11" s="425">
        <v>6</v>
      </c>
      <c r="I11" s="402"/>
      <c r="J11" s="426">
        <v>622</v>
      </c>
      <c r="K11" s="441">
        <v>615</v>
      </c>
      <c r="L11" s="438">
        <v>9</v>
      </c>
      <c r="M11" s="439">
        <v>5</v>
      </c>
      <c r="N11" s="426">
        <v>67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311</v>
      </c>
      <c r="C12" s="423"/>
      <c r="D12" s="396">
        <v>4</v>
      </c>
      <c r="E12" s="396">
        <v>75</v>
      </c>
      <c r="F12" s="396">
        <v>58</v>
      </c>
      <c r="G12" s="396">
        <v>168</v>
      </c>
      <c r="H12" s="397">
        <v>6</v>
      </c>
      <c r="I12" s="413"/>
      <c r="J12" s="398">
        <v>311</v>
      </c>
      <c r="K12" s="440">
        <v>311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465" t="s">
        <v>4</v>
      </c>
      <c r="C14" s="465" t="s">
        <v>27</v>
      </c>
      <c r="D14" s="465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10</v>
      </c>
      <c r="C15" s="385"/>
      <c r="D15" s="385">
        <v>10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86</v>
      </c>
      <c r="C16" s="386">
        <v>8</v>
      </c>
      <c r="D16" s="386">
        <v>78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3350</v>
      </c>
      <c r="C17" s="386">
        <v>890</v>
      </c>
      <c r="D17" s="386">
        <v>2460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3485</v>
      </c>
      <c r="C18" s="386">
        <v>1889</v>
      </c>
      <c r="D18" s="386">
        <v>1596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359</v>
      </c>
      <c r="C19" s="387">
        <v>129</v>
      </c>
      <c r="D19" s="387">
        <v>230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1</v>
      </c>
      <c r="C20" s="388"/>
      <c r="D20" s="388">
        <v>1</v>
      </c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7291</v>
      </c>
      <c r="C21" s="416">
        <f>SUM(C15:C20)</f>
        <v>2916</v>
      </c>
      <c r="D21" s="416">
        <f>SUM(D15:D20)</f>
        <v>4375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465" t="s">
        <v>4</v>
      </c>
      <c r="C28" s="465" t="s">
        <v>27</v>
      </c>
      <c r="D28" s="465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465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1059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809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464" t="s">
        <v>65</v>
      </c>
      <c r="C63" s="384">
        <v>19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469" t="s">
        <v>66</v>
      </c>
      <c r="C64" s="443">
        <v>1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48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182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467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0</v>
      </c>
      <c r="D71" s="403"/>
      <c r="E71" s="418"/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0</v>
      </c>
      <c r="D74" s="429"/>
      <c r="E74" s="432"/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5</v>
      </c>
      <c r="D75" s="437">
        <v>4</v>
      </c>
      <c r="E75" s="422">
        <v>1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468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>
        <v>2</v>
      </c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12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7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>
        <v>1</v>
      </c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>
        <v>1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24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56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34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137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468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465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468" t="s">
        <v>35</v>
      </c>
      <c r="F100" s="465" t="s">
        <v>7</v>
      </c>
      <c r="G100" s="465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160</v>
      </c>
      <c r="F105" s="386">
        <v>160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207</v>
      </c>
      <c r="F108" s="386">
        <v>207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465" t="s">
        <v>4</v>
      </c>
      <c r="D112" s="465" t="s">
        <v>7</v>
      </c>
      <c r="E112" s="465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466" t="s">
        <v>119</v>
      </c>
      <c r="C113" s="431">
        <v>207</v>
      </c>
      <c r="D113" s="446">
        <v>207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160</v>
      </c>
      <c r="D114" s="406">
        <v>160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466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66855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",[5]NOMBRE!B2," - ","( ",[5]NOMBRE!C2,[5]NOMBRE!D2,[5]NOMBRE!E2,[5]NOMBRE!F2,[5]NOMBRE!G2," )")</f>
        <v>COMUNA: LINARES 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",[5]NOMBRE!B3," - ","( ",[5]NOMBRE!C3,[5]NOMBRE!D3,[5]NOMBRE!E3,[5]NOMBRE!F3,[5]NOMBRE!G3,"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",[5]NOMBRE!B6," - ","( ",[5]NOMBRE!C6,[5]NOMBRE!D6," )")</f>
        <v>MES: MAYO - ( 05 )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",[5]NOMBRE!B7)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7062</v>
      </c>
      <c r="C10" s="421">
        <v>2275</v>
      </c>
      <c r="D10" s="405">
        <v>573</v>
      </c>
      <c r="E10" s="405">
        <v>436</v>
      </c>
      <c r="F10" s="405">
        <v>391</v>
      </c>
      <c r="G10" s="405">
        <v>2442</v>
      </c>
      <c r="H10" s="412">
        <v>945</v>
      </c>
      <c r="I10" s="404">
        <v>3536</v>
      </c>
      <c r="J10" s="418">
        <v>3526</v>
      </c>
      <c r="K10" s="433">
        <v>6806</v>
      </c>
      <c r="L10" s="404">
        <v>158</v>
      </c>
      <c r="M10" s="405">
        <v>187</v>
      </c>
      <c r="N10" s="418">
        <v>770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623</v>
      </c>
      <c r="C11" s="444"/>
      <c r="D11" s="439">
        <v>10</v>
      </c>
      <c r="E11" s="439">
        <v>135</v>
      </c>
      <c r="F11" s="439">
        <v>159</v>
      </c>
      <c r="G11" s="439">
        <v>314</v>
      </c>
      <c r="H11" s="425">
        <v>5</v>
      </c>
      <c r="I11" s="402"/>
      <c r="J11" s="426">
        <v>623</v>
      </c>
      <c r="K11" s="441">
        <v>619</v>
      </c>
      <c r="L11" s="438">
        <v>6</v>
      </c>
      <c r="M11" s="439">
        <v>6</v>
      </c>
      <c r="N11" s="426">
        <v>93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269</v>
      </c>
      <c r="C12" s="423"/>
      <c r="D12" s="396"/>
      <c r="E12" s="396">
        <v>64</v>
      </c>
      <c r="F12" s="396">
        <v>50</v>
      </c>
      <c r="G12" s="396">
        <v>150</v>
      </c>
      <c r="H12" s="397">
        <v>5</v>
      </c>
      <c r="I12" s="413"/>
      <c r="J12" s="398">
        <v>269</v>
      </c>
      <c r="K12" s="440">
        <v>269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474" t="s">
        <v>4</v>
      </c>
      <c r="C14" s="474" t="s">
        <v>27</v>
      </c>
      <c r="D14" s="474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16</v>
      </c>
      <c r="C15" s="385">
        <v>1</v>
      </c>
      <c r="D15" s="385">
        <v>15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105</v>
      </c>
      <c r="C16" s="386">
        <v>10</v>
      </c>
      <c r="D16" s="386">
        <v>95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3517</v>
      </c>
      <c r="C17" s="386">
        <v>1009</v>
      </c>
      <c r="D17" s="386">
        <v>2508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3067</v>
      </c>
      <c r="C18" s="386">
        <v>1726</v>
      </c>
      <c r="D18" s="386">
        <v>1341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354</v>
      </c>
      <c r="C19" s="387">
        <v>102</v>
      </c>
      <c r="D19" s="387">
        <v>252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3</v>
      </c>
      <c r="C20" s="388"/>
      <c r="D20" s="388">
        <v>3</v>
      </c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7062</v>
      </c>
      <c r="C21" s="416">
        <f>SUM(C15:C20)</f>
        <v>2848</v>
      </c>
      <c r="D21" s="416">
        <f>SUM(D15:D20)</f>
        <v>4214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474" t="s">
        <v>4</v>
      </c>
      <c r="C28" s="474" t="s">
        <v>27</v>
      </c>
      <c r="D28" s="474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474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1012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799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472" t="s">
        <v>65</v>
      </c>
      <c r="C63" s="384">
        <v>26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473" t="s">
        <v>66</v>
      </c>
      <c r="C64" s="443">
        <v>1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44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142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470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1</v>
      </c>
      <c r="D71" s="403"/>
      <c r="E71" s="418">
        <v>1</v>
      </c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4</v>
      </c>
      <c r="D74" s="429"/>
      <c r="E74" s="432">
        <v>4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12</v>
      </c>
      <c r="D75" s="437">
        <v>11</v>
      </c>
      <c r="E75" s="422">
        <v>1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471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>
        <v>2</v>
      </c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7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7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>
        <v>1</v>
      </c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4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15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50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290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376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471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474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471" t="s">
        <v>35</v>
      </c>
      <c r="F100" s="474" t="s">
        <v>7</v>
      </c>
      <c r="G100" s="474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192</v>
      </c>
      <c r="F105" s="386">
        <v>192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198</v>
      </c>
      <c r="F108" s="386">
        <v>198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474" t="s">
        <v>4</v>
      </c>
      <c r="D112" s="474" t="s">
        <v>7</v>
      </c>
      <c r="E112" s="474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475" t="s">
        <v>119</v>
      </c>
      <c r="C113" s="431">
        <v>198</v>
      </c>
      <c r="D113" s="446">
        <v>198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192</v>
      </c>
      <c r="D114" s="406">
        <v>192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475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65394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",[6]NOMBRE!B2," - ","( ",[6]NOMBRE!C2,[6]NOMBRE!D2,[6]NOMBRE!E2,[6]NOMBRE!F2,[6]NOMBRE!G2," )")</f>
        <v>COMUNA: LINARES 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",[6]NOMBRE!B3," - ","( ",[6]NOMBRE!C3,[6]NOMBRE!D3,[6]NOMBRE!E3,[6]NOMBRE!F3,[6]NOMBRE!G3,"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",[6]NOMBRE!B6," - ","( ",[6]NOMBRE!C6,[6]NOMBRE!D6," )")</f>
        <v>MES: JUNIO - ( 06 )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",[6]NOMBRE!B7)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6470</v>
      </c>
      <c r="C10" s="421">
        <v>2094</v>
      </c>
      <c r="D10" s="405">
        <v>520</v>
      </c>
      <c r="E10" s="405">
        <v>393</v>
      </c>
      <c r="F10" s="405">
        <v>322</v>
      </c>
      <c r="G10" s="405">
        <v>2229</v>
      </c>
      <c r="H10" s="412">
        <v>912</v>
      </c>
      <c r="I10" s="404">
        <v>3195</v>
      </c>
      <c r="J10" s="418">
        <v>3275</v>
      </c>
      <c r="K10" s="433">
        <v>6233</v>
      </c>
      <c r="L10" s="404">
        <v>139</v>
      </c>
      <c r="M10" s="405">
        <v>220</v>
      </c>
      <c r="N10" s="418">
        <v>699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601</v>
      </c>
      <c r="C11" s="444">
        <v>2</v>
      </c>
      <c r="D11" s="439">
        <v>15</v>
      </c>
      <c r="E11" s="439">
        <v>97</v>
      </c>
      <c r="F11" s="439">
        <v>166</v>
      </c>
      <c r="G11" s="439">
        <v>317</v>
      </c>
      <c r="H11" s="425">
        <v>4</v>
      </c>
      <c r="I11" s="402"/>
      <c r="J11" s="426">
        <v>601</v>
      </c>
      <c r="K11" s="441">
        <v>593</v>
      </c>
      <c r="L11" s="438">
        <v>6</v>
      </c>
      <c r="M11" s="439">
        <v>6</v>
      </c>
      <c r="N11" s="426">
        <v>74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251</v>
      </c>
      <c r="C12" s="423"/>
      <c r="D12" s="396">
        <v>1</v>
      </c>
      <c r="E12" s="396">
        <v>51</v>
      </c>
      <c r="F12" s="396">
        <v>52</v>
      </c>
      <c r="G12" s="396">
        <v>138</v>
      </c>
      <c r="H12" s="397">
        <v>9</v>
      </c>
      <c r="I12" s="413"/>
      <c r="J12" s="398">
        <v>251</v>
      </c>
      <c r="K12" s="440">
        <v>251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480" t="s">
        <v>4</v>
      </c>
      <c r="C14" s="480" t="s">
        <v>27</v>
      </c>
      <c r="D14" s="480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15</v>
      </c>
      <c r="C15" s="385">
        <v>0</v>
      </c>
      <c r="D15" s="385">
        <v>15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88</v>
      </c>
      <c r="C16" s="386">
        <v>14</v>
      </c>
      <c r="D16" s="386">
        <v>74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3219</v>
      </c>
      <c r="C17" s="386">
        <v>954</v>
      </c>
      <c r="D17" s="386">
        <v>2265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2830</v>
      </c>
      <c r="C18" s="386">
        <v>1541</v>
      </c>
      <c r="D18" s="386">
        <v>1289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314</v>
      </c>
      <c r="C19" s="387">
        <v>103</v>
      </c>
      <c r="D19" s="387">
        <v>211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4</v>
      </c>
      <c r="C20" s="388">
        <v>2</v>
      </c>
      <c r="D20" s="388">
        <v>2</v>
      </c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6470</v>
      </c>
      <c r="C21" s="416">
        <f>SUM(C15:C20)</f>
        <v>2614</v>
      </c>
      <c r="D21" s="416">
        <f>SUM(D15:D20)</f>
        <v>3856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480" t="s">
        <v>4</v>
      </c>
      <c r="C28" s="480" t="s">
        <v>27</v>
      </c>
      <c r="D28" s="480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480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986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800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478" t="s">
        <v>65</v>
      </c>
      <c r="C63" s="384">
        <v>37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479" t="s">
        <v>66</v>
      </c>
      <c r="C64" s="443"/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25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124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>
        <v>0</v>
      </c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>
        <v>0</v>
      </c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476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0</v>
      </c>
      <c r="D71" s="403"/>
      <c r="E71" s="418"/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1</v>
      </c>
      <c r="D74" s="429"/>
      <c r="E74" s="432">
        <v>1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44</v>
      </c>
      <c r="D75" s="437">
        <v>29</v>
      </c>
      <c r="E75" s="422">
        <v>15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477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>
        <v>1</v>
      </c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9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7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/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>
        <v>2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1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17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45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27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109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477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480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477" t="s">
        <v>35</v>
      </c>
      <c r="F100" s="480" t="s">
        <v>7</v>
      </c>
      <c r="G100" s="480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183</v>
      </c>
      <c r="F105" s="386">
        <v>183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200</v>
      </c>
      <c r="F108" s="386">
        <v>200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480" t="s">
        <v>4</v>
      </c>
      <c r="D112" s="480" t="s">
        <v>7</v>
      </c>
      <c r="E112" s="480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481" t="s">
        <v>119</v>
      </c>
      <c r="C113" s="431">
        <v>200</v>
      </c>
      <c r="D113" s="446">
        <v>200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183</v>
      </c>
      <c r="D114" s="406">
        <v>183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481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59879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4" sqref="C64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",[7]NOMBRE!B2," - ","( ",[7]NOMBRE!C2,[7]NOMBRE!D2,[7]NOMBRE!E2,[7]NOMBRE!F2,[7]NOMBRE!G2," )")</f>
        <v>COMUNA: LINARES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",[7]NOMBRE!B3," - ","( ",[7]NOMBRE!C3,[7]NOMBRE!D3,[7]NOMBRE!E3,[7]NOMBRE!F3,[7]NOMBRE!G3,"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",[7]NOMBRE!B6," - ","( ",[7]NOMBRE!C6,[7]NOMBRE!D6," )")</f>
        <v>MES: JULIO - ( 07 )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",[7]NOMBRE!B7)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5450</v>
      </c>
      <c r="C10" s="421">
        <v>1789</v>
      </c>
      <c r="D10" s="405">
        <v>329</v>
      </c>
      <c r="E10" s="405">
        <v>299</v>
      </c>
      <c r="F10" s="405">
        <v>281</v>
      </c>
      <c r="G10" s="405">
        <v>1947</v>
      </c>
      <c r="H10" s="412">
        <v>805</v>
      </c>
      <c r="I10" s="404">
        <v>2782</v>
      </c>
      <c r="J10" s="418">
        <v>2668</v>
      </c>
      <c r="K10" s="433">
        <v>5249</v>
      </c>
      <c r="L10" s="404">
        <v>170</v>
      </c>
      <c r="M10" s="405">
        <v>193</v>
      </c>
      <c r="N10" s="418">
        <v>625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595</v>
      </c>
      <c r="C11" s="444"/>
      <c r="D11" s="439">
        <v>7</v>
      </c>
      <c r="E11" s="439">
        <v>97</v>
      </c>
      <c r="F11" s="439">
        <v>147</v>
      </c>
      <c r="G11" s="439">
        <v>340</v>
      </c>
      <c r="H11" s="425">
        <v>4</v>
      </c>
      <c r="I11" s="402"/>
      <c r="J11" s="426">
        <v>595</v>
      </c>
      <c r="K11" s="441">
        <v>591</v>
      </c>
      <c r="L11" s="438">
        <v>9</v>
      </c>
      <c r="M11" s="439">
        <v>3</v>
      </c>
      <c r="N11" s="426">
        <v>56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296</v>
      </c>
      <c r="C12" s="423"/>
      <c r="D12" s="396">
        <v>1</v>
      </c>
      <c r="E12" s="396">
        <v>53</v>
      </c>
      <c r="F12" s="396">
        <v>60</v>
      </c>
      <c r="G12" s="396">
        <v>177</v>
      </c>
      <c r="H12" s="397">
        <v>5</v>
      </c>
      <c r="I12" s="413"/>
      <c r="J12" s="398">
        <v>296</v>
      </c>
      <c r="K12" s="440">
        <v>296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483" t="s">
        <v>4</v>
      </c>
      <c r="C14" s="483" t="s">
        <v>27</v>
      </c>
      <c r="D14" s="483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7</v>
      </c>
      <c r="C15" s="385"/>
      <c r="D15" s="385">
        <v>7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110</v>
      </c>
      <c r="C16" s="386">
        <v>12</v>
      </c>
      <c r="D16" s="386">
        <v>98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3048</v>
      </c>
      <c r="C17" s="386">
        <v>875</v>
      </c>
      <c r="D17" s="386">
        <v>2173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2013</v>
      </c>
      <c r="C18" s="386">
        <v>1116</v>
      </c>
      <c r="D18" s="386">
        <v>897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272</v>
      </c>
      <c r="C19" s="387">
        <v>115</v>
      </c>
      <c r="D19" s="387">
        <v>157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0</v>
      </c>
      <c r="C20" s="388"/>
      <c r="D20" s="388"/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5450</v>
      </c>
      <c r="C21" s="416">
        <f>SUM(C15:C20)</f>
        <v>2118</v>
      </c>
      <c r="D21" s="416">
        <f>SUM(D15:D20)</f>
        <v>3332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483" t="s">
        <v>4</v>
      </c>
      <c r="C28" s="483" t="s">
        <v>27</v>
      </c>
      <c r="D28" s="483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483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1129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913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482" t="s">
        <v>65</v>
      </c>
      <c r="C63" s="384">
        <v>35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487" t="s">
        <v>66</v>
      </c>
      <c r="C64" s="443">
        <v>4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31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146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485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2</v>
      </c>
      <c r="D71" s="403"/>
      <c r="E71" s="418">
        <v>2</v>
      </c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0</v>
      </c>
      <c r="D74" s="429"/>
      <c r="E74" s="432"/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1</v>
      </c>
      <c r="D75" s="437"/>
      <c r="E75" s="422">
        <v>1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486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/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17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6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>
        <v>2</v>
      </c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1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21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56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30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133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486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483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486" t="s">
        <v>35</v>
      </c>
      <c r="F100" s="483" t="s">
        <v>7</v>
      </c>
      <c r="G100" s="483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230</v>
      </c>
      <c r="F105" s="386">
        <v>230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245</v>
      </c>
      <c r="F108" s="386">
        <v>245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483" t="s">
        <v>4</v>
      </c>
      <c r="D112" s="483" t="s">
        <v>7</v>
      </c>
      <c r="E112" s="483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484" t="s">
        <v>119</v>
      </c>
      <c r="C113" s="431">
        <v>245</v>
      </c>
      <c r="D113" s="446">
        <v>245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230</v>
      </c>
      <c r="D114" s="406">
        <v>230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484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52445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J10" sqref="J10:J11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",[8]NOMBRE!B2," - ","( ",[8]NOMBRE!C2,[8]NOMBRE!D2,[8]NOMBRE!E2,[8]NOMBRE!F2,[8]NOMBRE!G2," )")</f>
        <v>COMUNA: LINARES 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",[8]NOMBRE!B3," - ","( ",[8]NOMBRE!C3,[8]NOMBRE!D3,[8]NOMBRE!E3,[8]NOMBRE!F3,[8]NOMBRE!G3,"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",[8]NOMBRE!B6," - ","( ",[8]NOMBRE!C6,[8]NOMBRE!D6," )")</f>
        <v>MES: AGOSTO - ( 08 )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",[8]NOMBRE!B7)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6022</v>
      </c>
      <c r="C10" s="421">
        <v>1828</v>
      </c>
      <c r="D10" s="405">
        <v>479</v>
      </c>
      <c r="E10" s="405">
        <v>374</v>
      </c>
      <c r="F10" s="405">
        <v>276</v>
      </c>
      <c r="G10" s="405">
        <v>2099</v>
      </c>
      <c r="H10" s="412">
        <v>966</v>
      </c>
      <c r="I10" s="404">
        <v>3024</v>
      </c>
      <c r="J10" s="418">
        <v>2998</v>
      </c>
      <c r="K10" s="433">
        <v>5820</v>
      </c>
      <c r="L10" s="404">
        <v>196</v>
      </c>
      <c r="M10" s="405">
        <v>240</v>
      </c>
      <c r="N10" s="418">
        <v>777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553</v>
      </c>
      <c r="C11" s="444"/>
      <c r="D11" s="439">
        <v>8</v>
      </c>
      <c r="E11" s="439">
        <v>99</v>
      </c>
      <c r="F11" s="439">
        <v>145</v>
      </c>
      <c r="G11" s="439">
        <v>297</v>
      </c>
      <c r="H11" s="425">
        <v>4</v>
      </c>
      <c r="I11" s="402"/>
      <c r="J11" s="426">
        <v>553</v>
      </c>
      <c r="K11" s="441">
        <v>546</v>
      </c>
      <c r="L11" s="438">
        <v>4</v>
      </c>
      <c r="M11" s="439">
        <v>2</v>
      </c>
      <c r="N11" s="426">
        <v>75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297</v>
      </c>
      <c r="C12" s="423"/>
      <c r="D12" s="396">
        <v>2</v>
      </c>
      <c r="E12" s="396">
        <v>43</v>
      </c>
      <c r="F12" s="396">
        <v>77</v>
      </c>
      <c r="G12" s="396">
        <v>172</v>
      </c>
      <c r="H12" s="397">
        <v>3</v>
      </c>
      <c r="I12" s="413"/>
      <c r="J12" s="398">
        <v>297</v>
      </c>
      <c r="K12" s="440">
        <v>297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492" t="s">
        <v>4</v>
      </c>
      <c r="C14" s="492" t="s">
        <v>27</v>
      </c>
      <c r="D14" s="492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24</v>
      </c>
      <c r="C15" s="385">
        <v>3</v>
      </c>
      <c r="D15" s="385">
        <v>21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99</v>
      </c>
      <c r="C16" s="386">
        <v>6</v>
      </c>
      <c r="D16" s="386">
        <v>93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3253</v>
      </c>
      <c r="C17" s="386">
        <v>900</v>
      </c>
      <c r="D17" s="386">
        <v>2353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2374</v>
      </c>
      <c r="C18" s="386">
        <v>1294</v>
      </c>
      <c r="D18" s="386">
        <v>1080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272</v>
      </c>
      <c r="C19" s="387">
        <v>104</v>
      </c>
      <c r="D19" s="387">
        <v>168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0</v>
      </c>
      <c r="C20" s="388"/>
      <c r="D20" s="388"/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6022</v>
      </c>
      <c r="C21" s="416">
        <f>SUM(C15:C20)</f>
        <v>2307</v>
      </c>
      <c r="D21" s="416">
        <f>SUM(D15:D20)</f>
        <v>3715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492" t="s">
        <v>4</v>
      </c>
      <c r="C28" s="492" t="s">
        <v>27</v>
      </c>
      <c r="D28" s="492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492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1182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971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490" t="s">
        <v>65</v>
      </c>
      <c r="C63" s="384">
        <v>2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491" t="s">
        <v>66</v>
      </c>
      <c r="C64" s="443"/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29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180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488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0</v>
      </c>
      <c r="D71" s="403"/>
      <c r="E71" s="418"/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2</v>
      </c>
      <c r="D73" s="435"/>
      <c r="E73" s="424">
        <v>2</v>
      </c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0</v>
      </c>
      <c r="D74" s="429"/>
      <c r="E74" s="432"/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5</v>
      </c>
      <c r="D75" s="437">
        <v>1</v>
      </c>
      <c r="E75" s="422">
        <v>4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489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/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>
        <v>1</v>
      </c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16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7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>
        <v>1</v>
      </c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>
        <v>1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1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20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56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33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136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489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492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489" t="s">
        <v>35</v>
      </c>
      <c r="F100" s="492" t="s">
        <v>7</v>
      </c>
      <c r="G100" s="492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189</v>
      </c>
      <c r="F105" s="386">
        <v>189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207</v>
      </c>
      <c r="F108" s="386">
        <v>207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492" t="s">
        <v>4</v>
      </c>
      <c r="D112" s="492" t="s">
        <v>7</v>
      </c>
      <c r="E112" s="492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493" t="s">
        <v>119</v>
      </c>
      <c r="C113" s="431">
        <v>207</v>
      </c>
      <c r="D113" s="446">
        <v>207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189</v>
      </c>
      <c r="D114" s="406">
        <v>189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493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56895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F20" sqref="F20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",[9]NOMBRE!B2," - ","( ",[9]NOMBRE!C2,[9]NOMBRE!D2,[9]NOMBRE!E2,[9]NOMBRE!F2,[9]NOMBRE!G2," )")</f>
        <v>COMUNA: LINARES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",[9]NOMBRE!B3," - ","( ",[9]NOMBRE!C3,[9]NOMBRE!D3,[9]NOMBRE!E3,[9]NOMBRE!F3,[9]NOMBRE!G3,"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",[9]NOMBRE!B6," - ","( ",[9]NOMBRE!C6,[9]NOMBRE!D6," )")</f>
        <v>MES: SEPTIEMBRE - ( 09 )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",[9]NOMBRE!B7)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5907</v>
      </c>
      <c r="C10" s="421">
        <v>1716</v>
      </c>
      <c r="D10" s="405">
        <v>379</v>
      </c>
      <c r="E10" s="405">
        <v>379</v>
      </c>
      <c r="F10" s="405">
        <v>304</v>
      </c>
      <c r="G10" s="405">
        <v>2156</v>
      </c>
      <c r="H10" s="412">
        <v>973</v>
      </c>
      <c r="I10" s="404">
        <v>2995</v>
      </c>
      <c r="J10" s="418">
        <v>2912</v>
      </c>
      <c r="K10" s="433">
        <v>5670</v>
      </c>
      <c r="L10" s="404">
        <v>139</v>
      </c>
      <c r="M10" s="405">
        <v>267</v>
      </c>
      <c r="N10" s="418">
        <v>698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608</v>
      </c>
      <c r="C11" s="444">
        <v>1</v>
      </c>
      <c r="D11" s="439">
        <v>11</v>
      </c>
      <c r="E11" s="439">
        <v>109</v>
      </c>
      <c r="F11" s="439">
        <v>150</v>
      </c>
      <c r="G11" s="439">
        <v>331</v>
      </c>
      <c r="H11" s="425">
        <v>6</v>
      </c>
      <c r="I11" s="402"/>
      <c r="J11" s="426">
        <v>608</v>
      </c>
      <c r="K11" s="441">
        <v>599</v>
      </c>
      <c r="L11" s="438">
        <v>9</v>
      </c>
      <c r="M11" s="439">
        <v>2</v>
      </c>
      <c r="N11" s="426">
        <v>70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281</v>
      </c>
      <c r="C12" s="423"/>
      <c r="D12" s="396">
        <v>3</v>
      </c>
      <c r="E12" s="396">
        <v>43</v>
      </c>
      <c r="F12" s="396">
        <v>83</v>
      </c>
      <c r="G12" s="396">
        <v>151</v>
      </c>
      <c r="H12" s="397">
        <v>1</v>
      </c>
      <c r="I12" s="413"/>
      <c r="J12" s="398">
        <v>281</v>
      </c>
      <c r="K12" s="440">
        <v>281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498" t="s">
        <v>4</v>
      </c>
      <c r="C14" s="498" t="s">
        <v>27</v>
      </c>
      <c r="D14" s="498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13</v>
      </c>
      <c r="C15" s="385"/>
      <c r="D15" s="385">
        <v>13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124</v>
      </c>
      <c r="C16" s="386">
        <v>12</v>
      </c>
      <c r="D16" s="386">
        <v>112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3329</v>
      </c>
      <c r="C17" s="386">
        <v>940</v>
      </c>
      <c r="D17" s="386">
        <v>2389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2249</v>
      </c>
      <c r="C18" s="386">
        <v>1080</v>
      </c>
      <c r="D18" s="386">
        <v>1169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191</v>
      </c>
      <c r="C19" s="387">
        <v>62</v>
      </c>
      <c r="D19" s="387">
        <v>129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1</v>
      </c>
      <c r="C20" s="388">
        <v>1</v>
      </c>
      <c r="D20" s="388"/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5907</v>
      </c>
      <c r="C21" s="416">
        <f>SUM(C15:C20)</f>
        <v>2095</v>
      </c>
      <c r="D21" s="416">
        <f>SUM(D15:D20)</f>
        <v>3812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498" t="s">
        <v>4</v>
      </c>
      <c r="C28" s="498" t="s">
        <v>27</v>
      </c>
      <c r="D28" s="498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498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973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782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496" t="s">
        <v>65</v>
      </c>
      <c r="C63" s="384">
        <v>2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497" t="s">
        <v>66</v>
      </c>
      <c r="C64" s="443">
        <v>0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32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157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>
        <v>0</v>
      </c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>
        <v>0</v>
      </c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494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1</v>
      </c>
      <c r="D71" s="403"/>
      <c r="E71" s="418">
        <v>1</v>
      </c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1</v>
      </c>
      <c r="D74" s="429"/>
      <c r="E74" s="432">
        <v>1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2</v>
      </c>
      <c r="D75" s="437"/>
      <c r="E75" s="422">
        <v>2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495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>
        <v>1</v>
      </c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13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5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/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>
        <v>3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1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15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54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43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135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495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498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495" t="s">
        <v>35</v>
      </c>
      <c r="F100" s="498" t="s">
        <v>7</v>
      </c>
      <c r="G100" s="498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194</v>
      </c>
      <c r="F105" s="386">
        <v>194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225</v>
      </c>
      <c r="F108" s="386">
        <v>225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498" t="s">
        <v>4</v>
      </c>
      <c r="D112" s="498" t="s">
        <v>7</v>
      </c>
      <c r="E112" s="498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499" t="s">
        <v>119</v>
      </c>
      <c r="C113" s="431">
        <v>225</v>
      </c>
      <c r="D113" s="446">
        <v>225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194</v>
      </c>
      <c r="D114" s="406">
        <v>194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499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55651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C105:D105"/>
    <mergeCell ref="A101:A103"/>
    <mergeCell ref="B101:D101"/>
    <mergeCell ref="B102:D102"/>
    <mergeCell ref="B103:D103"/>
    <mergeCell ref="A104:A110"/>
    <mergeCell ref="B104:B106"/>
    <mergeCell ref="C104:D104"/>
    <mergeCell ref="A62:A64"/>
    <mergeCell ref="A65:B65"/>
    <mergeCell ref="A66:B66"/>
    <mergeCell ref="A67:B67"/>
    <mergeCell ref="A68:B68"/>
    <mergeCell ref="A54:B54"/>
    <mergeCell ref="A55:B55"/>
    <mergeCell ref="A57:B57"/>
    <mergeCell ref="A60:B60"/>
    <mergeCell ref="A61:B61"/>
    <mergeCell ref="J52:K52"/>
    <mergeCell ref="L52:L53"/>
    <mergeCell ref="A48:B48"/>
    <mergeCell ref="A49:B49"/>
    <mergeCell ref="A50:B50"/>
    <mergeCell ref="A52:B53"/>
    <mergeCell ref="C52:C53"/>
    <mergeCell ref="D52:I52"/>
    <mergeCell ref="A46:B46"/>
    <mergeCell ref="A47:B47"/>
    <mergeCell ref="A39:B39"/>
    <mergeCell ref="A40:B40"/>
    <mergeCell ref="A41:B41"/>
    <mergeCell ref="A42:B42"/>
    <mergeCell ref="A44:B45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6:O6"/>
    <mergeCell ref="A8:A9"/>
    <mergeCell ref="B8:B9"/>
    <mergeCell ref="C8:H8"/>
    <mergeCell ref="I8:J8"/>
    <mergeCell ref="K8:K9"/>
    <mergeCell ref="L8:N8"/>
    <mergeCell ref="O8:O9"/>
    <mergeCell ref="A70:B70"/>
    <mergeCell ref="A71:A72"/>
    <mergeCell ref="A73:B73"/>
    <mergeCell ref="A74:B74"/>
    <mergeCell ref="A75:B75"/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A6" sqref="A6:O6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",[10]NOMBRE!B2," - ","( ",[10]NOMBRE!C2,[10]NOMBRE!D2,[10]NOMBRE!E2,[10]NOMBRE!F2,[10]NOMBRE!G2," )")</f>
        <v>COMUNA: LINARES 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",[10]NOMBRE!B3," - ","( ",[10]NOMBRE!C3,[10]NOMBRE!D3,[10]NOMBRE!E3,[10]NOMBRE!F3,[10]NOMBRE!G3,"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",[10]NOMBRE!B6," - ","( ",[10]NOMBRE!C6,[10]NOMBRE!D6," )")</f>
        <v>MES: OCTUBRE - ( 10 )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",[10]NOMBRE!B7)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6245</v>
      </c>
      <c r="C10" s="421">
        <v>1835</v>
      </c>
      <c r="D10" s="405">
        <v>481</v>
      </c>
      <c r="E10" s="405">
        <v>414</v>
      </c>
      <c r="F10" s="405">
        <v>322</v>
      </c>
      <c r="G10" s="405">
        <v>2183</v>
      </c>
      <c r="H10" s="412">
        <v>1010</v>
      </c>
      <c r="I10" s="404">
        <v>3140</v>
      </c>
      <c r="J10" s="418">
        <v>3105</v>
      </c>
      <c r="K10" s="433">
        <v>6043</v>
      </c>
      <c r="L10" s="404">
        <v>209</v>
      </c>
      <c r="M10" s="405">
        <v>293</v>
      </c>
      <c r="N10" s="418">
        <v>720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689</v>
      </c>
      <c r="C11" s="444">
        <v>2</v>
      </c>
      <c r="D11" s="439">
        <v>8</v>
      </c>
      <c r="E11" s="439">
        <v>117</v>
      </c>
      <c r="F11" s="439">
        <v>150</v>
      </c>
      <c r="G11" s="439">
        <v>408</v>
      </c>
      <c r="H11" s="425">
        <v>4</v>
      </c>
      <c r="I11" s="402"/>
      <c r="J11" s="426">
        <v>689</v>
      </c>
      <c r="K11" s="441">
        <v>675</v>
      </c>
      <c r="L11" s="438">
        <v>8</v>
      </c>
      <c r="M11" s="439">
        <v>5</v>
      </c>
      <c r="N11" s="426">
        <v>110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243</v>
      </c>
      <c r="C12" s="423"/>
      <c r="D12" s="396">
        <v>1</v>
      </c>
      <c r="E12" s="396">
        <v>47</v>
      </c>
      <c r="F12" s="396">
        <v>57</v>
      </c>
      <c r="G12" s="396">
        <v>133</v>
      </c>
      <c r="H12" s="397">
        <v>5</v>
      </c>
      <c r="I12" s="413"/>
      <c r="J12" s="398">
        <v>243</v>
      </c>
      <c r="K12" s="440">
        <v>243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504" t="s">
        <v>4</v>
      </c>
      <c r="C14" s="504" t="s">
        <v>27</v>
      </c>
      <c r="D14" s="504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17</v>
      </c>
      <c r="C15" s="385">
        <v>0</v>
      </c>
      <c r="D15" s="385">
        <v>17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94</v>
      </c>
      <c r="C16" s="386">
        <v>2</v>
      </c>
      <c r="D16" s="386">
        <v>92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3450</v>
      </c>
      <c r="C17" s="386">
        <v>983</v>
      </c>
      <c r="D17" s="386">
        <v>2467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2436</v>
      </c>
      <c r="C18" s="386">
        <v>1244</v>
      </c>
      <c r="D18" s="386">
        <v>1192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248</v>
      </c>
      <c r="C19" s="387">
        <v>87</v>
      </c>
      <c r="D19" s="387">
        <v>161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0</v>
      </c>
      <c r="C20" s="388">
        <v>0</v>
      </c>
      <c r="D20" s="388">
        <v>0</v>
      </c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6245</v>
      </c>
      <c r="C21" s="416">
        <f>SUM(C15:C20)</f>
        <v>2316</v>
      </c>
      <c r="D21" s="416">
        <f>SUM(D15:D20)</f>
        <v>3929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504" t="s">
        <v>4</v>
      </c>
      <c r="C28" s="504" t="s">
        <v>27</v>
      </c>
      <c r="D28" s="504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504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1074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885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502" t="s">
        <v>65</v>
      </c>
      <c r="C63" s="384">
        <v>2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503" t="s">
        <v>66</v>
      </c>
      <c r="C64" s="443">
        <v>0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27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160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>
        <v>0</v>
      </c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>
        <v>0</v>
      </c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500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0</v>
      </c>
      <c r="D71" s="403"/>
      <c r="E71" s="418"/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3</v>
      </c>
      <c r="D74" s="429"/>
      <c r="E74" s="432">
        <v>3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8</v>
      </c>
      <c r="D75" s="437">
        <v>7</v>
      </c>
      <c r="E75" s="422">
        <v>1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501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>
        <v>3</v>
      </c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7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4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/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>
        <v>2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1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15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47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31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110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501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504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501" t="s">
        <v>35</v>
      </c>
      <c r="F100" s="504" t="s">
        <v>7</v>
      </c>
      <c r="G100" s="504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190</v>
      </c>
      <c r="F105" s="386">
        <v>190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232</v>
      </c>
      <c r="F108" s="386">
        <v>232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504" t="s">
        <v>4</v>
      </c>
      <c r="D112" s="504" t="s">
        <v>7</v>
      </c>
      <c r="E112" s="504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505" t="s">
        <v>119</v>
      </c>
      <c r="C113" s="431">
        <v>232</v>
      </c>
      <c r="D113" s="446">
        <v>232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190</v>
      </c>
      <c r="D114" s="406">
        <v>190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505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58895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H18" sqref="H18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",[11]NOMBRE!B2," - ","( ",[11]NOMBRE!C2,[11]NOMBRE!D2,[11]NOMBRE!E2,[11]NOMBRE!F2,[11]NOMBRE!G2," )")</f>
        <v>COMUNA: LINARES 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",[11]NOMBRE!B3," - ","( ",[11]NOMBRE!C3,[11]NOMBRE!D3,[11]NOMBRE!E3,[11]NOMBRE!F3,[11]NOMBRE!G3,"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",[11]NOMBRE!B6," - ","( ",[11]NOMBRE!C6,[11]NOMBRE!D6," )")</f>
        <v>MES: NOVIEMBRE - ( 11 )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",[11]NOMBRE!B7)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6234</v>
      </c>
      <c r="C10" s="421">
        <v>1833</v>
      </c>
      <c r="D10" s="405">
        <v>560</v>
      </c>
      <c r="E10" s="405">
        <v>373</v>
      </c>
      <c r="F10" s="405">
        <v>362</v>
      </c>
      <c r="G10" s="405">
        <v>2098</v>
      </c>
      <c r="H10" s="412">
        <v>1008</v>
      </c>
      <c r="I10" s="404">
        <v>3229</v>
      </c>
      <c r="J10" s="418">
        <v>3005</v>
      </c>
      <c r="K10" s="433">
        <v>5999</v>
      </c>
      <c r="L10" s="404">
        <v>187</v>
      </c>
      <c r="M10" s="405">
        <v>241</v>
      </c>
      <c r="N10" s="418">
        <v>786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678</v>
      </c>
      <c r="C11" s="444">
        <v>2</v>
      </c>
      <c r="D11" s="439">
        <v>7</v>
      </c>
      <c r="E11" s="439">
        <v>107</v>
      </c>
      <c r="F11" s="439">
        <v>145</v>
      </c>
      <c r="G11" s="439">
        <v>412</v>
      </c>
      <c r="H11" s="425">
        <v>5</v>
      </c>
      <c r="I11" s="402"/>
      <c r="J11" s="426">
        <v>678</v>
      </c>
      <c r="K11" s="441">
        <v>664</v>
      </c>
      <c r="L11" s="438">
        <v>7</v>
      </c>
      <c r="M11" s="439">
        <v>7</v>
      </c>
      <c r="N11" s="426">
        <v>82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260</v>
      </c>
      <c r="C12" s="423"/>
      <c r="D12" s="396">
        <v>2</v>
      </c>
      <c r="E12" s="396">
        <v>43</v>
      </c>
      <c r="F12" s="396">
        <v>55</v>
      </c>
      <c r="G12" s="396">
        <v>151</v>
      </c>
      <c r="H12" s="397">
        <v>9</v>
      </c>
      <c r="I12" s="413"/>
      <c r="J12" s="398">
        <v>260</v>
      </c>
      <c r="K12" s="440">
        <v>260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507" t="s">
        <v>4</v>
      </c>
      <c r="C14" s="507" t="s">
        <v>27</v>
      </c>
      <c r="D14" s="507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9</v>
      </c>
      <c r="C15" s="385"/>
      <c r="D15" s="385">
        <v>9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101</v>
      </c>
      <c r="C16" s="386">
        <v>3</v>
      </c>
      <c r="D16" s="386">
        <v>98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3413</v>
      </c>
      <c r="C17" s="386">
        <v>982</v>
      </c>
      <c r="D17" s="386">
        <v>2431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2514</v>
      </c>
      <c r="C18" s="386">
        <v>1338</v>
      </c>
      <c r="D18" s="386">
        <v>1176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195</v>
      </c>
      <c r="C19" s="387">
        <v>69</v>
      </c>
      <c r="D19" s="387">
        <v>126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2</v>
      </c>
      <c r="C20" s="388">
        <v>1</v>
      </c>
      <c r="D20" s="388">
        <v>1</v>
      </c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6234</v>
      </c>
      <c r="C21" s="416">
        <f>SUM(C15:C20)</f>
        <v>2393</v>
      </c>
      <c r="D21" s="416">
        <f>SUM(D15:D20)</f>
        <v>3841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507" t="s">
        <v>4</v>
      </c>
      <c r="C28" s="507" t="s">
        <v>27</v>
      </c>
      <c r="D28" s="507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507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1009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870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506" t="s">
        <v>65</v>
      </c>
      <c r="C63" s="384">
        <v>1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511" t="s">
        <v>66</v>
      </c>
      <c r="C64" s="443">
        <v>0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30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108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509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1</v>
      </c>
      <c r="D71" s="403"/>
      <c r="E71" s="418">
        <v>1</v>
      </c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1</v>
      </c>
      <c r="D72" s="395"/>
      <c r="E72" s="398">
        <v>1</v>
      </c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6</v>
      </c>
      <c r="D74" s="429"/>
      <c r="E74" s="432">
        <v>6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1</v>
      </c>
      <c r="D75" s="437"/>
      <c r="E75" s="422">
        <v>1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510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/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12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5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/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>
        <v>2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20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48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35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122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510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507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510" t="s">
        <v>35</v>
      </c>
      <c r="F100" s="507" t="s">
        <v>7</v>
      </c>
      <c r="G100" s="507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171</v>
      </c>
      <c r="F105" s="386">
        <v>171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226</v>
      </c>
      <c r="F108" s="386">
        <v>226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507" t="s">
        <v>4</v>
      </c>
      <c r="D112" s="507" t="s">
        <v>7</v>
      </c>
      <c r="E112" s="507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508" t="s">
        <v>119</v>
      </c>
      <c r="C113" s="431">
        <v>226</v>
      </c>
      <c r="D113" s="446">
        <v>226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171</v>
      </c>
      <c r="D114" s="406">
        <v>171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508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58553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K67" sqref="K67"/>
    </sheetView>
  </sheetViews>
  <sheetFormatPr baseColWidth="10" defaultRowHeight="15" x14ac:dyDescent="0.2"/>
  <cols>
    <col min="1" max="1" width="32.42578125" style="322" customWidth="1"/>
    <col min="2" max="2" width="15.85546875" style="322" customWidth="1"/>
    <col min="3" max="3" width="10.7109375" style="322" customWidth="1"/>
    <col min="4" max="14" width="10.7109375" style="326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1" customFormat="1" ht="12.75" customHeight="1" x14ac:dyDescent="0.2">
      <c r="A1" s="44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O1" s="295"/>
    </row>
    <row r="2" spans="1:75" s="291" customFormat="1" ht="12.75" customHeight="1" x14ac:dyDescent="0.2">
      <c r="A2" s="449" t="str">
        <f>CONCATENATE("COMUNA: ",[12]NOMBRE!B2," - ","( ",[12]NOMBRE!C2,[12]NOMBRE!D2,[12]NOMBRE!E2,[12]NOMBRE!F2,[12]NOMBRE!G2," )")</f>
        <v>COMUNA: LINARES  - ( 07401 )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O2" s="295"/>
    </row>
    <row r="3" spans="1:75" s="291" customFormat="1" ht="12.75" customHeight="1" x14ac:dyDescent="0.2">
      <c r="A3" s="449" t="str">
        <f>CONCATENATE("ESTABLECIMIENTO: ",[12]NOMBRE!B3," - ","( ",[12]NOMBRE!C3,[12]NOMBRE!D3,[12]NOMBRE!E3,[12]NOMBRE!F3,[12]NOMBRE!G3," )")</f>
        <v>ESTABLECIMIENTO: HOSPITAL DE LINARES  - ( 16108 )</v>
      </c>
      <c r="B3" s="290"/>
      <c r="C3" s="290"/>
      <c r="D3" s="292"/>
      <c r="E3" s="290"/>
      <c r="F3" s="290"/>
      <c r="G3" s="290"/>
      <c r="H3" s="290"/>
      <c r="I3" s="290"/>
      <c r="J3" s="290"/>
      <c r="K3" s="290"/>
      <c r="O3" s="295"/>
    </row>
    <row r="4" spans="1:75" s="291" customFormat="1" ht="12.75" customHeight="1" x14ac:dyDescent="0.2">
      <c r="A4" s="449" t="str">
        <f>CONCATENATE("MES: ",[12]NOMBRE!B6," - ","( ",[12]NOMBRE!C6,[12]NOMBRE!D6," )")</f>
        <v>MES: DICIEMBRE - ( 12 )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O4" s="295"/>
    </row>
    <row r="5" spans="1:75" s="291" customFormat="1" ht="12.75" customHeight="1" x14ac:dyDescent="0.2">
      <c r="A5" s="289" t="str">
        <f>CONCATENATE("AÑO: ",[12]NOMBRE!B7)</f>
        <v>AÑO: 2013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O5" s="295"/>
    </row>
    <row r="6" spans="1:75" s="285" customFormat="1" ht="39.950000000000003" customHeight="1" x14ac:dyDescent="0.15">
      <c r="A6" s="543" t="s">
        <v>1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318"/>
      <c r="Q6" s="318"/>
      <c r="R6" s="318"/>
      <c r="S6" s="318"/>
      <c r="T6" s="287"/>
      <c r="U6" s="287"/>
      <c r="V6" s="287"/>
      <c r="W6" s="287"/>
      <c r="X6" s="287"/>
      <c r="Y6" s="287"/>
    </row>
    <row r="7" spans="1:75" s="285" customFormat="1" ht="45" customHeight="1" x14ac:dyDescent="0.2">
      <c r="A7" s="335" t="s">
        <v>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6"/>
      <c r="O7" s="336"/>
      <c r="P7" s="325"/>
      <c r="Q7" s="325"/>
      <c r="R7" s="325"/>
      <c r="S7" s="325"/>
      <c r="T7" s="287"/>
      <c r="U7" s="287"/>
      <c r="V7" s="287"/>
      <c r="W7" s="287"/>
      <c r="X7" s="287"/>
      <c r="Y7" s="287"/>
    </row>
    <row r="8" spans="1:75" s="288" customFormat="1" ht="33.75" customHeight="1" x14ac:dyDescent="0.15">
      <c r="A8" s="544" t="s">
        <v>3</v>
      </c>
      <c r="B8" s="546" t="s">
        <v>4</v>
      </c>
      <c r="C8" s="548" t="s">
        <v>5</v>
      </c>
      <c r="D8" s="549"/>
      <c r="E8" s="549"/>
      <c r="F8" s="549"/>
      <c r="G8" s="549"/>
      <c r="H8" s="550"/>
      <c r="I8" s="548" t="s">
        <v>6</v>
      </c>
      <c r="J8" s="550"/>
      <c r="K8" s="546" t="s">
        <v>7</v>
      </c>
      <c r="L8" s="548" t="s">
        <v>8</v>
      </c>
      <c r="M8" s="549"/>
      <c r="N8" s="550"/>
      <c r="O8" s="546" t="s">
        <v>9</v>
      </c>
      <c r="P8" s="312"/>
      <c r="Q8" s="312"/>
      <c r="R8" s="312"/>
      <c r="S8" s="312"/>
      <c r="T8" s="287"/>
      <c r="U8" s="287"/>
      <c r="V8" s="287"/>
      <c r="W8" s="287"/>
      <c r="X8" s="287"/>
      <c r="Y8" s="287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</row>
    <row r="9" spans="1:75" s="288" customFormat="1" ht="42" x14ac:dyDescent="0.15">
      <c r="A9" s="545"/>
      <c r="B9" s="547"/>
      <c r="C9" s="337" t="s">
        <v>10</v>
      </c>
      <c r="D9" s="300" t="s">
        <v>11</v>
      </c>
      <c r="E9" s="300" t="s">
        <v>12</v>
      </c>
      <c r="F9" s="300" t="s">
        <v>13</v>
      </c>
      <c r="G9" s="300" t="s">
        <v>14</v>
      </c>
      <c r="H9" s="302" t="s">
        <v>15</v>
      </c>
      <c r="I9" s="338" t="s">
        <v>16</v>
      </c>
      <c r="J9" s="302" t="s">
        <v>17</v>
      </c>
      <c r="K9" s="547"/>
      <c r="L9" s="301" t="s">
        <v>18</v>
      </c>
      <c r="M9" s="339" t="s">
        <v>19</v>
      </c>
      <c r="N9" s="302" t="s">
        <v>20</v>
      </c>
      <c r="O9" s="547"/>
      <c r="P9" s="312"/>
      <c r="Q9" s="312"/>
      <c r="R9" s="312"/>
      <c r="S9" s="312"/>
      <c r="T9" s="287"/>
      <c r="U9" s="287"/>
      <c r="V9" s="287"/>
      <c r="W9" s="287"/>
      <c r="X9" s="287"/>
      <c r="Y9" s="287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</row>
    <row r="10" spans="1:75" s="288" customFormat="1" ht="15.95" customHeight="1" x14ac:dyDescent="0.15">
      <c r="A10" s="340" t="s">
        <v>21</v>
      </c>
      <c r="B10" s="399">
        <f>SUM(C10:H10)</f>
        <v>6454</v>
      </c>
      <c r="C10" s="421">
        <v>2037</v>
      </c>
      <c r="D10" s="405">
        <v>381</v>
      </c>
      <c r="E10" s="405">
        <v>354</v>
      </c>
      <c r="F10" s="405">
        <v>371</v>
      </c>
      <c r="G10" s="405">
        <v>2346</v>
      </c>
      <c r="H10" s="412">
        <v>965</v>
      </c>
      <c r="I10" s="404">
        <v>3311</v>
      </c>
      <c r="J10" s="418">
        <v>3143</v>
      </c>
      <c r="K10" s="433">
        <v>6161</v>
      </c>
      <c r="L10" s="404">
        <v>170</v>
      </c>
      <c r="M10" s="405">
        <v>258</v>
      </c>
      <c r="N10" s="418">
        <v>695</v>
      </c>
      <c r="O10" s="418"/>
      <c r="P10" s="450" t="str">
        <f>$BP10&amp;" "&amp;$BQ10&amp;""&amp;$BR10&amp;""&amp;$BS10</f>
        <v xml:space="preserve"> </v>
      </c>
      <c r="Q10" s="287"/>
      <c r="R10" s="287"/>
      <c r="S10" s="287"/>
      <c r="T10" s="287"/>
      <c r="U10" s="287"/>
      <c r="V10" s="287"/>
      <c r="W10" s="287"/>
      <c r="AD10" s="285"/>
      <c r="AE10" s="285"/>
      <c r="AL10" s="285"/>
      <c r="BP10" s="370" t="str">
        <f>IF($B10&lt;&gt;($I10+$J10)," El número atenciones según sexo NO puede ser diferente al Total.","")</f>
        <v/>
      </c>
      <c r="BQ10" s="323" t="str">
        <f>IF($B10=0,"",IF($K10="",IF($B10="",""," No olvide escribir la columna Beneficiarios."),""))</f>
        <v/>
      </c>
      <c r="BR10" s="323" t="str">
        <f>IF($B10&lt;$K10," El número de Beneficiarios NO puede ser mayor que el Total.","")</f>
        <v/>
      </c>
      <c r="BS10" s="452" t="s">
        <v>22</v>
      </c>
      <c r="BT10" s="454">
        <f>IF($B10&lt;&gt;($I10+$J10),1,0)</f>
        <v>0</v>
      </c>
      <c r="BU10" s="454">
        <f>IF($B10&lt;$K10,1,0)</f>
        <v>0</v>
      </c>
      <c r="BV10" s="454">
        <f>IF($B10=0,"",IF($K10="",IF($B10="","",1),0))</f>
        <v>0</v>
      </c>
      <c r="BW10" s="454">
        <f>IF(B10=0,"",IF(AND(B10&lt;&gt;0,L10="",M10="",N10="",O10=""),1,0))</f>
        <v>0</v>
      </c>
    </row>
    <row r="11" spans="1:75" s="288" customFormat="1" ht="21.75" customHeight="1" x14ac:dyDescent="0.15">
      <c r="A11" s="315" t="s">
        <v>23</v>
      </c>
      <c r="B11" s="407">
        <f>SUM(C11:H11)</f>
        <v>643</v>
      </c>
      <c r="C11" s="444"/>
      <c r="D11" s="439">
        <v>7</v>
      </c>
      <c r="E11" s="439">
        <v>118</v>
      </c>
      <c r="F11" s="439">
        <v>166</v>
      </c>
      <c r="G11" s="439">
        <v>349</v>
      </c>
      <c r="H11" s="425">
        <v>3</v>
      </c>
      <c r="I11" s="402"/>
      <c r="J11" s="426">
        <v>643</v>
      </c>
      <c r="K11" s="441">
        <v>628</v>
      </c>
      <c r="L11" s="438">
        <v>4</v>
      </c>
      <c r="M11" s="439">
        <v>4</v>
      </c>
      <c r="N11" s="426">
        <v>90</v>
      </c>
      <c r="O11" s="426"/>
      <c r="P11" s="450" t="str">
        <f>$BP11&amp;" "&amp;$BQ11&amp;""&amp;$BR11&amp;""&amp;$BS11</f>
        <v xml:space="preserve"> </v>
      </c>
      <c r="Q11" s="287"/>
      <c r="R11" s="287"/>
      <c r="S11" s="287"/>
      <c r="T11" s="287"/>
      <c r="U11" s="287"/>
      <c r="V11" s="287"/>
      <c r="W11" s="287"/>
      <c r="X11" s="291"/>
      <c r="Y11" s="299"/>
      <c r="Z11" s="299"/>
      <c r="AA11" s="320"/>
      <c r="AB11" s="291"/>
      <c r="AC11" s="291"/>
      <c r="AD11" s="285"/>
      <c r="AE11" s="285"/>
      <c r="AL11" s="285"/>
      <c r="BP11" s="370" t="str">
        <f>IF($B11&lt;&gt;($I11+$J11)," El número atenciones según sexo NO puede ser diferente al Total.","")</f>
        <v/>
      </c>
      <c r="BQ11" s="323" t="str">
        <f>IF($B11=0,"",IF($K11="",IF($B11="",""," No olvide escribir la columna Beneficiarios."),""))</f>
        <v/>
      </c>
      <c r="BR11" s="323" t="str">
        <f>IF($B11&lt;$K11," El número de Beneficiarios NO puede ser mayor que el Total.","")</f>
        <v/>
      </c>
      <c r="BS11" s="452" t="s">
        <v>22</v>
      </c>
      <c r="BT11" s="454">
        <f>IF($B11&lt;&gt;($I11+$J11),1,0)</f>
        <v>0</v>
      </c>
      <c r="BU11" s="454">
        <f>IF($B11&lt;$K11,1,0)</f>
        <v>0</v>
      </c>
      <c r="BV11" s="454">
        <f>IF($B11=0,"",IF($K11="",IF($B11="","",1),0))</f>
        <v>0</v>
      </c>
      <c r="BW11" s="454">
        <f>IF(B11=0,"",IF(AND(B11&lt;&gt;0,L11="",M11="",N11="",O11=""),1,0))</f>
        <v>0</v>
      </c>
    </row>
    <row r="12" spans="1:75" s="288" customFormat="1" ht="15.95" customHeight="1" x14ac:dyDescent="0.15">
      <c r="A12" s="309" t="s">
        <v>24</v>
      </c>
      <c r="B12" s="401">
        <f>SUM(C12:H12)</f>
        <v>282</v>
      </c>
      <c r="C12" s="423"/>
      <c r="D12" s="396">
        <v>2</v>
      </c>
      <c r="E12" s="396">
        <v>54</v>
      </c>
      <c r="F12" s="396">
        <v>52</v>
      </c>
      <c r="G12" s="396">
        <v>171</v>
      </c>
      <c r="H12" s="397">
        <v>3</v>
      </c>
      <c r="I12" s="413"/>
      <c r="J12" s="398">
        <v>282</v>
      </c>
      <c r="K12" s="440">
        <v>282</v>
      </c>
      <c r="L12" s="413"/>
      <c r="M12" s="414"/>
      <c r="N12" s="415"/>
      <c r="O12" s="415"/>
      <c r="P12" s="450" t="str">
        <f>$BP12&amp;" "&amp;$BQ12&amp;""&amp;$BR12</f>
        <v xml:space="preserve"> </v>
      </c>
      <c r="Q12" s="287"/>
      <c r="R12" s="287"/>
      <c r="S12" s="287"/>
      <c r="T12" s="287"/>
      <c r="U12" s="287"/>
      <c r="V12" s="287"/>
      <c r="W12" s="287"/>
      <c r="X12" s="291"/>
      <c r="Y12" s="299"/>
      <c r="Z12" s="299"/>
      <c r="AA12" s="320"/>
      <c r="AB12" s="291"/>
      <c r="AC12" s="291"/>
      <c r="AD12" s="285"/>
      <c r="AE12" s="285"/>
      <c r="AL12" s="285"/>
      <c r="BP12" s="370" t="str">
        <f>IF($B12&lt;&gt;($I12+$J12)," El número atenciones según sexo NO puede ser diferente al Total.","")</f>
        <v/>
      </c>
      <c r="BQ12" s="323" t="str">
        <f>IF($B12=0,"",IF($K12="",IF($B12="",""," No olvide escribir la columna Beneficiarios."),""))</f>
        <v/>
      </c>
      <c r="BR12" s="323" t="str">
        <f>IF($B12&lt;$K12," El número de Beneficiarios NO puede ser mayor que el Total.","")</f>
        <v/>
      </c>
      <c r="BS12" s="321"/>
      <c r="BT12" s="454">
        <f>IF($B12&lt;&gt;($I12+$J12),1,0)</f>
        <v>0</v>
      </c>
      <c r="BU12" s="454">
        <f>IF($B12&lt;$K12,1,0)</f>
        <v>0</v>
      </c>
      <c r="BV12" s="454">
        <f>IF($B12=0,"",IF($K12="",IF($B12="","",1),0))</f>
        <v>0</v>
      </c>
      <c r="BW12" s="304"/>
    </row>
    <row r="13" spans="1:75" s="285" customFormat="1" ht="30" customHeight="1" x14ac:dyDescent="0.2">
      <c r="A13" s="341" t="s">
        <v>25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2"/>
      <c r="O13" s="342"/>
      <c r="P13" s="328"/>
      <c r="Q13" s="328"/>
      <c r="R13" s="328"/>
      <c r="S13" s="328"/>
      <c r="T13" s="287"/>
      <c r="U13" s="287"/>
      <c r="V13" s="287"/>
      <c r="W13" s="287"/>
      <c r="X13" s="287"/>
      <c r="Y13" s="287"/>
    </row>
    <row r="14" spans="1:75" s="288" customFormat="1" ht="24" customHeight="1" x14ac:dyDescent="0.2">
      <c r="A14" s="331" t="s">
        <v>26</v>
      </c>
      <c r="B14" s="507" t="s">
        <v>4</v>
      </c>
      <c r="C14" s="507" t="s">
        <v>27</v>
      </c>
      <c r="D14" s="507" t="s">
        <v>28</v>
      </c>
      <c r="E14" s="329"/>
      <c r="F14" s="329"/>
      <c r="G14" s="342"/>
      <c r="H14" s="290"/>
      <c r="I14" s="290"/>
      <c r="J14" s="290"/>
      <c r="K14" s="290"/>
      <c r="L14" s="290"/>
      <c r="M14" s="290"/>
      <c r="N14" s="290"/>
      <c r="O14" s="290"/>
      <c r="P14" s="451"/>
      <c r="Q14" s="290"/>
      <c r="R14" s="290"/>
      <c r="S14" s="290"/>
      <c r="T14" s="287"/>
      <c r="U14" s="287"/>
      <c r="V14" s="287"/>
      <c r="W14" s="287"/>
      <c r="X14" s="287"/>
      <c r="Y14" s="287"/>
      <c r="Z14" s="285"/>
      <c r="AA14" s="285"/>
      <c r="AB14" s="285"/>
      <c r="AC14" s="285"/>
      <c r="AD14" s="285"/>
      <c r="AE14" s="285"/>
      <c r="AL14" s="285"/>
      <c r="BP14" s="285"/>
      <c r="BQ14" s="285"/>
      <c r="BR14" s="285"/>
      <c r="BS14" s="285"/>
      <c r="BT14" s="285"/>
      <c r="BU14" s="285"/>
    </row>
    <row r="15" spans="1:75" s="288" customFormat="1" ht="15.95" customHeight="1" x14ac:dyDescent="0.2">
      <c r="A15" s="373" t="s">
        <v>29</v>
      </c>
      <c r="B15" s="399">
        <f t="shared" ref="B15:B21" si="0">SUM(C15:D15)</f>
        <v>14</v>
      </c>
      <c r="C15" s="385">
        <v>1</v>
      </c>
      <c r="D15" s="385">
        <v>13</v>
      </c>
      <c r="E15" s="450" t="str">
        <f t="shared" ref="E15:E20" si="1">$BQ15</f>
        <v/>
      </c>
      <c r="F15" s="329"/>
      <c r="G15" s="342"/>
      <c r="H15" s="290"/>
      <c r="I15" s="290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87"/>
      <c r="U15" s="287"/>
      <c r="V15" s="287"/>
      <c r="W15" s="287"/>
      <c r="X15" s="287"/>
      <c r="Y15" s="287"/>
      <c r="Z15" s="285"/>
      <c r="AA15" s="285"/>
      <c r="AB15" s="285"/>
      <c r="AC15" s="285"/>
      <c r="AD15" s="285"/>
      <c r="AE15" s="285"/>
      <c r="AL15" s="285"/>
      <c r="BP15" s="285"/>
      <c r="BQ15" s="370" t="str">
        <f t="shared" ref="BQ15:BQ21" si="2">IF(B15&lt;&gt;SUM(C15:D15),"NO ALTERE LAS FÓRMULAS, la suma de las edades NO es igual al Total. ","")</f>
        <v/>
      </c>
      <c r="BR15" s="285"/>
      <c r="BS15" s="285"/>
      <c r="BT15" s="454">
        <f t="shared" ref="BT15:BT20" si="3">IF(B15&lt;&gt;SUM(C15:D15),1,0)</f>
        <v>0</v>
      </c>
      <c r="BU15" s="285"/>
    </row>
    <row r="16" spans="1:75" s="288" customFormat="1" ht="15.95" customHeight="1" x14ac:dyDescent="0.2">
      <c r="A16" s="374" t="s">
        <v>30</v>
      </c>
      <c r="B16" s="400">
        <f t="shared" si="0"/>
        <v>129</v>
      </c>
      <c r="C16" s="386">
        <v>15</v>
      </c>
      <c r="D16" s="386">
        <v>114</v>
      </c>
      <c r="E16" s="450" t="str">
        <f t="shared" si="1"/>
        <v/>
      </c>
      <c r="F16" s="329"/>
      <c r="G16" s="342"/>
      <c r="H16" s="290"/>
      <c r="I16" s="290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87"/>
      <c r="U16" s="287"/>
      <c r="V16" s="287"/>
      <c r="W16" s="287"/>
      <c r="X16" s="287"/>
      <c r="Y16" s="287"/>
      <c r="Z16" s="285"/>
      <c r="AA16" s="285"/>
      <c r="AB16" s="285"/>
      <c r="AC16" s="285"/>
      <c r="AD16" s="285"/>
      <c r="AE16" s="285"/>
      <c r="AL16" s="285"/>
      <c r="BP16" s="285"/>
      <c r="BQ16" s="370" t="str">
        <f t="shared" si="2"/>
        <v/>
      </c>
      <c r="BR16" s="285"/>
      <c r="BS16" s="285"/>
      <c r="BT16" s="454">
        <f t="shared" si="3"/>
        <v>0</v>
      </c>
      <c r="BU16" s="285"/>
    </row>
    <row r="17" spans="1:75" s="288" customFormat="1" ht="15.95" customHeight="1" x14ac:dyDescent="0.2">
      <c r="A17" s="374" t="s">
        <v>31</v>
      </c>
      <c r="B17" s="400">
        <f t="shared" si="0"/>
        <v>3508</v>
      </c>
      <c r="C17" s="386">
        <v>1022</v>
      </c>
      <c r="D17" s="386">
        <v>2486</v>
      </c>
      <c r="E17" s="450" t="str">
        <f t="shared" si="1"/>
        <v/>
      </c>
      <c r="F17" s="329"/>
      <c r="G17" s="342"/>
      <c r="H17" s="290"/>
      <c r="I17" s="290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87"/>
      <c r="U17" s="287"/>
      <c r="V17" s="287"/>
      <c r="W17" s="287"/>
      <c r="X17" s="287"/>
      <c r="Y17" s="287"/>
      <c r="Z17" s="285"/>
      <c r="AA17" s="285"/>
      <c r="AB17" s="285"/>
      <c r="AC17" s="285"/>
      <c r="AD17" s="285"/>
      <c r="AE17" s="285"/>
      <c r="AL17" s="285"/>
      <c r="BP17" s="285"/>
      <c r="BQ17" s="370" t="str">
        <f t="shared" si="2"/>
        <v/>
      </c>
      <c r="BR17" s="285"/>
      <c r="BS17" s="285"/>
      <c r="BT17" s="454">
        <f t="shared" si="3"/>
        <v>0</v>
      </c>
      <c r="BU17" s="285"/>
    </row>
    <row r="18" spans="1:75" s="288" customFormat="1" ht="15.95" customHeight="1" x14ac:dyDescent="0.2">
      <c r="A18" s="374" t="s">
        <v>32</v>
      </c>
      <c r="B18" s="400">
        <f t="shared" si="0"/>
        <v>2630</v>
      </c>
      <c r="C18" s="386">
        <v>1317</v>
      </c>
      <c r="D18" s="386">
        <v>1313</v>
      </c>
      <c r="E18" s="450" t="str">
        <f t="shared" si="1"/>
        <v/>
      </c>
      <c r="F18" s="329"/>
      <c r="G18" s="342"/>
      <c r="H18" s="290"/>
      <c r="I18" s="290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87"/>
      <c r="U18" s="287"/>
      <c r="V18" s="287"/>
      <c r="W18" s="287"/>
      <c r="X18" s="287"/>
      <c r="Y18" s="287"/>
      <c r="Z18" s="285"/>
      <c r="AA18" s="285"/>
      <c r="AB18" s="285"/>
      <c r="AC18" s="285"/>
      <c r="AD18" s="285"/>
      <c r="AE18" s="285"/>
      <c r="AL18" s="285"/>
      <c r="BP18" s="285"/>
      <c r="BQ18" s="370" t="str">
        <f t="shared" si="2"/>
        <v/>
      </c>
      <c r="BR18" s="285"/>
      <c r="BS18" s="285"/>
      <c r="BT18" s="454">
        <f t="shared" si="3"/>
        <v>0</v>
      </c>
      <c r="BU18" s="285"/>
    </row>
    <row r="19" spans="1:75" s="288" customFormat="1" ht="15.95" customHeight="1" x14ac:dyDescent="0.2">
      <c r="A19" s="375" t="s">
        <v>33</v>
      </c>
      <c r="B19" s="408">
        <f t="shared" si="0"/>
        <v>172</v>
      </c>
      <c r="C19" s="387">
        <v>63</v>
      </c>
      <c r="D19" s="387">
        <v>109</v>
      </c>
      <c r="E19" s="450" t="str">
        <f t="shared" si="1"/>
        <v/>
      </c>
      <c r="F19" s="329"/>
      <c r="G19" s="342"/>
      <c r="H19" s="290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87"/>
      <c r="U19" s="287"/>
      <c r="V19" s="287"/>
      <c r="W19" s="287"/>
      <c r="X19" s="287"/>
      <c r="Y19" s="287"/>
      <c r="Z19" s="285"/>
      <c r="AA19" s="285"/>
      <c r="AB19" s="285"/>
      <c r="AC19" s="285"/>
      <c r="AD19" s="285"/>
      <c r="AE19" s="285"/>
      <c r="AL19" s="285"/>
      <c r="BP19" s="285"/>
      <c r="BQ19" s="370" t="str">
        <f t="shared" si="2"/>
        <v/>
      </c>
      <c r="BR19" s="285"/>
      <c r="BS19" s="285"/>
      <c r="BT19" s="454">
        <f t="shared" si="3"/>
        <v>0</v>
      </c>
      <c r="BU19" s="285"/>
    </row>
    <row r="20" spans="1:75" s="288" customFormat="1" ht="15.95" customHeight="1" x14ac:dyDescent="0.15">
      <c r="A20" s="376" t="s">
        <v>34</v>
      </c>
      <c r="B20" s="401">
        <f t="shared" si="0"/>
        <v>1</v>
      </c>
      <c r="C20" s="388"/>
      <c r="D20" s="388">
        <v>1</v>
      </c>
      <c r="E20" s="450" t="str">
        <f t="shared" si="1"/>
        <v/>
      </c>
      <c r="F20" s="343"/>
      <c r="G20" s="343"/>
      <c r="H20" s="343"/>
      <c r="I20" s="343"/>
      <c r="J20" s="343"/>
      <c r="K20" s="291"/>
      <c r="L20" s="291"/>
      <c r="M20" s="291"/>
      <c r="N20" s="291"/>
      <c r="O20" s="291"/>
      <c r="P20" s="291"/>
      <c r="Q20" s="291"/>
      <c r="R20" s="291"/>
      <c r="S20" s="291"/>
      <c r="T20" s="287"/>
      <c r="U20" s="287"/>
      <c r="V20" s="287"/>
      <c r="W20" s="287"/>
      <c r="X20" s="287"/>
      <c r="Y20" s="287"/>
      <c r="Z20" s="285"/>
      <c r="AA20" s="285"/>
      <c r="AB20" s="285"/>
      <c r="AC20" s="285"/>
      <c r="AD20" s="285"/>
      <c r="AE20" s="285"/>
      <c r="AL20" s="285"/>
      <c r="BP20" s="285"/>
      <c r="BQ20" s="370" t="str">
        <f t="shared" si="2"/>
        <v/>
      </c>
      <c r="BR20" s="285"/>
      <c r="BS20" s="285"/>
      <c r="BT20" s="454">
        <f t="shared" si="3"/>
        <v>0</v>
      </c>
      <c r="BU20" s="285"/>
    </row>
    <row r="21" spans="1:75" s="288" customFormat="1" ht="15.95" customHeight="1" x14ac:dyDescent="0.15">
      <c r="A21" s="308" t="s">
        <v>35</v>
      </c>
      <c r="B21" s="416">
        <f t="shared" si="0"/>
        <v>6454</v>
      </c>
      <c r="C21" s="416">
        <f>SUM(C15:C20)</f>
        <v>2418</v>
      </c>
      <c r="D21" s="416">
        <f>SUM(D15:D20)</f>
        <v>4036</v>
      </c>
      <c r="E21" s="450" t="str">
        <f>$BP21&amp;" "&amp;$BQ21&amp;" "</f>
        <v xml:space="preserve">  </v>
      </c>
      <c r="F21" s="343"/>
      <c r="G21" s="343"/>
      <c r="H21" s="343"/>
      <c r="I21" s="343"/>
      <c r="J21" s="343"/>
      <c r="K21" s="290"/>
      <c r="L21" s="290"/>
      <c r="M21" s="290"/>
      <c r="N21" s="291"/>
      <c r="O21" s="291"/>
      <c r="P21" s="291"/>
      <c r="Q21" s="291"/>
      <c r="R21" s="291"/>
      <c r="S21" s="291"/>
      <c r="T21" s="287"/>
      <c r="U21" s="287"/>
      <c r="V21" s="287"/>
      <c r="W21" s="287"/>
      <c r="Y21" s="287"/>
      <c r="Z21" s="285"/>
      <c r="AA21" s="285"/>
      <c r="AB21" s="291"/>
      <c r="AC21" s="285"/>
      <c r="AD21" s="285"/>
      <c r="AE21" s="285"/>
      <c r="AL21" s="285"/>
      <c r="BP21" s="37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70" t="str">
        <f t="shared" si="2"/>
        <v/>
      </c>
      <c r="BR21" s="304"/>
      <c r="BS21" s="304"/>
      <c r="BT21" s="454">
        <f>+IF(B21=SUM(C10:H10),0,1)</f>
        <v>0</v>
      </c>
      <c r="BU21" s="454">
        <f>IF(B21&lt;&gt;SUM(C21:D21),1,0)</f>
        <v>0</v>
      </c>
    </row>
    <row r="22" spans="1:75" s="285" customFormat="1" ht="30" customHeight="1" x14ac:dyDescent="0.2">
      <c r="A22" s="335" t="s">
        <v>36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291"/>
      <c r="O22" s="291"/>
      <c r="P22" s="291"/>
      <c r="Q22" s="291"/>
      <c r="R22" s="291"/>
      <c r="S22" s="291"/>
      <c r="T22" s="287"/>
      <c r="U22" s="287"/>
      <c r="V22" s="287"/>
      <c r="W22" s="287"/>
      <c r="X22" s="287"/>
      <c r="Y22" s="287"/>
    </row>
    <row r="23" spans="1:75" s="288" customFormat="1" ht="29.25" customHeight="1" x14ac:dyDescent="0.2">
      <c r="A23" s="546" t="s">
        <v>37</v>
      </c>
      <c r="B23" s="557" t="s">
        <v>4</v>
      </c>
      <c r="C23" s="548" t="s">
        <v>5</v>
      </c>
      <c r="D23" s="549"/>
      <c r="E23" s="549"/>
      <c r="F23" s="549"/>
      <c r="G23" s="549"/>
      <c r="H23" s="550"/>
      <c r="I23" s="549" t="s">
        <v>6</v>
      </c>
      <c r="J23" s="550"/>
      <c r="K23" s="546" t="s">
        <v>38</v>
      </c>
      <c r="L23" s="548" t="s">
        <v>39</v>
      </c>
      <c r="M23" s="549"/>
      <c r="N23" s="550"/>
      <c r="O23" s="295"/>
      <c r="P23" s="290"/>
      <c r="Q23" s="290"/>
      <c r="R23" s="290"/>
      <c r="S23" s="291"/>
      <c r="T23" s="287"/>
      <c r="U23" s="287"/>
      <c r="V23" s="287"/>
      <c r="W23" s="287"/>
      <c r="X23" s="287"/>
      <c r="Y23" s="287"/>
      <c r="Z23" s="285"/>
      <c r="AA23" s="285"/>
      <c r="AB23" s="285"/>
      <c r="AC23" s="285"/>
      <c r="AD23" s="285"/>
      <c r="AE23" s="285"/>
      <c r="AL23" s="285"/>
      <c r="BP23" s="285"/>
      <c r="BQ23" s="285"/>
      <c r="BR23" s="285"/>
      <c r="BS23" s="285"/>
      <c r="BT23" s="285"/>
      <c r="BU23" s="285"/>
    </row>
    <row r="24" spans="1:75" s="288" customFormat="1" ht="33.75" customHeight="1" x14ac:dyDescent="0.2">
      <c r="A24" s="547"/>
      <c r="B24" s="558"/>
      <c r="C24" s="296" t="s">
        <v>10</v>
      </c>
      <c r="D24" s="300" t="s">
        <v>11</v>
      </c>
      <c r="E24" s="300" t="s">
        <v>12</v>
      </c>
      <c r="F24" s="300" t="s">
        <v>13</v>
      </c>
      <c r="G24" s="300" t="s">
        <v>14</v>
      </c>
      <c r="H24" s="302" t="s">
        <v>15</v>
      </c>
      <c r="I24" s="338" t="s">
        <v>16</v>
      </c>
      <c r="J24" s="302" t="s">
        <v>17</v>
      </c>
      <c r="K24" s="547"/>
      <c r="L24" s="301" t="s">
        <v>18</v>
      </c>
      <c r="M24" s="339" t="s">
        <v>40</v>
      </c>
      <c r="N24" s="302" t="s">
        <v>41</v>
      </c>
      <c r="O24" s="295"/>
      <c r="P24" s="551"/>
      <c r="Q24" s="551"/>
      <c r="R24" s="551"/>
      <c r="S24" s="312"/>
      <c r="T24" s="287"/>
      <c r="U24" s="287"/>
      <c r="V24" s="287"/>
      <c r="W24" s="287"/>
      <c r="X24" s="287"/>
      <c r="Y24" s="287"/>
      <c r="Z24" s="285"/>
      <c r="AA24" s="285"/>
      <c r="AB24" s="285"/>
      <c r="AC24" s="285"/>
      <c r="AD24" s="285"/>
      <c r="AE24" s="285"/>
      <c r="AL24" s="285"/>
      <c r="BP24" s="285"/>
      <c r="BQ24" s="285"/>
      <c r="BR24" s="285"/>
      <c r="BS24" s="285"/>
      <c r="BT24" s="285"/>
      <c r="BU24" s="285"/>
    </row>
    <row r="25" spans="1:75" s="288" customFormat="1" ht="15.95" customHeight="1" x14ac:dyDescent="0.15">
      <c r="A25" s="314" t="s">
        <v>42</v>
      </c>
      <c r="B25" s="445">
        <f>SUM(C25:H25)</f>
        <v>0</v>
      </c>
      <c r="C25" s="404"/>
      <c r="D25" s="405"/>
      <c r="E25" s="405"/>
      <c r="F25" s="405"/>
      <c r="G25" s="405"/>
      <c r="H25" s="418"/>
      <c r="I25" s="404"/>
      <c r="J25" s="405"/>
      <c r="K25" s="385"/>
      <c r="L25" s="404"/>
      <c r="M25" s="405"/>
      <c r="N25" s="418"/>
      <c r="O25" s="450" t="str">
        <f>$BP25&amp;" "&amp;$BQ25&amp;""&amp;$BR25&amp;""&amp;$BS25</f>
        <v xml:space="preserve"> </v>
      </c>
      <c r="P25" s="287"/>
      <c r="Q25" s="287"/>
      <c r="R25" s="287"/>
      <c r="S25" s="287"/>
      <c r="T25" s="287"/>
      <c r="U25" s="287"/>
      <c r="V25" s="287"/>
      <c r="W25" s="287"/>
      <c r="AA25" s="299"/>
      <c r="AD25" s="285"/>
      <c r="AE25" s="285"/>
      <c r="AL25" s="285"/>
      <c r="BP25" s="370" t="str">
        <f>IF($B25&lt;&gt;($I25+$J25)," El número atenciones según sexo NO puede ser diferente al Total.","")</f>
        <v/>
      </c>
      <c r="BQ25" s="370" t="str">
        <f>IF($B25=0,"",IF($K25="",IF($B25="",""," No olvide escribir la columna Beneficiarios."),""))</f>
        <v/>
      </c>
      <c r="BR25" s="370" t="str">
        <f>IF($B25&lt;$K25," El número de Beneficiarios NO puede ser mayor que el Total.","")</f>
        <v/>
      </c>
      <c r="BS25" s="370" t="str">
        <f>IF(B25&lt;&gt;SUM(C25:H25),"NO ALTERE LAS FÓRMULAS, la suma de las edades NO es igual al Total. ","")</f>
        <v/>
      </c>
      <c r="BT25" s="454">
        <f>IF($B25&lt;&gt;($I25+$J25),1,0)</f>
        <v>0</v>
      </c>
      <c r="BU25" s="454">
        <f>IF($B25&lt;$K25,1,0)</f>
        <v>0</v>
      </c>
      <c r="BV25" s="454" t="str">
        <f>IF($B25=0,"",IF($K25="",IF($B25="","",1),0))</f>
        <v/>
      </c>
      <c r="BW25" s="454">
        <f>IF(B25&lt;&gt;SUM(C25:H25),1,0)</f>
        <v>0</v>
      </c>
    </row>
    <row r="26" spans="1:75" s="288" customFormat="1" ht="15.95" customHeight="1" x14ac:dyDescent="0.15">
      <c r="A26" s="316" t="s">
        <v>43</v>
      </c>
      <c r="B26" s="434">
        <f>SUM(C26:H26)</f>
        <v>0</v>
      </c>
      <c r="C26" s="395"/>
      <c r="D26" s="396"/>
      <c r="E26" s="396"/>
      <c r="F26" s="396"/>
      <c r="G26" s="396"/>
      <c r="H26" s="398"/>
      <c r="I26" s="395"/>
      <c r="J26" s="396"/>
      <c r="K26" s="388"/>
      <c r="L26" s="395"/>
      <c r="M26" s="396"/>
      <c r="N26" s="398"/>
      <c r="O26" s="450" t="str">
        <f>$BP26&amp;" "&amp;$BQ26&amp;""&amp;$BR26&amp;""&amp;$BS26</f>
        <v xml:space="preserve"> </v>
      </c>
      <c r="P26" s="287"/>
      <c r="Q26" s="287"/>
      <c r="R26" s="287"/>
      <c r="S26" s="287"/>
      <c r="T26" s="287"/>
      <c r="U26" s="287"/>
      <c r="V26" s="287"/>
      <c r="W26" s="287"/>
      <c r="X26" s="291"/>
      <c r="Y26" s="299"/>
      <c r="Z26" s="299"/>
      <c r="AA26" s="299"/>
      <c r="AB26" s="291"/>
      <c r="AC26" s="291"/>
      <c r="AD26" s="285"/>
      <c r="AE26" s="285"/>
      <c r="AL26" s="285"/>
      <c r="BP26" s="370" t="str">
        <f>IF($B26&lt;&gt;($I26+$J26)," El número atenciones según sexo NO puede ser diferente al Total.","")</f>
        <v/>
      </c>
      <c r="BQ26" s="370" t="str">
        <f>IF($B26=0,"",IF($K26="",IF($B26="",""," No olvide escribir la columna Beneficiarios."),""))</f>
        <v/>
      </c>
      <c r="BR26" s="370" t="str">
        <f>IF($B26&lt;$K26," El número de Beneficiarios NO puede ser mayor que el Total.","")</f>
        <v/>
      </c>
      <c r="BS26" s="370" t="str">
        <f>IF(B26&lt;&gt;SUM(C26:H26),"NO ALTERE LAS FÓRMULAS, la suma de las edades NO es igual al Total. ","")</f>
        <v/>
      </c>
      <c r="BT26" s="454">
        <f>IF($B26&lt;&gt;($I26+$J26),1,0)</f>
        <v>0</v>
      </c>
      <c r="BU26" s="454">
        <f>IF($B26&lt;$K26,1,0)</f>
        <v>0</v>
      </c>
      <c r="BV26" s="454" t="str">
        <f>IF($B26=0,"",IF($K26="",IF($B26="","",1),0))</f>
        <v/>
      </c>
      <c r="BW26" s="454">
        <f>IF(B26&lt;&gt;SUM(C26:H26),1,0)</f>
        <v>0</v>
      </c>
    </row>
    <row r="27" spans="1:75" s="285" customFormat="1" ht="30" customHeight="1" x14ac:dyDescent="0.2">
      <c r="A27" s="341" t="s">
        <v>44</v>
      </c>
      <c r="B27" s="341"/>
      <c r="C27" s="341"/>
      <c r="D27" s="341"/>
      <c r="E27" s="341"/>
      <c r="F27" s="341"/>
      <c r="G27" s="341"/>
      <c r="H27" s="341"/>
      <c r="I27" s="344"/>
      <c r="J27" s="344"/>
      <c r="K27" s="344"/>
      <c r="L27" s="344"/>
      <c r="M27" s="344"/>
      <c r="N27" s="344"/>
      <c r="O27" s="344"/>
      <c r="P27" s="328"/>
      <c r="Q27" s="328"/>
      <c r="R27" s="328"/>
      <c r="S27" s="328"/>
      <c r="T27" s="287"/>
      <c r="U27" s="287"/>
      <c r="V27" s="287"/>
      <c r="W27" s="287"/>
      <c r="X27" s="287"/>
      <c r="Y27" s="287"/>
    </row>
    <row r="28" spans="1:75" s="288" customFormat="1" ht="28.5" customHeight="1" x14ac:dyDescent="0.2">
      <c r="A28" s="331" t="s">
        <v>45</v>
      </c>
      <c r="B28" s="507" t="s">
        <v>4</v>
      </c>
      <c r="C28" s="507" t="s">
        <v>27</v>
      </c>
      <c r="D28" s="507" t="s">
        <v>28</v>
      </c>
      <c r="E28" s="329"/>
      <c r="F28" s="329"/>
      <c r="G28" s="342"/>
      <c r="H28" s="290"/>
      <c r="I28" s="290"/>
      <c r="J28" s="290"/>
      <c r="K28" s="290"/>
      <c r="L28" s="290"/>
      <c r="M28" s="290"/>
      <c r="N28" s="290"/>
      <c r="O28" s="290"/>
      <c r="P28" s="451" t="s">
        <v>46</v>
      </c>
      <c r="Q28" s="290"/>
      <c r="R28" s="290"/>
      <c r="S28" s="290"/>
      <c r="T28" s="287"/>
      <c r="U28" s="287"/>
      <c r="V28" s="287"/>
      <c r="W28" s="287"/>
      <c r="X28" s="287"/>
      <c r="Y28" s="287"/>
      <c r="Z28" s="285"/>
      <c r="AA28" s="285"/>
      <c r="AB28" s="285"/>
      <c r="AC28" s="285"/>
      <c r="AD28" s="285"/>
      <c r="AE28" s="285"/>
      <c r="AL28" s="285"/>
      <c r="BP28" s="285"/>
      <c r="BQ28" s="285"/>
      <c r="BR28" s="285"/>
      <c r="BS28" s="285"/>
      <c r="BT28" s="285"/>
      <c r="BU28" s="285"/>
    </row>
    <row r="29" spans="1:75" s="288" customFormat="1" ht="15.95" customHeight="1" x14ac:dyDescent="0.2">
      <c r="A29" s="377" t="s">
        <v>47</v>
      </c>
      <c r="B29" s="399">
        <f>SUM(C29:D29)</f>
        <v>0</v>
      </c>
      <c r="C29" s="385"/>
      <c r="D29" s="385"/>
      <c r="E29" s="297" t="str">
        <f t="shared" ref="E29:E34" si="4">$BP29&amp;" "</f>
        <v xml:space="preserve"> </v>
      </c>
      <c r="F29" s="329"/>
      <c r="G29" s="342"/>
      <c r="H29" s="290"/>
      <c r="I29" s="290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87"/>
      <c r="U29" s="287"/>
      <c r="V29" s="287"/>
      <c r="W29" s="287"/>
      <c r="X29" s="287"/>
      <c r="Y29" s="287"/>
      <c r="Z29" s="285"/>
      <c r="AA29" s="285"/>
      <c r="AB29" s="285"/>
      <c r="AC29" s="285"/>
      <c r="AD29" s="285"/>
      <c r="AE29" s="285"/>
      <c r="AL29" s="285"/>
      <c r="BP29" s="370" t="str">
        <f t="shared" ref="BP29:BP34" si="5">IF(B29&lt;&gt;SUM(C29:D29),"NO ALTERE LAS FÓRMULAS, la suma de las edades NO es igual al Total. ","")</f>
        <v/>
      </c>
      <c r="BQ29" s="285"/>
      <c r="BR29" s="285"/>
      <c r="BS29" s="285"/>
      <c r="BT29" s="454">
        <f t="shared" ref="BT29:BT34" si="6">IF(B29&lt;&gt;SUM(C29:D29),1,0)</f>
        <v>0</v>
      </c>
      <c r="BU29" s="285"/>
    </row>
    <row r="30" spans="1:75" s="288" customFormat="1" ht="15.95" customHeight="1" x14ac:dyDescent="0.2">
      <c r="A30" s="351" t="s">
        <v>48</v>
      </c>
      <c r="B30" s="400">
        <f t="shared" ref="B30:B35" si="7">SUM(C30:D30)</f>
        <v>0</v>
      </c>
      <c r="C30" s="386"/>
      <c r="D30" s="386"/>
      <c r="E30" s="297" t="str">
        <f t="shared" si="4"/>
        <v xml:space="preserve"> </v>
      </c>
      <c r="F30" s="329"/>
      <c r="G30" s="342"/>
      <c r="H30" s="290"/>
      <c r="I30" s="290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87"/>
      <c r="U30" s="287"/>
      <c r="V30" s="287"/>
      <c r="W30" s="287"/>
      <c r="X30" s="287"/>
      <c r="Y30" s="287"/>
      <c r="Z30" s="285"/>
      <c r="AA30" s="285"/>
      <c r="AB30" s="285"/>
      <c r="AC30" s="285"/>
      <c r="AD30" s="285"/>
      <c r="AE30" s="285"/>
      <c r="AL30" s="285"/>
      <c r="BP30" s="370" t="str">
        <f t="shared" si="5"/>
        <v/>
      </c>
      <c r="BQ30" s="285"/>
      <c r="BR30" s="285"/>
      <c r="BS30" s="285"/>
      <c r="BT30" s="454">
        <f t="shared" si="6"/>
        <v>0</v>
      </c>
      <c r="BU30" s="285"/>
    </row>
    <row r="31" spans="1:75" s="288" customFormat="1" ht="15.95" customHeight="1" x14ac:dyDescent="0.2">
      <c r="A31" s="351" t="s">
        <v>49</v>
      </c>
      <c r="B31" s="400">
        <f t="shared" si="7"/>
        <v>0</v>
      </c>
      <c r="C31" s="386"/>
      <c r="D31" s="386"/>
      <c r="E31" s="297" t="str">
        <f t="shared" si="4"/>
        <v xml:space="preserve"> </v>
      </c>
      <c r="F31" s="329"/>
      <c r="G31" s="342"/>
      <c r="H31" s="290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87"/>
      <c r="U31" s="287"/>
      <c r="V31" s="287"/>
      <c r="W31" s="287"/>
      <c r="X31" s="287"/>
      <c r="Y31" s="287"/>
      <c r="Z31" s="285"/>
      <c r="AA31" s="285"/>
      <c r="AB31" s="285"/>
      <c r="AC31" s="285"/>
      <c r="AD31" s="285"/>
      <c r="AE31" s="285"/>
      <c r="AL31" s="285"/>
      <c r="BP31" s="370" t="str">
        <f t="shared" si="5"/>
        <v/>
      </c>
      <c r="BQ31" s="285"/>
      <c r="BR31" s="285"/>
      <c r="BS31" s="285"/>
      <c r="BT31" s="454">
        <f t="shared" si="6"/>
        <v>0</v>
      </c>
      <c r="BU31" s="285"/>
    </row>
    <row r="32" spans="1:75" s="288" customFormat="1" ht="15.95" customHeight="1" x14ac:dyDescent="0.2">
      <c r="A32" s="351" t="s">
        <v>50</v>
      </c>
      <c r="B32" s="400">
        <f t="shared" si="7"/>
        <v>0</v>
      </c>
      <c r="C32" s="386"/>
      <c r="D32" s="386"/>
      <c r="E32" s="297" t="str">
        <f t="shared" si="4"/>
        <v xml:space="preserve"> </v>
      </c>
      <c r="F32" s="329"/>
      <c r="G32" s="342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87"/>
      <c r="U32" s="287"/>
      <c r="V32" s="287"/>
      <c r="W32" s="287"/>
      <c r="X32" s="287"/>
      <c r="Y32" s="287"/>
      <c r="Z32" s="285"/>
      <c r="AA32" s="285"/>
      <c r="AB32" s="285"/>
      <c r="AC32" s="285"/>
      <c r="AD32" s="285"/>
      <c r="AE32" s="285"/>
      <c r="AL32" s="285"/>
      <c r="BP32" s="370" t="str">
        <f t="shared" si="5"/>
        <v/>
      </c>
      <c r="BQ32" s="285"/>
      <c r="BR32" s="285"/>
      <c r="BS32" s="285"/>
      <c r="BT32" s="454">
        <f t="shared" si="6"/>
        <v>0</v>
      </c>
      <c r="BU32" s="285"/>
    </row>
    <row r="33" spans="1:75" s="288" customFormat="1" ht="15.95" customHeight="1" x14ac:dyDescent="0.15">
      <c r="A33" s="351" t="s">
        <v>51</v>
      </c>
      <c r="B33" s="400">
        <f t="shared" si="7"/>
        <v>0</v>
      </c>
      <c r="C33" s="386"/>
      <c r="D33" s="386"/>
      <c r="E33" s="297" t="str">
        <f t="shared" si="4"/>
        <v xml:space="preserve"> </v>
      </c>
      <c r="F33" s="343"/>
      <c r="G33" s="343"/>
      <c r="H33" s="343"/>
      <c r="I33" s="343"/>
      <c r="J33" s="343"/>
      <c r="K33" s="291"/>
      <c r="L33" s="291"/>
      <c r="M33" s="291"/>
      <c r="N33" s="291"/>
      <c r="O33" s="291"/>
      <c r="P33" s="291"/>
      <c r="Q33" s="291"/>
      <c r="R33" s="291"/>
      <c r="S33" s="291"/>
      <c r="T33" s="287"/>
      <c r="U33" s="287"/>
      <c r="V33" s="287"/>
      <c r="W33" s="287"/>
      <c r="X33" s="287"/>
      <c r="Y33" s="287"/>
      <c r="Z33" s="285"/>
      <c r="AA33" s="285"/>
      <c r="AB33" s="285"/>
      <c r="AC33" s="285"/>
      <c r="AD33" s="285"/>
      <c r="AE33" s="285"/>
      <c r="AL33" s="285"/>
      <c r="BP33" s="370" t="str">
        <f t="shared" si="5"/>
        <v/>
      </c>
      <c r="BQ33" s="285"/>
      <c r="BR33" s="285"/>
      <c r="BS33" s="285"/>
      <c r="BT33" s="454">
        <f t="shared" si="6"/>
        <v>0</v>
      </c>
      <c r="BU33" s="285"/>
    </row>
    <row r="34" spans="1:75" s="288" customFormat="1" ht="15.95" customHeight="1" x14ac:dyDescent="0.15">
      <c r="A34" s="351" t="s">
        <v>52</v>
      </c>
      <c r="B34" s="400">
        <f t="shared" si="7"/>
        <v>0</v>
      </c>
      <c r="C34" s="386"/>
      <c r="D34" s="386"/>
      <c r="E34" s="297" t="str">
        <f t="shared" si="4"/>
        <v xml:space="preserve"> </v>
      </c>
      <c r="F34" s="343"/>
      <c r="G34" s="343"/>
      <c r="H34" s="343"/>
      <c r="I34" s="343"/>
      <c r="J34" s="343"/>
      <c r="K34" s="291"/>
      <c r="L34" s="291"/>
      <c r="M34" s="291"/>
      <c r="N34" s="291"/>
      <c r="O34" s="291"/>
      <c r="P34" s="291"/>
      <c r="Q34" s="291"/>
      <c r="R34" s="291"/>
      <c r="S34" s="291"/>
      <c r="T34" s="287"/>
      <c r="U34" s="287"/>
      <c r="V34" s="287"/>
      <c r="W34" s="287"/>
      <c r="X34" s="287"/>
      <c r="Y34" s="287"/>
      <c r="Z34" s="285"/>
      <c r="AA34" s="285"/>
      <c r="AB34" s="285"/>
      <c r="AC34" s="285"/>
      <c r="AD34" s="285"/>
      <c r="AE34" s="285"/>
      <c r="AL34" s="285"/>
      <c r="BP34" s="370" t="str">
        <f t="shared" si="5"/>
        <v/>
      </c>
      <c r="BQ34" s="285"/>
      <c r="BR34" s="285"/>
      <c r="BS34" s="285"/>
      <c r="BT34" s="454">
        <f t="shared" si="6"/>
        <v>0</v>
      </c>
      <c r="BU34" s="285"/>
    </row>
    <row r="35" spans="1:75" s="288" customFormat="1" ht="15.95" customHeight="1" x14ac:dyDescent="0.15">
      <c r="A35" s="308" t="s">
        <v>35</v>
      </c>
      <c r="B35" s="416">
        <f t="shared" si="7"/>
        <v>0</v>
      </c>
      <c r="C35" s="416">
        <f>SUM(C29:C34)</f>
        <v>0</v>
      </c>
      <c r="D35" s="416">
        <f>SUM(D29:D34)</f>
        <v>0</v>
      </c>
      <c r="E35" s="297" t="str">
        <f>$BQ35&amp;" "</f>
        <v xml:space="preserve"> </v>
      </c>
      <c r="F35" s="343"/>
      <c r="G35" s="343"/>
      <c r="H35" s="343"/>
      <c r="I35" s="343"/>
      <c r="J35" s="343"/>
      <c r="K35" s="290"/>
      <c r="L35" s="291"/>
      <c r="M35" s="291"/>
      <c r="N35" s="291"/>
      <c r="O35" s="291"/>
      <c r="P35" s="291"/>
      <c r="Q35" s="291"/>
      <c r="R35" s="291"/>
      <c r="S35" s="291"/>
      <c r="T35" s="287"/>
      <c r="U35" s="287"/>
      <c r="V35" s="287"/>
      <c r="W35" s="287"/>
      <c r="Y35" s="287"/>
      <c r="Z35" s="285"/>
      <c r="AA35" s="285"/>
      <c r="AC35" s="285"/>
      <c r="AD35" s="285"/>
      <c r="AE35" s="285"/>
      <c r="AL35" s="285"/>
      <c r="BP35" s="304"/>
      <c r="BQ35" s="370" t="str">
        <f>IF(B35&lt;&gt;SUM(C35:D35),"NO ALTERE LAS FÓRMULAS, la suma de las edades NO es igual al Total. ","")</f>
        <v/>
      </c>
      <c r="BR35" s="285"/>
      <c r="BS35" s="285"/>
      <c r="BT35" s="304"/>
      <c r="BU35" s="454">
        <f>IF(B35&lt;&gt;SUM(C35:D35),1,0)</f>
        <v>0</v>
      </c>
    </row>
    <row r="36" spans="1:75" s="285" customFormat="1" ht="30" customHeight="1" x14ac:dyDescent="0.2">
      <c r="A36" s="345" t="s">
        <v>53</v>
      </c>
      <c r="B36" s="346"/>
      <c r="C36" s="346"/>
      <c r="D36" s="346"/>
      <c r="E36" s="347"/>
      <c r="F36" s="347"/>
      <c r="G36" s="347"/>
      <c r="H36" s="347"/>
      <c r="I36" s="347"/>
      <c r="J36" s="347"/>
      <c r="K36" s="347"/>
      <c r="T36" s="287"/>
      <c r="U36" s="287"/>
      <c r="V36" s="287"/>
      <c r="W36" s="287"/>
      <c r="X36" s="287"/>
      <c r="Y36" s="287"/>
    </row>
    <row r="37" spans="1:75" s="288" customFormat="1" ht="15" customHeight="1" x14ac:dyDescent="0.15">
      <c r="A37" s="552" t="s">
        <v>37</v>
      </c>
      <c r="B37" s="553"/>
      <c r="C37" s="546" t="s">
        <v>4</v>
      </c>
      <c r="D37" s="548" t="s">
        <v>5</v>
      </c>
      <c r="E37" s="549"/>
      <c r="F37" s="549"/>
      <c r="G37" s="549"/>
      <c r="H37" s="549"/>
      <c r="I37" s="550"/>
      <c r="J37" s="548" t="s">
        <v>6</v>
      </c>
      <c r="K37" s="550"/>
      <c r="L37" s="546" t="s">
        <v>7</v>
      </c>
      <c r="M37" s="285"/>
      <c r="N37" s="285"/>
      <c r="O37" s="285"/>
      <c r="P37" s="285"/>
      <c r="Q37" s="285"/>
      <c r="R37" s="285"/>
      <c r="S37" s="285"/>
      <c r="T37" s="287"/>
      <c r="U37" s="287"/>
      <c r="V37" s="287"/>
      <c r="W37" s="287"/>
      <c r="X37" s="287"/>
      <c r="Y37" s="287"/>
      <c r="Z37" s="285"/>
      <c r="AA37" s="285"/>
      <c r="AB37" s="285"/>
      <c r="AC37" s="285"/>
      <c r="AD37" s="285"/>
      <c r="AE37" s="285"/>
      <c r="AL37" s="285"/>
      <c r="BP37" s="285"/>
      <c r="BQ37" s="285"/>
      <c r="BR37" s="285"/>
      <c r="BS37" s="285"/>
      <c r="BT37" s="285"/>
      <c r="BU37" s="285"/>
    </row>
    <row r="38" spans="1:75" s="288" customFormat="1" ht="10.5" x14ac:dyDescent="0.15">
      <c r="A38" s="554"/>
      <c r="B38" s="555"/>
      <c r="C38" s="556"/>
      <c r="D38" s="296" t="s">
        <v>10</v>
      </c>
      <c r="E38" s="300" t="s">
        <v>11</v>
      </c>
      <c r="F38" s="300" t="s">
        <v>12</v>
      </c>
      <c r="G38" s="300" t="s">
        <v>13</v>
      </c>
      <c r="H38" s="300" t="s">
        <v>14</v>
      </c>
      <c r="I38" s="302" t="s">
        <v>15</v>
      </c>
      <c r="J38" s="301" t="s">
        <v>16</v>
      </c>
      <c r="K38" s="302" t="s">
        <v>17</v>
      </c>
      <c r="L38" s="547"/>
      <c r="M38" s="285"/>
      <c r="N38" s="285"/>
      <c r="O38" s="285"/>
      <c r="P38" s="285"/>
      <c r="Q38" s="285"/>
      <c r="R38" s="285"/>
      <c r="S38" s="285"/>
      <c r="T38" s="287"/>
      <c r="U38" s="287"/>
      <c r="V38" s="287"/>
      <c r="W38" s="287"/>
      <c r="X38" s="287"/>
      <c r="Y38" s="287"/>
      <c r="Z38" s="285"/>
      <c r="AA38" s="285"/>
      <c r="AB38" s="285"/>
      <c r="AC38" s="285"/>
      <c r="AD38" s="285"/>
      <c r="AE38" s="285"/>
      <c r="AL38" s="285"/>
      <c r="BP38" s="285"/>
      <c r="BQ38" s="285"/>
      <c r="BR38" s="285"/>
      <c r="BS38" s="285"/>
      <c r="BT38" s="285"/>
      <c r="BU38" s="285"/>
    </row>
    <row r="39" spans="1:75" s="288" customFormat="1" ht="15.95" customHeight="1" x14ac:dyDescent="0.2">
      <c r="A39" s="559" t="s">
        <v>42</v>
      </c>
      <c r="B39" s="560"/>
      <c r="C39" s="399">
        <f>SUM(D39:I39)</f>
        <v>0</v>
      </c>
      <c r="D39" s="404"/>
      <c r="E39" s="405"/>
      <c r="F39" s="405"/>
      <c r="G39" s="405"/>
      <c r="H39" s="405"/>
      <c r="I39" s="418"/>
      <c r="J39" s="404"/>
      <c r="K39" s="418"/>
      <c r="L39" s="385"/>
      <c r="M39" s="450" t="str">
        <f>$BP39&amp;" "&amp;$BQ39&amp;""&amp;$BR39&amp;""&amp;$BS39</f>
        <v xml:space="preserve"> </v>
      </c>
      <c r="N39" s="453"/>
      <c r="O39" s="348"/>
      <c r="P39" s="287"/>
      <c r="Q39" s="287"/>
      <c r="R39" s="287"/>
      <c r="S39" s="287"/>
      <c r="T39" s="287"/>
      <c r="U39" s="287"/>
      <c r="V39" s="287"/>
      <c r="W39" s="287"/>
      <c r="AA39" s="299"/>
      <c r="AD39" s="285"/>
      <c r="AE39" s="285"/>
      <c r="AL39" s="285"/>
      <c r="BP39" s="370" t="str">
        <f>IF($C39&lt;&gt;($J39+$K39)," El número atenciones según sexo NO puede ser diferente al Total.","")</f>
        <v/>
      </c>
      <c r="BQ39" s="370" t="str">
        <f>IF($C39=0,"",IF($L39="",IF($C39="",""," No olvide escribir la columna Beneficiarios."),""))</f>
        <v/>
      </c>
      <c r="BR39" s="370" t="str">
        <f>IF($C39&lt;$L39," El número de Beneficiarios NO puede ser mayor que el Total.","")</f>
        <v/>
      </c>
      <c r="BS39" s="370" t="str">
        <f>IF(C39&lt;&gt;SUM(D39:I39),"NO ALTERE LAS FÓRMULAS, la suma de las edades NO es igual al Total. ","")</f>
        <v/>
      </c>
      <c r="BT39" s="454">
        <f>IF($C39&lt;&gt;($J39+$K39),1,0)</f>
        <v>0</v>
      </c>
      <c r="BU39" s="454">
        <f>IF($C39&lt;$L39,1,0)</f>
        <v>0</v>
      </c>
      <c r="BV39" s="454" t="str">
        <f>IF($C39=0,"",IF($L39="",IF($C39="","",1),0))</f>
        <v/>
      </c>
      <c r="BW39" s="454">
        <f>IF(C39&lt;&gt;SUM(D39:I39),1,0)</f>
        <v>0</v>
      </c>
    </row>
    <row r="40" spans="1:75" s="288" customFormat="1" ht="15.95" customHeight="1" x14ac:dyDescent="0.2">
      <c r="A40" s="561" t="s">
        <v>54</v>
      </c>
      <c r="B40" s="562"/>
      <c r="C40" s="400">
        <f>SUM(D40:I40)</f>
        <v>0</v>
      </c>
      <c r="D40" s="392"/>
      <c r="E40" s="393"/>
      <c r="F40" s="393"/>
      <c r="G40" s="393"/>
      <c r="H40" s="393"/>
      <c r="I40" s="389"/>
      <c r="J40" s="392"/>
      <c r="K40" s="389"/>
      <c r="L40" s="386"/>
      <c r="M40" s="450" t="str">
        <f>$BP40&amp;" "&amp;$BQ40&amp;""&amp;$BR40&amp;""&amp;$BS40</f>
        <v xml:space="preserve"> </v>
      </c>
      <c r="N40" s="348"/>
      <c r="O40" s="348"/>
      <c r="P40" s="287"/>
      <c r="Q40" s="287"/>
      <c r="R40" s="287"/>
      <c r="S40" s="287"/>
      <c r="T40" s="287"/>
      <c r="U40" s="287"/>
      <c r="V40" s="287"/>
      <c r="W40" s="287"/>
      <c r="AA40" s="299"/>
      <c r="AD40" s="285"/>
      <c r="AE40" s="285"/>
      <c r="AL40" s="285"/>
      <c r="BP40" s="370" t="str">
        <f>IF($C40&lt;&gt;($J40+$K40)," El número atenciones según sexo NO puede ser diferente al Total.","")</f>
        <v/>
      </c>
      <c r="BQ40" s="370" t="str">
        <f>IF($C40=0,"",IF($L40="",IF($C40="",""," No olvide escribir la columna Beneficiarios."),""))</f>
        <v/>
      </c>
      <c r="BR40" s="370" t="str">
        <f>IF($C40&lt;$L40," El número de Beneficiarios NO puede ser mayor que el Total.","")</f>
        <v/>
      </c>
      <c r="BS40" s="370" t="str">
        <f>IF(C40&lt;&gt;SUM(D40:I40),"NO ALTERE LAS FÓRMULAS, la suma de las edades NO es igual al Total. ","")</f>
        <v/>
      </c>
      <c r="BT40" s="454">
        <f>IF($C40&lt;&gt;($J40+$K40),1,0)</f>
        <v>0</v>
      </c>
      <c r="BU40" s="454">
        <f>IF($C40&lt;$L40,1,0)</f>
        <v>0</v>
      </c>
      <c r="BV40" s="454" t="str">
        <f>IF($C40=0,"",IF($L40="",IF($C40="","",1),0))</f>
        <v/>
      </c>
      <c r="BW40" s="454">
        <f>IF(C40&lt;&gt;SUM(D40:I40),1,0)</f>
        <v>0</v>
      </c>
    </row>
    <row r="41" spans="1:75" s="288" customFormat="1" ht="15.95" customHeight="1" x14ac:dyDescent="0.2">
      <c r="A41" s="563" t="s">
        <v>43</v>
      </c>
      <c r="B41" s="564"/>
      <c r="C41" s="400">
        <f>SUM(D41:I41)</f>
        <v>0</v>
      </c>
      <c r="D41" s="392"/>
      <c r="E41" s="393"/>
      <c r="F41" s="393"/>
      <c r="G41" s="393"/>
      <c r="H41" s="393"/>
      <c r="I41" s="389"/>
      <c r="J41" s="392"/>
      <c r="K41" s="389"/>
      <c r="L41" s="386"/>
      <c r="M41" s="450" t="str">
        <f>$BP41&amp;" "&amp;$BQ41&amp;""&amp;$BR41&amp;""&amp;$BS41</f>
        <v xml:space="preserve"> </v>
      </c>
      <c r="N41" s="348"/>
      <c r="O41" s="348"/>
      <c r="P41" s="287"/>
      <c r="Q41" s="287"/>
      <c r="R41" s="287"/>
      <c r="S41" s="287"/>
      <c r="T41" s="287"/>
      <c r="U41" s="287"/>
      <c r="V41" s="287"/>
      <c r="W41" s="287"/>
      <c r="AA41" s="299"/>
      <c r="AD41" s="285"/>
      <c r="AE41" s="285"/>
      <c r="AL41" s="285"/>
      <c r="BP41" s="370" t="str">
        <f>IF($C41&lt;&gt;($J41+$K41)," El número atenciones según sexo NO puede ser diferente al Total.","")</f>
        <v/>
      </c>
      <c r="BQ41" s="370" t="str">
        <f>IF($C41=0,"",IF($L41="",IF($C41="",""," No olvide escribir la columna Beneficiarios."),""))</f>
        <v/>
      </c>
      <c r="BR41" s="370" t="str">
        <f>IF($C41&lt;$L41," El número de Beneficiarios NO puede ser mayor que el Total.","")</f>
        <v/>
      </c>
      <c r="BS41" s="370" t="str">
        <f>IF(C41&lt;&gt;SUM(D41:I41),"NO ALTERE LAS FÓRMULAS, la suma de las edades NO es igual al Total. ","")</f>
        <v/>
      </c>
      <c r="BT41" s="454">
        <f>IF($C41&lt;&gt;($J41+$K41),1,0)</f>
        <v>0</v>
      </c>
      <c r="BU41" s="454">
        <f>IF($C41&lt;$L41,1,0)</f>
        <v>0</v>
      </c>
      <c r="BV41" s="454" t="str">
        <f>IF($C41=0,"",IF($L41="",IF($C41="","",1),0))</f>
        <v/>
      </c>
      <c r="BW41" s="454">
        <f>IF(C41&lt;&gt;SUM(D41:I41),1,0)</f>
        <v>0</v>
      </c>
    </row>
    <row r="42" spans="1:75" s="288" customFormat="1" ht="15.95" customHeight="1" x14ac:dyDescent="0.2">
      <c r="A42" s="565" t="s">
        <v>55</v>
      </c>
      <c r="B42" s="566"/>
      <c r="C42" s="401">
        <f>SUM(D42:I42)</f>
        <v>0</v>
      </c>
      <c r="D42" s="395"/>
      <c r="E42" s="396"/>
      <c r="F42" s="396"/>
      <c r="G42" s="396"/>
      <c r="H42" s="396"/>
      <c r="I42" s="398"/>
      <c r="J42" s="395"/>
      <c r="K42" s="398"/>
      <c r="L42" s="388"/>
      <c r="M42" s="450" t="str">
        <f>$BP42&amp;" "&amp;$BQ42&amp;""&amp;$BR42&amp;""&amp;$BS42</f>
        <v xml:space="preserve"> </v>
      </c>
      <c r="N42" s="348"/>
      <c r="O42" s="348"/>
      <c r="P42" s="287"/>
      <c r="Q42" s="287"/>
      <c r="R42" s="287"/>
      <c r="S42" s="287"/>
      <c r="T42" s="287"/>
      <c r="U42" s="287"/>
      <c r="V42" s="287"/>
      <c r="W42" s="287"/>
      <c r="AA42" s="299"/>
      <c r="AD42" s="285"/>
      <c r="AE42" s="285"/>
      <c r="AL42" s="285"/>
      <c r="BP42" s="370" t="str">
        <f>IF($C42&lt;&gt;($J42+$K42)," El número atenciones según sexo NO puede ser diferente al Total.","")</f>
        <v/>
      </c>
      <c r="BQ42" s="370" t="str">
        <f>IF($C42=0,"",IF($L42="",IF($C42="",""," No olvide escribir la columna Beneficiarios."),""))</f>
        <v/>
      </c>
      <c r="BR42" s="370" t="str">
        <f>IF($C42&lt;$L42," El número de Beneficiarios NO puede ser mayor que el Total.","")</f>
        <v/>
      </c>
      <c r="BS42" s="370" t="str">
        <f>IF(C42&lt;&gt;SUM(D42:I42),"NO ALTERE LAS FÓRMULAS, la suma de las edades NO es igual al Total. ","")</f>
        <v/>
      </c>
      <c r="BT42" s="454">
        <f>IF($C42&lt;&gt;($J42+$K42),1,0)</f>
        <v>0</v>
      </c>
      <c r="BU42" s="454">
        <f>IF($C42&lt;$L42,1,0)</f>
        <v>0</v>
      </c>
      <c r="BV42" s="454" t="str">
        <f>IF($C42=0,"",IF($L42="",IF($C42="","",1),0))</f>
        <v/>
      </c>
      <c r="BW42" s="454">
        <f>IF(C42&lt;&gt;SUM(D42:I42),1,0)</f>
        <v>0</v>
      </c>
    </row>
    <row r="43" spans="1:75" s="288" customFormat="1" ht="30" customHeight="1" x14ac:dyDescent="0.2">
      <c r="A43" s="349" t="s">
        <v>56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  <c r="N43" s="336"/>
      <c r="O43" s="336"/>
      <c r="P43" s="325"/>
      <c r="Q43" s="325"/>
      <c r="R43" s="325"/>
      <c r="S43" s="325"/>
      <c r="T43" s="287"/>
      <c r="U43" s="287"/>
      <c r="V43" s="287"/>
      <c r="W43" s="287"/>
      <c r="X43" s="287"/>
      <c r="Y43" s="287"/>
      <c r="Z43" s="285"/>
      <c r="AA43" s="285"/>
      <c r="AB43" s="285"/>
      <c r="AC43" s="285"/>
      <c r="AD43" s="285"/>
      <c r="AE43" s="285"/>
      <c r="AL43" s="285"/>
      <c r="BP43" s="285"/>
      <c r="BQ43" s="285"/>
      <c r="BR43" s="285"/>
      <c r="BS43" s="285"/>
      <c r="BT43" s="285"/>
      <c r="BU43" s="285"/>
    </row>
    <row r="44" spans="1:75" s="288" customFormat="1" ht="15" customHeight="1" x14ac:dyDescent="0.15">
      <c r="A44" s="552" t="s">
        <v>37</v>
      </c>
      <c r="B44" s="553"/>
      <c r="C44" s="546" t="s">
        <v>4</v>
      </c>
      <c r="D44" s="548" t="s">
        <v>5</v>
      </c>
      <c r="E44" s="549"/>
      <c r="F44" s="549"/>
      <c r="G44" s="549"/>
      <c r="H44" s="549"/>
      <c r="I44" s="550"/>
      <c r="J44" s="548" t="s">
        <v>6</v>
      </c>
      <c r="K44" s="550"/>
      <c r="L44" s="546" t="s">
        <v>7</v>
      </c>
      <c r="M44" s="285"/>
      <c r="N44" s="285"/>
      <c r="O44" s="285"/>
      <c r="P44" s="285"/>
      <c r="Q44" s="285"/>
      <c r="R44" s="285"/>
      <c r="S44" s="285"/>
      <c r="T44" s="287"/>
      <c r="U44" s="287"/>
      <c r="V44" s="287"/>
      <c r="W44" s="287"/>
      <c r="X44" s="287"/>
      <c r="Y44" s="287"/>
      <c r="Z44" s="285"/>
      <c r="AA44" s="285"/>
      <c r="AB44" s="285"/>
      <c r="AC44" s="285"/>
      <c r="AD44" s="285"/>
      <c r="AE44" s="285"/>
      <c r="AL44" s="285"/>
      <c r="BP44" s="285"/>
      <c r="BQ44" s="285"/>
      <c r="BR44" s="285"/>
      <c r="BS44" s="285"/>
      <c r="BT44" s="285"/>
      <c r="BU44" s="285"/>
    </row>
    <row r="45" spans="1:75" s="288" customFormat="1" x14ac:dyDescent="0.2">
      <c r="A45" s="554"/>
      <c r="B45" s="555"/>
      <c r="C45" s="547"/>
      <c r="D45" s="296" t="s">
        <v>10</v>
      </c>
      <c r="E45" s="300" t="s">
        <v>11</v>
      </c>
      <c r="F45" s="300" t="s">
        <v>12</v>
      </c>
      <c r="G45" s="300" t="s">
        <v>13</v>
      </c>
      <c r="H45" s="300" t="s">
        <v>14</v>
      </c>
      <c r="I45" s="313" t="s">
        <v>15</v>
      </c>
      <c r="J45" s="296" t="s">
        <v>16</v>
      </c>
      <c r="K45" s="313" t="s">
        <v>17</v>
      </c>
      <c r="L45" s="547"/>
      <c r="M45" s="305"/>
      <c r="N45" s="285"/>
      <c r="O45" s="285"/>
      <c r="P45" s="285"/>
      <c r="Q45" s="285"/>
      <c r="R45" s="285"/>
      <c r="S45" s="285"/>
      <c r="T45" s="287"/>
      <c r="U45" s="287"/>
      <c r="V45" s="287"/>
      <c r="W45" s="287"/>
      <c r="X45" s="287"/>
      <c r="Y45" s="287"/>
      <c r="Z45" s="285"/>
      <c r="AA45" s="285"/>
      <c r="AB45" s="285"/>
      <c r="AC45" s="285"/>
      <c r="AD45" s="285"/>
      <c r="AE45" s="285"/>
      <c r="AL45" s="285"/>
      <c r="BP45" s="285"/>
      <c r="BQ45" s="285"/>
      <c r="BR45" s="285"/>
      <c r="BS45" s="285"/>
      <c r="BT45" s="285"/>
      <c r="BU45" s="285"/>
    </row>
    <row r="46" spans="1:75" s="288" customFormat="1" ht="15.95" customHeight="1" x14ac:dyDescent="0.2">
      <c r="A46" s="559" t="s">
        <v>42</v>
      </c>
      <c r="B46" s="560"/>
      <c r="C46" s="399">
        <f>SUM(D46:I46)</f>
        <v>0</v>
      </c>
      <c r="D46" s="404"/>
      <c r="E46" s="405"/>
      <c r="F46" s="405"/>
      <c r="G46" s="405"/>
      <c r="H46" s="405"/>
      <c r="I46" s="418"/>
      <c r="J46" s="404"/>
      <c r="K46" s="418"/>
      <c r="L46" s="385"/>
      <c r="M46" s="450" t="str">
        <f>$BP46&amp;" "&amp;$BQ46&amp;""&amp;$BR46&amp;""&amp;$BS46</f>
        <v xml:space="preserve"> </v>
      </c>
      <c r="N46" s="348"/>
      <c r="O46" s="348"/>
      <c r="P46" s="287"/>
      <c r="Q46" s="287"/>
      <c r="R46" s="287"/>
      <c r="S46" s="287"/>
      <c r="T46" s="287"/>
      <c r="U46" s="287"/>
      <c r="V46" s="287"/>
      <c r="W46" s="287"/>
      <c r="AA46" s="299"/>
      <c r="AD46" s="285"/>
      <c r="AE46" s="285"/>
      <c r="AL46" s="285"/>
      <c r="BP46" s="370" t="str">
        <f>IF($C46&lt;&gt;($J46+$K46)," El número atenciones según sexo NO puede ser diferente al Total.","")</f>
        <v/>
      </c>
      <c r="BQ46" s="370" t="str">
        <f>IF($C46=0,"",IF($L46="",IF($C46="",""," No olvide escribir la columna Beneficiarios."),""))</f>
        <v/>
      </c>
      <c r="BR46" s="370" t="str">
        <f>IF($C46&lt;$L46," El número de Beneficiarios NO puede ser mayor que el Total.","")</f>
        <v/>
      </c>
      <c r="BS46" s="370" t="str">
        <f>IF(C46&lt;&gt;SUM(D46:I46),"NO ALTERE LAS FÓRMULAS, la suma de las edades NO es igual al Total. ","")</f>
        <v/>
      </c>
      <c r="BT46" s="454">
        <f>IF($C46&lt;&gt;($J46+$K46),1,0)</f>
        <v>0</v>
      </c>
      <c r="BU46" s="454">
        <f>IF($C46&lt;$L46,1,0)</f>
        <v>0</v>
      </c>
      <c r="BV46" s="454" t="str">
        <f>IF($C46=0,"",IF($L46="",IF($C46="","",1),0))</f>
        <v/>
      </c>
      <c r="BW46" s="454">
        <f>IF(C46&lt;&gt;SUM(D46:I46),1,0)</f>
        <v>0</v>
      </c>
    </row>
    <row r="47" spans="1:75" s="288" customFormat="1" ht="15.95" customHeight="1" x14ac:dyDescent="0.2">
      <c r="A47" s="561" t="s">
        <v>54</v>
      </c>
      <c r="B47" s="562"/>
      <c r="C47" s="400">
        <f>SUM(D47:I47)</f>
        <v>0</v>
      </c>
      <c r="D47" s="392"/>
      <c r="E47" s="393"/>
      <c r="F47" s="393"/>
      <c r="G47" s="393"/>
      <c r="H47" s="393"/>
      <c r="I47" s="389"/>
      <c r="J47" s="392"/>
      <c r="K47" s="389"/>
      <c r="L47" s="386"/>
      <c r="M47" s="450" t="str">
        <f>$BP47&amp;" "&amp;$BQ47&amp;""&amp;$BR47&amp;""&amp;$BS47</f>
        <v xml:space="preserve"> </v>
      </c>
      <c r="N47" s="348"/>
      <c r="O47" s="348"/>
      <c r="P47" s="287"/>
      <c r="Q47" s="287"/>
      <c r="R47" s="287"/>
      <c r="S47" s="287"/>
      <c r="T47" s="287"/>
      <c r="U47" s="287"/>
      <c r="V47" s="287"/>
      <c r="W47" s="287"/>
      <c r="AA47" s="299"/>
      <c r="AD47" s="285"/>
      <c r="AE47" s="285"/>
      <c r="AL47" s="285"/>
      <c r="BP47" s="370" t="str">
        <f>IF($C47&lt;&gt;($J47+$K47)," El número atenciones según sexo NO puede ser diferente al Total.","")</f>
        <v/>
      </c>
      <c r="BQ47" s="370" t="str">
        <f>IF($C47=0,"",IF($L47="",IF($C47="",""," No olvide escribir la columna Beneficiarios."),""))</f>
        <v/>
      </c>
      <c r="BR47" s="370" t="str">
        <f>IF($C47&lt;$L47," El número de Beneficiarios NO puede ser mayor que el Total.","")</f>
        <v/>
      </c>
      <c r="BS47" s="370" t="str">
        <f>IF(C47&lt;&gt;SUM(D47:I47),"NO ALTERE LAS FÓRMULAS, la suma de las edades NO es igual al Total. ","")</f>
        <v/>
      </c>
      <c r="BT47" s="454">
        <f>IF($C47&lt;&gt;($J47+$K47),1,0)</f>
        <v>0</v>
      </c>
      <c r="BU47" s="454">
        <f>IF($C47&lt;$L47,1,0)</f>
        <v>0</v>
      </c>
      <c r="BV47" s="454" t="str">
        <f>IF($C47=0,"",IF($L47="",IF($C47="","",1),0))</f>
        <v/>
      </c>
      <c r="BW47" s="454">
        <f>IF(C47&lt;&gt;SUM(D47:I47),1,0)</f>
        <v>0</v>
      </c>
    </row>
    <row r="48" spans="1:75" s="288" customFormat="1" ht="15.95" customHeight="1" x14ac:dyDescent="0.2">
      <c r="A48" s="561" t="s">
        <v>43</v>
      </c>
      <c r="B48" s="562"/>
      <c r="C48" s="400">
        <f>SUM(D48:I48)</f>
        <v>0</v>
      </c>
      <c r="D48" s="392"/>
      <c r="E48" s="393"/>
      <c r="F48" s="393"/>
      <c r="G48" s="393"/>
      <c r="H48" s="393"/>
      <c r="I48" s="389"/>
      <c r="J48" s="392"/>
      <c r="K48" s="389"/>
      <c r="L48" s="386"/>
      <c r="M48" s="450" t="str">
        <f>$BP48&amp;" "&amp;$BQ48&amp;""&amp;$BR48&amp;""&amp;$BS48</f>
        <v xml:space="preserve"> </v>
      </c>
      <c r="N48" s="453"/>
      <c r="O48" s="348"/>
      <c r="P48" s="287"/>
      <c r="Q48" s="287"/>
      <c r="R48" s="287"/>
      <c r="S48" s="287"/>
      <c r="T48" s="287"/>
      <c r="U48" s="287"/>
      <c r="V48" s="287"/>
      <c r="W48" s="287"/>
      <c r="AA48" s="299"/>
      <c r="AD48" s="285"/>
      <c r="AE48" s="285"/>
      <c r="AL48" s="285"/>
      <c r="BP48" s="370" t="str">
        <f>IF($C48&lt;&gt;($J48+$K48)," El número atenciones según sexo NO puede ser diferente al Total.","")</f>
        <v/>
      </c>
      <c r="BQ48" s="370" t="str">
        <f>IF($C48=0,"",IF($L48="",IF($C48="",""," No olvide escribir la columna Beneficiarios."),""))</f>
        <v/>
      </c>
      <c r="BR48" s="370" t="str">
        <f>IF($C48&lt;$L48," El número de Beneficiarios NO puede ser mayor que el Total.","")</f>
        <v/>
      </c>
      <c r="BS48" s="370" t="str">
        <f>IF(C48&lt;&gt;SUM(D48:I48),"NO ALTERE LAS FÓRMULAS, la suma de las edades NO es igual al Total. ","")</f>
        <v/>
      </c>
      <c r="BT48" s="454">
        <f>IF($C48&lt;&gt;($J48+$K48),1,0)</f>
        <v>0</v>
      </c>
      <c r="BU48" s="454">
        <f>IF($C48&lt;$L48,1,0)</f>
        <v>0</v>
      </c>
      <c r="BV48" s="454" t="str">
        <f>IF($C48=0,"",IF($L48="",IF($C48="","",1),0))</f>
        <v/>
      </c>
      <c r="BW48" s="454">
        <f>IF(C48&lt;&gt;SUM(D48:I48),1,0)</f>
        <v>0</v>
      </c>
    </row>
    <row r="49" spans="1:75" s="288" customFormat="1" ht="15.95" customHeight="1" x14ac:dyDescent="0.2">
      <c r="A49" s="561" t="s">
        <v>57</v>
      </c>
      <c r="B49" s="562"/>
      <c r="C49" s="400">
        <f>SUM(D49:I49)</f>
        <v>0</v>
      </c>
      <c r="D49" s="392"/>
      <c r="E49" s="393"/>
      <c r="F49" s="393"/>
      <c r="G49" s="393"/>
      <c r="H49" s="393"/>
      <c r="I49" s="389"/>
      <c r="J49" s="392"/>
      <c r="K49" s="389"/>
      <c r="L49" s="386"/>
      <c r="M49" s="450" t="str">
        <f>$BP49&amp;" "&amp;$BQ49&amp;""&amp;$BR49&amp;""&amp;$BS49</f>
        <v xml:space="preserve"> </v>
      </c>
      <c r="N49" s="348"/>
      <c r="O49" s="348"/>
      <c r="P49" s="287"/>
      <c r="Q49" s="287"/>
      <c r="R49" s="287"/>
      <c r="S49" s="287"/>
      <c r="T49" s="287"/>
      <c r="U49" s="287"/>
      <c r="V49" s="287"/>
      <c r="W49" s="287"/>
      <c r="AA49" s="299"/>
      <c r="AD49" s="285"/>
      <c r="AE49" s="285"/>
      <c r="AL49" s="285"/>
      <c r="BP49" s="370" t="str">
        <f>IF($C49&lt;&gt;($J49+$K49)," El número atenciones según sexo NO puede ser diferente al Total.","")</f>
        <v/>
      </c>
      <c r="BQ49" s="370" t="str">
        <f>IF($C49=0,"",IF($L49="",IF($C49="",""," No olvide escribir la columna Beneficiarios."),""))</f>
        <v/>
      </c>
      <c r="BR49" s="370" t="str">
        <f>IF($C49&lt;$L49," El número de Beneficiarios NO puede ser mayor que el Total.","")</f>
        <v/>
      </c>
      <c r="BS49" s="370" t="str">
        <f>IF(C49&lt;&gt;SUM(D49:I49),"NO ALTERE LAS FÓRMULAS, la suma de las edades NO es igual al Total. ","")</f>
        <v/>
      </c>
      <c r="BT49" s="454">
        <f>IF($C49&lt;&gt;($J49+$K49),1,0)</f>
        <v>0</v>
      </c>
      <c r="BU49" s="454">
        <f>IF($C49&lt;$L49,1,0)</f>
        <v>0</v>
      </c>
      <c r="BV49" s="454" t="str">
        <f>IF($C49=0,"",IF($L49="",IF($C49="","",1),0))</f>
        <v/>
      </c>
      <c r="BW49" s="454">
        <f>IF(C49&lt;&gt;SUM(D49:I49),1,0)</f>
        <v>0</v>
      </c>
    </row>
    <row r="50" spans="1:75" s="288" customFormat="1" ht="15.95" customHeight="1" x14ac:dyDescent="0.2">
      <c r="A50" s="567" t="s">
        <v>58</v>
      </c>
      <c r="B50" s="568"/>
      <c r="C50" s="401">
        <f>SUM(D50:I50)</f>
        <v>0</v>
      </c>
      <c r="D50" s="395"/>
      <c r="E50" s="396"/>
      <c r="F50" s="396"/>
      <c r="G50" s="396"/>
      <c r="H50" s="396"/>
      <c r="I50" s="398"/>
      <c r="J50" s="395"/>
      <c r="K50" s="398"/>
      <c r="L50" s="388"/>
      <c r="M50" s="450" t="str">
        <f>$BP50&amp;" "&amp;$BQ50&amp;""&amp;$BR50&amp;""&amp;$BS50</f>
        <v xml:space="preserve"> </v>
      </c>
      <c r="N50" s="348"/>
      <c r="O50" s="348"/>
      <c r="P50" s="287"/>
      <c r="Q50" s="287"/>
      <c r="R50" s="287"/>
      <c r="S50" s="287"/>
      <c r="T50" s="287"/>
      <c r="U50" s="287"/>
      <c r="V50" s="287"/>
      <c r="W50" s="287"/>
      <c r="AA50" s="299"/>
      <c r="AD50" s="285"/>
      <c r="AE50" s="285"/>
      <c r="AL50" s="285"/>
      <c r="BP50" s="370" t="str">
        <f>IF($C50&lt;&gt;($J50+$K50)," El número atenciones según sexo NO puede ser diferente al Total.","")</f>
        <v/>
      </c>
      <c r="BQ50" s="370" t="str">
        <f>IF($C50=0,"",IF($L50="",IF($C50="",""," No olvide escribir la columna Beneficiarios."),""))</f>
        <v/>
      </c>
      <c r="BR50" s="370" t="str">
        <f>IF($C50&lt;$L50," El número de Beneficiarios NO puede ser mayor que el Total.","")</f>
        <v/>
      </c>
      <c r="BS50" s="370" t="str">
        <f>IF(C50&lt;&gt;SUM(D50:I50),"NO ALTERE LAS FÓRMULAS, la suma de las edades NO es igual al Total. ","")</f>
        <v/>
      </c>
      <c r="BT50" s="454">
        <f>IF($C50&lt;&gt;($J50+$K50),1,0)</f>
        <v>0</v>
      </c>
      <c r="BU50" s="454">
        <f>IF($C50&lt;$L50,1,0)</f>
        <v>0</v>
      </c>
      <c r="BV50" s="454" t="str">
        <f>IF($C50=0,"",IF($L50="",IF($C50="","",1),0))</f>
        <v/>
      </c>
      <c r="BW50" s="454">
        <f>IF(C50&lt;&gt;SUM(D50:I50),1,0)</f>
        <v>0</v>
      </c>
    </row>
    <row r="51" spans="1:75" s="288" customFormat="1" ht="30" customHeight="1" x14ac:dyDescent="0.2">
      <c r="A51" s="349" t="s">
        <v>59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285"/>
      <c r="O51" s="285"/>
      <c r="P51" s="285"/>
      <c r="Q51" s="285"/>
      <c r="R51" s="285"/>
      <c r="S51" s="285"/>
      <c r="T51" s="287"/>
      <c r="U51" s="287"/>
      <c r="V51" s="287"/>
      <c r="W51" s="287"/>
      <c r="X51" s="287"/>
      <c r="Y51" s="287"/>
      <c r="Z51" s="285"/>
      <c r="AA51" s="285"/>
      <c r="AB51" s="285"/>
      <c r="AC51" s="285"/>
      <c r="AD51" s="285"/>
      <c r="AE51" s="285"/>
      <c r="AL51" s="285"/>
      <c r="BP51" s="285"/>
      <c r="BQ51" s="285"/>
      <c r="BR51" s="285"/>
      <c r="BS51" s="285"/>
      <c r="BT51" s="285"/>
      <c r="BU51" s="285"/>
    </row>
    <row r="52" spans="1:75" s="288" customFormat="1" ht="15" customHeight="1" x14ac:dyDescent="0.2">
      <c r="A52" s="552" t="s">
        <v>37</v>
      </c>
      <c r="B52" s="553"/>
      <c r="C52" s="546" t="s">
        <v>4</v>
      </c>
      <c r="D52" s="548" t="s">
        <v>5</v>
      </c>
      <c r="E52" s="549"/>
      <c r="F52" s="549"/>
      <c r="G52" s="549"/>
      <c r="H52" s="549"/>
      <c r="I52" s="550"/>
      <c r="J52" s="548" t="s">
        <v>6</v>
      </c>
      <c r="K52" s="550"/>
      <c r="L52" s="546" t="s">
        <v>7</v>
      </c>
      <c r="M52" s="286"/>
      <c r="N52" s="286"/>
      <c r="O52" s="285"/>
      <c r="P52" s="285"/>
      <c r="Q52" s="285"/>
      <c r="R52" s="285"/>
      <c r="S52" s="285"/>
      <c r="T52" s="287"/>
      <c r="U52" s="287"/>
      <c r="V52" s="287"/>
      <c r="W52" s="287"/>
      <c r="X52" s="287"/>
      <c r="Y52" s="287"/>
      <c r="Z52" s="285"/>
      <c r="AA52" s="285"/>
      <c r="AB52" s="285"/>
      <c r="AC52" s="285"/>
      <c r="AD52" s="285"/>
      <c r="AE52" s="285"/>
      <c r="AL52" s="285"/>
      <c r="BP52" s="285"/>
      <c r="BQ52" s="285"/>
      <c r="BR52" s="285"/>
      <c r="BS52" s="285"/>
      <c r="BT52" s="285"/>
      <c r="BU52" s="285"/>
    </row>
    <row r="53" spans="1:75" s="288" customFormat="1" ht="12.75" x14ac:dyDescent="0.2">
      <c r="A53" s="554"/>
      <c r="B53" s="555"/>
      <c r="C53" s="556"/>
      <c r="D53" s="296" t="s">
        <v>10</v>
      </c>
      <c r="E53" s="300" t="s">
        <v>11</v>
      </c>
      <c r="F53" s="300" t="s">
        <v>12</v>
      </c>
      <c r="G53" s="300" t="s">
        <v>13</v>
      </c>
      <c r="H53" s="300" t="s">
        <v>14</v>
      </c>
      <c r="I53" s="302" t="s">
        <v>15</v>
      </c>
      <c r="J53" s="296" t="s">
        <v>16</v>
      </c>
      <c r="K53" s="313" t="s">
        <v>17</v>
      </c>
      <c r="L53" s="547"/>
      <c r="M53" s="286"/>
      <c r="N53" s="286"/>
      <c r="O53" s="285"/>
      <c r="P53" s="285"/>
      <c r="Q53" s="285"/>
      <c r="R53" s="285"/>
      <c r="S53" s="285"/>
      <c r="T53" s="287"/>
      <c r="U53" s="287"/>
      <c r="V53" s="287"/>
      <c r="W53" s="287"/>
      <c r="X53" s="287"/>
      <c r="Y53" s="287"/>
      <c r="Z53" s="285"/>
      <c r="AA53" s="285"/>
      <c r="AB53" s="285"/>
      <c r="AC53" s="285"/>
      <c r="AD53" s="285"/>
      <c r="AE53" s="285"/>
      <c r="AL53" s="285"/>
      <c r="BP53" s="285"/>
      <c r="BQ53" s="285"/>
      <c r="BR53" s="285"/>
      <c r="BS53" s="285"/>
      <c r="BT53" s="285"/>
      <c r="BU53" s="285"/>
    </row>
    <row r="54" spans="1:75" s="288" customFormat="1" ht="15.95" customHeight="1" x14ac:dyDescent="0.15">
      <c r="A54" s="569" t="s">
        <v>42</v>
      </c>
      <c r="B54" s="570"/>
      <c r="C54" s="417">
        <f>SUM(D54:I54)</f>
        <v>0</v>
      </c>
      <c r="D54" s="435"/>
      <c r="E54" s="436"/>
      <c r="F54" s="436"/>
      <c r="G54" s="405"/>
      <c r="H54" s="412"/>
      <c r="I54" s="418"/>
      <c r="J54" s="404"/>
      <c r="K54" s="418"/>
      <c r="L54" s="385"/>
      <c r="M54" s="450" t="str">
        <f>$BP54&amp;" "&amp;$BQ54&amp;""&amp;$BR54&amp;""&amp;$BS54</f>
        <v xml:space="preserve"> </v>
      </c>
      <c r="N54" s="343"/>
      <c r="O54" s="343"/>
      <c r="P54" s="287"/>
      <c r="Q54" s="287"/>
      <c r="R54" s="287"/>
      <c r="S54" s="287"/>
      <c r="T54" s="287"/>
      <c r="U54" s="287"/>
      <c r="V54" s="287"/>
      <c r="W54" s="287"/>
      <c r="AA54" s="299"/>
      <c r="AD54" s="285"/>
      <c r="AE54" s="285"/>
      <c r="AL54" s="285"/>
      <c r="BP54" s="370" t="str">
        <f>IF($C54&lt;&gt;($J54+$K54)," El número atenciones según sexo NO puede ser diferente al Total.","")</f>
        <v/>
      </c>
      <c r="BQ54" s="370" t="str">
        <f>IF($C54=0,"",IF($L54="",IF($C54="",""," No olvide escribir la columna Beneficiarios."),""))</f>
        <v/>
      </c>
      <c r="BR54" s="370" t="str">
        <f>IF($C54&lt;$L54," El número de Beneficiarios NO puede ser mayor que el Total.","")</f>
        <v/>
      </c>
      <c r="BS54" s="370" t="str">
        <f>IF(C54&lt;&gt;SUM(D54:I54),"NO ALTERE LAS FÓRMULAS, la suma de las edades NO es igual al Total. ","")</f>
        <v/>
      </c>
      <c r="BT54" s="454">
        <f>IF($C54&lt;&gt;($J54+$K54),1,0)</f>
        <v>0</v>
      </c>
      <c r="BU54" s="454">
        <f>IF($C54&lt;$L54,1,0)</f>
        <v>0</v>
      </c>
      <c r="BV54" s="454" t="str">
        <f>IF($C54=0,"",IF($L54="",IF($C54="","",1),0))</f>
        <v/>
      </c>
      <c r="BW54" s="454">
        <f>IF(C54&lt;&gt;SUM(D54:I54),1,0)</f>
        <v>0</v>
      </c>
    </row>
    <row r="55" spans="1:75" s="288" customFormat="1" ht="15.95" customHeight="1" x14ac:dyDescent="0.15">
      <c r="A55" s="561" t="s">
        <v>54</v>
      </c>
      <c r="B55" s="562"/>
      <c r="C55" s="400">
        <f>SUM(D55:I55)</f>
        <v>0</v>
      </c>
      <c r="D55" s="392"/>
      <c r="E55" s="393"/>
      <c r="F55" s="393"/>
      <c r="G55" s="393"/>
      <c r="H55" s="394"/>
      <c r="I55" s="389"/>
      <c r="J55" s="392"/>
      <c r="K55" s="389"/>
      <c r="L55" s="386"/>
      <c r="M55" s="450" t="str">
        <f>$BP55&amp;" "&amp;$BQ55&amp;""&amp;$BR55&amp;""&amp;$BS55</f>
        <v xml:space="preserve"> </v>
      </c>
      <c r="N55" s="343"/>
      <c r="O55" s="343"/>
      <c r="P55" s="287"/>
      <c r="Q55" s="287"/>
      <c r="R55" s="287"/>
      <c r="S55" s="287"/>
      <c r="T55" s="287"/>
      <c r="U55" s="287"/>
      <c r="V55" s="287"/>
      <c r="W55" s="287"/>
      <c r="AA55" s="299"/>
      <c r="AD55" s="285"/>
      <c r="AE55" s="285"/>
      <c r="AL55" s="285"/>
      <c r="BP55" s="370" t="str">
        <f>IF($C55&lt;&gt;($J55+$K55)," El número atenciones según sexo NO puede ser diferente al Total.","")</f>
        <v/>
      </c>
      <c r="BQ55" s="370" t="str">
        <f>IF($C55=0,"",IF($L55="",IF($C55="",""," No olvide escribir la columna Beneficiarios."),""))</f>
        <v/>
      </c>
      <c r="BR55" s="370" t="str">
        <f>IF($C55&lt;$L55," El número de Beneficiarios NO puede ser mayor que el Total.","")</f>
        <v/>
      </c>
      <c r="BS55" s="370" t="str">
        <f>IF(C55&lt;&gt;SUM(D55:I55),"NO ALTERE LAS FÓRMULAS, la suma de las edades NO es igual al Total. ","")</f>
        <v/>
      </c>
      <c r="BT55" s="454">
        <f>IF($C55&lt;&gt;($J55+$K55),1,0)</f>
        <v>0</v>
      </c>
      <c r="BU55" s="454">
        <f>IF($C55&lt;$L55,1,0)</f>
        <v>0</v>
      </c>
      <c r="BV55" s="454" t="str">
        <f>IF($C55=0,"",IF($L55="",IF($C55="","",1),0))</f>
        <v/>
      </c>
      <c r="BW55" s="454">
        <f>IF(C55&lt;&gt;SUM(D55:I55),1,0)</f>
        <v>0</v>
      </c>
    </row>
    <row r="56" spans="1:75" s="288" customFormat="1" ht="15.95" customHeight="1" x14ac:dyDescent="0.15">
      <c r="A56" s="351" t="s">
        <v>43</v>
      </c>
      <c r="B56" s="352"/>
      <c r="C56" s="400">
        <f>SUM(D56:I56)</f>
        <v>0</v>
      </c>
      <c r="D56" s="392"/>
      <c r="E56" s="393"/>
      <c r="F56" s="393"/>
      <c r="G56" s="393"/>
      <c r="H56" s="394"/>
      <c r="I56" s="389"/>
      <c r="J56" s="392"/>
      <c r="K56" s="389"/>
      <c r="L56" s="386"/>
      <c r="M56" s="450" t="str">
        <f>$BP56&amp;" "&amp;$BQ56&amp;""&amp;$BR56&amp;""&amp;$BS56</f>
        <v xml:space="preserve"> </v>
      </c>
      <c r="N56" s="343"/>
      <c r="O56" s="343"/>
      <c r="P56" s="287"/>
      <c r="Q56" s="287"/>
      <c r="R56" s="287"/>
      <c r="S56" s="287"/>
      <c r="T56" s="287"/>
      <c r="U56" s="287"/>
      <c r="V56" s="287"/>
      <c r="W56" s="287"/>
      <c r="AA56" s="299"/>
      <c r="AD56" s="285"/>
      <c r="AE56" s="285"/>
      <c r="AL56" s="285"/>
      <c r="BP56" s="370" t="str">
        <f>IF($C56&lt;&gt;($J56+$K56)," El número atenciones según sexo NO puede ser diferente al Total.","")</f>
        <v/>
      </c>
      <c r="BQ56" s="370" t="str">
        <f>IF($C56=0,"",IF($L56="",IF($C56="",""," No olvide escribir la columna Beneficiarios."),""))</f>
        <v/>
      </c>
      <c r="BR56" s="370" t="str">
        <f>IF($C56&lt;$L56," El número de Beneficiarios NO puede ser mayor que el Total.","")</f>
        <v/>
      </c>
      <c r="BS56" s="370" t="str">
        <f>IF(C56&lt;&gt;SUM(D56:I56),"NO ALTERE LAS FÓRMULAS, la suma de las edades NO es igual al Total. ","")</f>
        <v/>
      </c>
      <c r="BT56" s="454">
        <f>IF($C56&lt;&gt;($J56+$K56),1,0)</f>
        <v>0</v>
      </c>
      <c r="BU56" s="454">
        <f>IF($C56&lt;$L56,1,0)</f>
        <v>0</v>
      </c>
      <c r="BV56" s="454" t="str">
        <f>IF($C56=0,"",IF($L56="",IF($C56="","",1),0))</f>
        <v/>
      </c>
      <c r="BW56" s="454">
        <f>IF(C56&lt;&gt;SUM(D56:I56),1,0)</f>
        <v>0</v>
      </c>
    </row>
    <row r="57" spans="1:75" s="288" customFormat="1" ht="15.95" customHeight="1" x14ac:dyDescent="0.2">
      <c r="A57" s="571" t="s">
        <v>57</v>
      </c>
      <c r="B57" s="572"/>
      <c r="C57" s="408">
        <f>SUM(D57:I57)</f>
        <v>0</v>
      </c>
      <c r="D57" s="409"/>
      <c r="E57" s="410"/>
      <c r="F57" s="410"/>
      <c r="G57" s="410"/>
      <c r="H57" s="411"/>
      <c r="I57" s="390"/>
      <c r="J57" s="409"/>
      <c r="K57" s="390"/>
      <c r="L57" s="387"/>
      <c r="M57" s="450" t="str">
        <f>$BP57&amp;" "&amp;$BQ57&amp;""&amp;$BR57&amp;""&amp;$BS57</f>
        <v xml:space="preserve"> </v>
      </c>
      <c r="N57" s="453"/>
      <c r="O57" s="343"/>
      <c r="P57" s="287"/>
      <c r="Q57" s="287"/>
      <c r="R57" s="287"/>
      <c r="S57" s="287"/>
      <c r="T57" s="287"/>
      <c r="U57" s="287"/>
      <c r="V57" s="287"/>
      <c r="W57" s="287"/>
      <c r="AA57" s="299"/>
      <c r="AD57" s="285"/>
      <c r="AE57" s="285"/>
      <c r="AL57" s="285"/>
      <c r="BP57" s="370" t="str">
        <f>IF($C57&lt;&gt;($J57+$K57)," El número atenciones según sexo NO puede ser diferente al Total.","")</f>
        <v/>
      </c>
      <c r="BQ57" s="370" t="str">
        <f>IF($C57=0,"",IF($L57="",IF($C57="",""," No olvide escribir la columna Beneficiarios."),""))</f>
        <v/>
      </c>
      <c r="BR57" s="370" t="str">
        <f>IF($C57&lt;$L57," El número de Beneficiarios NO puede ser mayor que el Total.","")</f>
        <v/>
      </c>
      <c r="BS57" s="370" t="str">
        <f>IF(C57&lt;&gt;SUM(D57:I57),"NO ALTERE LAS FÓRMULAS, la suma de las edades NO es igual al Total. ","")</f>
        <v/>
      </c>
      <c r="BT57" s="454">
        <f>IF($C57&lt;&gt;($J57+$K57),1,0)</f>
        <v>0</v>
      </c>
      <c r="BU57" s="454">
        <f>IF($C57&lt;$L57,1,0)</f>
        <v>0</v>
      </c>
      <c r="BV57" s="454" t="str">
        <f>IF($C57=0,"",IF($L57="",IF($C57="","",1),0))</f>
        <v/>
      </c>
      <c r="BW57" s="454">
        <f>IF(C57&lt;&gt;SUM(D57:I57),1,0)</f>
        <v>0</v>
      </c>
    </row>
    <row r="58" spans="1:75" s="288" customFormat="1" ht="15.95" customHeight="1" x14ac:dyDescent="0.15">
      <c r="A58" s="353" t="s">
        <v>58</v>
      </c>
      <c r="B58" s="354"/>
      <c r="C58" s="401">
        <f>SUM(D58:I58)</f>
        <v>0</v>
      </c>
      <c r="D58" s="395"/>
      <c r="E58" s="396"/>
      <c r="F58" s="396"/>
      <c r="G58" s="396"/>
      <c r="H58" s="397"/>
      <c r="I58" s="398"/>
      <c r="J58" s="395"/>
      <c r="K58" s="398"/>
      <c r="L58" s="388"/>
      <c r="M58" s="450" t="str">
        <f>$BP58&amp;" "&amp;$BQ58&amp;""&amp;$BR58&amp;""&amp;$BS58</f>
        <v xml:space="preserve"> </v>
      </c>
      <c r="N58" s="343"/>
      <c r="O58" s="343"/>
      <c r="P58" s="287"/>
      <c r="Q58" s="287"/>
      <c r="R58" s="287"/>
      <c r="S58" s="287"/>
      <c r="T58" s="287"/>
      <c r="U58" s="287"/>
      <c r="V58" s="287"/>
      <c r="W58" s="287"/>
      <c r="AA58" s="299"/>
      <c r="AD58" s="285"/>
      <c r="AE58" s="285"/>
      <c r="AL58" s="285"/>
      <c r="BP58" s="370" t="str">
        <f>IF($C58&lt;&gt;($J58+$K58)," El número atenciones según sexo NO puede ser diferente al Total.","")</f>
        <v/>
      </c>
      <c r="BQ58" s="370" t="str">
        <f>IF($C58=0,"",IF($L58="",IF($C58="",""," No olvide escribir la columna Beneficiarios."),""))</f>
        <v/>
      </c>
      <c r="BR58" s="370" t="str">
        <f>IF($C58&lt;$L58," El número de Beneficiarios NO puede ser mayor que el Total.","")</f>
        <v/>
      </c>
      <c r="BS58" s="370" t="str">
        <f>IF(C58&lt;&gt;SUM(D58:I58),"NO ALTERE LAS FÓRMULAS, la suma de las edades NO es igual al Total. ","")</f>
        <v/>
      </c>
      <c r="BT58" s="454">
        <f>IF($C58&lt;&gt;($J58+$K58),1,0)</f>
        <v>0</v>
      </c>
      <c r="BU58" s="454">
        <f>IF($C58&lt;$L58,1,0)</f>
        <v>0</v>
      </c>
      <c r="BV58" s="454" t="str">
        <f>IF($C58=0,"",IF($L58="",IF($C58="","",1),0))</f>
        <v/>
      </c>
      <c r="BW58" s="454">
        <f>IF(C58&lt;&gt;SUM(D58:I58),1,0)</f>
        <v>0</v>
      </c>
    </row>
    <row r="59" spans="1:75" s="285" customFormat="1" ht="30" customHeight="1" x14ac:dyDescent="0.2">
      <c r="A59" s="358" t="s">
        <v>60</v>
      </c>
      <c r="D59" s="287"/>
      <c r="E59" s="287"/>
      <c r="N59" s="298"/>
      <c r="O59" s="298"/>
      <c r="P59" s="298"/>
      <c r="Q59" s="298"/>
      <c r="R59" s="298"/>
      <c r="S59" s="298"/>
      <c r="T59" s="287"/>
      <c r="U59" s="287"/>
      <c r="V59" s="287"/>
      <c r="W59" s="287"/>
      <c r="X59" s="287"/>
      <c r="Y59" s="287"/>
    </row>
    <row r="60" spans="1:75" s="288" customFormat="1" ht="35.25" customHeight="1" x14ac:dyDescent="0.15">
      <c r="A60" s="573" t="s">
        <v>61</v>
      </c>
      <c r="B60" s="573"/>
      <c r="C60" s="507" t="s">
        <v>35</v>
      </c>
      <c r="D60" s="285"/>
      <c r="E60" s="285"/>
      <c r="F60" s="285"/>
      <c r="G60" s="285"/>
      <c r="H60" s="312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7"/>
      <c r="U60" s="287"/>
      <c r="V60" s="287"/>
      <c r="W60" s="287"/>
      <c r="X60" s="287"/>
      <c r="Y60" s="287"/>
      <c r="Z60" s="285"/>
      <c r="AA60" s="285"/>
      <c r="AB60" s="285"/>
      <c r="AC60" s="285"/>
      <c r="AD60" s="285"/>
      <c r="AE60" s="285"/>
      <c r="AL60" s="285"/>
      <c r="BP60" s="285"/>
      <c r="BQ60" s="285"/>
      <c r="BR60" s="285"/>
      <c r="BS60" s="285"/>
      <c r="BT60" s="285"/>
      <c r="BU60" s="285"/>
    </row>
    <row r="61" spans="1:75" s="288" customFormat="1" ht="14.25" customHeight="1" x14ac:dyDescent="0.15">
      <c r="A61" s="574" t="s">
        <v>62</v>
      </c>
      <c r="B61" s="574"/>
      <c r="C61" s="400">
        <f>SUM(C62:C68)</f>
        <v>1094</v>
      </c>
      <c r="D61" s="457" t="str">
        <f>$BP61</f>
        <v/>
      </c>
      <c r="E61" s="285"/>
      <c r="F61" s="31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7"/>
      <c r="U61" s="287"/>
      <c r="V61" s="287"/>
      <c r="W61" s="287"/>
      <c r="X61" s="287"/>
      <c r="Y61" s="287"/>
      <c r="Z61" s="285"/>
      <c r="AA61" s="285"/>
      <c r="AB61" s="285"/>
      <c r="AC61" s="285"/>
      <c r="AD61" s="285"/>
      <c r="AE61" s="285"/>
      <c r="AL61" s="285"/>
      <c r="BP61" s="370" t="str">
        <f>IF(C61&lt;&gt;SUM(C62:C68),"NO ALTERE LAS FÓRMULAS, el Total NO está calculando bien la sección. ","")</f>
        <v/>
      </c>
      <c r="BQ61" s="285"/>
      <c r="BR61" s="285"/>
      <c r="BS61" s="285"/>
      <c r="BT61" s="454">
        <f>IF(C61&lt;&gt;SUM(C62:C68),1,0)</f>
        <v>0</v>
      </c>
      <c r="BU61" s="285"/>
    </row>
    <row r="62" spans="1:75" s="288" customFormat="1" ht="15" customHeight="1" x14ac:dyDescent="0.2">
      <c r="A62" s="546" t="s">
        <v>63</v>
      </c>
      <c r="B62" s="378" t="s">
        <v>64</v>
      </c>
      <c r="C62" s="427">
        <v>934</v>
      </c>
      <c r="D62" s="356"/>
      <c r="E62" s="294"/>
      <c r="F62" s="356"/>
      <c r="G62" s="294"/>
      <c r="H62" s="294"/>
      <c r="I62" s="294"/>
      <c r="J62" s="294"/>
      <c r="K62" s="291"/>
      <c r="L62" s="291"/>
      <c r="M62" s="291"/>
      <c r="N62" s="291"/>
      <c r="O62" s="291"/>
      <c r="P62" s="291"/>
      <c r="Q62" s="291"/>
      <c r="R62" s="291"/>
      <c r="S62" s="291"/>
      <c r="T62" s="287"/>
      <c r="U62" s="287"/>
      <c r="V62" s="287"/>
      <c r="W62" s="287"/>
      <c r="X62" s="287"/>
      <c r="Y62" s="287"/>
      <c r="Z62" s="285"/>
      <c r="AA62" s="285"/>
      <c r="AB62" s="285"/>
      <c r="AC62" s="285"/>
      <c r="AD62" s="285"/>
      <c r="AE62" s="285"/>
      <c r="AL62" s="285"/>
      <c r="BP62" s="285"/>
      <c r="BQ62" s="285"/>
      <c r="BR62" s="285"/>
      <c r="BS62" s="285"/>
      <c r="BT62" s="285"/>
      <c r="BU62" s="285"/>
    </row>
    <row r="63" spans="1:75" s="288" customFormat="1" ht="15" customHeight="1" x14ac:dyDescent="0.2">
      <c r="A63" s="556"/>
      <c r="B63" s="506" t="s">
        <v>65</v>
      </c>
      <c r="C63" s="384">
        <v>0</v>
      </c>
      <c r="D63" s="356"/>
      <c r="E63" s="294"/>
      <c r="F63" s="356"/>
      <c r="G63" s="294"/>
      <c r="H63" s="294"/>
      <c r="I63" s="294"/>
      <c r="J63" s="294"/>
      <c r="K63" s="291"/>
      <c r="L63" s="291"/>
      <c r="M63" s="291"/>
      <c r="N63" s="291"/>
      <c r="O63" s="291"/>
      <c r="P63" s="291"/>
      <c r="Q63" s="291"/>
      <c r="R63" s="291"/>
      <c r="S63" s="291"/>
      <c r="T63" s="287"/>
      <c r="U63" s="287"/>
      <c r="V63" s="287"/>
      <c r="W63" s="287"/>
      <c r="X63" s="287"/>
      <c r="Y63" s="287"/>
      <c r="Z63" s="285"/>
      <c r="AA63" s="285"/>
      <c r="AB63" s="285"/>
      <c r="AC63" s="285"/>
      <c r="AD63" s="285"/>
      <c r="AE63" s="285"/>
      <c r="AL63" s="285"/>
      <c r="BP63" s="285"/>
      <c r="BQ63" s="285"/>
      <c r="BR63" s="285"/>
      <c r="BS63" s="285"/>
      <c r="BT63" s="285"/>
      <c r="BU63" s="285"/>
    </row>
    <row r="64" spans="1:75" s="288" customFormat="1" ht="15" customHeight="1" thickBot="1" x14ac:dyDescent="0.25">
      <c r="A64" s="556"/>
      <c r="B64" s="511" t="s">
        <v>66</v>
      </c>
      <c r="C64" s="443">
        <v>0</v>
      </c>
      <c r="D64" s="356"/>
      <c r="E64" s="294"/>
      <c r="F64" s="356"/>
      <c r="G64" s="294"/>
      <c r="H64" s="294"/>
      <c r="I64" s="294"/>
      <c r="J64" s="294"/>
      <c r="K64" s="291"/>
      <c r="L64" s="291"/>
      <c r="M64" s="291"/>
      <c r="N64" s="291"/>
      <c r="O64" s="291"/>
      <c r="P64" s="291"/>
      <c r="Q64" s="291"/>
      <c r="R64" s="291"/>
      <c r="S64" s="291"/>
      <c r="T64" s="287"/>
      <c r="U64" s="287"/>
      <c r="V64" s="287"/>
      <c r="W64" s="287"/>
      <c r="X64" s="287"/>
      <c r="Y64" s="287"/>
      <c r="Z64" s="285"/>
      <c r="AA64" s="285"/>
      <c r="AB64" s="285"/>
      <c r="AC64" s="285"/>
      <c r="AD64" s="285"/>
      <c r="AE64" s="285"/>
      <c r="AL64" s="285"/>
      <c r="BP64" s="285"/>
      <c r="BQ64" s="285"/>
      <c r="BR64" s="285"/>
      <c r="BS64" s="285"/>
      <c r="BT64" s="285"/>
      <c r="BU64" s="285"/>
    </row>
    <row r="65" spans="1:73" s="288" customFormat="1" ht="15" customHeight="1" thickTop="1" x14ac:dyDescent="0.2">
      <c r="A65" s="575" t="s">
        <v>67</v>
      </c>
      <c r="B65" s="576"/>
      <c r="C65" s="447">
        <v>30</v>
      </c>
      <c r="D65" s="294"/>
      <c r="E65" s="294"/>
      <c r="F65" s="294"/>
      <c r="G65" s="294"/>
      <c r="H65" s="294"/>
      <c r="I65" s="294"/>
      <c r="J65" s="291"/>
      <c r="K65" s="291"/>
      <c r="L65" s="291"/>
      <c r="M65" s="291"/>
      <c r="N65" s="311"/>
      <c r="O65" s="311"/>
      <c r="P65" s="299"/>
      <c r="Q65" s="299"/>
      <c r="R65" s="299"/>
      <c r="S65" s="299"/>
      <c r="T65" s="287"/>
      <c r="U65" s="287"/>
      <c r="V65" s="287"/>
      <c r="W65" s="287"/>
      <c r="X65" s="287"/>
      <c r="Y65" s="287"/>
      <c r="Z65" s="285"/>
      <c r="AA65" s="285"/>
      <c r="AB65" s="285"/>
      <c r="AC65" s="285"/>
      <c r="AD65" s="285"/>
      <c r="AE65" s="285"/>
      <c r="AL65" s="285"/>
      <c r="BP65" s="285"/>
      <c r="BQ65" s="285"/>
      <c r="BR65" s="285"/>
      <c r="BS65" s="285"/>
      <c r="BT65" s="285"/>
      <c r="BU65" s="285"/>
    </row>
    <row r="66" spans="1:73" s="288" customFormat="1" ht="15" customHeight="1" x14ac:dyDescent="0.2">
      <c r="A66" s="577" t="s">
        <v>68</v>
      </c>
      <c r="B66" s="578"/>
      <c r="C66" s="428">
        <v>130</v>
      </c>
      <c r="D66" s="357"/>
      <c r="E66" s="294"/>
      <c r="F66" s="294"/>
      <c r="G66" s="294"/>
      <c r="H66" s="294"/>
      <c r="I66" s="294"/>
      <c r="J66" s="291"/>
      <c r="K66" s="291"/>
      <c r="L66" s="291"/>
      <c r="M66" s="291"/>
      <c r="N66" s="311"/>
      <c r="O66" s="311"/>
      <c r="P66" s="299"/>
      <c r="Q66" s="299"/>
      <c r="R66" s="299"/>
      <c r="S66" s="299"/>
      <c r="T66" s="287"/>
      <c r="U66" s="287"/>
      <c r="V66" s="287"/>
      <c r="W66" s="287"/>
      <c r="X66" s="287"/>
      <c r="Y66" s="287"/>
      <c r="Z66" s="285"/>
      <c r="AA66" s="285"/>
      <c r="AB66" s="285"/>
      <c r="AC66" s="285"/>
      <c r="AD66" s="285"/>
      <c r="AE66" s="285"/>
      <c r="AL66" s="285"/>
      <c r="BP66" s="285"/>
      <c r="BQ66" s="285"/>
      <c r="BR66" s="285"/>
      <c r="BS66" s="285"/>
      <c r="BT66" s="285"/>
      <c r="BU66" s="285"/>
    </row>
    <row r="67" spans="1:73" s="288" customFormat="1" ht="15" customHeight="1" x14ac:dyDescent="0.2">
      <c r="A67" s="577" t="s">
        <v>69</v>
      </c>
      <c r="B67" s="578"/>
      <c r="C67" s="428"/>
      <c r="D67" s="294"/>
      <c r="E67" s="294"/>
      <c r="F67" s="294"/>
      <c r="G67" s="294"/>
      <c r="H67" s="294"/>
      <c r="I67" s="294"/>
      <c r="J67" s="291"/>
      <c r="K67" s="291"/>
      <c r="L67" s="291"/>
      <c r="M67" s="291"/>
      <c r="N67" s="311"/>
      <c r="O67" s="311"/>
      <c r="P67" s="299"/>
      <c r="Q67" s="299"/>
      <c r="R67" s="299"/>
      <c r="S67" s="299"/>
      <c r="T67" s="287"/>
      <c r="U67" s="287"/>
      <c r="V67" s="287"/>
      <c r="W67" s="287"/>
      <c r="X67" s="287"/>
      <c r="Y67" s="287"/>
      <c r="Z67" s="285"/>
      <c r="AA67" s="285"/>
      <c r="AB67" s="285"/>
      <c r="AC67" s="285"/>
      <c r="AD67" s="285"/>
      <c r="AE67" s="285"/>
      <c r="AL67" s="285"/>
      <c r="BP67" s="285"/>
      <c r="BQ67" s="285"/>
      <c r="BR67" s="285"/>
      <c r="BS67" s="285"/>
      <c r="BT67" s="285"/>
      <c r="BU67" s="285"/>
    </row>
    <row r="68" spans="1:73" s="288" customFormat="1" ht="23.25" customHeight="1" x14ac:dyDescent="0.2">
      <c r="A68" s="579" t="s">
        <v>70</v>
      </c>
      <c r="B68" s="580"/>
      <c r="C68" s="428"/>
      <c r="D68" s="294"/>
      <c r="E68" s="294"/>
      <c r="F68" s="294"/>
      <c r="G68" s="294"/>
      <c r="H68" s="294"/>
      <c r="I68" s="294"/>
      <c r="J68" s="291"/>
      <c r="K68" s="291"/>
      <c r="L68" s="291"/>
      <c r="M68" s="291"/>
      <c r="N68" s="311"/>
      <c r="O68" s="311"/>
      <c r="P68" s="299"/>
      <c r="Q68" s="299"/>
      <c r="R68" s="299"/>
      <c r="S68" s="299"/>
      <c r="T68" s="287"/>
      <c r="U68" s="287"/>
      <c r="V68" s="287"/>
      <c r="W68" s="287"/>
      <c r="X68" s="287"/>
      <c r="Y68" s="287"/>
      <c r="Z68" s="285"/>
      <c r="AA68" s="285"/>
      <c r="AB68" s="285"/>
      <c r="AC68" s="285"/>
      <c r="AD68" s="285"/>
      <c r="AE68" s="285"/>
      <c r="AL68" s="285"/>
      <c r="BP68" s="285"/>
      <c r="BQ68" s="285"/>
      <c r="BR68" s="285"/>
      <c r="BS68" s="285"/>
      <c r="BT68" s="285"/>
      <c r="BU68" s="285"/>
    </row>
    <row r="69" spans="1:73" s="285" customFormat="1" ht="30" customHeight="1" x14ac:dyDescent="0.2">
      <c r="A69" s="358" t="s">
        <v>71</v>
      </c>
      <c r="B69" s="332"/>
      <c r="C69" s="332"/>
      <c r="D69" s="332"/>
      <c r="E69" s="332"/>
      <c r="F69" s="294"/>
      <c r="G69" s="291"/>
      <c r="H69" s="291"/>
      <c r="I69" s="311"/>
      <c r="J69" s="311"/>
      <c r="K69" s="311"/>
      <c r="L69" s="311"/>
      <c r="M69" s="311"/>
      <c r="N69" s="311"/>
      <c r="O69" s="287"/>
      <c r="P69" s="287"/>
      <c r="Q69" s="287"/>
      <c r="R69" s="287"/>
      <c r="S69" s="287"/>
      <c r="T69" s="287"/>
    </row>
    <row r="70" spans="1:73" s="288" customFormat="1" x14ac:dyDescent="0.2">
      <c r="A70" s="515" t="s">
        <v>72</v>
      </c>
      <c r="B70" s="516"/>
      <c r="C70" s="509" t="s">
        <v>35</v>
      </c>
      <c r="D70" s="296" t="s">
        <v>16</v>
      </c>
      <c r="E70" s="313" t="s">
        <v>17</v>
      </c>
      <c r="F70" s="294"/>
      <c r="G70" s="291"/>
      <c r="H70" s="291"/>
      <c r="I70" s="311"/>
      <c r="J70" s="311"/>
      <c r="K70" s="311"/>
      <c r="L70" s="311"/>
      <c r="M70" s="311"/>
      <c r="N70" s="311"/>
      <c r="O70" s="287"/>
      <c r="P70" s="287"/>
      <c r="Q70" s="287"/>
      <c r="R70" s="287"/>
      <c r="S70" s="287"/>
      <c r="T70" s="287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BP70" s="285"/>
      <c r="BQ70" s="285"/>
      <c r="BR70" s="285"/>
      <c r="BS70" s="285"/>
      <c r="BT70" s="285"/>
      <c r="BU70" s="285"/>
    </row>
    <row r="71" spans="1:73" s="288" customFormat="1" ht="32.25" x14ac:dyDescent="0.2">
      <c r="A71" s="537" t="s">
        <v>73</v>
      </c>
      <c r="B71" s="379" t="s">
        <v>74</v>
      </c>
      <c r="C71" s="399">
        <f>SUM(D71:E71)</f>
        <v>1</v>
      </c>
      <c r="D71" s="403"/>
      <c r="E71" s="418">
        <v>1</v>
      </c>
      <c r="F71" s="294"/>
      <c r="G71" s="294"/>
      <c r="H71" s="294"/>
      <c r="I71" s="294"/>
      <c r="J71" s="291"/>
      <c r="K71" s="291"/>
      <c r="L71" s="291"/>
      <c r="M71" s="291"/>
      <c r="N71" s="311"/>
      <c r="O71" s="311"/>
      <c r="P71" s="299"/>
      <c r="Q71" s="299"/>
      <c r="R71" s="299"/>
      <c r="S71" s="299"/>
      <c r="T71" s="287"/>
      <c r="U71" s="287"/>
      <c r="V71" s="287"/>
      <c r="W71" s="287"/>
      <c r="X71" s="287"/>
      <c r="Y71" s="287"/>
      <c r="Z71" s="285"/>
      <c r="AA71" s="285"/>
      <c r="AB71" s="285"/>
      <c r="AC71" s="285"/>
      <c r="AD71" s="285"/>
      <c r="AE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BP71" s="285"/>
      <c r="BQ71" s="285"/>
      <c r="BR71" s="285"/>
      <c r="BS71" s="285"/>
      <c r="BT71" s="285"/>
      <c r="BU71" s="285"/>
    </row>
    <row r="72" spans="1:73" s="288" customFormat="1" ht="32.25" x14ac:dyDescent="0.2">
      <c r="A72" s="538"/>
      <c r="B72" s="380" t="s">
        <v>75</v>
      </c>
      <c r="C72" s="401">
        <f>SUM(D72:E72)</f>
        <v>0</v>
      </c>
      <c r="D72" s="395"/>
      <c r="E72" s="398"/>
      <c r="F72" s="294"/>
      <c r="G72" s="294"/>
      <c r="H72" s="294"/>
      <c r="I72" s="294"/>
      <c r="J72" s="291"/>
      <c r="K72" s="291"/>
      <c r="L72" s="291"/>
      <c r="M72" s="291"/>
      <c r="N72" s="311"/>
      <c r="O72" s="311"/>
      <c r="P72" s="299"/>
      <c r="Q72" s="299"/>
      <c r="R72" s="299"/>
      <c r="S72" s="299"/>
      <c r="T72" s="287"/>
      <c r="U72" s="287"/>
      <c r="V72" s="287"/>
      <c r="W72" s="287"/>
      <c r="X72" s="287"/>
      <c r="Y72" s="287"/>
      <c r="Z72" s="285"/>
      <c r="AA72" s="285"/>
      <c r="AB72" s="285"/>
      <c r="AC72" s="285"/>
      <c r="AD72" s="285"/>
      <c r="AE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BP72" s="285"/>
      <c r="BQ72" s="285"/>
      <c r="BR72" s="285"/>
      <c r="BS72" s="285"/>
      <c r="BT72" s="285"/>
      <c r="BU72" s="285"/>
    </row>
    <row r="73" spans="1:73" s="288" customFormat="1" ht="15.95" customHeight="1" x14ac:dyDescent="0.2">
      <c r="A73" s="539" t="s">
        <v>76</v>
      </c>
      <c r="B73" s="540"/>
      <c r="C73" s="448">
        <f>SUM(D73:E73)</f>
        <v>0</v>
      </c>
      <c r="D73" s="435"/>
      <c r="E73" s="424"/>
      <c r="F73" s="294"/>
      <c r="G73" s="294"/>
      <c r="H73" s="294"/>
      <c r="I73" s="294"/>
      <c r="J73" s="291"/>
      <c r="K73" s="291"/>
      <c r="L73" s="291"/>
      <c r="M73" s="291"/>
      <c r="N73" s="311"/>
      <c r="O73" s="311"/>
      <c r="P73" s="299"/>
      <c r="Q73" s="299"/>
      <c r="R73" s="299"/>
      <c r="S73" s="299"/>
      <c r="T73" s="287"/>
      <c r="U73" s="287"/>
      <c r="V73" s="287"/>
      <c r="W73" s="287"/>
      <c r="X73" s="287"/>
      <c r="Y73" s="287"/>
      <c r="Z73" s="285"/>
      <c r="AA73" s="285"/>
      <c r="AB73" s="285"/>
      <c r="AC73" s="285"/>
      <c r="AD73" s="285"/>
      <c r="AE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BP73" s="285"/>
      <c r="BQ73" s="285"/>
      <c r="BR73" s="285"/>
      <c r="BS73" s="285"/>
      <c r="BT73" s="285"/>
      <c r="BU73" s="285"/>
    </row>
    <row r="74" spans="1:73" s="288" customFormat="1" x14ac:dyDescent="0.2">
      <c r="A74" s="539" t="s">
        <v>77</v>
      </c>
      <c r="B74" s="540"/>
      <c r="C74" s="416">
        <f>SUM(D74:E74)</f>
        <v>4</v>
      </c>
      <c r="D74" s="429">
        <v>1</v>
      </c>
      <c r="E74" s="432">
        <v>3</v>
      </c>
      <c r="F74" s="298"/>
      <c r="G74" s="298"/>
      <c r="H74" s="298"/>
      <c r="I74" s="285"/>
      <c r="J74" s="287"/>
      <c r="K74" s="285"/>
      <c r="L74" s="285"/>
      <c r="M74" s="285"/>
      <c r="N74" s="306"/>
      <c r="O74" s="306"/>
      <c r="P74" s="285"/>
      <c r="Q74" s="285"/>
      <c r="R74" s="285"/>
      <c r="S74" s="285"/>
      <c r="T74" s="287"/>
      <c r="U74" s="287"/>
      <c r="V74" s="287"/>
      <c r="W74" s="287"/>
      <c r="X74" s="287"/>
      <c r="Y74" s="287"/>
      <c r="Z74" s="285"/>
      <c r="AA74" s="285"/>
      <c r="AB74" s="285"/>
      <c r="AC74" s="285"/>
      <c r="AD74" s="285"/>
      <c r="AE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BP74" s="285"/>
      <c r="BQ74" s="285"/>
      <c r="BR74" s="285"/>
      <c r="BS74" s="285"/>
      <c r="BT74" s="285"/>
      <c r="BU74" s="285"/>
    </row>
    <row r="75" spans="1:73" s="288" customFormat="1" x14ac:dyDescent="0.2">
      <c r="A75" s="541" t="s">
        <v>78</v>
      </c>
      <c r="B75" s="542"/>
      <c r="C75" s="442">
        <f>SUM(D75:E75)</f>
        <v>2</v>
      </c>
      <c r="D75" s="437"/>
      <c r="E75" s="422">
        <v>2</v>
      </c>
      <c r="F75" s="285"/>
      <c r="G75" s="298"/>
      <c r="H75" s="285"/>
      <c r="I75" s="287"/>
      <c r="J75" s="285"/>
      <c r="K75" s="285"/>
      <c r="L75" s="285"/>
      <c r="M75" s="306"/>
      <c r="N75" s="306"/>
      <c r="O75" s="306"/>
      <c r="P75" s="285"/>
      <c r="Q75" s="285"/>
      <c r="R75" s="285"/>
      <c r="S75" s="285"/>
      <c r="T75" s="287"/>
      <c r="U75" s="287"/>
      <c r="V75" s="287"/>
      <c r="W75" s="287"/>
      <c r="X75" s="287"/>
      <c r="Y75" s="287"/>
      <c r="Z75" s="285"/>
      <c r="AA75" s="285"/>
      <c r="AB75" s="285"/>
      <c r="AC75" s="285"/>
      <c r="AD75" s="285"/>
      <c r="AE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BP75" s="285"/>
      <c r="BQ75" s="285"/>
      <c r="BR75" s="285"/>
      <c r="BS75" s="285"/>
      <c r="BT75" s="285"/>
      <c r="BU75" s="285"/>
    </row>
    <row r="76" spans="1:73" s="285" customFormat="1" ht="30" customHeight="1" x14ac:dyDescent="0.2">
      <c r="A76" s="358" t="s">
        <v>79</v>
      </c>
      <c r="B76" s="332"/>
      <c r="C76" s="332"/>
      <c r="D76" s="332"/>
      <c r="E76" s="332"/>
      <c r="G76" s="298"/>
      <c r="I76" s="287"/>
      <c r="M76" s="306"/>
      <c r="N76" s="306"/>
      <c r="O76" s="306"/>
      <c r="T76" s="287"/>
      <c r="U76" s="287"/>
      <c r="V76" s="287"/>
      <c r="W76" s="287"/>
      <c r="X76" s="287"/>
      <c r="Y76" s="287"/>
    </row>
    <row r="77" spans="1:73" s="288" customFormat="1" ht="24" customHeight="1" x14ac:dyDescent="0.2">
      <c r="A77" s="515" t="s">
        <v>72</v>
      </c>
      <c r="B77" s="516"/>
      <c r="C77" s="510" t="s">
        <v>35</v>
      </c>
      <c r="D77" s="285"/>
      <c r="E77" s="298"/>
      <c r="F77" s="285"/>
      <c r="G77" s="287"/>
      <c r="H77" s="285"/>
      <c r="I77" s="285"/>
      <c r="J77" s="285"/>
      <c r="K77" s="306"/>
      <c r="L77" s="306"/>
      <c r="M77" s="306"/>
      <c r="N77" s="306"/>
      <c r="O77" s="306"/>
      <c r="P77" s="285"/>
      <c r="Q77" s="285"/>
      <c r="R77" s="287"/>
      <c r="S77" s="287"/>
      <c r="T77" s="287"/>
      <c r="U77" s="287"/>
      <c r="V77" s="287"/>
      <c r="W77" s="287"/>
      <c r="X77" s="285"/>
      <c r="Y77" s="285"/>
      <c r="Z77" s="285"/>
      <c r="AA77" s="285"/>
      <c r="AB77" s="285"/>
      <c r="AC77" s="285"/>
      <c r="AD77" s="285"/>
      <c r="AE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BP77" s="285"/>
      <c r="BQ77" s="285"/>
      <c r="BR77" s="285"/>
      <c r="BS77" s="285"/>
      <c r="BT77" s="285"/>
      <c r="BU77" s="285"/>
    </row>
    <row r="78" spans="1:73" s="288" customFormat="1" ht="24" customHeight="1" x14ac:dyDescent="0.2">
      <c r="A78" s="517" t="s">
        <v>80</v>
      </c>
      <c r="B78" s="379" t="s">
        <v>81</v>
      </c>
      <c r="C78" s="385"/>
      <c r="D78" s="285"/>
      <c r="E78" s="298"/>
      <c r="F78" s="285"/>
      <c r="G78" s="287"/>
      <c r="H78" s="285"/>
      <c r="I78" s="285"/>
      <c r="J78" s="285"/>
      <c r="K78" s="306"/>
      <c r="L78" s="306"/>
      <c r="M78" s="306"/>
      <c r="N78" s="306"/>
      <c r="O78" s="306"/>
      <c r="P78" s="285"/>
      <c r="Q78" s="285"/>
      <c r="R78" s="287"/>
      <c r="S78" s="287"/>
      <c r="T78" s="287"/>
      <c r="U78" s="287"/>
      <c r="V78" s="287"/>
      <c r="W78" s="287"/>
      <c r="X78" s="285"/>
      <c r="Y78" s="285"/>
      <c r="Z78" s="285"/>
      <c r="AA78" s="285"/>
      <c r="AB78" s="285"/>
      <c r="AC78" s="285"/>
      <c r="AD78" s="285"/>
      <c r="AE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BP78" s="285"/>
      <c r="BQ78" s="285"/>
      <c r="BR78" s="285"/>
      <c r="BS78" s="285"/>
      <c r="BT78" s="285"/>
      <c r="BU78" s="285"/>
    </row>
    <row r="79" spans="1:73" s="288" customFormat="1" ht="24" customHeight="1" x14ac:dyDescent="0.2">
      <c r="A79" s="518"/>
      <c r="B79" s="380" t="s">
        <v>82</v>
      </c>
      <c r="C79" s="388"/>
      <c r="D79" s="285"/>
      <c r="E79" s="298"/>
      <c r="F79" s="285"/>
      <c r="G79" s="287"/>
      <c r="H79" s="285"/>
      <c r="I79" s="285"/>
      <c r="J79" s="285"/>
      <c r="K79" s="306"/>
      <c r="L79" s="306"/>
      <c r="M79" s="306"/>
      <c r="N79" s="306"/>
      <c r="O79" s="306"/>
      <c r="P79" s="285"/>
      <c r="Q79" s="285"/>
      <c r="R79" s="287"/>
      <c r="S79" s="287"/>
      <c r="T79" s="287"/>
      <c r="U79" s="287"/>
      <c r="V79" s="287"/>
      <c r="W79" s="287"/>
      <c r="X79" s="285"/>
      <c r="Y79" s="285"/>
      <c r="Z79" s="285"/>
      <c r="AA79" s="285"/>
      <c r="AB79" s="285"/>
      <c r="AC79" s="285"/>
      <c r="AD79" s="285"/>
      <c r="AE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BP79" s="285"/>
      <c r="BQ79" s="285"/>
      <c r="BR79" s="285"/>
      <c r="BS79" s="285"/>
      <c r="BT79" s="285"/>
      <c r="BU79" s="285"/>
    </row>
    <row r="80" spans="1:73" s="291" customFormat="1" ht="30" customHeight="1" x14ac:dyDescent="0.2">
      <c r="A80" s="324" t="s">
        <v>83</v>
      </c>
      <c r="B80" s="324"/>
      <c r="C80" s="381"/>
      <c r="D80" s="381"/>
      <c r="E80" s="381"/>
      <c r="F80" s="381"/>
      <c r="G80" s="381"/>
      <c r="H80" s="381"/>
      <c r="I80" s="293"/>
      <c r="J80" s="293"/>
      <c r="K80" s="293"/>
      <c r="L80" s="293"/>
      <c r="M80" s="293"/>
      <c r="N80" s="293"/>
    </row>
    <row r="81" spans="1:73" s="369" customFormat="1" ht="24" customHeight="1" x14ac:dyDescent="0.15">
      <c r="A81" s="530" t="s">
        <v>84</v>
      </c>
      <c r="B81" s="532" t="s">
        <v>85</v>
      </c>
      <c r="C81" s="290"/>
      <c r="D81" s="310"/>
      <c r="E81" s="291"/>
      <c r="F81" s="290"/>
      <c r="G81" s="290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</row>
    <row r="82" spans="1:73" s="369" customFormat="1" ht="24" customHeight="1" x14ac:dyDescent="0.15">
      <c r="A82" s="531"/>
      <c r="B82" s="533"/>
      <c r="C82" s="290"/>
      <c r="D82" s="310"/>
      <c r="E82" s="291"/>
      <c r="F82" s="290"/>
      <c r="G82" s="290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  <c r="BS82" s="304"/>
      <c r="BT82" s="304"/>
      <c r="BU82" s="304"/>
    </row>
    <row r="83" spans="1:73" s="369" customFormat="1" ht="15" customHeight="1" x14ac:dyDescent="0.15">
      <c r="A83" s="382" t="s">
        <v>86</v>
      </c>
      <c r="B83" s="385"/>
      <c r="C83" s="290"/>
      <c r="D83" s="290"/>
      <c r="E83" s="290"/>
      <c r="F83" s="290"/>
      <c r="G83" s="290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</row>
    <row r="84" spans="1:73" s="369" customFormat="1" ht="15" customHeight="1" x14ac:dyDescent="0.15">
      <c r="A84" s="360" t="s">
        <v>87</v>
      </c>
      <c r="B84" s="391"/>
      <c r="C84" s="290"/>
      <c r="D84" s="290"/>
      <c r="E84" s="290"/>
      <c r="F84" s="290"/>
      <c r="G84" s="290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</row>
    <row r="85" spans="1:73" s="369" customFormat="1" ht="15" customHeight="1" x14ac:dyDescent="0.15">
      <c r="A85" s="360" t="s">
        <v>88</v>
      </c>
      <c r="B85" s="391">
        <v>9</v>
      </c>
      <c r="C85" s="290"/>
      <c r="D85" s="290"/>
      <c r="E85" s="290"/>
      <c r="F85" s="290"/>
      <c r="G85" s="290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</row>
    <row r="86" spans="1:73" s="369" customFormat="1" ht="15" customHeight="1" x14ac:dyDescent="0.15">
      <c r="A86" s="360" t="s">
        <v>89</v>
      </c>
      <c r="B86" s="391">
        <v>3</v>
      </c>
      <c r="C86" s="290"/>
      <c r="D86" s="290"/>
      <c r="E86" s="290"/>
      <c r="F86" s="290"/>
      <c r="G86" s="290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</row>
    <row r="87" spans="1:73" s="369" customFormat="1" ht="15" customHeight="1" x14ac:dyDescent="0.15">
      <c r="A87" s="360" t="s">
        <v>90</v>
      </c>
      <c r="B87" s="391"/>
      <c r="C87" s="290"/>
      <c r="D87" s="290"/>
      <c r="E87" s="290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</row>
    <row r="88" spans="1:73" s="369" customFormat="1" ht="15" customHeight="1" x14ac:dyDescent="0.15">
      <c r="A88" s="361" t="s">
        <v>91</v>
      </c>
      <c r="B88" s="386"/>
      <c r="C88" s="290"/>
      <c r="D88" s="290"/>
      <c r="E88" s="290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</row>
    <row r="89" spans="1:73" s="369" customFormat="1" ht="15" customHeight="1" x14ac:dyDescent="0.15">
      <c r="A89" s="361" t="s">
        <v>92</v>
      </c>
      <c r="B89" s="386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  <c r="BS89" s="304"/>
      <c r="BT89" s="304"/>
      <c r="BU89" s="304"/>
    </row>
    <row r="90" spans="1:73" s="369" customFormat="1" ht="15" customHeight="1" x14ac:dyDescent="0.15">
      <c r="A90" s="361" t="s">
        <v>93</v>
      </c>
      <c r="B90" s="391">
        <v>1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</row>
    <row r="91" spans="1:73" s="369" customFormat="1" ht="15" customHeight="1" x14ac:dyDescent="0.15">
      <c r="A91" s="361" t="s">
        <v>94</v>
      </c>
      <c r="B91" s="386">
        <v>1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</row>
    <row r="92" spans="1:73" s="369" customFormat="1" ht="15" customHeight="1" x14ac:dyDescent="0.15">
      <c r="A92" s="383" t="s">
        <v>95</v>
      </c>
      <c r="B92" s="387">
        <v>11</v>
      </c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</row>
    <row r="93" spans="1:73" s="369" customFormat="1" ht="15" customHeight="1" x14ac:dyDescent="0.15">
      <c r="A93" s="362" t="s">
        <v>96</v>
      </c>
      <c r="B93" s="387">
        <v>69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</row>
    <row r="94" spans="1:73" s="369" customFormat="1" ht="15" customHeight="1" x14ac:dyDescent="0.15">
      <c r="A94" s="362" t="s">
        <v>97</v>
      </c>
      <c r="B94" s="387">
        <v>44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  <c r="BS94" s="304"/>
      <c r="BT94" s="304"/>
      <c r="BU94" s="304"/>
    </row>
    <row r="95" spans="1:73" s="369" customFormat="1" ht="15.75" customHeight="1" x14ac:dyDescent="0.15">
      <c r="A95" s="363" t="s">
        <v>35</v>
      </c>
      <c r="B95" s="420">
        <f>SUM(B83:B94)</f>
        <v>138</v>
      </c>
      <c r="C95" s="319" t="str">
        <f>BP95</f>
        <v/>
      </c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70" t="str">
        <f>IF(B95&lt;&gt;SUM(B83:B94),"NO ALTERE LAS FÓRMULAS, el Total NO está calculando bien la sección. ","")</f>
        <v/>
      </c>
      <c r="BQ95" s="285"/>
      <c r="BR95" s="285"/>
      <c r="BS95" s="285"/>
      <c r="BT95" s="454">
        <f>IF(B95&lt;&gt;SUM(B83:B94),1,0)</f>
        <v>0</v>
      </c>
      <c r="BU95" s="304"/>
    </row>
    <row r="96" spans="1:73" s="285" customFormat="1" ht="30" customHeight="1" x14ac:dyDescent="0.2">
      <c r="A96" s="350" t="s">
        <v>98</v>
      </c>
      <c r="B96" s="327"/>
      <c r="C96" s="327"/>
      <c r="E96" s="364"/>
      <c r="F96" s="317"/>
      <c r="G96" s="307"/>
      <c r="I96" s="287"/>
      <c r="M96" s="306"/>
      <c r="N96" s="306"/>
      <c r="O96" s="306"/>
      <c r="T96" s="287"/>
      <c r="U96" s="287"/>
      <c r="V96" s="287"/>
      <c r="W96" s="287"/>
      <c r="X96" s="291"/>
      <c r="Y96" s="299"/>
      <c r="Z96" s="299"/>
      <c r="AA96" s="299"/>
      <c r="AB96" s="291"/>
      <c r="AC96" s="291"/>
    </row>
    <row r="97" spans="1:73" s="288" customFormat="1" ht="30" customHeight="1" x14ac:dyDescent="0.2">
      <c r="A97" s="519" t="s">
        <v>99</v>
      </c>
      <c r="B97" s="519"/>
      <c r="C97" s="519"/>
      <c r="D97" s="519"/>
      <c r="E97" s="510" t="s">
        <v>35</v>
      </c>
      <c r="F97" s="365"/>
      <c r="G97" s="365"/>
      <c r="H97" s="330"/>
      <c r="I97" s="330"/>
      <c r="J97" s="330"/>
      <c r="K97" s="330"/>
      <c r="L97" s="285"/>
      <c r="M97" s="285"/>
      <c r="N97" s="285"/>
      <c r="O97" s="285"/>
      <c r="P97" s="285"/>
      <c r="Q97" s="285"/>
      <c r="R97" s="285"/>
      <c r="S97" s="285"/>
      <c r="T97" s="287"/>
      <c r="U97" s="287"/>
      <c r="V97" s="287"/>
      <c r="W97" s="287"/>
      <c r="X97" s="287"/>
      <c r="Y97" s="287"/>
      <c r="Z97" s="285"/>
      <c r="AA97" s="285"/>
      <c r="AB97" s="285"/>
      <c r="AC97" s="285"/>
      <c r="AD97" s="285"/>
      <c r="AE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BP97" s="285"/>
      <c r="BQ97" s="285"/>
      <c r="BR97" s="285"/>
      <c r="BS97" s="285"/>
      <c r="BT97" s="285"/>
      <c r="BU97" s="285"/>
    </row>
    <row r="98" spans="1:73" s="288" customFormat="1" ht="10.5" x14ac:dyDescent="0.15">
      <c r="A98" s="507" t="s">
        <v>100</v>
      </c>
      <c r="B98" s="534" t="s">
        <v>101</v>
      </c>
      <c r="C98" s="535"/>
      <c r="D98" s="536"/>
      <c r="E98" s="430"/>
      <c r="F98" s="285"/>
      <c r="G98" s="285"/>
      <c r="H98" s="298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7"/>
      <c r="U98" s="287"/>
      <c r="V98" s="287"/>
      <c r="W98" s="287"/>
      <c r="X98" s="287"/>
      <c r="Y98" s="287"/>
      <c r="Z98" s="285"/>
      <c r="AA98" s="285"/>
      <c r="AB98" s="285"/>
      <c r="AC98" s="285"/>
      <c r="AD98" s="285"/>
      <c r="AE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BP98" s="285"/>
      <c r="BQ98" s="285"/>
      <c r="BR98" s="285"/>
      <c r="BS98" s="285"/>
      <c r="BT98" s="285"/>
      <c r="BU98" s="285"/>
    </row>
    <row r="99" spans="1:73" s="285" customFormat="1" ht="30" customHeight="1" x14ac:dyDescent="0.2">
      <c r="A99" s="350" t="s">
        <v>102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294"/>
      <c r="M99" s="291"/>
      <c r="N99" s="291"/>
      <c r="O99" s="291"/>
      <c r="P99" s="291"/>
      <c r="Q99" s="291"/>
      <c r="R99" s="291"/>
      <c r="S99" s="291"/>
      <c r="T99" s="287"/>
      <c r="U99" s="287"/>
      <c r="V99" s="287"/>
      <c r="W99" s="287"/>
      <c r="X99" s="291"/>
      <c r="Z99" s="299"/>
      <c r="AA99" s="299"/>
      <c r="AB99" s="291"/>
    </row>
    <row r="100" spans="1:73" s="288" customFormat="1" ht="27.75" customHeight="1" x14ac:dyDescent="0.2">
      <c r="A100" s="519" t="s">
        <v>99</v>
      </c>
      <c r="B100" s="519"/>
      <c r="C100" s="519"/>
      <c r="D100" s="519"/>
      <c r="E100" s="510" t="s">
        <v>35</v>
      </c>
      <c r="F100" s="507" t="s">
        <v>7</v>
      </c>
      <c r="G100" s="507" t="s">
        <v>103</v>
      </c>
      <c r="H100" s="297"/>
      <c r="I100" s="294"/>
      <c r="J100" s="294"/>
      <c r="K100" s="294"/>
      <c r="L100" s="294"/>
      <c r="M100" s="291"/>
      <c r="N100" s="291"/>
      <c r="O100" s="291"/>
      <c r="P100" s="291"/>
      <c r="Q100" s="291"/>
      <c r="R100" s="291"/>
      <c r="S100" s="291"/>
      <c r="T100" s="287"/>
      <c r="U100" s="287"/>
      <c r="V100" s="287"/>
      <c r="W100" s="287"/>
      <c r="X100" s="291"/>
      <c r="Z100" s="299"/>
      <c r="AA100" s="299"/>
      <c r="AB100" s="291"/>
      <c r="AD100" s="285"/>
      <c r="AE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BP100" s="285"/>
      <c r="BQ100" s="285"/>
      <c r="BR100" s="285"/>
      <c r="BS100" s="285"/>
      <c r="BT100" s="285"/>
      <c r="BU100" s="285"/>
    </row>
    <row r="101" spans="1:73" s="288" customFormat="1" ht="15" customHeight="1" x14ac:dyDescent="0.2">
      <c r="A101" s="512" t="s">
        <v>104</v>
      </c>
      <c r="B101" s="581" t="s">
        <v>105</v>
      </c>
      <c r="C101" s="582"/>
      <c r="D101" s="583"/>
      <c r="E101" s="385"/>
      <c r="F101" s="385"/>
      <c r="G101" s="385"/>
      <c r="H101" s="450" t="str">
        <f>$BQ101&amp;""&amp;$BP101</f>
        <v/>
      </c>
      <c r="I101" s="294"/>
      <c r="J101" s="294"/>
      <c r="K101" s="294"/>
      <c r="L101" s="294"/>
      <c r="M101" s="291"/>
      <c r="N101" s="291"/>
      <c r="O101" s="291"/>
      <c r="P101" s="291"/>
      <c r="Q101" s="291"/>
      <c r="R101" s="291"/>
      <c r="S101" s="291"/>
      <c r="T101" s="287"/>
      <c r="U101" s="287"/>
      <c r="V101" s="287"/>
      <c r="W101" s="287"/>
      <c r="X101" s="291"/>
      <c r="AB101" s="291"/>
      <c r="AD101" s="285"/>
      <c r="AE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BP101" s="370" t="str">
        <f>IF($E101&lt;$F101," El número de Beneficiarios NO puede ser mayor que el Total.","")</f>
        <v/>
      </c>
      <c r="BQ101" s="370" t="str">
        <f>IF($E101=0,"",IF($F101="",IF($E101="",""," No olvide escribir la columna Beneficiarios."),""))</f>
        <v/>
      </c>
      <c r="BS101" s="285"/>
      <c r="BT101" s="454">
        <f t="shared" ref="BT101:BT110" si="8">IF($E101&lt;$F101,1,0)</f>
        <v>0</v>
      </c>
      <c r="BU101" s="454" t="str">
        <f>IF($E101=0,"",IF($F101="",IF($E101="","",1),0))</f>
        <v/>
      </c>
    </row>
    <row r="102" spans="1:73" s="288" customFormat="1" ht="15" customHeight="1" x14ac:dyDescent="0.2">
      <c r="A102" s="513"/>
      <c r="B102" s="584" t="s">
        <v>106</v>
      </c>
      <c r="C102" s="585"/>
      <c r="D102" s="586"/>
      <c r="E102" s="431"/>
      <c r="F102" s="431"/>
      <c r="G102" s="431"/>
      <c r="H102" s="450" t="str">
        <f t="shared" ref="H102:H109" si="9">$BQ102&amp;""&amp;$BP102</f>
        <v/>
      </c>
      <c r="I102" s="294"/>
      <c r="J102" s="294"/>
      <c r="K102" s="294"/>
      <c r="L102" s="294"/>
      <c r="M102" s="291"/>
      <c r="N102" s="291"/>
      <c r="O102" s="291"/>
      <c r="P102" s="291"/>
      <c r="Q102" s="291"/>
      <c r="R102" s="291"/>
      <c r="S102" s="291"/>
      <c r="T102" s="287"/>
      <c r="U102" s="287"/>
      <c r="V102" s="287"/>
      <c r="W102" s="287"/>
      <c r="X102" s="291"/>
      <c r="AB102" s="291"/>
      <c r="AD102" s="285"/>
      <c r="AE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BP102" s="370" t="str">
        <f t="shared" ref="BP102:BP110" si="10">IF($E102&lt;$F102," El número de Beneficiarios NO puede ser mayor que el Total.","")</f>
        <v/>
      </c>
      <c r="BQ102" s="370" t="str">
        <f t="shared" ref="BQ102:BQ110" si="11">IF($E102=0,"",IF($F102="",IF($E102="",""," No olvide escribir la columna Beneficiarios."),""))</f>
        <v/>
      </c>
      <c r="BS102" s="285"/>
      <c r="BT102" s="454">
        <f t="shared" si="8"/>
        <v>0</v>
      </c>
      <c r="BU102" s="454" t="str">
        <f t="shared" ref="BU102:BU110" si="12">IF($E102=0,"",IF($F102="",IF($E102="","",1),0))</f>
        <v/>
      </c>
    </row>
    <row r="103" spans="1:73" s="288" customFormat="1" ht="15" customHeight="1" x14ac:dyDescent="0.2">
      <c r="A103" s="514"/>
      <c r="B103" s="587" t="s">
        <v>107</v>
      </c>
      <c r="C103" s="587"/>
      <c r="D103" s="587"/>
      <c r="E103" s="387"/>
      <c r="F103" s="387"/>
      <c r="G103" s="387"/>
      <c r="H103" s="450" t="str">
        <f t="shared" si="9"/>
        <v/>
      </c>
      <c r="I103" s="294"/>
      <c r="J103" s="294"/>
      <c r="K103" s="294"/>
      <c r="L103" s="294"/>
      <c r="M103" s="291"/>
      <c r="N103" s="291"/>
      <c r="O103" s="291"/>
      <c r="P103" s="291"/>
      <c r="Q103" s="291"/>
      <c r="R103" s="291"/>
      <c r="S103" s="291"/>
      <c r="T103" s="287"/>
      <c r="U103" s="287"/>
      <c r="V103" s="287"/>
      <c r="W103" s="287"/>
      <c r="X103" s="291"/>
      <c r="AB103" s="291"/>
      <c r="AD103" s="285"/>
      <c r="AE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BP103" s="370" t="str">
        <f t="shared" si="10"/>
        <v/>
      </c>
      <c r="BQ103" s="370" t="str">
        <f t="shared" si="11"/>
        <v/>
      </c>
      <c r="BS103" s="285"/>
      <c r="BT103" s="454">
        <f t="shared" si="8"/>
        <v>0</v>
      </c>
      <c r="BU103" s="454" t="str">
        <f t="shared" si="12"/>
        <v/>
      </c>
    </row>
    <row r="104" spans="1:73" s="288" customFormat="1" ht="15" customHeight="1" x14ac:dyDescent="0.2">
      <c r="A104" s="546" t="s">
        <v>108</v>
      </c>
      <c r="B104" s="522" t="s">
        <v>109</v>
      </c>
      <c r="C104" s="526" t="s">
        <v>110</v>
      </c>
      <c r="D104" s="527"/>
      <c r="E104" s="385"/>
      <c r="F104" s="385"/>
      <c r="G104" s="385"/>
      <c r="H104" s="450" t="str">
        <f>$BQ104&amp;""&amp;$BP104</f>
        <v/>
      </c>
      <c r="I104" s="294"/>
      <c r="J104" s="294"/>
      <c r="K104" s="294"/>
      <c r="L104" s="294"/>
      <c r="M104" s="291"/>
      <c r="N104" s="291"/>
      <c r="O104" s="291"/>
      <c r="P104" s="291"/>
      <c r="Q104" s="291"/>
      <c r="R104" s="291"/>
      <c r="S104" s="291"/>
      <c r="T104" s="287"/>
      <c r="U104" s="287"/>
      <c r="V104" s="287"/>
      <c r="W104" s="287"/>
      <c r="X104" s="291"/>
      <c r="AB104" s="291"/>
      <c r="AD104" s="285"/>
      <c r="AE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BP104" s="370" t="str">
        <f t="shared" si="10"/>
        <v/>
      </c>
      <c r="BQ104" s="370" t="str">
        <f t="shared" si="11"/>
        <v/>
      </c>
      <c r="BS104" s="285"/>
      <c r="BT104" s="454">
        <f t="shared" si="8"/>
        <v>0</v>
      </c>
      <c r="BU104" s="454" t="str">
        <f t="shared" si="12"/>
        <v/>
      </c>
    </row>
    <row r="105" spans="1:73" s="288" customFormat="1" ht="21.75" customHeight="1" x14ac:dyDescent="0.2">
      <c r="A105" s="556"/>
      <c r="B105" s="523"/>
      <c r="C105" s="528" t="s">
        <v>111</v>
      </c>
      <c r="D105" s="529"/>
      <c r="E105" s="386">
        <v>207</v>
      </c>
      <c r="F105" s="386">
        <v>207</v>
      </c>
      <c r="G105" s="386"/>
      <c r="H105" s="450" t="str">
        <f t="shared" si="9"/>
        <v/>
      </c>
      <c r="I105" s="294"/>
      <c r="J105" s="294"/>
      <c r="K105" s="294"/>
      <c r="L105" s="294"/>
      <c r="M105" s="291"/>
      <c r="N105" s="291"/>
      <c r="O105" s="291"/>
      <c r="P105" s="291"/>
      <c r="Q105" s="291"/>
      <c r="R105" s="291"/>
      <c r="S105" s="291"/>
      <c r="T105" s="287"/>
      <c r="U105" s="287"/>
      <c r="V105" s="287"/>
      <c r="W105" s="287"/>
      <c r="X105" s="291"/>
      <c r="AB105" s="291"/>
      <c r="AD105" s="285"/>
      <c r="AE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BP105" s="370" t="str">
        <f t="shared" si="10"/>
        <v/>
      </c>
      <c r="BQ105" s="370" t="str">
        <f t="shared" si="11"/>
        <v/>
      </c>
      <c r="BS105" s="285"/>
      <c r="BT105" s="454">
        <f t="shared" si="8"/>
        <v>0</v>
      </c>
      <c r="BU105" s="454">
        <f t="shared" si="12"/>
        <v>0</v>
      </c>
    </row>
    <row r="106" spans="1:73" s="288" customFormat="1" ht="15" customHeight="1" x14ac:dyDescent="0.2">
      <c r="A106" s="556"/>
      <c r="B106" s="525"/>
      <c r="C106" s="520" t="s">
        <v>112</v>
      </c>
      <c r="D106" s="521"/>
      <c r="E106" s="388"/>
      <c r="F106" s="388"/>
      <c r="G106" s="388"/>
      <c r="H106" s="450" t="str">
        <f t="shared" si="9"/>
        <v/>
      </c>
      <c r="I106" s="294"/>
      <c r="J106" s="294"/>
      <c r="K106" s="294"/>
      <c r="L106" s="294"/>
      <c r="M106" s="291"/>
      <c r="N106" s="291"/>
      <c r="O106" s="291"/>
      <c r="P106" s="291"/>
      <c r="Q106" s="291"/>
      <c r="R106" s="291"/>
      <c r="S106" s="291"/>
      <c r="T106" s="287"/>
      <c r="U106" s="287"/>
      <c r="V106" s="287"/>
      <c r="W106" s="287"/>
      <c r="X106" s="291"/>
      <c r="AB106" s="291"/>
      <c r="AD106" s="285"/>
      <c r="AE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BP106" s="370" t="str">
        <f t="shared" si="10"/>
        <v/>
      </c>
      <c r="BQ106" s="370" t="str">
        <f t="shared" si="11"/>
        <v/>
      </c>
      <c r="BS106" s="285"/>
      <c r="BT106" s="454">
        <f t="shared" si="8"/>
        <v>0</v>
      </c>
      <c r="BU106" s="454" t="str">
        <f t="shared" si="12"/>
        <v/>
      </c>
    </row>
    <row r="107" spans="1:73" s="288" customFormat="1" ht="15" customHeight="1" x14ac:dyDescent="0.2">
      <c r="A107" s="556"/>
      <c r="B107" s="522" t="s">
        <v>106</v>
      </c>
      <c r="C107" s="526" t="s">
        <v>110</v>
      </c>
      <c r="D107" s="527"/>
      <c r="E107" s="385"/>
      <c r="F107" s="385"/>
      <c r="G107" s="385"/>
      <c r="H107" s="450" t="str">
        <f t="shared" si="9"/>
        <v/>
      </c>
      <c r="I107" s="294"/>
      <c r="J107" s="294"/>
      <c r="K107" s="294"/>
      <c r="L107" s="294"/>
      <c r="M107" s="291"/>
      <c r="N107" s="291"/>
      <c r="O107" s="291"/>
      <c r="P107" s="291"/>
      <c r="Q107" s="291"/>
      <c r="R107" s="291"/>
      <c r="S107" s="291"/>
      <c r="T107" s="287"/>
      <c r="U107" s="287"/>
      <c r="V107" s="287"/>
      <c r="W107" s="287"/>
      <c r="X107" s="291"/>
      <c r="AB107" s="291"/>
      <c r="AD107" s="285"/>
      <c r="AE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BP107" s="370" t="str">
        <f t="shared" si="10"/>
        <v/>
      </c>
      <c r="BQ107" s="370" t="str">
        <f t="shared" si="11"/>
        <v/>
      </c>
      <c r="BS107" s="285"/>
      <c r="BT107" s="454">
        <f t="shared" si="8"/>
        <v>0</v>
      </c>
      <c r="BU107" s="454" t="str">
        <f t="shared" si="12"/>
        <v/>
      </c>
    </row>
    <row r="108" spans="1:73" s="288" customFormat="1" ht="15" customHeight="1" x14ac:dyDescent="0.2">
      <c r="A108" s="556"/>
      <c r="B108" s="523"/>
      <c r="C108" s="528" t="s">
        <v>113</v>
      </c>
      <c r="D108" s="529"/>
      <c r="E108" s="386">
        <v>229</v>
      </c>
      <c r="F108" s="386">
        <v>229</v>
      </c>
      <c r="G108" s="386"/>
      <c r="H108" s="450" t="str">
        <f t="shared" si="9"/>
        <v/>
      </c>
      <c r="I108" s="294"/>
      <c r="J108" s="294"/>
      <c r="K108" s="294"/>
      <c r="L108" s="294"/>
      <c r="M108" s="291"/>
      <c r="N108" s="291"/>
      <c r="O108" s="291"/>
      <c r="P108" s="291"/>
      <c r="Q108" s="291"/>
      <c r="R108" s="291"/>
      <c r="S108" s="291"/>
      <c r="T108" s="287"/>
      <c r="U108" s="287"/>
      <c r="V108" s="287"/>
      <c r="W108" s="287"/>
      <c r="X108" s="291"/>
      <c r="AB108" s="291"/>
      <c r="AD108" s="285"/>
      <c r="AE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BP108" s="370" t="str">
        <f t="shared" si="10"/>
        <v/>
      </c>
      <c r="BQ108" s="370" t="str">
        <f t="shared" si="11"/>
        <v/>
      </c>
      <c r="BS108" s="285"/>
      <c r="BT108" s="454">
        <f t="shared" si="8"/>
        <v>0</v>
      </c>
      <c r="BU108" s="454">
        <f t="shared" si="12"/>
        <v>0</v>
      </c>
    </row>
    <row r="109" spans="1:73" s="288" customFormat="1" ht="15" customHeight="1" x14ac:dyDescent="0.2">
      <c r="A109" s="556"/>
      <c r="B109" s="524"/>
      <c r="C109" s="528" t="s">
        <v>114</v>
      </c>
      <c r="D109" s="529"/>
      <c r="E109" s="387"/>
      <c r="F109" s="387"/>
      <c r="G109" s="387"/>
      <c r="H109" s="450" t="str">
        <f t="shared" si="9"/>
        <v/>
      </c>
      <c r="I109" s="287"/>
      <c r="J109" s="287"/>
      <c r="K109" s="287"/>
      <c r="L109" s="287"/>
      <c r="M109" s="287"/>
      <c r="N109" s="287"/>
      <c r="O109" s="334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AB109" s="285"/>
      <c r="AC109" s="285"/>
      <c r="AD109" s="285"/>
      <c r="AE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BP109" s="370" t="str">
        <f t="shared" si="10"/>
        <v/>
      </c>
      <c r="BQ109" s="370" t="str">
        <f t="shared" si="11"/>
        <v/>
      </c>
      <c r="BS109" s="285"/>
      <c r="BT109" s="454">
        <f t="shared" si="8"/>
        <v>0</v>
      </c>
      <c r="BU109" s="454" t="str">
        <f t="shared" si="12"/>
        <v/>
      </c>
    </row>
    <row r="110" spans="1:73" s="288" customFormat="1" ht="15" customHeight="1" x14ac:dyDescent="0.2">
      <c r="A110" s="547"/>
      <c r="B110" s="525"/>
      <c r="C110" s="520" t="s">
        <v>112</v>
      </c>
      <c r="D110" s="521"/>
      <c r="E110" s="388"/>
      <c r="F110" s="388"/>
      <c r="G110" s="388"/>
      <c r="H110" s="450" t="str">
        <f>$BQ110&amp;""&amp;$BP110</f>
        <v/>
      </c>
      <c r="I110" s="287"/>
      <c r="J110" s="287"/>
      <c r="K110" s="287"/>
      <c r="L110" s="287"/>
      <c r="M110" s="287"/>
      <c r="N110" s="287"/>
      <c r="O110" s="334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AB110" s="285"/>
      <c r="AC110" s="285"/>
      <c r="AD110" s="285"/>
      <c r="AE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BP110" s="370" t="str">
        <f t="shared" si="10"/>
        <v/>
      </c>
      <c r="BQ110" s="370" t="str">
        <f t="shared" si="11"/>
        <v/>
      </c>
      <c r="BS110" s="285"/>
      <c r="BT110" s="454">
        <f t="shared" si="8"/>
        <v>0</v>
      </c>
      <c r="BU110" s="454" t="str">
        <f t="shared" si="12"/>
        <v/>
      </c>
    </row>
    <row r="111" spans="1:73" s="285" customFormat="1" ht="30.75" customHeight="1" x14ac:dyDescent="0.2">
      <c r="A111" s="344" t="s">
        <v>115</v>
      </c>
      <c r="B111" s="366"/>
      <c r="C111" s="330"/>
      <c r="D111" s="330"/>
      <c r="E111" s="367"/>
      <c r="F111" s="297"/>
      <c r="G111" s="287"/>
      <c r="H111" s="287"/>
      <c r="I111" s="287"/>
      <c r="J111" s="287"/>
      <c r="K111" s="287"/>
      <c r="L111" s="287"/>
      <c r="M111" s="287"/>
      <c r="N111" s="287"/>
      <c r="O111" s="334"/>
    </row>
    <row r="112" spans="1:73" s="288" customFormat="1" ht="30.75" customHeight="1" x14ac:dyDescent="0.2">
      <c r="A112" s="515" t="s">
        <v>116</v>
      </c>
      <c r="B112" s="516"/>
      <c r="C112" s="507" t="s">
        <v>4</v>
      </c>
      <c r="D112" s="507" t="s">
        <v>7</v>
      </c>
      <c r="E112" s="507" t="s">
        <v>117</v>
      </c>
      <c r="F112" s="297"/>
      <c r="G112" s="287"/>
      <c r="H112" s="287"/>
      <c r="I112" s="287"/>
      <c r="J112" s="287"/>
      <c r="K112" s="287"/>
      <c r="L112" s="287"/>
      <c r="M112" s="287"/>
      <c r="N112" s="287"/>
      <c r="O112" s="334"/>
      <c r="P112" s="285"/>
      <c r="Q112" s="285"/>
      <c r="R112" s="285"/>
      <c r="S112" s="285"/>
      <c r="T112" s="285"/>
      <c r="U112" s="285"/>
      <c r="V112" s="285"/>
      <c r="W112" s="285"/>
      <c r="Z112" s="285"/>
      <c r="AA112" s="285"/>
      <c r="AB112" s="285"/>
      <c r="AD112" s="285"/>
      <c r="AE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BP112" s="285"/>
      <c r="BQ112" s="285"/>
      <c r="BR112" s="285"/>
      <c r="BS112" s="285"/>
      <c r="BT112" s="285"/>
      <c r="BU112" s="285"/>
    </row>
    <row r="113" spans="1:73" s="288" customFormat="1" ht="15.95" customHeight="1" x14ac:dyDescent="0.2">
      <c r="A113" s="512" t="s">
        <v>118</v>
      </c>
      <c r="B113" s="508" t="s">
        <v>119</v>
      </c>
      <c r="C113" s="431">
        <v>229</v>
      </c>
      <c r="D113" s="446">
        <v>229</v>
      </c>
      <c r="E113" s="446"/>
      <c r="F113" s="450" t="str">
        <f t="shared" ref="F113:F118" si="13">$BQ113&amp;""&amp;$BP113</f>
        <v/>
      </c>
      <c r="G113" s="287"/>
      <c r="H113" s="287"/>
      <c r="I113" s="287"/>
      <c r="J113" s="287"/>
      <c r="K113" s="287"/>
      <c r="L113" s="287"/>
      <c r="M113" s="287"/>
      <c r="N113" s="287"/>
      <c r="O113" s="334"/>
      <c r="P113" s="285"/>
      <c r="Q113" s="285"/>
      <c r="R113" s="285"/>
      <c r="S113" s="285"/>
      <c r="T113" s="285"/>
      <c r="U113" s="285"/>
      <c r="V113" s="285"/>
      <c r="W113" s="285"/>
      <c r="Z113" s="285"/>
      <c r="AA113" s="285"/>
      <c r="AB113" s="285"/>
      <c r="AD113" s="285"/>
      <c r="AE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BP113" s="370" t="str">
        <f t="shared" ref="BP113:BP118" si="14">IF($C113=0,"",IF($D113="",IF($C113="",""," No olvide escribir la columna Beneficiarios."),""))</f>
        <v/>
      </c>
      <c r="BQ113" s="370" t="str">
        <f t="shared" ref="BQ113:BQ118" si="15">IF($C113&lt;$D113," El número de Beneficiarios NO puede ser mayor que el Total.","")</f>
        <v/>
      </c>
      <c r="BS113" s="285"/>
      <c r="BT113" s="454">
        <f t="shared" ref="BT113:BT118" si="16">IF($C113&lt;$D113,1,0)</f>
        <v>0</v>
      </c>
      <c r="BU113" s="454">
        <f t="shared" ref="BU113:BU118" si="17">IF($C113=0,"",IF($D113="",IF($C113="","",1),0))</f>
        <v>0</v>
      </c>
    </row>
    <row r="114" spans="1:73" s="288" customFormat="1" ht="15.95" customHeight="1" x14ac:dyDescent="0.2">
      <c r="A114" s="513"/>
      <c r="B114" s="315" t="s">
        <v>120</v>
      </c>
      <c r="C114" s="386">
        <v>207</v>
      </c>
      <c r="D114" s="406">
        <v>207</v>
      </c>
      <c r="E114" s="406"/>
      <c r="F114" s="450" t="str">
        <f t="shared" si="13"/>
        <v/>
      </c>
      <c r="G114" s="287"/>
      <c r="H114" s="287"/>
      <c r="I114" s="287"/>
      <c r="J114" s="287"/>
      <c r="K114" s="287"/>
      <c r="L114" s="287"/>
      <c r="M114" s="287"/>
      <c r="N114" s="287"/>
      <c r="O114" s="334"/>
      <c r="P114" s="285"/>
      <c r="Q114" s="285"/>
      <c r="R114" s="285"/>
      <c r="S114" s="285"/>
      <c r="T114" s="285"/>
      <c r="U114" s="285"/>
      <c r="V114" s="285"/>
      <c r="W114" s="285"/>
      <c r="Z114" s="285"/>
      <c r="AA114" s="285"/>
      <c r="AB114" s="285"/>
      <c r="AD114" s="285"/>
      <c r="AE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BP114" s="370" t="str">
        <f t="shared" si="14"/>
        <v/>
      </c>
      <c r="BQ114" s="370" t="str">
        <f t="shared" si="15"/>
        <v/>
      </c>
      <c r="BS114" s="285"/>
      <c r="BT114" s="454">
        <f t="shared" si="16"/>
        <v>0</v>
      </c>
      <c r="BU114" s="454">
        <f t="shared" si="17"/>
        <v>0</v>
      </c>
    </row>
    <row r="115" spans="1:73" s="288" customFormat="1" ht="15.95" customHeight="1" x14ac:dyDescent="0.2">
      <c r="A115" s="514"/>
      <c r="B115" s="368" t="s">
        <v>121</v>
      </c>
      <c r="C115" s="388"/>
      <c r="D115" s="419"/>
      <c r="E115" s="419"/>
      <c r="F115" s="450" t="str">
        <f t="shared" si="13"/>
        <v/>
      </c>
      <c r="G115" s="287"/>
      <c r="H115" s="287"/>
      <c r="I115" s="287"/>
      <c r="J115" s="287"/>
      <c r="K115" s="287"/>
      <c r="L115" s="287"/>
      <c r="M115" s="287"/>
      <c r="N115" s="287"/>
      <c r="O115" s="334"/>
      <c r="P115" s="285"/>
      <c r="Q115" s="285"/>
      <c r="R115" s="285"/>
      <c r="S115" s="285"/>
      <c r="T115" s="285"/>
      <c r="U115" s="285"/>
      <c r="V115" s="285"/>
      <c r="W115" s="285"/>
      <c r="Z115" s="285"/>
      <c r="AA115" s="285"/>
      <c r="AB115" s="285"/>
      <c r="AD115" s="285"/>
      <c r="AE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BP115" s="370" t="str">
        <f t="shared" si="14"/>
        <v/>
      </c>
      <c r="BQ115" s="370" t="str">
        <f t="shared" si="15"/>
        <v/>
      </c>
      <c r="BS115" s="285"/>
      <c r="BT115" s="454">
        <f t="shared" si="16"/>
        <v>0</v>
      </c>
      <c r="BU115" s="454" t="str">
        <f t="shared" si="17"/>
        <v/>
      </c>
    </row>
    <row r="116" spans="1:73" s="288" customFormat="1" ht="15.95" customHeight="1" x14ac:dyDescent="0.2">
      <c r="A116" s="512" t="s">
        <v>122</v>
      </c>
      <c r="B116" s="508" t="s">
        <v>123</v>
      </c>
      <c r="C116" s="431"/>
      <c r="D116" s="446"/>
      <c r="E116" s="446"/>
      <c r="F116" s="450" t="str">
        <f t="shared" si="13"/>
        <v/>
      </c>
      <c r="G116" s="287"/>
      <c r="H116" s="287"/>
      <c r="I116" s="287"/>
      <c r="J116" s="287"/>
      <c r="K116" s="287"/>
      <c r="L116" s="287"/>
      <c r="M116" s="287"/>
      <c r="N116" s="287"/>
      <c r="O116" s="334"/>
      <c r="P116" s="285"/>
      <c r="Q116" s="285"/>
      <c r="R116" s="285"/>
      <c r="S116" s="285"/>
      <c r="T116" s="285"/>
      <c r="U116" s="285"/>
      <c r="V116" s="285"/>
      <c r="W116" s="285"/>
      <c r="Z116" s="285"/>
      <c r="AA116" s="285"/>
      <c r="AB116" s="285"/>
      <c r="AD116" s="285"/>
      <c r="AE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BP116" s="370" t="str">
        <f t="shared" si="14"/>
        <v/>
      </c>
      <c r="BQ116" s="370" t="str">
        <f t="shared" si="15"/>
        <v/>
      </c>
      <c r="BS116" s="285"/>
      <c r="BT116" s="454">
        <f t="shared" si="16"/>
        <v>0</v>
      </c>
      <c r="BU116" s="454" t="str">
        <f t="shared" si="17"/>
        <v/>
      </c>
    </row>
    <row r="117" spans="1:73" s="288" customFormat="1" x14ac:dyDescent="0.2">
      <c r="A117" s="513"/>
      <c r="B117" s="315" t="s">
        <v>124</v>
      </c>
      <c r="C117" s="386"/>
      <c r="D117" s="406"/>
      <c r="E117" s="406"/>
      <c r="F117" s="450" t="str">
        <f t="shared" si="13"/>
        <v/>
      </c>
      <c r="G117" s="287"/>
      <c r="H117" s="287"/>
      <c r="I117" s="287"/>
      <c r="J117" s="287"/>
      <c r="K117" s="287"/>
      <c r="L117" s="287"/>
      <c r="M117" s="287"/>
      <c r="N117" s="287"/>
      <c r="O117" s="334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D117" s="285"/>
      <c r="AE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BP117" s="370" t="str">
        <f t="shared" si="14"/>
        <v/>
      </c>
      <c r="BQ117" s="370" t="str">
        <f t="shared" si="15"/>
        <v/>
      </c>
      <c r="BS117" s="285"/>
      <c r="BT117" s="454">
        <f t="shared" si="16"/>
        <v>0</v>
      </c>
      <c r="BU117" s="454" t="str">
        <f t="shared" si="17"/>
        <v/>
      </c>
    </row>
    <row r="118" spans="1:73" s="288" customFormat="1" x14ac:dyDescent="0.2">
      <c r="A118" s="514"/>
      <c r="B118" s="316" t="s">
        <v>125</v>
      </c>
      <c r="C118" s="388"/>
      <c r="D118" s="419"/>
      <c r="E118" s="419"/>
      <c r="F118" s="450" t="str">
        <f t="shared" si="13"/>
        <v/>
      </c>
      <c r="G118" s="287"/>
      <c r="H118" s="287"/>
      <c r="I118" s="287"/>
      <c r="J118" s="287"/>
      <c r="K118" s="287"/>
      <c r="L118" s="287"/>
      <c r="M118" s="287"/>
      <c r="N118" s="287"/>
      <c r="O118" s="334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D118" s="285"/>
      <c r="AE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BP118" s="370" t="str">
        <f t="shared" si="14"/>
        <v/>
      </c>
      <c r="BQ118" s="370" t="str">
        <f t="shared" si="15"/>
        <v/>
      </c>
      <c r="BS118" s="285"/>
      <c r="BT118" s="454">
        <f t="shared" si="16"/>
        <v>0</v>
      </c>
      <c r="BU118" s="454" t="str">
        <f t="shared" si="17"/>
        <v/>
      </c>
    </row>
    <row r="119" spans="1:73" s="322" customFormat="1" x14ac:dyDescent="0.2"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456"/>
    </row>
    <row r="120" spans="1:73" s="322" customFormat="1" x14ac:dyDescent="0.2"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456"/>
    </row>
    <row r="121" spans="1:73" s="322" customFormat="1" x14ac:dyDescent="0.2"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456"/>
    </row>
    <row r="122" spans="1:73" s="322" customFormat="1" x14ac:dyDescent="0.2"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456"/>
    </row>
    <row r="123" spans="1:73" s="322" customFormat="1" x14ac:dyDescent="0.2"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456"/>
    </row>
    <row r="124" spans="1:73" s="322" customFormat="1" x14ac:dyDescent="0.2"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456"/>
    </row>
    <row r="125" spans="1:73" s="322" customFormat="1" x14ac:dyDescent="0.2"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456"/>
    </row>
    <row r="126" spans="1:73" s="322" customFormat="1" x14ac:dyDescent="0.2"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456"/>
    </row>
    <row r="127" spans="1:73" s="322" customFormat="1" x14ac:dyDescent="0.2"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456"/>
    </row>
    <row r="128" spans="1:73" s="322" customFormat="1" x14ac:dyDescent="0.2"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456"/>
    </row>
    <row r="129" spans="4:15" s="322" customFormat="1" x14ac:dyDescent="0.2"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456"/>
    </row>
    <row r="130" spans="4:15" s="322" customFormat="1" x14ac:dyDescent="0.2"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456"/>
    </row>
    <row r="131" spans="4:15" s="322" customFormat="1" x14ac:dyDescent="0.2"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456"/>
    </row>
    <row r="132" spans="4:15" s="322" customFormat="1" x14ac:dyDescent="0.2"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456"/>
    </row>
    <row r="133" spans="4:15" s="322" customFormat="1" x14ac:dyDescent="0.2"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456"/>
    </row>
    <row r="134" spans="4:15" s="322" customFormat="1" x14ac:dyDescent="0.2"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456"/>
    </row>
    <row r="135" spans="4:15" s="322" customFormat="1" x14ac:dyDescent="0.2"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456"/>
    </row>
    <row r="136" spans="4:15" s="322" customFormat="1" x14ac:dyDescent="0.2"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456"/>
    </row>
    <row r="137" spans="4:15" s="322" customFormat="1" x14ac:dyDescent="0.2"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456"/>
    </row>
    <row r="138" spans="4:15" s="322" customFormat="1" x14ac:dyDescent="0.2"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456"/>
    </row>
    <row r="139" spans="4:15" s="322" customFormat="1" x14ac:dyDescent="0.2"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456"/>
    </row>
    <row r="140" spans="4:15" s="322" customFormat="1" x14ac:dyDescent="0.2"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456"/>
    </row>
    <row r="141" spans="4:15" s="322" customFormat="1" x14ac:dyDescent="0.2"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456"/>
    </row>
    <row r="142" spans="4:15" s="322" customFormat="1" x14ac:dyDescent="0.2"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456"/>
    </row>
    <row r="143" spans="4:15" s="322" customFormat="1" x14ac:dyDescent="0.2"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456"/>
    </row>
    <row r="144" spans="4:15" s="322" customFormat="1" x14ac:dyDescent="0.2"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456"/>
    </row>
    <row r="145" spans="4:15" s="322" customFormat="1" x14ac:dyDescent="0.2"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456"/>
    </row>
    <row r="146" spans="4:15" s="322" customFormat="1" x14ac:dyDescent="0.2"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456"/>
    </row>
    <row r="147" spans="4:15" s="322" customFormat="1" x14ac:dyDescent="0.2"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456"/>
    </row>
    <row r="148" spans="4:15" s="322" customFormat="1" x14ac:dyDescent="0.2"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456"/>
    </row>
    <row r="149" spans="4:15" s="322" customFormat="1" x14ac:dyDescent="0.2"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456"/>
    </row>
    <row r="150" spans="4:15" s="322" customFormat="1" x14ac:dyDescent="0.2"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456"/>
    </row>
    <row r="151" spans="4:15" s="322" customFormat="1" x14ac:dyDescent="0.2"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456"/>
    </row>
    <row r="152" spans="4:15" s="322" customFormat="1" x14ac:dyDescent="0.2"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456"/>
    </row>
    <row r="153" spans="4:15" s="322" customFormat="1" x14ac:dyDescent="0.2"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56"/>
    </row>
    <row r="154" spans="4:15" s="322" customFormat="1" x14ac:dyDescent="0.2"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456"/>
    </row>
    <row r="155" spans="4:15" s="322" customFormat="1" x14ac:dyDescent="0.2"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456"/>
    </row>
    <row r="156" spans="4:15" s="322" customFormat="1" x14ac:dyDescent="0.2"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456"/>
    </row>
    <row r="157" spans="4:15" s="322" customFormat="1" x14ac:dyDescent="0.2"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456"/>
    </row>
    <row r="158" spans="4:15" s="322" customFormat="1" x14ac:dyDescent="0.2"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456"/>
    </row>
    <row r="159" spans="4:15" s="322" customFormat="1" x14ac:dyDescent="0.2"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456"/>
    </row>
    <row r="160" spans="4:15" s="322" customFormat="1" x14ac:dyDescent="0.2"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456"/>
    </row>
    <row r="161" spans="4:15" s="322" customFormat="1" x14ac:dyDescent="0.2"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456"/>
    </row>
    <row r="162" spans="4:15" s="322" customFormat="1" x14ac:dyDescent="0.2"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456"/>
    </row>
    <row r="163" spans="4:15" s="322" customFormat="1" x14ac:dyDescent="0.2"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456"/>
    </row>
    <row r="164" spans="4:15" s="322" customFormat="1" x14ac:dyDescent="0.2"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456"/>
    </row>
    <row r="165" spans="4:15" s="322" customFormat="1" x14ac:dyDescent="0.2"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456"/>
    </row>
    <row r="166" spans="4:15" s="322" customFormat="1" x14ac:dyDescent="0.2"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456"/>
    </row>
    <row r="167" spans="4:15" s="322" customFormat="1" x14ac:dyDescent="0.2"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456"/>
    </row>
    <row r="168" spans="4:15" s="322" customFormat="1" x14ac:dyDescent="0.2"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456"/>
    </row>
    <row r="169" spans="4:15" s="322" customFormat="1" x14ac:dyDescent="0.2"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  <c r="O169" s="456"/>
    </row>
    <row r="170" spans="4:15" s="322" customFormat="1" x14ac:dyDescent="0.2"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456"/>
    </row>
    <row r="171" spans="4:15" s="322" customFormat="1" x14ac:dyDescent="0.2"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456"/>
    </row>
    <row r="172" spans="4:15" s="322" customFormat="1" x14ac:dyDescent="0.2">
      <c r="D172" s="32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456"/>
    </row>
    <row r="173" spans="4:15" s="322" customFormat="1" x14ac:dyDescent="0.2">
      <c r="D173" s="326"/>
      <c r="E173" s="326"/>
      <c r="F173" s="326"/>
      <c r="G173" s="326"/>
      <c r="H173" s="326"/>
      <c r="I173" s="326"/>
      <c r="J173" s="326"/>
      <c r="K173" s="326"/>
      <c r="L173" s="326"/>
      <c r="M173" s="326"/>
      <c r="N173" s="326"/>
      <c r="O173" s="456"/>
    </row>
    <row r="174" spans="4:15" s="322" customFormat="1" x14ac:dyDescent="0.2">
      <c r="D174" s="32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456"/>
    </row>
    <row r="175" spans="4:15" s="322" customFormat="1" x14ac:dyDescent="0.2"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456"/>
    </row>
    <row r="176" spans="4:15" s="322" customFormat="1" x14ac:dyDescent="0.2"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456"/>
    </row>
    <row r="177" spans="4:15" s="322" customFormat="1" x14ac:dyDescent="0.2">
      <c r="D177" s="326"/>
      <c r="E177" s="326"/>
      <c r="F177" s="326"/>
      <c r="G177" s="326"/>
      <c r="H177" s="326"/>
      <c r="I177" s="326"/>
      <c r="J177" s="326"/>
      <c r="K177" s="326"/>
      <c r="L177" s="326"/>
      <c r="M177" s="326"/>
      <c r="N177" s="326"/>
      <c r="O177" s="456"/>
    </row>
    <row r="178" spans="4:15" s="322" customFormat="1" x14ac:dyDescent="0.2">
      <c r="D178" s="32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456"/>
    </row>
    <row r="179" spans="4:15" s="322" customFormat="1" x14ac:dyDescent="0.2"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O179" s="456"/>
    </row>
    <row r="180" spans="4:15" s="322" customFormat="1" x14ac:dyDescent="0.2"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456"/>
    </row>
    <row r="181" spans="4:15" s="322" customFormat="1" x14ac:dyDescent="0.2"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456"/>
    </row>
    <row r="182" spans="4:15" s="322" customFormat="1" x14ac:dyDescent="0.2"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456"/>
    </row>
    <row r="183" spans="4:15" s="322" customFormat="1" x14ac:dyDescent="0.2">
      <c r="D183" s="326"/>
      <c r="E183" s="326"/>
      <c r="F183" s="326"/>
      <c r="G183" s="326"/>
      <c r="H183" s="326"/>
      <c r="I183" s="326"/>
      <c r="J183" s="326"/>
      <c r="K183" s="326"/>
      <c r="L183" s="326"/>
      <c r="M183" s="326"/>
      <c r="N183" s="326"/>
      <c r="O183" s="456"/>
    </row>
    <row r="184" spans="4:15" s="322" customFormat="1" x14ac:dyDescent="0.2"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456"/>
    </row>
    <row r="185" spans="4:15" s="322" customFormat="1" x14ac:dyDescent="0.2"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456"/>
    </row>
    <row r="186" spans="4:15" s="322" customFormat="1" x14ac:dyDescent="0.2">
      <c r="D186" s="32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456"/>
    </row>
    <row r="187" spans="4:15" s="322" customFormat="1" x14ac:dyDescent="0.2">
      <c r="D187" s="326"/>
      <c r="E187" s="326"/>
      <c r="F187" s="326"/>
      <c r="G187" s="326"/>
      <c r="H187" s="326"/>
      <c r="I187" s="326"/>
      <c r="J187" s="326"/>
      <c r="K187" s="326"/>
      <c r="L187" s="326"/>
      <c r="M187" s="326"/>
      <c r="N187" s="326"/>
      <c r="O187" s="456"/>
    </row>
    <row r="188" spans="4:15" s="322" customFormat="1" x14ac:dyDescent="0.2"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456"/>
    </row>
    <row r="189" spans="4:15" s="322" customFormat="1" x14ac:dyDescent="0.2"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6"/>
      <c r="O189" s="456"/>
    </row>
    <row r="190" spans="4:15" s="322" customFormat="1" x14ac:dyDescent="0.2"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456"/>
    </row>
    <row r="191" spans="4:15" s="322" customFormat="1" x14ac:dyDescent="0.2"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6"/>
      <c r="O191" s="456"/>
    </row>
    <row r="192" spans="4:15" s="322" customFormat="1" x14ac:dyDescent="0.2"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456"/>
    </row>
    <row r="193" spans="1:72" s="322" customFormat="1" x14ac:dyDescent="0.2"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6"/>
      <c r="O193" s="456"/>
    </row>
    <row r="194" spans="1:72" s="322" customFormat="1" x14ac:dyDescent="0.2"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456"/>
    </row>
    <row r="195" spans="1:72" s="322" customFormat="1" x14ac:dyDescent="0.2"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456"/>
    </row>
    <row r="196" spans="1:72" s="322" customFormat="1" x14ac:dyDescent="0.2"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456"/>
    </row>
    <row r="197" spans="1:72" s="322" customFormat="1" x14ac:dyDescent="0.2"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456"/>
    </row>
    <row r="198" spans="1:72" s="322" customFormat="1" x14ac:dyDescent="0.2"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456"/>
    </row>
    <row r="199" spans="1:72" s="322" customFormat="1" x14ac:dyDescent="0.2"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6"/>
      <c r="O199" s="456"/>
    </row>
    <row r="200" spans="1:72" s="322" customFormat="1" hidden="1" x14ac:dyDescent="0.2">
      <c r="A200" s="455">
        <f>SUM(A7:O118)</f>
        <v>60467</v>
      </c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456"/>
      <c r="BT200" s="455">
        <f>SUM(BT1:BW199)</f>
        <v>0</v>
      </c>
    </row>
    <row r="201" spans="1:72" s="322" customFormat="1" x14ac:dyDescent="0.2"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456"/>
    </row>
    <row r="202" spans="1:72" s="322" customFormat="1" x14ac:dyDescent="0.2"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456"/>
    </row>
    <row r="203" spans="1:72" s="322" customFormat="1" x14ac:dyDescent="0.2"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6"/>
      <c r="O203" s="456"/>
    </row>
    <row r="204" spans="1:72" s="322" customFormat="1" x14ac:dyDescent="0.2"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456"/>
    </row>
    <row r="205" spans="1:72" s="322" customFormat="1" x14ac:dyDescent="0.2"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456"/>
    </row>
    <row r="206" spans="1:72" s="322" customFormat="1" x14ac:dyDescent="0.2"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456"/>
    </row>
    <row r="207" spans="1:72" s="322" customFormat="1" x14ac:dyDescent="0.2"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456"/>
    </row>
    <row r="208" spans="1:72" s="322" customFormat="1" x14ac:dyDescent="0.2"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456"/>
    </row>
    <row r="209" spans="4:15" s="322" customFormat="1" x14ac:dyDescent="0.2"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6"/>
      <c r="O209" s="456"/>
    </row>
    <row r="210" spans="4:15" s="322" customFormat="1" x14ac:dyDescent="0.2"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6"/>
      <c r="O210" s="456"/>
    </row>
    <row r="211" spans="4:15" s="322" customFormat="1" x14ac:dyDescent="0.2"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6"/>
      <c r="O211" s="456"/>
    </row>
    <row r="212" spans="4:15" s="322" customFormat="1" x14ac:dyDescent="0.2"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456"/>
    </row>
    <row r="213" spans="4:15" s="322" customFormat="1" x14ac:dyDescent="0.2"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6"/>
      <c r="O213" s="456"/>
    </row>
    <row r="214" spans="4:15" s="322" customFormat="1" x14ac:dyDescent="0.2"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456"/>
    </row>
    <row r="215" spans="4:15" s="322" customFormat="1" x14ac:dyDescent="0.2"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456"/>
    </row>
    <row r="216" spans="4:15" s="322" customFormat="1" x14ac:dyDescent="0.2"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456"/>
    </row>
    <row r="217" spans="4:15" s="322" customFormat="1" x14ac:dyDescent="0.2"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456"/>
    </row>
    <row r="218" spans="4:15" s="322" customFormat="1" x14ac:dyDescent="0.2"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456"/>
    </row>
    <row r="219" spans="4:15" s="322" customFormat="1" x14ac:dyDescent="0.2"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456"/>
    </row>
    <row r="220" spans="4:15" s="322" customFormat="1" x14ac:dyDescent="0.2"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456"/>
    </row>
    <row r="221" spans="4:15" s="322" customFormat="1" x14ac:dyDescent="0.2"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6"/>
      <c r="O221" s="456"/>
    </row>
    <row r="222" spans="4:15" s="322" customFormat="1" x14ac:dyDescent="0.2"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456"/>
    </row>
    <row r="223" spans="4:15" s="322" customFormat="1" ht="16.5" customHeight="1" x14ac:dyDescent="0.2"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6"/>
      <c r="O223" s="456"/>
    </row>
    <row r="224" spans="4:15" s="322" customFormat="1" x14ac:dyDescent="0.2"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456"/>
    </row>
    <row r="225" spans="4:15" s="322" customFormat="1" x14ac:dyDescent="0.2"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456"/>
    </row>
    <row r="226" spans="4:15" s="322" customFormat="1" x14ac:dyDescent="0.2"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456"/>
    </row>
    <row r="227" spans="4:15" s="322" customFormat="1" x14ac:dyDescent="0.2"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6"/>
      <c r="O227" s="456"/>
    </row>
    <row r="228" spans="4:15" s="322" customFormat="1" x14ac:dyDescent="0.2"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456"/>
    </row>
    <row r="229" spans="4:15" s="322" customFormat="1" x14ac:dyDescent="0.2"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456"/>
    </row>
    <row r="230" spans="4:15" s="322" customFormat="1" x14ac:dyDescent="0.2"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6"/>
      <c r="O230" s="456"/>
    </row>
  </sheetData>
  <mergeCells count="78">
    <mergeCell ref="L52:L53"/>
    <mergeCell ref="A54:B54"/>
    <mergeCell ref="A55:B55"/>
    <mergeCell ref="A57:B57"/>
    <mergeCell ref="A60:B60"/>
    <mergeCell ref="C52:C53"/>
    <mergeCell ref="D52:I52"/>
    <mergeCell ref="J52:K52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C37:C38"/>
    <mergeCell ref="D37:I37"/>
    <mergeCell ref="J37:K37"/>
    <mergeCell ref="L37:L38"/>
    <mergeCell ref="A39:B39"/>
    <mergeCell ref="A37:B38"/>
    <mergeCell ref="A40:B40"/>
    <mergeCell ref="A41:B41"/>
    <mergeCell ref="A42:B42"/>
    <mergeCell ref="A44:B45"/>
    <mergeCell ref="C44:C45"/>
    <mergeCell ref="D44:I44"/>
    <mergeCell ref="J44:K44"/>
    <mergeCell ref="L44:L45"/>
    <mergeCell ref="L8:N8"/>
    <mergeCell ref="O8:O9"/>
    <mergeCell ref="L23:N2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A67:B67"/>
    <mergeCell ref="A68:B68"/>
    <mergeCell ref="A70:B70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A101:A103"/>
    <mergeCell ref="B101:D101"/>
    <mergeCell ref="B102:D102"/>
    <mergeCell ref="B103:D103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2014-01-29T18:55:17Z</dcterms:modified>
</cp:coreProperties>
</file>